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g\Desktop\"/>
    </mc:Choice>
  </mc:AlternateContent>
  <bookViews>
    <workbookView xWindow="0" yWindow="0" windowWidth="14380" windowHeight="4420" tabRatio="876" firstSheet="9" activeTab="9"/>
  </bookViews>
  <sheets>
    <sheet name="BDD EO2 TRANSITION" sheetId="1" state="hidden" r:id="rId1"/>
    <sheet name="BDD EO2 TEST" sheetId="6" state="hidden" r:id="rId2"/>
    <sheet name=" OCT 11" sheetId="9" state="hidden" r:id="rId3"/>
    <sheet name="OCTOBRE 11" sheetId="10" state="hidden" r:id="rId4"/>
    <sheet name="BDD EO2 NEW" sheetId="11" state="hidden" r:id="rId5"/>
    <sheet name="MAI EO2" sheetId="12" state="hidden" r:id="rId6"/>
    <sheet name="MAI EO2 (TEST)" sheetId="13" state="hidden" r:id="rId7"/>
    <sheet name="EO2 JUIN 12" sheetId="15" state="hidden" r:id="rId8"/>
    <sheet name="EO2 JUILLET 12" sheetId="17" state="hidden" r:id="rId9"/>
    <sheet name="REF" sheetId="121" r:id="rId10"/>
    <sheet name="FEVR 17 plan" sheetId="113" r:id="rId11"/>
    <sheet name="FEVR 17 OMP" sheetId="123" r:id="rId12"/>
  </sheets>
  <definedNames>
    <definedName name="Z_2B0C32DC_5564_474C_B936_6887ADB6AC8C_.wvu.Cols" localSheetId="6" hidden="1">'MAI EO2 (TEST)'!$AD:$AM</definedName>
    <definedName name="Z_2B0C32DC_5564_474C_B936_6887ADB6AC8C_.wvu.PrintArea" localSheetId="4" hidden="1">'BDD EO2 NEW'!$A$1:$AG$69</definedName>
    <definedName name="Z_2B0C32DC_5564_474C_B936_6887ADB6AC8C_.wvu.PrintArea" localSheetId="6" hidden="1">'MAI EO2 (TEST)'!$A$1:$AN$61</definedName>
    <definedName name="Z_342C049D_7445_49CB_A85E_EBBEF398D233_.wvu.Cols" localSheetId="6" hidden="1">'MAI EO2 (TEST)'!$AD:$AM</definedName>
    <definedName name="Z_342C049D_7445_49CB_A85E_EBBEF398D233_.wvu.PrintArea" localSheetId="4" hidden="1">'BDD EO2 NEW'!$A$1:$AG$69</definedName>
    <definedName name="Z_342C049D_7445_49CB_A85E_EBBEF398D233_.wvu.PrintArea" localSheetId="6" hidden="1">'MAI EO2 (TEST)'!$A$1:$AN$61</definedName>
    <definedName name="Z_7D265BC2_9D19_4823_BA43_98D580D4E12B_.wvu.Cols" localSheetId="6" hidden="1">'MAI EO2 (TEST)'!$AD:$AM</definedName>
    <definedName name="Z_7D265BC2_9D19_4823_BA43_98D580D4E12B_.wvu.PrintArea" localSheetId="4" hidden="1">'BDD EO2 NEW'!$A$1:$AG$69</definedName>
    <definedName name="Z_7D265BC2_9D19_4823_BA43_98D580D4E12B_.wvu.PrintArea" localSheetId="6" hidden="1">'MAI EO2 (TEST)'!$A$1:$AN$61</definedName>
    <definedName name="_xlnm.Print_Area" localSheetId="4">'BDD EO2 NEW'!$A$1:$AG$69</definedName>
    <definedName name="_xlnm.Print_Area" localSheetId="6">'MAI EO2 (TEST)'!$A$1:$AN$61</definedName>
  </definedNames>
  <calcPr calcId="152511"/>
  <customWorkbookViews>
    <customWorkbookView name="alexandre.nguyen - Affichage personnalisé" guid="{2B0C32DC-5564-474C-B936-6887ADB6AC8C}" mergeInterval="0" personalView="1" maximized="1" xWindow="1" yWindow="1" windowWidth="1276" windowHeight="803" tabRatio="655" activeSheetId="19"/>
    <customWorkbookView name="Utilisateur - Affichage personnalisé" guid="{342C049D-7445-49CB-A85E-EBBEF398D233}" mergeInterval="0" personalView="1" maximized="1" xWindow="1" yWindow="1" windowWidth="1916" windowHeight="833" tabRatio="655" activeSheetId="20"/>
    <customWorkbookView name="olivier.thenoux - Affichage personnalisé" guid="{7D265BC2-9D19-4823-BA43-98D580D4E12B}" mergeInterval="0" personalView="1" maximized="1" xWindow="1" yWindow="1" windowWidth="1276" windowHeight="803" tabRatio="655" activeSheetId="19"/>
  </customWorkbookViews>
</workbook>
</file>

<file path=xl/calcChain.xml><?xml version="1.0" encoding="utf-8"?>
<calcChain xmlns="http://schemas.openxmlformats.org/spreadsheetml/2006/main">
  <c r="AL15" i="113" l="1"/>
  <c r="AM15" i="113"/>
  <c r="AN15" i="113"/>
  <c r="AK15" i="113"/>
  <c r="AJ15" i="113"/>
  <c r="AL23" i="113"/>
  <c r="AM23" i="113"/>
  <c r="AK23" i="113"/>
  <c r="AJ23" i="113"/>
  <c r="AN23" i="113"/>
  <c r="AL31" i="113"/>
  <c r="AM31" i="113"/>
  <c r="AK31" i="113"/>
  <c r="AJ31" i="113"/>
  <c r="AN31" i="113"/>
  <c r="AL39" i="113"/>
  <c r="AM39" i="113"/>
  <c r="AK39" i="113"/>
  <c r="AJ39" i="113"/>
  <c r="AN39" i="113"/>
  <c r="AL47" i="113"/>
  <c r="AM47" i="113"/>
  <c r="AK47" i="113"/>
  <c r="AN47" i="113"/>
  <c r="AJ47" i="113"/>
  <c r="AL55" i="113"/>
  <c r="AM55" i="113"/>
  <c r="AN55" i="113"/>
  <c r="AJ55" i="113"/>
  <c r="AK55" i="113"/>
  <c r="AM63" i="113"/>
  <c r="AL63" i="113"/>
  <c r="AN63" i="113"/>
  <c r="AJ63" i="113"/>
  <c r="AK63" i="113"/>
  <c r="AL71" i="113"/>
  <c r="AM71" i="113"/>
  <c r="AN71" i="113"/>
  <c r="AK71" i="113"/>
  <c r="AJ71" i="113"/>
  <c r="AM24" i="113"/>
  <c r="AN24" i="113"/>
  <c r="AJ24" i="113"/>
  <c r="AK24" i="113"/>
  <c r="AL24" i="113"/>
  <c r="AM56" i="113"/>
  <c r="AN56" i="113"/>
  <c r="AJ56" i="113"/>
  <c r="AK56" i="113"/>
  <c r="AL56" i="113"/>
  <c r="AL64" i="113"/>
  <c r="AM64" i="113"/>
  <c r="AN64" i="113"/>
  <c r="AJ64" i="113"/>
  <c r="AK64" i="113"/>
  <c r="AL38" i="113"/>
  <c r="AN38" i="113"/>
  <c r="AJ38" i="113"/>
  <c r="AK38" i="113"/>
  <c r="AM38" i="113"/>
  <c r="AL54" i="113"/>
  <c r="AN54" i="113"/>
  <c r="AJ54" i="113"/>
  <c r="AK54" i="113"/>
  <c r="AM54" i="113"/>
  <c r="AK70" i="113"/>
  <c r="AL70" i="113"/>
  <c r="AM70" i="113"/>
  <c r="AJ70" i="113"/>
  <c r="AN70" i="113"/>
  <c r="AN25" i="113"/>
  <c r="AJ25" i="113"/>
  <c r="AK25" i="113"/>
  <c r="AL25" i="113"/>
  <c r="AM25" i="113"/>
  <c r="AJ57" i="113"/>
  <c r="AM57" i="113"/>
  <c r="AN57" i="113"/>
  <c r="AK57" i="113"/>
  <c r="AL57" i="113"/>
  <c r="AM32" i="113"/>
  <c r="AN32" i="113"/>
  <c r="AJ32" i="113"/>
  <c r="AK32" i="113"/>
  <c r="AL32" i="113"/>
  <c r="AJ18" i="113"/>
  <c r="AK18" i="113"/>
  <c r="AM18" i="113"/>
  <c r="AN18" i="113"/>
  <c r="AL18" i="113"/>
  <c r="AK26" i="113"/>
  <c r="AM26" i="113"/>
  <c r="AJ26" i="113"/>
  <c r="AL26" i="113"/>
  <c r="AN26" i="113"/>
  <c r="AK34" i="113"/>
  <c r="AM34" i="113"/>
  <c r="AJ34" i="113"/>
  <c r="AN34" i="113"/>
  <c r="AL34" i="113"/>
  <c r="AK42" i="113"/>
  <c r="AM42" i="113"/>
  <c r="AJ42" i="113"/>
  <c r="AL42" i="113"/>
  <c r="AN42" i="113"/>
  <c r="AK50" i="113"/>
  <c r="AM50" i="113"/>
  <c r="AL50" i="113"/>
  <c r="AN50" i="113"/>
  <c r="AJ50" i="113"/>
  <c r="AN58" i="113"/>
  <c r="AJ58" i="113"/>
  <c r="AK58" i="113"/>
  <c r="AL58" i="113"/>
  <c r="AM58" i="113"/>
  <c r="AN66" i="113"/>
  <c r="AJ66" i="113"/>
  <c r="AM66" i="113"/>
  <c r="AK66" i="113"/>
  <c r="AL66" i="113"/>
  <c r="AM40" i="113"/>
  <c r="AN40" i="113"/>
  <c r="AJ40" i="113"/>
  <c r="AK40" i="113"/>
  <c r="AL40" i="113"/>
  <c r="AN17" i="113"/>
  <c r="AJ17" i="113"/>
  <c r="AK17" i="113"/>
  <c r="AL17" i="113"/>
  <c r="AM17" i="113"/>
  <c r="AN33" i="113"/>
  <c r="AJ33" i="113"/>
  <c r="AK33" i="113"/>
  <c r="AL33" i="113"/>
  <c r="AM33" i="113"/>
  <c r="AN41" i="113"/>
  <c r="AJ41" i="113"/>
  <c r="AK41" i="113"/>
  <c r="AL41" i="113"/>
  <c r="AM41" i="113"/>
  <c r="AN49" i="113"/>
  <c r="AJ49" i="113"/>
  <c r="AK49" i="113"/>
  <c r="AL49" i="113"/>
  <c r="AM49" i="113"/>
  <c r="AM65" i="113"/>
  <c r="AK65" i="113"/>
  <c r="AN65" i="113"/>
  <c r="AJ65" i="113"/>
  <c r="AL65" i="113"/>
  <c r="AL14" i="113"/>
  <c r="AM14" i="113"/>
  <c r="AN14" i="113"/>
  <c r="AJ14" i="113"/>
  <c r="AK14" i="113"/>
  <c r="AL46" i="113"/>
  <c r="AN46" i="113"/>
  <c r="AJ46" i="113"/>
  <c r="AK46" i="113"/>
  <c r="AM46" i="113"/>
  <c r="AM16" i="113"/>
  <c r="AN16" i="113"/>
  <c r="AJ16" i="113"/>
  <c r="AK16" i="113"/>
  <c r="AL16" i="113"/>
  <c r="AM48" i="113"/>
  <c r="AN48" i="113"/>
  <c r="AJ48" i="113"/>
  <c r="AK48" i="113"/>
  <c r="AL48" i="113"/>
  <c r="AM11" i="113"/>
  <c r="AN11" i="113"/>
  <c r="AL11" i="113"/>
  <c r="AK11" i="113"/>
  <c r="AJ11" i="113"/>
  <c r="AJ19" i="113"/>
  <c r="AL19" i="113"/>
  <c r="AN19" i="113"/>
  <c r="AM19" i="113"/>
  <c r="AK19" i="113"/>
  <c r="AJ27" i="113"/>
  <c r="AL27" i="113"/>
  <c r="AN27" i="113"/>
  <c r="AK27" i="113"/>
  <c r="AM27" i="113"/>
  <c r="AJ35" i="113"/>
  <c r="AL35" i="113"/>
  <c r="AN35" i="113"/>
  <c r="AK35" i="113"/>
  <c r="AM35" i="113"/>
  <c r="AJ43" i="113"/>
  <c r="AL43" i="113"/>
  <c r="AN43" i="113"/>
  <c r="AK43" i="113"/>
  <c r="AM43" i="113"/>
  <c r="AJ51" i="113"/>
  <c r="AL51" i="113"/>
  <c r="AN51" i="113"/>
  <c r="AK51" i="113"/>
  <c r="AM51" i="113"/>
  <c r="AJ59" i="113"/>
  <c r="AK59" i="113"/>
  <c r="AN59" i="113"/>
  <c r="AL59" i="113"/>
  <c r="AM59" i="113"/>
  <c r="AN67" i="113"/>
  <c r="AJ67" i="113"/>
  <c r="AK67" i="113"/>
  <c r="AL67" i="113"/>
  <c r="AM67" i="113"/>
  <c r="AJ12" i="113"/>
  <c r="AK12" i="113"/>
  <c r="AL12" i="113"/>
  <c r="AM12" i="113"/>
  <c r="AN12" i="113"/>
  <c r="AJ20" i="113"/>
  <c r="AK20" i="113"/>
  <c r="AL20" i="113"/>
  <c r="AM20" i="113"/>
  <c r="AN20" i="113"/>
  <c r="AJ28" i="113"/>
  <c r="AK28" i="113"/>
  <c r="AL28" i="113"/>
  <c r="AM28" i="113"/>
  <c r="AN28" i="113"/>
  <c r="AJ36" i="113"/>
  <c r="AK36" i="113"/>
  <c r="AL36" i="113"/>
  <c r="AM36" i="113"/>
  <c r="AN36" i="113"/>
  <c r="AJ44" i="113"/>
  <c r="AK44" i="113"/>
  <c r="AL44" i="113"/>
  <c r="AM44" i="113"/>
  <c r="AN44" i="113"/>
  <c r="AJ52" i="113"/>
  <c r="AK52" i="113"/>
  <c r="AL52" i="113"/>
  <c r="AM52" i="113"/>
  <c r="AN52" i="113"/>
  <c r="AJ60" i="113"/>
  <c r="AM60" i="113"/>
  <c r="AK60" i="113"/>
  <c r="AL60" i="113"/>
  <c r="AN60" i="113"/>
  <c r="AK68" i="113"/>
  <c r="AJ68" i="113"/>
  <c r="AL68" i="113"/>
  <c r="AM68" i="113"/>
  <c r="AN68" i="113"/>
  <c r="AL22" i="113"/>
  <c r="AN22" i="113"/>
  <c r="AJ22" i="113"/>
  <c r="AK22" i="113"/>
  <c r="AM22" i="113"/>
  <c r="AL30" i="113"/>
  <c r="AN30" i="113"/>
  <c r="AJ30" i="113"/>
  <c r="AK30" i="113"/>
  <c r="AM30" i="113"/>
  <c r="AK62" i="113"/>
  <c r="AL62" i="113"/>
  <c r="AJ62" i="113"/>
  <c r="AM62" i="113"/>
  <c r="AN62" i="113"/>
  <c r="AK13" i="113"/>
  <c r="AL13" i="113"/>
  <c r="AM13" i="113"/>
  <c r="AN13" i="113"/>
  <c r="AJ13" i="113"/>
  <c r="AK21" i="113"/>
  <c r="AM21" i="113"/>
  <c r="AN21" i="113"/>
  <c r="AJ21" i="113"/>
  <c r="AL21" i="113"/>
  <c r="AK29" i="113"/>
  <c r="AM29" i="113"/>
  <c r="AN29" i="113"/>
  <c r="AJ29" i="113"/>
  <c r="AL29" i="113"/>
  <c r="AK37" i="113"/>
  <c r="AM37" i="113"/>
  <c r="AN37" i="113"/>
  <c r="AJ37" i="113"/>
  <c r="AL37" i="113"/>
  <c r="AK45" i="113"/>
  <c r="AM45" i="113"/>
  <c r="AN45" i="113"/>
  <c r="AJ45" i="113"/>
  <c r="AL45" i="113"/>
  <c r="AK53" i="113"/>
  <c r="AM53" i="113"/>
  <c r="AN53" i="113"/>
  <c r="AL53" i="113"/>
  <c r="AJ53" i="113"/>
  <c r="AJ61" i="113"/>
  <c r="AN61" i="113"/>
  <c r="AK61" i="113"/>
  <c r="AL61" i="113"/>
  <c r="AM61" i="113"/>
  <c r="AJ69" i="113"/>
  <c r="AN69" i="113"/>
  <c r="AK69" i="113"/>
  <c r="AL69" i="113"/>
  <c r="AM69" i="113"/>
  <c r="AO64" i="113" l="1"/>
  <c r="AO71" i="113"/>
  <c r="AO68" i="113"/>
  <c r="AO36" i="113"/>
  <c r="AO11" i="113"/>
  <c r="AO21" i="113"/>
  <c r="AO23" i="113"/>
  <c r="AO50" i="113"/>
  <c r="AO25" i="113"/>
  <c r="AO54" i="113"/>
  <c r="AO29" i="113"/>
  <c r="AO41" i="113"/>
  <c r="AO66" i="113"/>
  <c r="AO32" i="113"/>
  <c r="AO39" i="113"/>
  <c r="AO37" i="113"/>
  <c r="AO52" i="113"/>
  <c r="AO19" i="113"/>
  <c r="AO33" i="113"/>
  <c r="AO40" i="113"/>
  <c r="AO57" i="113"/>
  <c r="AO63" i="113"/>
  <c r="AO47" i="113"/>
  <c r="AO61" i="113"/>
  <c r="AO45" i="113"/>
  <c r="AO27" i="113"/>
  <c r="AO49" i="113"/>
  <c r="AO24" i="113"/>
  <c r="AO55" i="113"/>
  <c r="AO69" i="113"/>
  <c r="AO53" i="113"/>
  <c r="AO62" i="113"/>
  <c r="AO22" i="113"/>
  <c r="AO12" i="113"/>
  <c r="AO35" i="113"/>
  <c r="AO17" i="113"/>
  <c r="AO18" i="113"/>
  <c r="AO38" i="113"/>
  <c r="AO56" i="113"/>
  <c r="AO30" i="113"/>
  <c r="AO67" i="113"/>
  <c r="AO43" i="113"/>
  <c r="AO16" i="113"/>
  <c r="AO26" i="113"/>
  <c r="AO15" i="113"/>
  <c r="AO13" i="113"/>
  <c r="AO28" i="113"/>
  <c r="AO20" i="113"/>
  <c r="AO51" i="113"/>
  <c r="AO48" i="113"/>
  <c r="AO14" i="113"/>
  <c r="AO65" i="113"/>
  <c r="AO34" i="113"/>
  <c r="AO70" i="113"/>
  <c r="AO60" i="113"/>
  <c r="AO44" i="113"/>
  <c r="AO59" i="113"/>
  <c r="AO46" i="113"/>
  <c r="AO58" i="113"/>
  <c r="AO42" i="113"/>
  <c r="AO31" i="113"/>
  <c r="AF26" i="113" l="1"/>
  <c r="AG26" i="113"/>
  <c r="AH26" i="113"/>
  <c r="AF20" i="113" l="1"/>
  <c r="AG20" i="113"/>
  <c r="AH20" i="113"/>
  <c r="AF21" i="113"/>
  <c r="AG21" i="113"/>
  <c r="AH21" i="113"/>
  <c r="AF22" i="113"/>
  <c r="AG22" i="113"/>
  <c r="AH22" i="113"/>
  <c r="AF23" i="113"/>
  <c r="AG23" i="113"/>
  <c r="AH23" i="113"/>
  <c r="AF24" i="113"/>
  <c r="AG24" i="113"/>
  <c r="AH24" i="113"/>
  <c r="AF25" i="113"/>
  <c r="AG25" i="113"/>
  <c r="AH25" i="113"/>
  <c r="AF27" i="113"/>
  <c r="AG27" i="113"/>
  <c r="AH27" i="113"/>
  <c r="AF28" i="113"/>
  <c r="AG28" i="113"/>
  <c r="AH28" i="113"/>
  <c r="AF29" i="113"/>
  <c r="AG29" i="113"/>
  <c r="AH29" i="113"/>
  <c r="AF30" i="113"/>
  <c r="AG30" i="113"/>
  <c r="AH30" i="113"/>
  <c r="AF31" i="113"/>
  <c r="AG31" i="113"/>
  <c r="AH31" i="113"/>
  <c r="AF32" i="113"/>
  <c r="AG32" i="113"/>
  <c r="AH32" i="113"/>
  <c r="AH33" i="113"/>
  <c r="AF34" i="113"/>
  <c r="AG34" i="113"/>
  <c r="AH34" i="113"/>
  <c r="AF35" i="113"/>
  <c r="AG35" i="113"/>
  <c r="AH35" i="113"/>
  <c r="AF36" i="113"/>
  <c r="AG36" i="113"/>
  <c r="AH36" i="113"/>
  <c r="AF37" i="113"/>
  <c r="AG37" i="113"/>
  <c r="AH37" i="113"/>
  <c r="AF38" i="113"/>
  <c r="AG38" i="113"/>
  <c r="AH38" i="113"/>
  <c r="AF39" i="113"/>
  <c r="AG39" i="113"/>
  <c r="AH39" i="113"/>
  <c r="AF40" i="113"/>
  <c r="AG40" i="113"/>
  <c r="AH40" i="113"/>
  <c r="AF41" i="113"/>
  <c r="AG41" i="113"/>
  <c r="AH41" i="113"/>
  <c r="AF42" i="113"/>
  <c r="AG42" i="113"/>
  <c r="AH42" i="113"/>
  <c r="AF43" i="113"/>
  <c r="AG43" i="113"/>
  <c r="AH43" i="113"/>
  <c r="AF44" i="113"/>
  <c r="AG44" i="113"/>
  <c r="AH44" i="113"/>
  <c r="AF45" i="113"/>
  <c r="AG45" i="113"/>
  <c r="AH45" i="113"/>
  <c r="AF46" i="113"/>
  <c r="AG46" i="113"/>
  <c r="AH46" i="113"/>
  <c r="AF47" i="113"/>
  <c r="AG47" i="113"/>
  <c r="AH47" i="113"/>
  <c r="AF48" i="113"/>
  <c r="AG48" i="113"/>
  <c r="AH48" i="113"/>
  <c r="AF49" i="113"/>
  <c r="AG49" i="113"/>
  <c r="AH49" i="113"/>
  <c r="AF50" i="113"/>
  <c r="AG50" i="113"/>
  <c r="AH50" i="113"/>
  <c r="AF51" i="113"/>
  <c r="AG51" i="113"/>
  <c r="AH51" i="113"/>
  <c r="AF52" i="113"/>
  <c r="AG52" i="113"/>
  <c r="AH52" i="113"/>
  <c r="AG53" i="113"/>
  <c r="AH53" i="113"/>
  <c r="AF54" i="113"/>
  <c r="AG54" i="113"/>
  <c r="AH54" i="113"/>
  <c r="AF55" i="113"/>
  <c r="AG55" i="113"/>
  <c r="AH55" i="113"/>
  <c r="AF56" i="113"/>
  <c r="AG56" i="113"/>
  <c r="AH56" i="113"/>
  <c r="AF57" i="113"/>
  <c r="AG57" i="113"/>
  <c r="AH57" i="113"/>
  <c r="AF58" i="113"/>
  <c r="AG58" i="113"/>
  <c r="AH58" i="113"/>
  <c r="AF59" i="113"/>
  <c r="AG59" i="113"/>
  <c r="AH59" i="113"/>
  <c r="AF60" i="113"/>
  <c r="AG60" i="113"/>
  <c r="AH60" i="113"/>
  <c r="AF61" i="113"/>
  <c r="AG61" i="113"/>
  <c r="AH61" i="113"/>
  <c r="AF62" i="113"/>
  <c r="AG62" i="113"/>
  <c r="AH62" i="113"/>
  <c r="AF63" i="113"/>
  <c r="AH63" i="113"/>
  <c r="AF64" i="113"/>
  <c r="AG64" i="113"/>
  <c r="AH64" i="113"/>
  <c r="AF65" i="113"/>
  <c r="AG65" i="113"/>
  <c r="AH65" i="113"/>
  <c r="AF66" i="113"/>
  <c r="AG66" i="113"/>
  <c r="AH66" i="113"/>
  <c r="AF67" i="113"/>
  <c r="AG67" i="113"/>
  <c r="AH67" i="113"/>
  <c r="AF68" i="113"/>
  <c r="AG68" i="113"/>
  <c r="AH68" i="113"/>
  <c r="AF69" i="113"/>
  <c r="AG69" i="113"/>
  <c r="AH69" i="113"/>
  <c r="AF70" i="113"/>
  <c r="AG70" i="113"/>
  <c r="AH70" i="113"/>
  <c r="AF71" i="113"/>
  <c r="AG71" i="113"/>
  <c r="AH71" i="113"/>
  <c r="AF53" i="113" l="1"/>
  <c r="AG63" i="113"/>
  <c r="AG33" i="113"/>
  <c r="AF33" i="113"/>
  <c r="AH11" i="113"/>
  <c r="AH12" i="113"/>
  <c r="AH13" i="113"/>
  <c r="AH14" i="113"/>
  <c r="AH15" i="113"/>
  <c r="AH16" i="113"/>
  <c r="AH17" i="113"/>
  <c r="AH18" i="113"/>
  <c r="AH19" i="113"/>
  <c r="AG11" i="113"/>
  <c r="AG12" i="113"/>
  <c r="AG13" i="113"/>
  <c r="AG14" i="113"/>
  <c r="AG15" i="113"/>
  <c r="AG16" i="113"/>
  <c r="AG17" i="113"/>
  <c r="AG18" i="113"/>
  <c r="AG19" i="113"/>
  <c r="AF11" i="113"/>
  <c r="AF12" i="113"/>
  <c r="AF13" i="113"/>
  <c r="AF14" i="113"/>
  <c r="AF15" i="113"/>
  <c r="AF16" i="113"/>
  <c r="AF17" i="113"/>
  <c r="AF18" i="113"/>
  <c r="AF19" i="113"/>
  <c r="AP25" i="113" l="1"/>
  <c r="AP26" i="113" l="1"/>
  <c r="AP42" i="113"/>
  <c r="AP30" i="113"/>
  <c r="AP41" i="113"/>
  <c r="AP46" i="113"/>
  <c r="AP54" i="113"/>
  <c r="AP55" i="113"/>
  <c r="AP71" i="113"/>
  <c r="AP34" i="113" l="1"/>
  <c r="AP65" i="113"/>
  <c r="AP14" i="113"/>
  <c r="AP24" i="113" l="1"/>
  <c r="AP64" i="113" l="1"/>
  <c r="AP40" i="113" l="1"/>
  <c r="AP33" i="113" l="1"/>
  <c r="AP68" i="113"/>
  <c r="AP70" i="113"/>
  <c r="AP67" i="113"/>
  <c r="AP69" i="113"/>
  <c r="AP29" i="113" l="1"/>
  <c r="AP50" i="113"/>
  <c r="AP62" i="113"/>
  <c r="AP49" i="113"/>
  <c r="AP53" i="113"/>
  <c r="AP63" i="113"/>
  <c r="AP27" i="113"/>
  <c r="AP32" i="113"/>
  <c r="AP52" i="113"/>
  <c r="AP60" i="113"/>
  <c r="AP22" i="113"/>
  <c r="AP45" i="113"/>
  <c r="AP58" i="113"/>
  <c r="AP21" i="113"/>
  <c r="AP28" i="113"/>
  <c r="AP31" i="113"/>
  <c r="AP47" i="113"/>
  <c r="AP51" i="113"/>
  <c r="AP57" i="113"/>
  <c r="AP61" i="113"/>
  <c r="AP20" i="113"/>
  <c r="AP36" i="113"/>
  <c r="AP56" i="113"/>
  <c r="AP66" i="113"/>
  <c r="AP39" i="113"/>
  <c r="AP12" i="113"/>
  <c r="AP15" i="113"/>
  <c r="AP19" i="113"/>
  <c r="AP23" i="113"/>
  <c r="AP35" i="113"/>
  <c r="AP59" i="113"/>
  <c r="AP13" i="113"/>
  <c r="AP16" i="113"/>
  <c r="AP48" i="113"/>
  <c r="AP17" i="113"/>
  <c r="AP37" i="113"/>
  <c r="AP11" i="113"/>
  <c r="AP18" i="113"/>
  <c r="AP38" i="113"/>
  <c r="AP43" i="113"/>
  <c r="AP44" i="113"/>
  <c r="AI195" i="1" l="1"/>
  <c r="AH195" i="1"/>
  <c r="AG195" i="1"/>
  <c r="AF195" i="1"/>
  <c r="AE195" i="1"/>
  <c r="AD195" i="1"/>
  <c r="AC195" i="1"/>
  <c r="AB195" i="1"/>
  <c r="AA195" i="1"/>
  <c r="Z195" i="1"/>
  <c r="Y195" i="1"/>
  <c r="X195" i="1"/>
  <c r="W195" i="1"/>
  <c r="V195" i="1"/>
  <c r="U195" i="1"/>
  <c r="T195" i="1"/>
  <c r="S195" i="1"/>
  <c r="R195" i="1"/>
  <c r="Q195" i="1"/>
  <c r="P195" i="1"/>
  <c r="O195" i="1"/>
  <c r="N195" i="1"/>
  <c r="M195" i="1"/>
  <c r="L195" i="1"/>
  <c r="K195" i="1"/>
  <c r="J195" i="1"/>
  <c r="I195" i="1"/>
  <c r="H195" i="1"/>
  <c r="G195" i="1"/>
  <c r="F195" i="1"/>
  <c r="E195" i="1"/>
  <c r="D195" i="1"/>
  <c r="AI194" i="1"/>
  <c r="AH194" i="1"/>
  <c r="AG194" i="1"/>
  <c r="AF194" i="1"/>
  <c r="AE194" i="1"/>
  <c r="AD194" i="1"/>
  <c r="AC194" i="1"/>
  <c r="AB194" i="1"/>
  <c r="AA194" i="1"/>
  <c r="Z194" i="1"/>
  <c r="Y194" i="1"/>
  <c r="X194" i="1"/>
  <c r="W194" i="1"/>
  <c r="V194" i="1"/>
  <c r="U194" i="1"/>
  <c r="T194" i="1"/>
  <c r="S194" i="1"/>
  <c r="R194" i="1"/>
  <c r="Q194" i="1"/>
  <c r="P194" i="1"/>
  <c r="O194" i="1"/>
  <c r="N194" i="1"/>
  <c r="M194" i="1"/>
  <c r="L194" i="1"/>
  <c r="K194" i="1"/>
  <c r="J194" i="1"/>
  <c r="I194" i="1"/>
  <c r="H194" i="1"/>
  <c r="G194" i="1"/>
  <c r="F194" i="1"/>
  <c r="E194" i="1"/>
  <c r="D194" i="1"/>
  <c r="AI193" i="1"/>
  <c r="AH193" i="1"/>
  <c r="AG193" i="1"/>
  <c r="AF193" i="1"/>
  <c r="AE193" i="1"/>
  <c r="AD193" i="1"/>
  <c r="AC193" i="1"/>
  <c r="AB193" i="1"/>
  <c r="AA193" i="1"/>
  <c r="Z193" i="1"/>
  <c r="Y193" i="1"/>
  <c r="X193" i="1"/>
  <c r="W193" i="1"/>
  <c r="V193" i="1"/>
  <c r="U193" i="1"/>
  <c r="T193" i="1"/>
  <c r="S193" i="1"/>
  <c r="R193" i="1"/>
  <c r="Q193" i="1"/>
  <c r="P193" i="1"/>
  <c r="O193" i="1"/>
  <c r="N193" i="1"/>
  <c r="M193" i="1"/>
  <c r="L193" i="1"/>
  <c r="K193" i="1"/>
  <c r="J193" i="1"/>
  <c r="I193" i="1"/>
  <c r="H193" i="1"/>
  <c r="G193" i="1"/>
  <c r="F193" i="1"/>
  <c r="E193" i="1"/>
  <c r="D193" i="1"/>
  <c r="AI192" i="1"/>
  <c r="AH192" i="1"/>
  <c r="AG192" i="1"/>
  <c r="AF192" i="1"/>
  <c r="AE192" i="1"/>
  <c r="AD192" i="1"/>
  <c r="AC192" i="1"/>
  <c r="AB192" i="1"/>
  <c r="AA192" i="1"/>
  <c r="Z192" i="1"/>
  <c r="Y192" i="1"/>
  <c r="X192" i="1"/>
  <c r="W192" i="1"/>
  <c r="V192" i="1"/>
  <c r="U192" i="1"/>
  <c r="T192" i="1"/>
  <c r="S192" i="1"/>
  <c r="R192" i="1"/>
  <c r="Q192" i="1"/>
  <c r="P192" i="1"/>
  <c r="O192" i="1"/>
  <c r="N192" i="1"/>
  <c r="M192" i="1"/>
  <c r="L192" i="1"/>
  <c r="K192" i="1"/>
  <c r="J192" i="1"/>
  <c r="I192" i="1"/>
  <c r="H192" i="1"/>
  <c r="G192" i="1"/>
  <c r="F192" i="1"/>
  <c r="E192" i="1"/>
  <c r="D192" i="1"/>
  <c r="AI191" i="1"/>
  <c r="AH191" i="1"/>
  <c r="AG191" i="1"/>
  <c r="AF191" i="1"/>
  <c r="AE191" i="1"/>
  <c r="AD191" i="1"/>
  <c r="AC191" i="1"/>
  <c r="AB191" i="1"/>
  <c r="AA191" i="1"/>
  <c r="Z191" i="1"/>
  <c r="Y191" i="1"/>
  <c r="X191" i="1"/>
  <c r="W191" i="1"/>
  <c r="V191" i="1"/>
  <c r="U191" i="1"/>
  <c r="T191" i="1"/>
  <c r="S191" i="1"/>
  <c r="R191" i="1"/>
  <c r="Q191" i="1"/>
  <c r="P191" i="1"/>
  <c r="O191" i="1"/>
  <c r="N191" i="1"/>
  <c r="M191" i="1"/>
  <c r="L191" i="1"/>
  <c r="K191" i="1"/>
  <c r="J191" i="1"/>
  <c r="I191" i="1"/>
  <c r="H191" i="1"/>
  <c r="G191" i="1"/>
  <c r="F191" i="1"/>
  <c r="E191" i="1"/>
  <c r="D191" i="1"/>
  <c r="AI190" i="1"/>
  <c r="AH190" i="1"/>
  <c r="AG190" i="1"/>
  <c r="AF190" i="1"/>
  <c r="AE190" i="1"/>
  <c r="AD190" i="1"/>
  <c r="AC190" i="1"/>
  <c r="AB190" i="1"/>
  <c r="AA190" i="1"/>
  <c r="Z190" i="1"/>
  <c r="Y190" i="1"/>
  <c r="X190" i="1"/>
  <c r="W190" i="1"/>
  <c r="V190" i="1"/>
  <c r="U190" i="1"/>
  <c r="T190" i="1"/>
  <c r="S190" i="1"/>
  <c r="R190" i="1"/>
  <c r="Q190" i="1"/>
  <c r="P190" i="1"/>
  <c r="O190" i="1"/>
  <c r="N190" i="1"/>
  <c r="M190" i="1"/>
  <c r="L190" i="1"/>
  <c r="K190" i="1"/>
  <c r="J190" i="1"/>
  <c r="I190" i="1"/>
  <c r="H190" i="1"/>
  <c r="G190" i="1"/>
  <c r="F190" i="1"/>
  <c r="E190" i="1"/>
  <c r="D190" i="1"/>
  <c r="AI189" i="1"/>
  <c r="AH189" i="1"/>
  <c r="AG189" i="1"/>
  <c r="AF189" i="1"/>
  <c r="AE189" i="1"/>
  <c r="AD189" i="1"/>
  <c r="AC189" i="1"/>
  <c r="AB189" i="1"/>
  <c r="AA189" i="1"/>
  <c r="Z189" i="1"/>
  <c r="Y189" i="1"/>
  <c r="X189" i="1"/>
  <c r="W189" i="1"/>
  <c r="V189" i="1"/>
  <c r="U189" i="1"/>
  <c r="T189" i="1"/>
  <c r="S189" i="1"/>
  <c r="R189" i="1"/>
  <c r="Q189" i="1"/>
  <c r="P189" i="1"/>
  <c r="O189" i="1"/>
  <c r="N189" i="1"/>
  <c r="M189" i="1"/>
  <c r="L189" i="1"/>
  <c r="K189" i="1"/>
  <c r="J189" i="1"/>
  <c r="I189" i="1"/>
  <c r="H189" i="1"/>
  <c r="G189" i="1"/>
  <c r="F189" i="1"/>
  <c r="E189" i="1"/>
  <c r="D189" i="1"/>
  <c r="AI188" i="1"/>
  <c r="AH188" i="1"/>
  <c r="AG188" i="1"/>
  <c r="AF188" i="1"/>
  <c r="AE188" i="1"/>
  <c r="AD188" i="1"/>
  <c r="AC188" i="1"/>
  <c r="AB188" i="1"/>
  <c r="AA188" i="1"/>
  <c r="Z188" i="1"/>
  <c r="Y188" i="1"/>
  <c r="X188" i="1"/>
  <c r="W188" i="1"/>
  <c r="V188" i="1"/>
  <c r="U188" i="1"/>
  <c r="T188" i="1"/>
  <c r="S188" i="1"/>
  <c r="R188" i="1"/>
  <c r="Q188" i="1"/>
  <c r="P188" i="1"/>
  <c r="O188" i="1"/>
  <c r="N188" i="1"/>
  <c r="M188" i="1"/>
  <c r="L188" i="1"/>
  <c r="K188" i="1"/>
  <c r="J188" i="1"/>
  <c r="I188" i="1"/>
  <c r="H188" i="1"/>
  <c r="G188" i="1"/>
  <c r="F188" i="1"/>
  <c r="E188" i="1"/>
  <c r="D188" i="1"/>
  <c r="AI187" i="1"/>
  <c r="AH187" i="1"/>
  <c r="AG187" i="1"/>
  <c r="AF187" i="1"/>
  <c r="AE187" i="1"/>
  <c r="AD187" i="1"/>
  <c r="AC187" i="1"/>
  <c r="AB187" i="1"/>
  <c r="AA187" i="1"/>
  <c r="Z187" i="1"/>
  <c r="Y187" i="1"/>
  <c r="X187" i="1"/>
  <c r="W187" i="1"/>
  <c r="V187" i="1"/>
  <c r="U187" i="1"/>
  <c r="T187" i="1"/>
  <c r="S187" i="1"/>
  <c r="R187" i="1"/>
  <c r="Q187" i="1"/>
  <c r="P187" i="1"/>
  <c r="O187" i="1"/>
  <c r="N187" i="1"/>
  <c r="M187" i="1"/>
  <c r="L187" i="1"/>
  <c r="K187" i="1"/>
  <c r="J187" i="1"/>
  <c r="I187" i="1"/>
  <c r="H187" i="1"/>
  <c r="G187" i="1"/>
  <c r="F187" i="1"/>
  <c r="E187" i="1"/>
  <c r="D187" i="1"/>
  <c r="AI186" i="1"/>
  <c r="AH186" i="1"/>
  <c r="AG186" i="1"/>
  <c r="AF186" i="1"/>
  <c r="AE186" i="1"/>
  <c r="AD186" i="1"/>
  <c r="AC186" i="1"/>
  <c r="AB186" i="1"/>
  <c r="AA186" i="1"/>
  <c r="Z186" i="1"/>
  <c r="Y186" i="1"/>
  <c r="X186" i="1"/>
  <c r="W186" i="1"/>
  <c r="V186" i="1"/>
  <c r="U186" i="1"/>
  <c r="T186" i="1"/>
  <c r="S186" i="1"/>
  <c r="R186" i="1"/>
  <c r="Q186" i="1"/>
  <c r="P186" i="1"/>
  <c r="O186" i="1"/>
  <c r="N186" i="1"/>
  <c r="M186" i="1"/>
  <c r="L186" i="1"/>
  <c r="K186" i="1"/>
  <c r="J186" i="1"/>
  <c r="I186" i="1"/>
  <c r="H186" i="1"/>
  <c r="G186" i="1"/>
  <c r="F186" i="1"/>
  <c r="E186" i="1"/>
  <c r="D186" i="1"/>
  <c r="AI185" i="1"/>
  <c r="AH185" i="1"/>
  <c r="AG185" i="1"/>
  <c r="AF185" i="1"/>
  <c r="AE185" i="1"/>
  <c r="AD185" i="1"/>
  <c r="AC185" i="1"/>
  <c r="AB185" i="1"/>
  <c r="AA185" i="1"/>
  <c r="Z185" i="1"/>
  <c r="Y185" i="1"/>
  <c r="X185" i="1"/>
  <c r="W185" i="1"/>
  <c r="V185" i="1"/>
  <c r="U185" i="1"/>
  <c r="T185" i="1"/>
  <c r="S185" i="1"/>
  <c r="R185" i="1"/>
  <c r="Q185" i="1"/>
  <c r="P185" i="1"/>
  <c r="O185" i="1"/>
  <c r="N185" i="1"/>
  <c r="M185" i="1"/>
  <c r="L185" i="1"/>
  <c r="K185" i="1"/>
  <c r="J185" i="1"/>
  <c r="I185" i="1"/>
  <c r="H185" i="1"/>
  <c r="G185" i="1"/>
  <c r="F185" i="1"/>
  <c r="E185" i="1"/>
  <c r="D185" i="1"/>
  <c r="AI184" i="1"/>
  <c r="AH184" i="1"/>
  <c r="AG184" i="1"/>
  <c r="AF184" i="1"/>
  <c r="AE184" i="1"/>
  <c r="AD184" i="1"/>
  <c r="AC184" i="1"/>
  <c r="AB184" i="1"/>
  <c r="AA184" i="1"/>
  <c r="Z184" i="1"/>
  <c r="Y184" i="1"/>
  <c r="X184" i="1"/>
  <c r="W184" i="1"/>
  <c r="V184" i="1"/>
  <c r="U184" i="1"/>
  <c r="T184" i="1"/>
  <c r="S184" i="1"/>
  <c r="R184" i="1"/>
  <c r="Q184" i="1"/>
  <c r="P184" i="1"/>
  <c r="O184" i="1"/>
  <c r="N184" i="1"/>
  <c r="M184" i="1"/>
  <c r="L184" i="1"/>
  <c r="K184" i="1"/>
  <c r="J184" i="1"/>
  <c r="I184" i="1"/>
  <c r="H184" i="1"/>
  <c r="G184" i="1"/>
  <c r="F184" i="1"/>
  <c r="E184" i="1"/>
  <c r="D184" i="1"/>
  <c r="AI183" i="1"/>
  <c r="AH183" i="1"/>
  <c r="AG183" i="1"/>
  <c r="AF183" i="1"/>
  <c r="AE183" i="1"/>
  <c r="AD183" i="1"/>
  <c r="AC183" i="1"/>
  <c r="AB183" i="1"/>
  <c r="AA183" i="1"/>
  <c r="Z183" i="1"/>
  <c r="Y183" i="1"/>
  <c r="X183" i="1"/>
  <c r="W183" i="1"/>
  <c r="V183" i="1"/>
  <c r="U183" i="1"/>
  <c r="T183" i="1"/>
  <c r="S183" i="1"/>
  <c r="R183" i="1"/>
  <c r="Q183" i="1"/>
  <c r="P183" i="1"/>
  <c r="O183" i="1"/>
  <c r="N183" i="1"/>
  <c r="M183" i="1"/>
  <c r="L183" i="1"/>
  <c r="K183" i="1"/>
  <c r="J183" i="1"/>
  <c r="I183" i="1"/>
  <c r="H183" i="1"/>
  <c r="G183" i="1"/>
  <c r="F183" i="1"/>
  <c r="E183" i="1"/>
  <c r="D183" i="1"/>
  <c r="AI182" i="1"/>
  <c r="AH182" i="1"/>
  <c r="AG182" i="1"/>
  <c r="AF182" i="1"/>
  <c r="AE182" i="1"/>
  <c r="AD182" i="1"/>
  <c r="AC182" i="1"/>
  <c r="AB182" i="1"/>
  <c r="AA182" i="1"/>
  <c r="Z182" i="1"/>
  <c r="Y182" i="1"/>
  <c r="X182" i="1"/>
  <c r="W182" i="1"/>
  <c r="V182" i="1"/>
  <c r="U182" i="1"/>
  <c r="T182" i="1"/>
  <c r="S182" i="1"/>
  <c r="R182" i="1"/>
  <c r="Q182" i="1"/>
  <c r="P182" i="1"/>
  <c r="O182" i="1"/>
  <c r="N182" i="1"/>
  <c r="M182" i="1"/>
  <c r="L182" i="1"/>
  <c r="K182" i="1"/>
  <c r="J182" i="1"/>
  <c r="I182" i="1"/>
  <c r="H182" i="1"/>
  <c r="G182" i="1"/>
  <c r="F182" i="1"/>
  <c r="E182" i="1"/>
  <c r="D182" i="1"/>
  <c r="AI181" i="1"/>
  <c r="AH181" i="1"/>
  <c r="AG181" i="1"/>
  <c r="AF181" i="1"/>
  <c r="AE181" i="1"/>
  <c r="AD181" i="1"/>
  <c r="AC181" i="1"/>
  <c r="AB181" i="1"/>
  <c r="AA181" i="1"/>
  <c r="Z181" i="1"/>
  <c r="Y181" i="1"/>
  <c r="X181" i="1"/>
  <c r="W181" i="1"/>
  <c r="V181" i="1"/>
  <c r="U181" i="1"/>
  <c r="T181" i="1"/>
  <c r="S181" i="1"/>
  <c r="R181" i="1"/>
  <c r="Q181" i="1"/>
  <c r="P181" i="1"/>
  <c r="O181" i="1"/>
  <c r="N181" i="1"/>
  <c r="M181" i="1"/>
  <c r="L181" i="1"/>
  <c r="K181" i="1"/>
  <c r="J181" i="1"/>
  <c r="I181" i="1"/>
  <c r="H181" i="1"/>
  <c r="G181" i="1"/>
  <c r="F181" i="1"/>
  <c r="E181" i="1"/>
  <c r="D181" i="1"/>
  <c r="AI180" i="1"/>
  <c r="AH180" i="1"/>
  <c r="AG180" i="1"/>
  <c r="AF180" i="1"/>
  <c r="AE180" i="1"/>
  <c r="AD180" i="1"/>
  <c r="AC180" i="1"/>
  <c r="AB180" i="1"/>
  <c r="AA180" i="1"/>
  <c r="Z180" i="1"/>
  <c r="Y180" i="1"/>
  <c r="X180" i="1"/>
  <c r="W180" i="1"/>
  <c r="V180" i="1"/>
  <c r="U180" i="1"/>
  <c r="T180" i="1"/>
  <c r="S180" i="1"/>
  <c r="R180" i="1"/>
  <c r="Q180" i="1"/>
  <c r="P180" i="1"/>
  <c r="O180" i="1"/>
  <c r="N180" i="1"/>
  <c r="M180" i="1"/>
  <c r="L180" i="1"/>
  <c r="K180" i="1"/>
  <c r="J180" i="1"/>
  <c r="I180" i="1"/>
  <c r="H180" i="1"/>
  <c r="G180" i="1"/>
  <c r="F180" i="1"/>
  <c r="E180" i="1"/>
  <c r="D180" i="1"/>
  <c r="AI179" i="1"/>
  <c r="AH179" i="1"/>
  <c r="AG179" i="1"/>
  <c r="AF179" i="1"/>
  <c r="AE179" i="1"/>
  <c r="AD179" i="1"/>
  <c r="AC179" i="1"/>
  <c r="AB179" i="1"/>
  <c r="AA179" i="1"/>
  <c r="Z179" i="1"/>
  <c r="Y179" i="1"/>
  <c r="X179" i="1"/>
  <c r="W179" i="1"/>
  <c r="V179" i="1"/>
  <c r="U179" i="1"/>
  <c r="T179" i="1"/>
  <c r="S179" i="1"/>
  <c r="R179" i="1"/>
  <c r="Q179" i="1"/>
  <c r="P179" i="1"/>
  <c r="O179" i="1"/>
  <c r="N179" i="1"/>
  <c r="M179" i="1"/>
  <c r="L179" i="1"/>
  <c r="K179" i="1"/>
  <c r="J179" i="1"/>
  <c r="I179" i="1"/>
  <c r="H179" i="1"/>
  <c r="G179" i="1"/>
  <c r="F179" i="1"/>
  <c r="E179" i="1"/>
  <c r="D179" i="1"/>
  <c r="AI178" i="1"/>
  <c r="AH178" i="1"/>
  <c r="AG178" i="1"/>
  <c r="AF178" i="1"/>
  <c r="AE178" i="1"/>
  <c r="AD178" i="1"/>
  <c r="AC178" i="1"/>
  <c r="AB178" i="1"/>
  <c r="AA178" i="1"/>
  <c r="Z178" i="1"/>
  <c r="Y178" i="1"/>
  <c r="X178" i="1"/>
  <c r="W178" i="1"/>
  <c r="V178" i="1"/>
  <c r="U178" i="1"/>
  <c r="T178" i="1"/>
  <c r="S178" i="1"/>
  <c r="R178" i="1"/>
  <c r="Q178" i="1"/>
  <c r="P178" i="1"/>
  <c r="O178" i="1"/>
  <c r="N178" i="1"/>
  <c r="M178" i="1"/>
  <c r="L178" i="1"/>
  <c r="K178" i="1"/>
  <c r="J178" i="1"/>
  <c r="I178" i="1"/>
  <c r="H178" i="1"/>
  <c r="G178" i="1"/>
  <c r="F178" i="1"/>
  <c r="E178" i="1"/>
  <c r="D178" i="1"/>
  <c r="AI177" i="1"/>
  <c r="AH177" i="1"/>
  <c r="AG177" i="1"/>
  <c r="AF177" i="1"/>
  <c r="AE177" i="1"/>
  <c r="AD177" i="1"/>
  <c r="AC177" i="1"/>
  <c r="AB177" i="1"/>
  <c r="AA177" i="1"/>
  <c r="Z177" i="1"/>
  <c r="Y177" i="1"/>
  <c r="X177" i="1"/>
  <c r="W177" i="1"/>
  <c r="V177" i="1"/>
  <c r="U177" i="1"/>
  <c r="T177" i="1"/>
  <c r="S177" i="1"/>
  <c r="R177" i="1"/>
  <c r="Q177" i="1"/>
  <c r="P177" i="1"/>
  <c r="O177" i="1"/>
  <c r="N177" i="1"/>
  <c r="M177" i="1"/>
  <c r="L177" i="1"/>
  <c r="K177" i="1"/>
  <c r="J177" i="1"/>
  <c r="I177" i="1"/>
  <c r="H177" i="1"/>
  <c r="G177" i="1"/>
  <c r="F177" i="1"/>
  <c r="E177" i="1"/>
  <c r="D177" i="1"/>
  <c r="AI176" i="1"/>
  <c r="AH176" i="1"/>
  <c r="AG176" i="1"/>
  <c r="AF176" i="1"/>
  <c r="AE176" i="1"/>
  <c r="AD176" i="1"/>
  <c r="AC176" i="1"/>
  <c r="AB176" i="1"/>
  <c r="AA176" i="1"/>
  <c r="Z176" i="1"/>
  <c r="Y176" i="1"/>
  <c r="X176" i="1"/>
  <c r="W176" i="1"/>
  <c r="V176" i="1"/>
  <c r="U176" i="1"/>
  <c r="T176" i="1"/>
  <c r="S176" i="1"/>
  <c r="R176" i="1"/>
  <c r="Q176" i="1"/>
  <c r="P176" i="1"/>
  <c r="O176" i="1"/>
  <c r="N176" i="1"/>
  <c r="M176" i="1"/>
  <c r="L176" i="1"/>
  <c r="K176" i="1"/>
  <c r="J176" i="1"/>
  <c r="I176" i="1"/>
  <c r="H176" i="1"/>
  <c r="G176" i="1"/>
  <c r="F176" i="1"/>
  <c r="E176" i="1"/>
  <c r="D176" i="1"/>
  <c r="AI175" i="1"/>
  <c r="AH175" i="1"/>
  <c r="AG175" i="1"/>
  <c r="AF175" i="1"/>
  <c r="AE175" i="1"/>
  <c r="AD175" i="1"/>
  <c r="AC175" i="1"/>
  <c r="AB175" i="1"/>
  <c r="AA175" i="1"/>
  <c r="Z175" i="1"/>
  <c r="Y175" i="1"/>
  <c r="X175" i="1"/>
  <c r="W175" i="1"/>
  <c r="V175" i="1"/>
  <c r="U175" i="1"/>
  <c r="T175" i="1"/>
  <c r="S175" i="1"/>
  <c r="R175" i="1"/>
  <c r="Q175" i="1"/>
  <c r="P175" i="1"/>
  <c r="O175" i="1"/>
  <c r="N175" i="1"/>
  <c r="M175" i="1"/>
  <c r="L175" i="1"/>
  <c r="K175" i="1"/>
  <c r="J175" i="1"/>
  <c r="I175" i="1"/>
  <c r="H175" i="1"/>
  <c r="G175" i="1"/>
  <c r="F175" i="1"/>
  <c r="E175" i="1"/>
  <c r="D175" i="1"/>
  <c r="AI174" i="1"/>
  <c r="AH174" i="1"/>
  <c r="AG174" i="1"/>
  <c r="AF174" i="1"/>
  <c r="AE174" i="1"/>
  <c r="AD174" i="1"/>
  <c r="AC174" i="1"/>
  <c r="AB174" i="1"/>
  <c r="AA174" i="1"/>
  <c r="Z174" i="1"/>
  <c r="Y174" i="1"/>
  <c r="X174" i="1"/>
  <c r="W174" i="1"/>
  <c r="V174" i="1"/>
  <c r="U174" i="1"/>
  <c r="T174" i="1"/>
  <c r="S174" i="1"/>
  <c r="R174" i="1"/>
  <c r="Q174" i="1"/>
  <c r="P174" i="1"/>
  <c r="O174" i="1"/>
  <c r="N174" i="1"/>
  <c r="M174" i="1"/>
  <c r="L174" i="1"/>
  <c r="K174" i="1"/>
  <c r="J174" i="1"/>
  <c r="I174" i="1"/>
  <c r="H174" i="1"/>
  <c r="G174" i="1"/>
  <c r="F174" i="1"/>
  <c r="E174" i="1"/>
  <c r="D174" i="1"/>
  <c r="AI173" i="1"/>
  <c r="AH173" i="1"/>
  <c r="AG173" i="1"/>
  <c r="AF173" i="1"/>
  <c r="AE173" i="1"/>
  <c r="AD173" i="1"/>
  <c r="AC173" i="1"/>
  <c r="AB173" i="1"/>
  <c r="AA173" i="1"/>
  <c r="Z173" i="1"/>
  <c r="Y173" i="1"/>
  <c r="X173" i="1"/>
  <c r="W173" i="1"/>
  <c r="V173" i="1"/>
  <c r="U173" i="1"/>
  <c r="T173" i="1"/>
  <c r="S173" i="1"/>
  <c r="R173" i="1"/>
  <c r="Q173" i="1"/>
  <c r="P173" i="1"/>
  <c r="O173" i="1"/>
  <c r="N173" i="1"/>
  <c r="M173" i="1"/>
  <c r="L173" i="1"/>
  <c r="K173" i="1"/>
  <c r="J173" i="1"/>
  <c r="I173" i="1"/>
  <c r="H173" i="1"/>
  <c r="G173" i="1"/>
  <c r="F173" i="1"/>
  <c r="E173" i="1"/>
  <c r="D173" i="1"/>
  <c r="AI172" i="1"/>
  <c r="AH172" i="1"/>
  <c r="AG172" i="1"/>
  <c r="AF172" i="1"/>
  <c r="AE172" i="1"/>
  <c r="AD172" i="1"/>
  <c r="AC172" i="1"/>
  <c r="AB172" i="1"/>
  <c r="AA172" i="1"/>
  <c r="Z172" i="1"/>
  <c r="Y172" i="1"/>
  <c r="X172" i="1"/>
  <c r="W172" i="1"/>
  <c r="V172" i="1"/>
  <c r="U172" i="1"/>
  <c r="T172" i="1"/>
  <c r="S172" i="1"/>
  <c r="R172" i="1"/>
  <c r="Q172" i="1"/>
  <c r="P172" i="1"/>
  <c r="O172" i="1"/>
  <c r="N172" i="1"/>
  <c r="M172" i="1"/>
  <c r="L172" i="1"/>
  <c r="K172" i="1"/>
  <c r="J172" i="1"/>
  <c r="I172" i="1"/>
  <c r="H172" i="1"/>
  <c r="G172" i="1"/>
  <c r="F172" i="1"/>
  <c r="E172" i="1"/>
  <c r="D172" i="1"/>
  <c r="AI171" i="1"/>
  <c r="AH171" i="1"/>
  <c r="AG171" i="1"/>
  <c r="AF171" i="1"/>
  <c r="AE171" i="1"/>
  <c r="AD171" i="1"/>
  <c r="AC171" i="1"/>
  <c r="AB171" i="1"/>
  <c r="AA171" i="1"/>
  <c r="Z171" i="1"/>
  <c r="Y171" i="1"/>
  <c r="X171" i="1"/>
  <c r="W171" i="1"/>
  <c r="V171" i="1"/>
  <c r="U171" i="1"/>
  <c r="T171" i="1"/>
  <c r="S171" i="1"/>
  <c r="R171" i="1"/>
  <c r="Q171" i="1"/>
  <c r="P171" i="1"/>
  <c r="O171" i="1"/>
  <c r="N171" i="1"/>
  <c r="M171" i="1"/>
  <c r="L171" i="1"/>
  <c r="K171" i="1"/>
  <c r="J171" i="1"/>
  <c r="I171" i="1"/>
  <c r="H171" i="1"/>
  <c r="G171" i="1"/>
  <c r="F171" i="1"/>
  <c r="E171" i="1"/>
  <c r="D171" i="1"/>
  <c r="AI170" i="1"/>
  <c r="AH170" i="1"/>
  <c r="AG170" i="1"/>
  <c r="AF170" i="1"/>
  <c r="AE170" i="1"/>
  <c r="AD170" i="1"/>
  <c r="AC170" i="1"/>
  <c r="AB170" i="1"/>
  <c r="AA170" i="1"/>
  <c r="Z170" i="1"/>
  <c r="Y170" i="1"/>
  <c r="X170" i="1"/>
  <c r="W170" i="1"/>
  <c r="V170" i="1"/>
  <c r="U170" i="1"/>
  <c r="T170" i="1"/>
  <c r="S170" i="1"/>
  <c r="R170" i="1"/>
  <c r="Q170" i="1"/>
  <c r="P170" i="1"/>
  <c r="O170" i="1"/>
  <c r="N170" i="1"/>
  <c r="M170" i="1"/>
  <c r="L170" i="1"/>
  <c r="K170" i="1"/>
  <c r="J170" i="1"/>
  <c r="I170" i="1"/>
  <c r="H170" i="1"/>
  <c r="G170" i="1"/>
  <c r="F170" i="1"/>
  <c r="E170" i="1"/>
  <c r="D170" i="1"/>
  <c r="AI169" i="1"/>
  <c r="AH169" i="1"/>
  <c r="AG169" i="1"/>
  <c r="AF169" i="1"/>
  <c r="AE169" i="1"/>
  <c r="AD169" i="1"/>
  <c r="AC169" i="1"/>
  <c r="AB169" i="1"/>
  <c r="AA169" i="1"/>
  <c r="Z169" i="1"/>
  <c r="Y169" i="1"/>
  <c r="X169" i="1"/>
  <c r="W169" i="1"/>
  <c r="V169" i="1"/>
  <c r="U169" i="1"/>
  <c r="T169" i="1"/>
  <c r="S169" i="1"/>
  <c r="R169" i="1"/>
  <c r="Q169" i="1"/>
  <c r="P169" i="1"/>
  <c r="O169" i="1"/>
  <c r="N169" i="1"/>
  <c r="M169" i="1"/>
  <c r="L169" i="1"/>
  <c r="K169" i="1"/>
  <c r="J169" i="1"/>
  <c r="I169" i="1"/>
  <c r="H169" i="1"/>
  <c r="G169" i="1"/>
  <c r="F169" i="1"/>
  <c r="E169" i="1"/>
  <c r="D169" i="1"/>
  <c r="AI168" i="1"/>
  <c r="AH168" i="1"/>
  <c r="AG168" i="1"/>
  <c r="AF168" i="1"/>
  <c r="AE168" i="1"/>
  <c r="AD168" i="1"/>
  <c r="AC168" i="1"/>
  <c r="AB168" i="1"/>
  <c r="AA168" i="1"/>
  <c r="Z168" i="1"/>
  <c r="Y168" i="1"/>
  <c r="X168" i="1"/>
  <c r="W168" i="1"/>
  <c r="V168" i="1"/>
  <c r="U168" i="1"/>
  <c r="T168" i="1"/>
  <c r="S168" i="1"/>
  <c r="R168" i="1"/>
  <c r="Q168" i="1"/>
  <c r="P168" i="1"/>
  <c r="O168" i="1"/>
  <c r="N168" i="1"/>
  <c r="M168" i="1"/>
  <c r="L168" i="1"/>
  <c r="K168" i="1"/>
  <c r="J168" i="1"/>
  <c r="I168" i="1"/>
  <c r="H168" i="1"/>
  <c r="G168" i="1"/>
  <c r="F168" i="1"/>
  <c r="E168" i="1"/>
  <c r="D168" i="1"/>
  <c r="AI167" i="1"/>
  <c r="AH167" i="1"/>
  <c r="AG167" i="1"/>
  <c r="AF167" i="1"/>
  <c r="AE167" i="1"/>
  <c r="AD167" i="1"/>
  <c r="AC167" i="1"/>
  <c r="AB167" i="1"/>
  <c r="AA167" i="1"/>
  <c r="Z167" i="1"/>
  <c r="Y167" i="1"/>
  <c r="X167" i="1"/>
  <c r="W167" i="1"/>
  <c r="V167" i="1"/>
  <c r="U167" i="1"/>
  <c r="T167" i="1"/>
  <c r="S167" i="1"/>
  <c r="R167" i="1"/>
  <c r="Q167" i="1"/>
  <c r="P167" i="1"/>
  <c r="O167" i="1"/>
  <c r="N167" i="1"/>
  <c r="M167" i="1"/>
  <c r="L167" i="1"/>
  <c r="K167" i="1"/>
  <c r="J167" i="1"/>
  <c r="I167" i="1"/>
  <c r="H167" i="1"/>
  <c r="G167" i="1"/>
  <c r="F167" i="1"/>
  <c r="E167" i="1"/>
  <c r="D167" i="1"/>
  <c r="AI166" i="1"/>
  <c r="AH166" i="1"/>
  <c r="AG166" i="1"/>
  <c r="AF166" i="1"/>
  <c r="AE166" i="1"/>
  <c r="AD166" i="1"/>
  <c r="AC166" i="1"/>
  <c r="AB166" i="1"/>
  <c r="AA166" i="1"/>
  <c r="Z166" i="1"/>
  <c r="Y166" i="1"/>
  <c r="X166" i="1"/>
  <c r="W166" i="1"/>
  <c r="V166" i="1"/>
  <c r="U166" i="1"/>
  <c r="T166" i="1"/>
  <c r="S166" i="1"/>
  <c r="R166" i="1"/>
  <c r="Q166" i="1"/>
  <c r="P166" i="1"/>
  <c r="O166" i="1"/>
  <c r="N166" i="1"/>
  <c r="M166" i="1"/>
  <c r="L166" i="1"/>
  <c r="K166" i="1"/>
  <c r="J166" i="1"/>
  <c r="I166" i="1"/>
  <c r="H166" i="1"/>
  <c r="G166" i="1"/>
  <c r="F166" i="1"/>
  <c r="E166" i="1"/>
  <c r="D166" i="1"/>
  <c r="AI165" i="1"/>
  <c r="AH165" i="1"/>
  <c r="AG165" i="1"/>
  <c r="AF165" i="1"/>
  <c r="AE165" i="1"/>
  <c r="AD165" i="1"/>
  <c r="AC165" i="1"/>
  <c r="AB165" i="1"/>
  <c r="AA165" i="1"/>
  <c r="Z165" i="1"/>
  <c r="Y165" i="1"/>
  <c r="X165" i="1"/>
  <c r="W165" i="1"/>
  <c r="V165" i="1"/>
  <c r="U165" i="1"/>
  <c r="T165" i="1"/>
  <c r="S165" i="1"/>
  <c r="R165" i="1"/>
  <c r="Q165" i="1"/>
  <c r="P165" i="1"/>
  <c r="O165" i="1"/>
  <c r="N165" i="1"/>
  <c r="M165" i="1"/>
  <c r="L165" i="1"/>
  <c r="K165" i="1"/>
  <c r="J165" i="1"/>
  <c r="I165" i="1"/>
  <c r="H165" i="1"/>
  <c r="G165" i="1"/>
  <c r="F165" i="1"/>
  <c r="E165" i="1"/>
  <c r="D165" i="1"/>
  <c r="AI164" i="1"/>
  <c r="AH164" i="1"/>
  <c r="AG164" i="1"/>
  <c r="AF164" i="1"/>
  <c r="AE164" i="1"/>
  <c r="AD164" i="1"/>
  <c r="AC164" i="1"/>
  <c r="AB164" i="1"/>
  <c r="AA164" i="1"/>
  <c r="Z164" i="1"/>
  <c r="Y164" i="1"/>
  <c r="X164" i="1"/>
  <c r="W164" i="1"/>
  <c r="V164" i="1"/>
  <c r="U164" i="1"/>
  <c r="T164" i="1"/>
  <c r="S164" i="1"/>
  <c r="R164" i="1"/>
  <c r="Q164" i="1"/>
  <c r="P164" i="1"/>
  <c r="O164" i="1"/>
  <c r="N164" i="1"/>
  <c r="M164" i="1"/>
  <c r="L164" i="1"/>
  <c r="K164" i="1"/>
  <c r="J164" i="1"/>
  <c r="I164" i="1"/>
  <c r="H164" i="1"/>
  <c r="G164" i="1"/>
  <c r="F164" i="1"/>
  <c r="E164" i="1"/>
  <c r="D164" i="1"/>
  <c r="AI163" i="1"/>
  <c r="AH163" i="1"/>
  <c r="AG163" i="1"/>
  <c r="AF163" i="1"/>
  <c r="AE163" i="1"/>
  <c r="AD163" i="1"/>
  <c r="AC163" i="1"/>
  <c r="AB163" i="1"/>
  <c r="AA163" i="1"/>
  <c r="Z163" i="1"/>
  <c r="Y163" i="1"/>
  <c r="X163" i="1"/>
  <c r="W163" i="1"/>
  <c r="V163" i="1"/>
  <c r="U163" i="1"/>
  <c r="T163" i="1"/>
  <c r="S163" i="1"/>
  <c r="R163" i="1"/>
  <c r="Q163" i="1"/>
  <c r="P163" i="1"/>
  <c r="O163" i="1"/>
  <c r="N163" i="1"/>
  <c r="M163" i="1"/>
  <c r="L163" i="1"/>
  <c r="K163" i="1"/>
  <c r="J163" i="1"/>
  <c r="I163" i="1"/>
  <c r="H163" i="1"/>
  <c r="G163" i="1"/>
  <c r="F163" i="1"/>
  <c r="E163" i="1"/>
  <c r="D163" i="1"/>
  <c r="AI162" i="1"/>
  <c r="AH162" i="1"/>
  <c r="AG162" i="1"/>
  <c r="AF162" i="1"/>
  <c r="AE162" i="1"/>
  <c r="AD162" i="1"/>
  <c r="AC162" i="1"/>
  <c r="AB162" i="1"/>
  <c r="AA162" i="1"/>
  <c r="Z162" i="1"/>
  <c r="Y162" i="1"/>
  <c r="X162" i="1"/>
  <c r="W162" i="1"/>
  <c r="V162" i="1"/>
  <c r="U162" i="1"/>
  <c r="T162" i="1"/>
  <c r="S162" i="1"/>
  <c r="R162" i="1"/>
  <c r="Q162" i="1"/>
  <c r="P162" i="1"/>
  <c r="O162" i="1"/>
  <c r="N162" i="1"/>
  <c r="M162" i="1"/>
  <c r="L162" i="1"/>
  <c r="K162" i="1"/>
  <c r="J162" i="1"/>
  <c r="I162" i="1"/>
  <c r="H162" i="1"/>
  <c r="G162" i="1"/>
  <c r="F162" i="1"/>
  <c r="E162" i="1"/>
  <c r="D162" i="1"/>
  <c r="AI161" i="1"/>
  <c r="AH161" i="1"/>
  <c r="AG161" i="1"/>
  <c r="AF161" i="1"/>
  <c r="AE161" i="1"/>
  <c r="AD161" i="1"/>
  <c r="AC161" i="1"/>
  <c r="AB161" i="1"/>
  <c r="AA161" i="1"/>
  <c r="Z161" i="1"/>
  <c r="Y161" i="1"/>
  <c r="X161" i="1"/>
  <c r="W161" i="1"/>
  <c r="V161" i="1"/>
  <c r="U161" i="1"/>
  <c r="T161" i="1"/>
  <c r="S161" i="1"/>
  <c r="R161" i="1"/>
  <c r="Q161" i="1"/>
  <c r="P161" i="1"/>
  <c r="O161" i="1"/>
  <c r="N161" i="1"/>
  <c r="M161" i="1"/>
  <c r="L161" i="1"/>
  <c r="K161" i="1"/>
  <c r="J161" i="1"/>
  <c r="I161" i="1"/>
  <c r="H161" i="1"/>
  <c r="G161" i="1"/>
  <c r="F161" i="1"/>
  <c r="E161" i="1"/>
  <c r="D161" i="1"/>
  <c r="AI160" i="1"/>
  <c r="AH160" i="1"/>
  <c r="AG160" i="1"/>
  <c r="AF160" i="1"/>
  <c r="AE160" i="1"/>
  <c r="AD160" i="1"/>
  <c r="AC160" i="1"/>
  <c r="AB160" i="1"/>
  <c r="AA160" i="1"/>
  <c r="Z160" i="1"/>
  <c r="Y160" i="1"/>
  <c r="X160" i="1"/>
  <c r="W160" i="1"/>
  <c r="V160" i="1"/>
  <c r="U160" i="1"/>
  <c r="T160" i="1"/>
  <c r="S160" i="1"/>
  <c r="R160" i="1"/>
  <c r="Q160" i="1"/>
  <c r="P160" i="1"/>
  <c r="O160" i="1"/>
  <c r="N160" i="1"/>
  <c r="M160" i="1"/>
  <c r="L160" i="1"/>
  <c r="K160" i="1"/>
  <c r="J160" i="1"/>
  <c r="I160" i="1"/>
  <c r="H160" i="1"/>
  <c r="G160" i="1"/>
  <c r="F160" i="1"/>
  <c r="E160" i="1"/>
  <c r="D160" i="1"/>
  <c r="AI159" i="1"/>
  <c r="AH159" i="1"/>
  <c r="AG159" i="1"/>
  <c r="AF159" i="1"/>
  <c r="AE159" i="1"/>
  <c r="AD159" i="1"/>
  <c r="AC159" i="1"/>
  <c r="AB159" i="1"/>
  <c r="AA159" i="1"/>
  <c r="Z159" i="1"/>
  <c r="Y159" i="1"/>
  <c r="X159" i="1"/>
  <c r="W159" i="1"/>
  <c r="V159" i="1"/>
  <c r="U159" i="1"/>
  <c r="T159" i="1"/>
  <c r="S159" i="1"/>
  <c r="R159" i="1"/>
  <c r="Q159" i="1"/>
  <c r="P159" i="1"/>
  <c r="O159" i="1"/>
  <c r="N159" i="1"/>
  <c r="M159" i="1"/>
  <c r="L159" i="1"/>
  <c r="K159" i="1"/>
  <c r="J159" i="1"/>
  <c r="I159" i="1"/>
  <c r="H159" i="1"/>
  <c r="G159" i="1"/>
  <c r="F159" i="1"/>
  <c r="E159" i="1"/>
  <c r="D159" i="1"/>
  <c r="AI158" i="1"/>
  <c r="AH158" i="1"/>
  <c r="AG158" i="1"/>
  <c r="AF158" i="1"/>
  <c r="AE158" i="1"/>
  <c r="AD158" i="1"/>
  <c r="AC158" i="1"/>
  <c r="AB158" i="1"/>
  <c r="AA158" i="1"/>
  <c r="Z158" i="1"/>
  <c r="Y158" i="1"/>
  <c r="X158" i="1"/>
  <c r="W158" i="1"/>
  <c r="V158" i="1"/>
  <c r="U158" i="1"/>
  <c r="T158" i="1"/>
  <c r="S158" i="1"/>
  <c r="R158" i="1"/>
  <c r="Q158" i="1"/>
  <c r="P158" i="1"/>
  <c r="O158" i="1"/>
  <c r="N158" i="1"/>
  <c r="M158" i="1"/>
  <c r="L158" i="1"/>
  <c r="K158" i="1"/>
  <c r="J158" i="1"/>
  <c r="I158" i="1"/>
  <c r="H158" i="1"/>
  <c r="G158" i="1"/>
  <c r="F158" i="1"/>
  <c r="E158" i="1"/>
  <c r="D158" i="1"/>
  <c r="AI157" i="1"/>
  <c r="AH157" i="1"/>
  <c r="AG157" i="1"/>
  <c r="AF157" i="1"/>
  <c r="AE157" i="1"/>
  <c r="AD157" i="1"/>
  <c r="AC157" i="1"/>
  <c r="AB157" i="1"/>
  <c r="AA157" i="1"/>
  <c r="Z157" i="1"/>
  <c r="Y157" i="1"/>
  <c r="X157" i="1"/>
  <c r="W157" i="1"/>
  <c r="V157" i="1"/>
  <c r="U157" i="1"/>
  <c r="T157" i="1"/>
  <c r="S157" i="1"/>
  <c r="R157" i="1"/>
  <c r="Q157" i="1"/>
  <c r="P157" i="1"/>
  <c r="O157" i="1"/>
  <c r="N157" i="1"/>
  <c r="M157" i="1"/>
  <c r="L157" i="1"/>
  <c r="K157" i="1"/>
  <c r="J157" i="1"/>
  <c r="I157" i="1"/>
  <c r="H157" i="1"/>
  <c r="G157" i="1"/>
  <c r="F157" i="1"/>
  <c r="E157" i="1"/>
  <c r="D157" i="1"/>
  <c r="AI156" i="1"/>
  <c r="AH156" i="1"/>
  <c r="AG156" i="1"/>
  <c r="AF156" i="1"/>
  <c r="AE156" i="1"/>
  <c r="AD156" i="1"/>
  <c r="AC156" i="1"/>
  <c r="AB156" i="1"/>
  <c r="AA156" i="1"/>
  <c r="Z156" i="1"/>
  <c r="Y156" i="1"/>
  <c r="X156" i="1"/>
  <c r="W156" i="1"/>
  <c r="V156" i="1"/>
  <c r="U156" i="1"/>
  <c r="T156" i="1"/>
  <c r="S156" i="1"/>
  <c r="R156" i="1"/>
  <c r="Q156" i="1"/>
  <c r="P156" i="1"/>
  <c r="O156" i="1"/>
  <c r="N156" i="1"/>
  <c r="M156" i="1"/>
  <c r="L156" i="1"/>
  <c r="K156" i="1"/>
  <c r="J156" i="1"/>
  <c r="I156" i="1"/>
  <c r="H156" i="1"/>
  <c r="G156" i="1"/>
  <c r="F156" i="1"/>
  <c r="E156" i="1"/>
  <c r="D156" i="1"/>
  <c r="AI155" i="1"/>
  <c r="AH155" i="1"/>
  <c r="AG155" i="1"/>
  <c r="AF155" i="1"/>
  <c r="AE155" i="1"/>
  <c r="AD155" i="1"/>
  <c r="AC155" i="1"/>
  <c r="AB155" i="1"/>
  <c r="AA155" i="1"/>
  <c r="Z155" i="1"/>
  <c r="Y155" i="1"/>
  <c r="X155" i="1"/>
  <c r="W155" i="1"/>
  <c r="V155" i="1"/>
  <c r="U155" i="1"/>
  <c r="T155" i="1"/>
  <c r="S155" i="1"/>
  <c r="R155" i="1"/>
  <c r="Q155" i="1"/>
  <c r="P155" i="1"/>
  <c r="O155" i="1"/>
  <c r="N155" i="1"/>
  <c r="M155" i="1"/>
  <c r="L155" i="1"/>
  <c r="K155" i="1"/>
  <c r="J155" i="1"/>
  <c r="I155" i="1"/>
  <c r="H155" i="1"/>
  <c r="G155" i="1"/>
  <c r="F155" i="1"/>
  <c r="E155" i="1"/>
  <c r="D155" i="1"/>
  <c r="AI154" i="1"/>
  <c r="AH154" i="1"/>
  <c r="AG154" i="1"/>
  <c r="AF154" i="1"/>
  <c r="AE154" i="1"/>
  <c r="AD154" i="1"/>
  <c r="AC154" i="1"/>
  <c r="AB154" i="1"/>
  <c r="AA154" i="1"/>
  <c r="Z154" i="1"/>
  <c r="Y154" i="1"/>
  <c r="X154" i="1"/>
  <c r="W154" i="1"/>
  <c r="V154" i="1"/>
  <c r="U154" i="1"/>
  <c r="T154" i="1"/>
  <c r="S154" i="1"/>
  <c r="R154" i="1"/>
  <c r="Q154" i="1"/>
  <c r="P154" i="1"/>
  <c r="O154" i="1"/>
  <c r="N154" i="1"/>
  <c r="M154" i="1"/>
  <c r="L154" i="1"/>
  <c r="K154" i="1"/>
  <c r="J154" i="1"/>
  <c r="I154" i="1"/>
  <c r="H154" i="1"/>
  <c r="G154" i="1"/>
  <c r="F154" i="1"/>
  <c r="E154" i="1"/>
  <c r="D154" i="1"/>
  <c r="AI153" i="1"/>
  <c r="AH153" i="1"/>
  <c r="AG153" i="1"/>
  <c r="AF153" i="1"/>
  <c r="AE153" i="1"/>
  <c r="AD153" i="1"/>
  <c r="AC153" i="1"/>
  <c r="AB153" i="1"/>
  <c r="AA153" i="1"/>
  <c r="Z153" i="1"/>
  <c r="Y153" i="1"/>
  <c r="X153" i="1"/>
  <c r="W153" i="1"/>
  <c r="V153" i="1"/>
  <c r="U153" i="1"/>
  <c r="T153" i="1"/>
  <c r="S153" i="1"/>
  <c r="R153" i="1"/>
  <c r="Q153" i="1"/>
  <c r="P153" i="1"/>
  <c r="O153" i="1"/>
  <c r="N153" i="1"/>
  <c r="M153" i="1"/>
  <c r="L153" i="1"/>
  <c r="K153" i="1"/>
  <c r="J153" i="1"/>
  <c r="I153" i="1"/>
  <c r="H153" i="1"/>
  <c r="G153" i="1"/>
  <c r="F153" i="1"/>
  <c r="E153" i="1"/>
  <c r="D153" i="1"/>
  <c r="AI152" i="1"/>
  <c r="AH152" i="1"/>
  <c r="AG152" i="1"/>
  <c r="AF152" i="1"/>
  <c r="AE152" i="1"/>
  <c r="AD152" i="1"/>
  <c r="AC152" i="1"/>
  <c r="AB152" i="1"/>
  <c r="AA152" i="1"/>
  <c r="Z152" i="1"/>
  <c r="Y152" i="1"/>
  <c r="X152" i="1"/>
  <c r="W152" i="1"/>
  <c r="V152" i="1"/>
  <c r="U152" i="1"/>
  <c r="T152" i="1"/>
  <c r="S152" i="1"/>
  <c r="R152" i="1"/>
  <c r="Q152" i="1"/>
  <c r="P152" i="1"/>
  <c r="O152" i="1"/>
  <c r="N152" i="1"/>
  <c r="M152" i="1"/>
  <c r="L152" i="1"/>
  <c r="K152" i="1"/>
  <c r="J152" i="1"/>
  <c r="I152" i="1"/>
  <c r="H152" i="1"/>
  <c r="G152" i="1"/>
  <c r="F152" i="1"/>
  <c r="E152" i="1"/>
  <c r="D152" i="1"/>
  <c r="AI151" i="1"/>
  <c r="AH151" i="1"/>
  <c r="AG151" i="1"/>
  <c r="AF151" i="1"/>
  <c r="AE151" i="1"/>
  <c r="AD151" i="1"/>
  <c r="AC151" i="1"/>
  <c r="AB151" i="1"/>
  <c r="AA151" i="1"/>
  <c r="Z151" i="1"/>
  <c r="Y151" i="1"/>
  <c r="X151" i="1"/>
  <c r="W151" i="1"/>
  <c r="V151" i="1"/>
  <c r="U151" i="1"/>
  <c r="T151" i="1"/>
  <c r="S151" i="1"/>
  <c r="R151" i="1"/>
  <c r="Q151" i="1"/>
  <c r="P151" i="1"/>
  <c r="O151" i="1"/>
  <c r="N151" i="1"/>
  <c r="M151" i="1"/>
  <c r="L151" i="1"/>
  <c r="K151" i="1"/>
  <c r="J151" i="1"/>
  <c r="I151" i="1"/>
  <c r="H151" i="1"/>
  <c r="G151" i="1"/>
  <c r="F151" i="1"/>
  <c r="E151" i="1"/>
  <c r="D151" i="1"/>
  <c r="AI150" i="1"/>
  <c r="AH150" i="1"/>
  <c r="AG150" i="1"/>
  <c r="AF150" i="1"/>
  <c r="AE150" i="1"/>
  <c r="AD150" i="1"/>
  <c r="AC150" i="1"/>
  <c r="AB150" i="1"/>
  <c r="AA150" i="1"/>
  <c r="Z150" i="1"/>
  <c r="Y150" i="1"/>
  <c r="X150" i="1"/>
  <c r="W150" i="1"/>
  <c r="V150" i="1"/>
  <c r="U150" i="1"/>
  <c r="T150" i="1"/>
  <c r="S150" i="1"/>
  <c r="R150" i="1"/>
  <c r="Q150" i="1"/>
  <c r="P150" i="1"/>
  <c r="O150" i="1"/>
  <c r="N150" i="1"/>
  <c r="M150" i="1"/>
  <c r="L150" i="1"/>
  <c r="K150" i="1"/>
  <c r="J150" i="1"/>
  <c r="I150" i="1"/>
  <c r="H150" i="1"/>
  <c r="G150" i="1"/>
  <c r="F150" i="1"/>
  <c r="E150" i="1"/>
  <c r="D150" i="1"/>
  <c r="AI149" i="1"/>
  <c r="AH149" i="1"/>
  <c r="AG149" i="1"/>
  <c r="AF149" i="1"/>
  <c r="AE149" i="1"/>
  <c r="AD149" i="1"/>
  <c r="AC149" i="1"/>
  <c r="AB149" i="1"/>
  <c r="AA149" i="1"/>
  <c r="Z149" i="1"/>
  <c r="Y149" i="1"/>
  <c r="X149" i="1"/>
  <c r="W149" i="1"/>
  <c r="V149" i="1"/>
  <c r="U149" i="1"/>
  <c r="T149" i="1"/>
  <c r="S149" i="1"/>
  <c r="R149" i="1"/>
  <c r="Q149" i="1"/>
  <c r="P149" i="1"/>
  <c r="O149" i="1"/>
  <c r="N149" i="1"/>
  <c r="M149" i="1"/>
  <c r="L149" i="1"/>
  <c r="K149" i="1"/>
  <c r="J149" i="1"/>
  <c r="I149" i="1"/>
  <c r="H149" i="1"/>
  <c r="G149" i="1"/>
  <c r="F149" i="1"/>
  <c r="E149" i="1"/>
  <c r="D149" i="1"/>
  <c r="AI148" i="1"/>
  <c r="AH148" i="1"/>
  <c r="AG148" i="1"/>
  <c r="AF148" i="1"/>
  <c r="AE148" i="1"/>
  <c r="AD148" i="1"/>
  <c r="AC148" i="1"/>
  <c r="AB148" i="1"/>
  <c r="AA148" i="1"/>
  <c r="Z148" i="1"/>
  <c r="Y148" i="1"/>
  <c r="X148" i="1"/>
  <c r="W148" i="1"/>
  <c r="V148" i="1"/>
  <c r="U148" i="1"/>
  <c r="T148" i="1"/>
  <c r="S148" i="1"/>
  <c r="R148" i="1"/>
  <c r="Q148" i="1"/>
  <c r="P148" i="1"/>
  <c r="O148" i="1"/>
  <c r="N148" i="1"/>
  <c r="M148" i="1"/>
  <c r="L148" i="1"/>
  <c r="K148" i="1"/>
  <c r="J148" i="1"/>
  <c r="I148" i="1"/>
  <c r="H148" i="1"/>
  <c r="G148" i="1"/>
  <c r="F148" i="1"/>
  <c r="E148" i="1"/>
  <c r="D148" i="1"/>
  <c r="AI147" i="1"/>
  <c r="AH147" i="1"/>
  <c r="AG147" i="1"/>
  <c r="AF147" i="1"/>
  <c r="AE147" i="1"/>
  <c r="AD147" i="1"/>
  <c r="AC147" i="1"/>
  <c r="AB147" i="1"/>
  <c r="AA147" i="1"/>
  <c r="Z147" i="1"/>
  <c r="Y147" i="1"/>
  <c r="X147" i="1"/>
  <c r="W147" i="1"/>
  <c r="V147" i="1"/>
  <c r="U147" i="1"/>
  <c r="T147" i="1"/>
  <c r="S147" i="1"/>
  <c r="R147" i="1"/>
  <c r="Q147" i="1"/>
  <c r="P147" i="1"/>
  <c r="O147" i="1"/>
  <c r="N147" i="1"/>
  <c r="M147" i="1"/>
  <c r="L147" i="1"/>
  <c r="K147" i="1"/>
  <c r="J147" i="1"/>
  <c r="I147" i="1"/>
  <c r="H147" i="1"/>
  <c r="G147" i="1"/>
  <c r="F147" i="1"/>
  <c r="E147" i="1"/>
  <c r="D147" i="1"/>
  <c r="AI146" i="1"/>
  <c r="AH146" i="1"/>
  <c r="AG146" i="1"/>
  <c r="AF146" i="1"/>
  <c r="AE146" i="1"/>
  <c r="AD146" i="1"/>
  <c r="AC146" i="1"/>
  <c r="AB146" i="1"/>
  <c r="AA146" i="1"/>
  <c r="Z146" i="1"/>
  <c r="Y146" i="1"/>
  <c r="X146" i="1"/>
  <c r="W146" i="1"/>
  <c r="V146" i="1"/>
  <c r="U146" i="1"/>
  <c r="T146" i="1"/>
  <c r="S146" i="1"/>
  <c r="R146" i="1"/>
  <c r="Q146" i="1"/>
  <c r="P146" i="1"/>
  <c r="O146" i="1"/>
  <c r="N146" i="1"/>
  <c r="M146" i="1"/>
  <c r="L146" i="1"/>
  <c r="K146" i="1"/>
  <c r="J146" i="1"/>
  <c r="I146" i="1"/>
  <c r="H146" i="1"/>
  <c r="G146" i="1"/>
  <c r="F146" i="1"/>
  <c r="E146" i="1"/>
  <c r="D146" i="1"/>
  <c r="AI145" i="1"/>
  <c r="AH145" i="1"/>
  <c r="AG145" i="1"/>
  <c r="AF145" i="1"/>
  <c r="AE145" i="1"/>
  <c r="AD145" i="1"/>
  <c r="AC145" i="1"/>
  <c r="AB145" i="1"/>
  <c r="AA145" i="1"/>
  <c r="Z145" i="1"/>
  <c r="Y145" i="1"/>
  <c r="X145" i="1"/>
  <c r="W145" i="1"/>
  <c r="V145" i="1"/>
  <c r="U145" i="1"/>
  <c r="T145" i="1"/>
  <c r="S145" i="1"/>
  <c r="R145" i="1"/>
  <c r="Q145" i="1"/>
  <c r="P145" i="1"/>
  <c r="O145" i="1"/>
  <c r="N145" i="1"/>
  <c r="M145" i="1"/>
  <c r="L145" i="1"/>
  <c r="K145" i="1"/>
  <c r="J145" i="1"/>
  <c r="I145" i="1"/>
  <c r="H145" i="1"/>
  <c r="G145" i="1"/>
  <c r="F145" i="1"/>
  <c r="E145" i="1"/>
  <c r="D145" i="1"/>
  <c r="AI144" i="1"/>
  <c r="AH144" i="1"/>
  <c r="AG144" i="1"/>
  <c r="AF144" i="1"/>
  <c r="AE144" i="1"/>
  <c r="AD144" i="1"/>
  <c r="AC144" i="1"/>
  <c r="AB144" i="1"/>
  <c r="AA144" i="1"/>
  <c r="Z144" i="1"/>
  <c r="Y144" i="1"/>
  <c r="X144" i="1"/>
  <c r="W144" i="1"/>
  <c r="V144" i="1"/>
  <c r="U144" i="1"/>
  <c r="T144" i="1"/>
  <c r="S144" i="1"/>
  <c r="R144" i="1"/>
  <c r="Q144" i="1"/>
  <c r="P144" i="1"/>
  <c r="O144" i="1"/>
  <c r="N144" i="1"/>
  <c r="M144" i="1"/>
  <c r="L144" i="1"/>
  <c r="K144" i="1"/>
  <c r="J144" i="1"/>
  <c r="I144" i="1"/>
  <c r="H144" i="1"/>
  <c r="G144" i="1"/>
  <c r="F144" i="1"/>
  <c r="E144" i="1"/>
  <c r="D144" i="1"/>
  <c r="AI143" i="1"/>
  <c r="AH143" i="1"/>
  <c r="AG143" i="1"/>
  <c r="AF143" i="1"/>
  <c r="AE143" i="1"/>
  <c r="AD143" i="1"/>
  <c r="AC143" i="1"/>
  <c r="AB143" i="1"/>
  <c r="AA143" i="1"/>
  <c r="Z143" i="1"/>
  <c r="Y143" i="1"/>
  <c r="X143" i="1"/>
  <c r="W143" i="1"/>
  <c r="V143" i="1"/>
  <c r="U143" i="1"/>
  <c r="T143" i="1"/>
  <c r="S143" i="1"/>
  <c r="R143" i="1"/>
  <c r="Q143" i="1"/>
  <c r="P143" i="1"/>
  <c r="O143" i="1"/>
  <c r="N143" i="1"/>
  <c r="M143" i="1"/>
  <c r="L143" i="1"/>
  <c r="K143" i="1"/>
  <c r="J143" i="1"/>
  <c r="I143" i="1"/>
  <c r="H143" i="1"/>
  <c r="G143" i="1"/>
  <c r="F143" i="1"/>
  <c r="E143" i="1"/>
  <c r="D143" i="1"/>
  <c r="AI142" i="1"/>
  <c r="AH142" i="1"/>
  <c r="AG142" i="1"/>
  <c r="AF142" i="1"/>
  <c r="AE142" i="1"/>
  <c r="AD142" i="1"/>
  <c r="AC142" i="1"/>
  <c r="AB142" i="1"/>
  <c r="AA142" i="1"/>
  <c r="Z142" i="1"/>
  <c r="Y142" i="1"/>
  <c r="X142" i="1"/>
  <c r="W142" i="1"/>
  <c r="V142" i="1"/>
  <c r="U142" i="1"/>
  <c r="T142" i="1"/>
  <c r="S142" i="1"/>
  <c r="R142" i="1"/>
  <c r="Q142" i="1"/>
  <c r="P142" i="1"/>
  <c r="O142" i="1"/>
  <c r="N142" i="1"/>
  <c r="M142" i="1"/>
  <c r="L142" i="1"/>
  <c r="K142" i="1"/>
  <c r="J142" i="1"/>
  <c r="I142" i="1"/>
  <c r="H142" i="1"/>
  <c r="G142" i="1"/>
  <c r="F142" i="1"/>
  <c r="E142" i="1"/>
  <c r="D142" i="1"/>
  <c r="AI141" i="1"/>
  <c r="AH141" i="1"/>
  <c r="AG141" i="1"/>
  <c r="AF141" i="1"/>
  <c r="AE141" i="1"/>
  <c r="AD141" i="1"/>
  <c r="AC141" i="1"/>
  <c r="AB141" i="1"/>
  <c r="AA141" i="1"/>
  <c r="Z141" i="1"/>
  <c r="Y141" i="1"/>
  <c r="X141" i="1"/>
  <c r="W141" i="1"/>
  <c r="V141" i="1"/>
  <c r="U141" i="1"/>
  <c r="T141" i="1"/>
  <c r="S141" i="1"/>
  <c r="R141" i="1"/>
  <c r="Q141" i="1"/>
  <c r="P141" i="1"/>
  <c r="O141" i="1"/>
  <c r="N141" i="1"/>
  <c r="M141" i="1"/>
  <c r="L141" i="1"/>
  <c r="K141" i="1"/>
  <c r="J141" i="1"/>
  <c r="I141" i="1"/>
  <c r="H141" i="1"/>
  <c r="G141" i="1"/>
  <c r="F141" i="1"/>
  <c r="E141" i="1"/>
  <c r="D141" i="1"/>
  <c r="AI140" i="1"/>
  <c r="AH140" i="1"/>
  <c r="AG140" i="1"/>
  <c r="AF140" i="1"/>
  <c r="AE140" i="1"/>
  <c r="AD140" i="1"/>
  <c r="AC140" i="1"/>
  <c r="AB140" i="1"/>
  <c r="AA140" i="1"/>
  <c r="Z140" i="1"/>
  <c r="Y140" i="1"/>
  <c r="X140" i="1"/>
  <c r="W140" i="1"/>
  <c r="V140" i="1"/>
  <c r="U140" i="1"/>
  <c r="T140" i="1"/>
  <c r="S140" i="1"/>
  <c r="R140" i="1"/>
  <c r="Q140" i="1"/>
  <c r="P140" i="1"/>
  <c r="O140" i="1"/>
  <c r="N140" i="1"/>
  <c r="M140" i="1"/>
  <c r="L140" i="1"/>
  <c r="K140" i="1"/>
  <c r="J140" i="1"/>
  <c r="I140" i="1"/>
  <c r="H140" i="1"/>
  <c r="G140" i="1"/>
  <c r="F140" i="1"/>
  <c r="E140" i="1"/>
  <c r="D140" i="1"/>
  <c r="AI139" i="1"/>
  <c r="AH139" i="1"/>
  <c r="AG139" i="1"/>
  <c r="AF139" i="1"/>
  <c r="AE139" i="1"/>
  <c r="AD139" i="1"/>
  <c r="AC139" i="1"/>
  <c r="AB139" i="1"/>
  <c r="AA139" i="1"/>
  <c r="Z139" i="1"/>
  <c r="Y139" i="1"/>
  <c r="X139" i="1"/>
  <c r="W139" i="1"/>
  <c r="V139" i="1"/>
  <c r="U139" i="1"/>
  <c r="T139" i="1"/>
  <c r="S139" i="1"/>
  <c r="R139" i="1"/>
  <c r="Q139" i="1"/>
  <c r="P139" i="1"/>
  <c r="O139" i="1"/>
  <c r="N139" i="1"/>
  <c r="M139" i="1"/>
  <c r="L139" i="1"/>
  <c r="K139" i="1"/>
  <c r="J139" i="1"/>
  <c r="I139" i="1"/>
  <c r="H139" i="1"/>
  <c r="G139" i="1"/>
  <c r="F139" i="1"/>
  <c r="E139" i="1"/>
  <c r="D139" i="1"/>
  <c r="AI138" i="1"/>
  <c r="AH138" i="1"/>
  <c r="AG138" i="1"/>
  <c r="AF138" i="1"/>
  <c r="AE138" i="1"/>
  <c r="AD138" i="1"/>
  <c r="AC138" i="1"/>
  <c r="AB138" i="1"/>
  <c r="AA138" i="1"/>
  <c r="Z138" i="1"/>
  <c r="Y138" i="1"/>
  <c r="X138" i="1"/>
  <c r="W138" i="1"/>
  <c r="V138" i="1"/>
  <c r="U138" i="1"/>
  <c r="T138" i="1"/>
  <c r="S138" i="1"/>
  <c r="R138" i="1"/>
  <c r="Q138" i="1"/>
  <c r="P138" i="1"/>
  <c r="O138" i="1"/>
  <c r="N138" i="1"/>
  <c r="M138" i="1"/>
  <c r="L138" i="1"/>
  <c r="K138" i="1"/>
  <c r="J138" i="1"/>
  <c r="I138" i="1"/>
  <c r="H138" i="1"/>
  <c r="G138" i="1"/>
  <c r="F138" i="1"/>
  <c r="E138" i="1"/>
  <c r="D138" i="1"/>
  <c r="AI137" i="1"/>
  <c r="AH137" i="1"/>
  <c r="AG137" i="1"/>
  <c r="AF137" i="1"/>
  <c r="AE137" i="1"/>
  <c r="AD137" i="1"/>
  <c r="AC137" i="1"/>
  <c r="AB137" i="1"/>
  <c r="AA137" i="1"/>
  <c r="Z137" i="1"/>
  <c r="Y137" i="1"/>
  <c r="X137" i="1"/>
  <c r="W137" i="1"/>
  <c r="V137" i="1"/>
  <c r="U137" i="1"/>
  <c r="T137" i="1"/>
  <c r="S137" i="1"/>
  <c r="R137" i="1"/>
  <c r="Q137" i="1"/>
  <c r="P137" i="1"/>
  <c r="O137" i="1"/>
  <c r="N137" i="1"/>
  <c r="M137" i="1"/>
  <c r="L137" i="1"/>
  <c r="K137" i="1"/>
  <c r="J137" i="1"/>
  <c r="I137" i="1"/>
  <c r="H137" i="1"/>
  <c r="G137" i="1"/>
  <c r="F137" i="1"/>
  <c r="E137" i="1"/>
  <c r="D137" i="1"/>
  <c r="AI136" i="1"/>
  <c r="AH136" i="1"/>
  <c r="AG136" i="1"/>
  <c r="AF136" i="1"/>
  <c r="AE136" i="1"/>
  <c r="AD136" i="1"/>
  <c r="AC136" i="1"/>
  <c r="AB136" i="1"/>
  <c r="AA136" i="1"/>
  <c r="Z136" i="1"/>
  <c r="Y136" i="1"/>
  <c r="X136" i="1"/>
  <c r="W136" i="1"/>
  <c r="V136" i="1"/>
  <c r="U136" i="1"/>
  <c r="T136" i="1"/>
  <c r="S136" i="1"/>
  <c r="R136" i="1"/>
  <c r="Q136" i="1"/>
  <c r="P136" i="1"/>
  <c r="O136" i="1"/>
  <c r="N136" i="1"/>
  <c r="M136" i="1"/>
  <c r="L136" i="1"/>
  <c r="K136" i="1"/>
  <c r="J136" i="1"/>
  <c r="I136" i="1"/>
  <c r="H136" i="1"/>
  <c r="G136" i="1"/>
  <c r="F136" i="1"/>
  <c r="E136" i="1"/>
  <c r="D136" i="1"/>
  <c r="AI135" i="1"/>
  <c r="AH135" i="1"/>
  <c r="AG135" i="1"/>
  <c r="AF135" i="1"/>
  <c r="AE135" i="1"/>
  <c r="AD135" i="1"/>
  <c r="AC135" i="1"/>
  <c r="AB135" i="1"/>
  <c r="AA135" i="1"/>
  <c r="Z135" i="1"/>
  <c r="Y135" i="1"/>
  <c r="X135" i="1"/>
  <c r="W135" i="1"/>
  <c r="V135" i="1"/>
  <c r="U135" i="1"/>
  <c r="T135" i="1"/>
  <c r="S135" i="1"/>
  <c r="R135" i="1"/>
  <c r="Q135" i="1"/>
  <c r="P135" i="1"/>
  <c r="O135" i="1"/>
  <c r="N135" i="1"/>
  <c r="M135" i="1"/>
  <c r="L135" i="1"/>
  <c r="K135" i="1"/>
  <c r="J135" i="1"/>
  <c r="I135" i="1"/>
  <c r="H135" i="1"/>
  <c r="G135" i="1"/>
  <c r="F135" i="1"/>
  <c r="E135" i="1"/>
  <c r="E117" i="1" s="1"/>
  <c r="E118" i="1" s="1"/>
  <c r="D135" i="1"/>
  <c r="AI96" i="1"/>
  <c r="AG96" i="1"/>
  <c r="AE96" i="1"/>
  <c r="AA96" i="1"/>
  <c r="Y96" i="1"/>
  <c r="W96" i="1"/>
  <c r="V96" i="1"/>
  <c r="U96" i="1"/>
  <c r="S96" i="1"/>
  <c r="Q96" i="1"/>
  <c r="M96" i="1"/>
  <c r="K96" i="1"/>
  <c r="I96" i="1"/>
  <c r="H96" i="1"/>
  <c r="G96" i="1"/>
  <c r="E96" i="1"/>
  <c r="AI95" i="1"/>
  <c r="AG95" i="1"/>
  <c r="AE95" i="1"/>
  <c r="AA95" i="1"/>
  <c r="Y95" i="1"/>
  <c r="W95" i="1"/>
  <c r="V95" i="1"/>
  <c r="U95" i="1"/>
  <c r="S95" i="1"/>
  <c r="Q95" i="1"/>
  <c r="M95" i="1"/>
  <c r="K95" i="1"/>
  <c r="I95" i="1"/>
  <c r="H95" i="1"/>
  <c r="G95" i="1"/>
  <c r="E95" i="1"/>
  <c r="AI94" i="1"/>
  <c r="AG94" i="1"/>
  <c r="AE94" i="1"/>
  <c r="AA94" i="1"/>
  <c r="Y94" i="1"/>
  <c r="W94" i="1"/>
  <c r="V94" i="1"/>
  <c r="U94" i="1"/>
  <c r="S94" i="1"/>
  <c r="Q94" i="1"/>
  <c r="M94" i="1"/>
  <c r="K94" i="1"/>
  <c r="I94" i="1"/>
  <c r="H94" i="1"/>
  <c r="G94" i="1"/>
  <c r="E94" i="1"/>
  <c r="AI93" i="1"/>
  <c r="AI99" i="1" s="1"/>
  <c r="AG93" i="1"/>
  <c r="AG99" i="1" s="1"/>
  <c r="AE93" i="1"/>
  <c r="AE99" i="1" s="1"/>
  <c r="AA93" i="1"/>
  <c r="Y93" i="1"/>
  <c r="Y99" i="1" s="1"/>
  <c r="W93" i="1"/>
  <c r="W99" i="1"/>
  <c r="V93" i="1"/>
  <c r="U93" i="1"/>
  <c r="U99" i="1" s="1"/>
  <c r="S93" i="1"/>
  <c r="S99" i="1" s="1"/>
  <c r="Q93" i="1"/>
  <c r="Q99" i="1" s="1"/>
  <c r="M93" i="1"/>
  <c r="M99" i="1" s="1"/>
  <c r="K93" i="1"/>
  <c r="I93" i="1"/>
  <c r="I99" i="1" s="1"/>
  <c r="H93" i="1"/>
  <c r="H99" i="1"/>
  <c r="G93" i="1"/>
  <c r="E93" i="1"/>
  <c r="E99" i="1" s="1"/>
  <c r="AI92" i="1"/>
  <c r="AG92" i="1"/>
  <c r="AE92" i="1"/>
  <c r="AA92" i="1"/>
  <c r="Y92" i="1"/>
  <c r="W92" i="1"/>
  <c r="V92" i="1"/>
  <c r="U92" i="1"/>
  <c r="S92" i="1"/>
  <c r="Q92" i="1"/>
  <c r="M92" i="1"/>
  <c r="K92" i="1"/>
  <c r="I92" i="1"/>
  <c r="H92" i="1"/>
  <c r="G92" i="1"/>
  <c r="E92" i="1"/>
  <c r="AI91" i="1"/>
  <c r="AG91" i="1"/>
  <c r="AG100" i="1" s="1"/>
  <c r="AE91" i="1"/>
  <c r="AE100" i="1" s="1"/>
  <c r="AA91" i="1"/>
  <c r="Y91" i="1"/>
  <c r="W91" i="1"/>
  <c r="W100" i="1" s="1"/>
  <c r="V91" i="1"/>
  <c r="V100" i="1" s="1"/>
  <c r="U91" i="1"/>
  <c r="U100" i="1" s="1"/>
  <c r="S91" i="1"/>
  <c r="S100" i="1" s="1"/>
  <c r="Q91" i="1"/>
  <c r="Q100" i="1" s="1"/>
  <c r="M91" i="1"/>
  <c r="K91" i="1"/>
  <c r="I91" i="1"/>
  <c r="H91" i="1"/>
  <c r="H100" i="1" s="1"/>
  <c r="G91" i="1"/>
  <c r="E91" i="1"/>
  <c r="E98" i="1" s="1"/>
  <c r="AI90" i="1"/>
  <c r="AI97" i="1" s="1"/>
  <c r="AG90" i="1"/>
  <c r="AE90" i="1"/>
  <c r="AA90" i="1"/>
  <c r="AA97" i="1" s="1"/>
  <c r="Y90" i="1"/>
  <c r="W90" i="1"/>
  <c r="V90" i="1"/>
  <c r="U90" i="1"/>
  <c r="U97" i="1" s="1"/>
  <c r="S90" i="1"/>
  <c r="S97" i="1" s="1"/>
  <c r="Q90" i="1"/>
  <c r="M90" i="1"/>
  <c r="K90" i="1"/>
  <c r="K97" i="1" s="1"/>
  <c r="I90" i="1"/>
  <c r="I97" i="1" s="1"/>
  <c r="H90" i="1"/>
  <c r="H97" i="1" s="1"/>
  <c r="G90" i="1"/>
  <c r="E90" i="1"/>
  <c r="E97" i="1" s="1"/>
  <c r="AI82" i="1"/>
  <c r="AG82" i="1"/>
  <c r="AE82" i="1"/>
  <c r="AA82" i="1"/>
  <c r="Y82" i="1"/>
  <c r="U82" i="1"/>
  <c r="S82" i="1"/>
  <c r="Q82" i="1"/>
  <c r="M82" i="1"/>
  <c r="K82" i="1"/>
  <c r="G82" i="1"/>
  <c r="E82" i="1"/>
  <c r="AI81" i="1"/>
  <c r="AG81" i="1"/>
  <c r="AE81" i="1"/>
  <c r="AA81" i="1"/>
  <c r="Y81" i="1"/>
  <c r="U81" i="1"/>
  <c r="S81" i="1"/>
  <c r="Q81" i="1"/>
  <c r="M81" i="1"/>
  <c r="K81" i="1"/>
  <c r="G81" i="1"/>
  <c r="E81" i="1"/>
  <c r="AI80" i="1"/>
  <c r="AG80" i="1"/>
  <c r="AE80" i="1"/>
  <c r="AA80" i="1"/>
  <c r="Y80" i="1"/>
  <c r="U80" i="1"/>
  <c r="S80" i="1"/>
  <c r="Q80" i="1"/>
  <c r="M80" i="1"/>
  <c r="K80" i="1"/>
  <c r="G80" i="1"/>
  <c r="E80" i="1"/>
  <c r="AI79" i="1"/>
  <c r="AG79" i="1"/>
  <c r="AE79" i="1"/>
  <c r="AA79" i="1"/>
  <c r="Y79" i="1"/>
  <c r="U79" i="1"/>
  <c r="S79" i="1"/>
  <c r="Q79" i="1"/>
  <c r="M79" i="1"/>
  <c r="K79" i="1"/>
  <c r="G79" i="1"/>
  <c r="E79" i="1"/>
  <c r="AI78" i="1"/>
  <c r="AG78" i="1"/>
  <c r="AE78" i="1"/>
  <c r="AA78" i="1"/>
  <c r="Y78" i="1"/>
  <c r="Y86" i="1" s="1"/>
  <c r="U78" i="1"/>
  <c r="S78" i="1"/>
  <c r="Q78" i="1"/>
  <c r="M78" i="1"/>
  <c r="K78" i="1"/>
  <c r="G78" i="1"/>
  <c r="E78" i="1"/>
  <c r="AI77" i="1"/>
  <c r="AI84" i="1" s="1"/>
  <c r="AG77" i="1"/>
  <c r="AG84" i="1" s="1"/>
  <c r="AE77" i="1"/>
  <c r="AE84" i="1" s="1"/>
  <c r="AA77" i="1"/>
  <c r="AA84" i="1" s="1"/>
  <c r="Y77" i="1"/>
  <c r="Y84" i="1" s="1"/>
  <c r="U77" i="1"/>
  <c r="U84" i="1" s="1"/>
  <c r="S77" i="1"/>
  <c r="S84" i="1" s="1"/>
  <c r="Q77" i="1"/>
  <c r="Q84" i="1" s="1"/>
  <c r="M77" i="1"/>
  <c r="M84" i="1" s="1"/>
  <c r="K77" i="1"/>
  <c r="K84" i="1" s="1"/>
  <c r="G77" i="1"/>
  <c r="G84" i="1" s="1"/>
  <c r="E77" i="1"/>
  <c r="E84" i="1" s="1"/>
  <c r="AI76" i="1"/>
  <c r="AG76" i="1"/>
  <c r="AE76" i="1"/>
  <c r="AA76" i="1"/>
  <c r="Y76" i="1"/>
  <c r="U76" i="1"/>
  <c r="S76" i="1"/>
  <c r="Q76" i="1"/>
  <c r="M76" i="1"/>
  <c r="K76" i="1"/>
  <c r="G76" i="1"/>
  <c r="E76" i="1"/>
  <c r="AI75" i="1"/>
  <c r="AG75" i="1"/>
  <c r="AE75" i="1"/>
  <c r="AA75" i="1"/>
  <c r="Y75" i="1"/>
  <c r="U75" i="1"/>
  <c r="S75" i="1"/>
  <c r="Q75" i="1"/>
  <c r="M75" i="1"/>
  <c r="K75" i="1"/>
  <c r="G75" i="1"/>
  <c r="E75" i="1"/>
  <c r="AI74" i="1"/>
  <c r="AG74" i="1"/>
  <c r="AE74" i="1"/>
  <c r="AA74" i="1"/>
  <c r="Y74" i="1"/>
  <c r="U74" i="1"/>
  <c r="S74" i="1"/>
  <c r="Q74" i="1"/>
  <c r="M74" i="1"/>
  <c r="K74" i="1"/>
  <c r="G74" i="1"/>
  <c r="E74" i="1"/>
  <c r="AI73" i="1"/>
  <c r="AG73" i="1"/>
  <c r="AE73" i="1"/>
  <c r="AA73" i="1"/>
  <c r="Y73" i="1"/>
  <c r="U73" i="1"/>
  <c r="S73" i="1"/>
  <c r="Q73" i="1"/>
  <c r="M73" i="1"/>
  <c r="K73" i="1"/>
  <c r="G73" i="1"/>
  <c r="E73" i="1"/>
  <c r="AI72" i="1"/>
  <c r="AG72" i="1"/>
  <c r="AE72" i="1"/>
  <c r="AA72" i="1"/>
  <c r="Y72" i="1"/>
  <c r="U72" i="1"/>
  <c r="S72" i="1"/>
  <c r="Q72" i="1"/>
  <c r="M72" i="1"/>
  <c r="K72" i="1"/>
  <c r="G72" i="1"/>
  <c r="E72" i="1"/>
  <c r="AI71" i="1"/>
  <c r="AG71" i="1"/>
  <c r="AE71" i="1"/>
  <c r="AA71" i="1"/>
  <c r="Y71" i="1"/>
  <c r="U71" i="1"/>
  <c r="S71" i="1"/>
  <c r="Q71" i="1"/>
  <c r="M71" i="1"/>
  <c r="K71" i="1"/>
  <c r="G71" i="1"/>
  <c r="E71" i="1"/>
  <c r="AI70" i="1"/>
  <c r="AG70" i="1"/>
  <c r="AE70" i="1"/>
  <c r="AA70" i="1"/>
  <c r="Y70" i="1"/>
  <c r="U70" i="1"/>
  <c r="S70" i="1"/>
  <c r="Q70" i="1"/>
  <c r="M70" i="1"/>
  <c r="K70" i="1"/>
  <c r="G70" i="1"/>
  <c r="E70" i="1"/>
  <c r="AI68" i="1"/>
  <c r="AH68" i="1"/>
  <c r="AG68" i="1"/>
  <c r="AF68" i="1"/>
  <c r="AE68" i="1"/>
  <c r="AD68" i="1"/>
  <c r="AC68" i="1"/>
  <c r="AB68" i="1"/>
  <c r="AA68" i="1"/>
  <c r="Z68" i="1"/>
  <c r="Y68" i="1"/>
  <c r="X68" i="1"/>
  <c r="W68" i="1"/>
  <c r="V68" i="1"/>
  <c r="U68" i="1"/>
  <c r="T68" i="1"/>
  <c r="S68" i="1"/>
  <c r="R68" i="1"/>
  <c r="Q68" i="1"/>
  <c r="P68" i="1"/>
  <c r="O68" i="1"/>
  <c r="N68" i="1"/>
  <c r="M68" i="1"/>
  <c r="L68" i="1"/>
  <c r="K68" i="1"/>
  <c r="J68" i="1"/>
  <c r="I68" i="1"/>
  <c r="H68" i="1"/>
  <c r="G68" i="1"/>
  <c r="F68" i="1"/>
  <c r="E68" i="1"/>
  <c r="AI67" i="1"/>
  <c r="AH67" i="1"/>
  <c r="AG67" i="1"/>
  <c r="AF67" i="1"/>
  <c r="AE67" i="1"/>
  <c r="AD67" i="1"/>
  <c r="AC67" i="1"/>
  <c r="AB67" i="1"/>
  <c r="AA67" i="1"/>
  <c r="Z67" i="1"/>
  <c r="Y67" i="1"/>
  <c r="X67" i="1"/>
  <c r="W67" i="1"/>
  <c r="V67" i="1"/>
  <c r="U67" i="1"/>
  <c r="T67" i="1"/>
  <c r="S67" i="1"/>
  <c r="R67" i="1"/>
  <c r="Q67" i="1"/>
  <c r="P67" i="1"/>
  <c r="O67" i="1"/>
  <c r="N67" i="1"/>
  <c r="M67" i="1"/>
  <c r="L67" i="1"/>
  <c r="K67" i="1"/>
  <c r="J67" i="1"/>
  <c r="I67" i="1"/>
  <c r="H67" i="1"/>
  <c r="G67" i="1"/>
  <c r="F67" i="1"/>
  <c r="E67" i="1"/>
  <c r="AJ66" i="1"/>
  <c r="CG66" i="1" s="1"/>
  <c r="AJ65" i="1"/>
  <c r="CH65" i="1" s="1"/>
  <c r="AJ64" i="1"/>
  <c r="CF64" i="1" s="1"/>
  <c r="AJ63" i="1"/>
  <c r="CG63" i="1" s="1"/>
  <c r="AJ62" i="1"/>
  <c r="AJ61" i="1"/>
  <c r="CH61" i="1"/>
  <c r="AJ60" i="1"/>
  <c r="AJ59" i="1"/>
  <c r="CG59" i="1" s="1"/>
  <c r="AJ58" i="1"/>
  <c r="AJ57" i="1"/>
  <c r="AJ56" i="1"/>
  <c r="AJ55" i="1"/>
  <c r="AJ54" i="1"/>
  <c r="AJ53" i="1"/>
  <c r="BD53" i="1" s="1"/>
  <c r="AJ52" i="1"/>
  <c r="AJ51" i="1"/>
  <c r="CG51" i="1" s="1"/>
  <c r="AJ50" i="1"/>
  <c r="CG50" i="1" s="1"/>
  <c r="AJ49" i="1"/>
  <c r="BV49" i="1" s="1"/>
  <c r="AJ48" i="1"/>
  <c r="AJ47" i="1"/>
  <c r="CG47" i="1"/>
  <c r="AJ46" i="1"/>
  <c r="AJ45" i="1"/>
  <c r="BY45" i="1" s="1"/>
  <c r="AJ44" i="1"/>
  <c r="CE44" i="1" s="1"/>
  <c r="AJ43" i="1"/>
  <c r="CG43" i="1" s="1"/>
  <c r="AJ42" i="1"/>
  <c r="CG42" i="1" s="1"/>
  <c r="AJ41" i="1"/>
  <c r="CE41" i="1" s="1"/>
  <c r="AJ40" i="1"/>
  <c r="CB40" i="1" s="1"/>
  <c r="AJ39" i="1"/>
  <c r="AJ38" i="1"/>
  <c r="CG38" i="1"/>
  <c r="AJ37" i="1"/>
  <c r="CH37" i="1" s="1"/>
  <c r="AJ36" i="1"/>
  <c r="AJ35" i="1"/>
  <c r="AJ34" i="1"/>
  <c r="AJ33" i="1"/>
  <c r="CE33" i="1" s="1"/>
  <c r="AJ32" i="1"/>
  <c r="CB32" i="1" s="1"/>
  <c r="AJ31" i="1"/>
  <c r="CF31" i="1" s="1"/>
  <c r="AJ30" i="1"/>
  <c r="CG30" i="1" s="1"/>
  <c r="AJ29" i="1"/>
  <c r="BJ29" i="1" s="1"/>
  <c r="AJ28" i="1"/>
  <c r="CH28" i="1" s="1"/>
  <c r="AJ27" i="1"/>
  <c r="BX27" i="1" s="1"/>
  <c r="AJ26" i="1"/>
  <c r="CE26" i="1" s="1"/>
  <c r="AJ25" i="1"/>
  <c r="CC25" i="1" s="1"/>
  <c r="AJ24" i="1"/>
  <c r="CH24" i="1" s="1"/>
  <c r="AJ23" i="1"/>
  <c r="AJ22" i="1"/>
  <c r="CE22" i="1" s="1"/>
  <c r="AJ21" i="1"/>
  <c r="AJ20" i="1"/>
  <c r="CG20" i="1" s="1"/>
  <c r="AJ19" i="1"/>
  <c r="CE19" i="1" s="1"/>
  <c r="AJ18" i="1"/>
  <c r="BW18" i="1" s="1"/>
  <c r="AJ17" i="1"/>
  <c r="CF17" i="1" s="1"/>
  <c r="AJ16" i="1"/>
  <c r="AJ15" i="1"/>
  <c r="CE15" i="1" s="1"/>
  <c r="AJ14" i="1"/>
  <c r="AQ14" i="1"/>
  <c r="AJ12" i="1"/>
  <c r="CF12" i="1"/>
  <c r="AJ10" i="1"/>
  <c r="AO10" i="1"/>
  <c r="AJ9" i="1"/>
  <c r="AJ8" i="1"/>
  <c r="CF8" i="1" s="1"/>
  <c r="AJ7" i="1"/>
  <c r="CH7" i="1" s="1"/>
  <c r="AJ6" i="1"/>
  <c r="BT6" i="1" s="1"/>
  <c r="AJ5" i="1"/>
  <c r="AX5" i="1" s="1"/>
  <c r="J55" i="17"/>
  <c r="AJ12" i="17"/>
  <c r="AI163" i="17"/>
  <c r="AH163" i="17"/>
  <c r="AG163" i="17"/>
  <c r="AI162" i="17"/>
  <c r="AH162" i="17"/>
  <c r="AG162" i="17"/>
  <c r="AI161" i="17"/>
  <c r="AH161" i="17"/>
  <c r="AG161" i="17"/>
  <c r="AI160" i="17"/>
  <c r="AH160" i="17"/>
  <c r="AG160" i="17"/>
  <c r="AI159" i="17"/>
  <c r="AH159" i="17"/>
  <c r="AG159" i="17"/>
  <c r="AI158" i="17"/>
  <c r="AH158" i="17"/>
  <c r="AG158" i="17"/>
  <c r="AI157" i="17"/>
  <c r="AH157" i="17"/>
  <c r="AG157" i="17"/>
  <c r="AI156" i="17"/>
  <c r="AH156" i="17"/>
  <c r="AG156" i="17"/>
  <c r="AI155" i="17"/>
  <c r="AH155" i="17"/>
  <c r="AG155" i="17"/>
  <c r="AI154" i="17"/>
  <c r="AH154" i="17"/>
  <c r="AG154" i="17"/>
  <c r="AI153" i="17"/>
  <c r="AH153" i="17"/>
  <c r="AG153" i="17"/>
  <c r="AI152" i="17"/>
  <c r="AH152" i="17"/>
  <c r="AG152" i="17"/>
  <c r="AI151" i="17"/>
  <c r="AH151" i="17"/>
  <c r="AG151" i="17"/>
  <c r="AI150" i="17"/>
  <c r="AH150" i="17"/>
  <c r="AG150" i="17"/>
  <c r="AI149" i="17"/>
  <c r="AH149" i="17"/>
  <c r="AG149" i="17"/>
  <c r="AI148" i="17"/>
  <c r="AH148" i="17"/>
  <c r="AG148" i="17"/>
  <c r="AI147" i="17"/>
  <c r="AH147" i="17"/>
  <c r="AG147" i="17"/>
  <c r="AI146" i="17"/>
  <c r="AH146" i="17"/>
  <c r="AG146" i="17"/>
  <c r="AI145" i="17"/>
  <c r="AH145" i="17"/>
  <c r="AG145" i="17"/>
  <c r="AI144" i="17"/>
  <c r="AH144" i="17"/>
  <c r="AG144" i="17"/>
  <c r="AI143" i="17"/>
  <c r="AH143" i="17"/>
  <c r="AG143" i="17"/>
  <c r="AI142" i="17"/>
  <c r="AH142" i="17"/>
  <c r="AG142" i="17"/>
  <c r="AI141" i="17"/>
  <c r="AH141" i="17"/>
  <c r="AG141" i="17"/>
  <c r="AI140" i="17"/>
  <c r="AH140" i="17"/>
  <c r="AG140" i="17"/>
  <c r="AI139" i="17"/>
  <c r="AH139" i="17"/>
  <c r="AG139" i="17"/>
  <c r="AI138" i="17"/>
  <c r="AH138" i="17"/>
  <c r="AG138" i="17"/>
  <c r="AI137" i="17"/>
  <c r="AH137" i="17"/>
  <c r="AG137" i="17"/>
  <c r="AI136" i="17"/>
  <c r="AH136" i="17"/>
  <c r="AG136" i="17"/>
  <c r="AI135" i="17"/>
  <c r="AH135" i="17"/>
  <c r="AG135" i="17"/>
  <c r="AI134" i="17"/>
  <c r="AH134" i="17"/>
  <c r="AG134" i="17"/>
  <c r="AI133" i="17"/>
  <c r="AH133" i="17"/>
  <c r="AG133" i="17"/>
  <c r="AI132" i="17"/>
  <c r="AH132" i="17"/>
  <c r="AG132" i="17"/>
  <c r="AI131" i="17"/>
  <c r="AH131" i="17"/>
  <c r="AG131" i="17"/>
  <c r="AI130" i="17"/>
  <c r="AH130" i="17"/>
  <c r="AG130" i="17"/>
  <c r="AI129" i="17"/>
  <c r="AH129" i="17"/>
  <c r="AG129" i="17"/>
  <c r="AI128" i="17"/>
  <c r="AH128" i="17"/>
  <c r="AG128" i="17"/>
  <c r="AI127" i="17"/>
  <c r="AH127" i="17"/>
  <c r="AG127" i="17"/>
  <c r="AI126" i="17"/>
  <c r="AH126" i="17"/>
  <c r="AG126" i="17"/>
  <c r="AI125" i="17"/>
  <c r="AH125" i="17"/>
  <c r="AG125" i="17"/>
  <c r="AI124" i="17"/>
  <c r="AH124" i="17"/>
  <c r="AG124" i="17"/>
  <c r="AI123" i="17"/>
  <c r="AH123" i="17"/>
  <c r="AG123" i="17"/>
  <c r="AI122" i="17"/>
  <c r="AH122" i="17"/>
  <c r="AG122" i="17"/>
  <c r="AI121" i="17"/>
  <c r="AH121" i="17"/>
  <c r="AG121" i="17"/>
  <c r="AI120" i="17"/>
  <c r="AH120" i="17"/>
  <c r="AG120" i="17"/>
  <c r="AI119" i="17"/>
  <c r="AH119" i="17"/>
  <c r="AG119" i="17"/>
  <c r="AH80" i="17"/>
  <c r="AH79" i="17"/>
  <c r="AH78" i="17"/>
  <c r="AH77" i="17"/>
  <c r="AH76" i="17"/>
  <c r="AH75" i="17"/>
  <c r="AH74" i="17"/>
  <c r="AH66" i="17"/>
  <c r="AH65" i="17"/>
  <c r="AH64" i="17"/>
  <c r="AH63" i="17"/>
  <c r="AH62" i="17"/>
  <c r="AH61" i="17"/>
  <c r="AH68" i="17"/>
  <c r="AH60" i="17"/>
  <c r="AH59" i="17"/>
  <c r="AH58" i="17"/>
  <c r="AH57" i="17"/>
  <c r="AH56" i="17"/>
  <c r="AH55" i="17"/>
  <c r="AH54" i="17"/>
  <c r="AI52" i="17"/>
  <c r="AH52" i="17"/>
  <c r="AG52" i="17"/>
  <c r="AI51" i="17"/>
  <c r="AH51" i="17"/>
  <c r="AG51" i="17"/>
  <c r="AF163" i="17"/>
  <c r="AE163" i="17"/>
  <c r="AD163" i="17"/>
  <c r="AC163" i="17"/>
  <c r="AB163" i="17"/>
  <c r="AA163" i="17"/>
  <c r="Z163" i="17"/>
  <c r="Y163" i="17"/>
  <c r="X163" i="17"/>
  <c r="W163" i="17"/>
  <c r="V163" i="17"/>
  <c r="U163" i="17"/>
  <c r="T163" i="17"/>
  <c r="S163" i="17"/>
  <c r="R163" i="17"/>
  <c r="Q163" i="17"/>
  <c r="P163" i="17"/>
  <c r="O163" i="17"/>
  <c r="N163" i="17"/>
  <c r="M163" i="17"/>
  <c r="L163" i="17"/>
  <c r="K163" i="17"/>
  <c r="J163" i="17"/>
  <c r="I163" i="17"/>
  <c r="H163" i="17"/>
  <c r="G163" i="17"/>
  <c r="F163" i="17"/>
  <c r="E163" i="17"/>
  <c r="AF162" i="17"/>
  <c r="AE162" i="17"/>
  <c r="AD162" i="17"/>
  <c r="AC162" i="17"/>
  <c r="AB162" i="17"/>
  <c r="AA162" i="17"/>
  <c r="Z162" i="17"/>
  <c r="Y162" i="17"/>
  <c r="X162" i="17"/>
  <c r="W162" i="17"/>
  <c r="V162" i="17"/>
  <c r="U162" i="17"/>
  <c r="T162" i="17"/>
  <c r="S162" i="17"/>
  <c r="R162" i="17"/>
  <c r="Q162" i="17"/>
  <c r="P162" i="17"/>
  <c r="O162" i="17"/>
  <c r="N162" i="17"/>
  <c r="M162" i="17"/>
  <c r="L162" i="17"/>
  <c r="K162" i="17"/>
  <c r="J162" i="17"/>
  <c r="I162" i="17"/>
  <c r="H162" i="17"/>
  <c r="G162" i="17"/>
  <c r="F162" i="17"/>
  <c r="E162" i="17"/>
  <c r="AF161" i="17"/>
  <c r="AE161" i="17"/>
  <c r="AD161" i="17"/>
  <c r="AC161" i="17"/>
  <c r="AB161" i="17"/>
  <c r="AA161" i="17"/>
  <c r="Z161" i="17"/>
  <c r="Y161" i="17"/>
  <c r="X161" i="17"/>
  <c r="W161" i="17"/>
  <c r="V161" i="17"/>
  <c r="U161" i="17"/>
  <c r="T161" i="17"/>
  <c r="S161" i="17"/>
  <c r="R161" i="17"/>
  <c r="Q161" i="17"/>
  <c r="P161" i="17"/>
  <c r="O161" i="17"/>
  <c r="N161" i="17"/>
  <c r="M161" i="17"/>
  <c r="L161" i="17"/>
  <c r="K161" i="17"/>
  <c r="J161" i="17"/>
  <c r="I161" i="17"/>
  <c r="H161" i="17"/>
  <c r="G161" i="17"/>
  <c r="F161" i="17"/>
  <c r="E161" i="17"/>
  <c r="AF160" i="17"/>
  <c r="AE160" i="17"/>
  <c r="AD160" i="17"/>
  <c r="AC160" i="17"/>
  <c r="AB160" i="17"/>
  <c r="AA160" i="17"/>
  <c r="Z160" i="17"/>
  <c r="Y160" i="17"/>
  <c r="X160" i="17"/>
  <c r="W160" i="17"/>
  <c r="V160" i="17"/>
  <c r="U160" i="17"/>
  <c r="T160" i="17"/>
  <c r="S160" i="17"/>
  <c r="R160" i="17"/>
  <c r="Q160" i="17"/>
  <c r="P160" i="17"/>
  <c r="O160" i="17"/>
  <c r="N160" i="17"/>
  <c r="M160" i="17"/>
  <c r="L160" i="17"/>
  <c r="K160" i="17"/>
  <c r="J160" i="17"/>
  <c r="I160" i="17"/>
  <c r="H160" i="17"/>
  <c r="G160" i="17"/>
  <c r="F160" i="17"/>
  <c r="E160" i="17"/>
  <c r="AF159" i="17"/>
  <c r="AE159" i="17"/>
  <c r="AD159" i="17"/>
  <c r="AC159" i="17"/>
  <c r="AB159" i="17"/>
  <c r="AA159" i="17"/>
  <c r="Z159" i="17"/>
  <c r="Y159" i="17"/>
  <c r="X159" i="17"/>
  <c r="W159" i="17"/>
  <c r="V159" i="17"/>
  <c r="U159" i="17"/>
  <c r="T159" i="17"/>
  <c r="S159" i="17"/>
  <c r="R159" i="17"/>
  <c r="Q159" i="17"/>
  <c r="P159" i="17"/>
  <c r="O159" i="17"/>
  <c r="N159" i="17"/>
  <c r="M159" i="17"/>
  <c r="L159" i="17"/>
  <c r="K159" i="17"/>
  <c r="J159" i="17"/>
  <c r="I159" i="17"/>
  <c r="H159" i="17"/>
  <c r="G159" i="17"/>
  <c r="F159" i="17"/>
  <c r="E159" i="17"/>
  <c r="AF158" i="17"/>
  <c r="AE158" i="17"/>
  <c r="AD158" i="17"/>
  <c r="AC158" i="17"/>
  <c r="AB158" i="17"/>
  <c r="AA158" i="17"/>
  <c r="Z158" i="17"/>
  <c r="Y158" i="17"/>
  <c r="X158" i="17"/>
  <c r="W158" i="17"/>
  <c r="V158" i="17"/>
  <c r="U158" i="17"/>
  <c r="T158" i="17"/>
  <c r="S158" i="17"/>
  <c r="R158" i="17"/>
  <c r="Q158" i="17"/>
  <c r="P158" i="17"/>
  <c r="O158" i="17"/>
  <c r="N158" i="17"/>
  <c r="M158" i="17"/>
  <c r="L158" i="17"/>
  <c r="K158" i="17"/>
  <c r="J158" i="17"/>
  <c r="I158" i="17"/>
  <c r="H158" i="17"/>
  <c r="G158" i="17"/>
  <c r="F158" i="17"/>
  <c r="E158" i="17"/>
  <c r="AF157" i="17"/>
  <c r="AE157" i="17"/>
  <c r="AD157" i="17"/>
  <c r="AC157" i="17"/>
  <c r="AB157" i="17"/>
  <c r="AA157" i="17"/>
  <c r="Z157" i="17"/>
  <c r="Y157" i="17"/>
  <c r="X157" i="17"/>
  <c r="W157" i="17"/>
  <c r="V157" i="17"/>
  <c r="U157" i="17"/>
  <c r="T157" i="17"/>
  <c r="S157" i="17"/>
  <c r="R157" i="17"/>
  <c r="Q157" i="17"/>
  <c r="P157" i="17"/>
  <c r="O157" i="17"/>
  <c r="N157" i="17"/>
  <c r="M157" i="17"/>
  <c r="L157" i="17"/>
  <c r="K157" i="17"/>
  <c r="J157" i="17"/>
  <c r="I157" i="17"/>
  <c r="H157" i="17"/>
  <c r="G157" i="17"/>
  <c r="F157" i="17"/>
  <c r="E157" i="17"/>
  <c r="AF156" i="17"/>
  <c r="AE156" i="17"/>
  <c r="AD156" i="17"/>
  <c r="AC156" i="17"/>
  <c r="AB156" i="17"/>
  <c r="AA156" i="17"/>
  <c r="Z156" i="17"/>
  <c r="Y156" i="17"/>
  <c r="X156" i="17"/>
  <c r="W156" i="17"/>
  <c r="V156" i="17"/>
  <c r="U156" i="17"/>
  <c r="T156" i="17"/>
  <c r="S156" i="17"/>
  <c r="R156" i="17"/>
  <c r="Q156" i="17"/>
  <c r="P156" i="17"/>
  <c r="O156" i="17"/>
  <c r="N156" i="17"/>
  <c r="M156" i="17"/>
  <c r="L156" i="17"/>
  <c r="K156" i="17"/>
  <c r="J156" i="17"/>
  <c r="I156" i="17"/>
  <c r="H156" i="17"/>
  <c r="G156" i="17"/>
  <c r="F156" i="17"/>
  <c r="E156" i="17"/>
  <c r="AF155" i="17"/>
  <c r="AE155" i="17"/>
  <c r="AD155" i="17"/>
  <c r="AC155" i="17"/>
  <c r="AB155" i="17"/>
  <c r="AA155" i="17"/>
  <c r="Z155" i="17"/>
  <c r="Y155" i="17"/>
  <c r="X155" i="17"/>
  <c r="W155" i="17"/>
  <c r="V155" i="17"/>
  <c r="U155" i="17"/>
  <c r="T155" i="17"/>
  <c r="S155" i="17"/>
  <c r="R155" i="17"/>
  <c r="Q155" i="17"/>
  <c r="P155" i="17"/>
  <c r="O155" i="17"/>
  <c r="N155" i="17"/>
  <c r="M155" i="17"/>
  <c r="L155" i="17"/>
  <c r="K155" i="17"/>
  <c r="J155" i="17"/>
  <c r="I155" i="17"/>
  <c r="H155" i="17"/>
  <c r="G155" i="17"/>
  <c r="F155" i="17"/>
  <c r="E155" i="17"/>
  <c r="AF154" i="17"/>
  <c r="AE154" i="17"/>
  <c r="AD154" i="17"/>
  <c r="AC154" i="17"/>
  <c r="AB154" i="17"/>
  <c r="AA154" i="17"/>
  <c r="Z154" i="17"/>
  <c r="Y154" i="17"/>
  <c r="X154" i="17"/>
  <c r="W154" i="17"/>
  <c r="V154" i="17"/>
  <c r="U154" i="17"/>
  <c r="T154" i="17"/>
  <c r="S154" i="17"/>
  <c r="R154" i="17"/>
  <c r="Q154" i="17"/>
  <c r="P154" i="17"/>
  <c r="O154" i="17"/>
  <c r="N154" i="17"/>
  <c r="M154" i="17"/>
  <c r="L154" i="17"/>
  <c r="K154" i="17"/>
  <c r="J154" i="17"/>
  <c r="I154" i="17"/>
  <c r="H154" i="17"/>
  <c r="G154" i="17"/>
  <c r="F154" i="17"/>
  <c r="E154" i="17"/>
  <c r="AF153" i="17"/>
  <c r="AE153" i="17"/>
  <c r="AD153" i="17"/>
  <c r="AC153" i="17"/>
  <c r="AB153" i="17"/>
  <c r="AA153" i="17"/>
  <c r="Z153" i="17"/>
  <c r="Y153" i="17"/>
  <c r="X153" i="17"/>
  <c r="W153" i="17"/>
  <c r="V153" i="17"/>
  <c r="U153" i="17"/>
  <c r="T153" i="17"/>
  <c r="S153" i="17"/>
  <c r="R153" i="17"/>
  <c r="Q153" i="17"/>
  <c r="P153" i="17"/>
  <c r="O153" i="17"/>
  <c r="N153" i="17"/>
  <c r="M153" i="17"/>
  <c r="L153" i="17"/>
  <c r="K153" i="17"/>
  <c r="J153" i="17"/>
  <c r="I153" i="17"/>
  <c r="H153" i="17"/>
  <c r="G153" i="17"/>
  <c r="F153" i="17"/>
  <c r="E153" i="17"/>
  <c r="AF152" i="17"/>
  <c r="AE152" i="17"/>
  <c r="AD152" i="17"/>
  <c r="AC152" i="17"/>
  <c r="AB152" i="17"/>
  <c r="AA152" i="17"/>
  <c r="Z152" i="17"/>
  <c r="Y152" i="17"/>
  <c r="X152" i="17"/>
  <c r="W152" i="17"/>
  <c r="V152" i="17"/>
  <c r="U152" i="17"/>
  <c r="T152" i="17"/>
  <c r="S152" i="17"/>
  <c r="R152" i="17"/>
  <c r="Q152" i="17"/>
  <c r="P152" i="17"/>
  <c r="O152" i="17"/>
  <c r="N152" i="17"/>
  <c r="M152" i="17"/>
  <c r="L152" i="17"/>
  <c r="K152" i="17"/>
  <c r="J152" i="17"/>
  <c r="I152" i="17"/>
  <c r="H152" i="17"/>
  <c r="G152" i="17"/>
  <c r="F152" i="17"/>
  <c r="E152" i="17"/>
  <c r="AF151" i="17"/>
  <c r="AE151" i="17"/>
  <c r="AD151" i="17"/>
  <c r="AC151" i="17"/>
  <c r="AB151" i="17"/>
  <c r="AA151" i="17"/>
  <c r="Z151" i="17"/>
  <c r="Y151" i="17"/>
  <c r="X151" i="17"/>
  <c r="W151" i="17"/>
  <c r="V151" i="17"/>
  <c r="U151" i="17"/>
  <c r="T151" i="17"/>
  <c r="S151" i="17"/>
  <c r="R151" i="17"/>
  <c r="Q151" i="17"/>
  <c r="P151" i="17"/>
  <c r="O151" i="17"/>
  <c r="N151" i="17"/>
  <c r="M151" i="17"/>
  <c r="L151" i="17"/>
  <c r="K151" i="17"/>
  <c r="J151" i="17"/>
  <c r="I151" i="17"/>
  <c r="H151" i="17"/>
  <c r="G151" i="17"/>
  <c r="F151" i="17"/>
  <c r="E151" i="17"/>
  <c r="AF150" i="17"/>
  <c r="AE150" i="17"/>
  <c r="AD150" i="17"/>
  <c r="AC150" i="17"/>
  <c r="AB150" i="17"/>
  <c r="AA150" i="17"/>
  <c r="Z150" i="17"/>
  <c r="Y150" i="17"/>
  <c r="X150" i="17"/>
  <c r="W150" i="17"/>
  <c r="V150" i="17"/>
  <c r="U150" i="17"/>
  <c r="T150" i="17"/>
  <c r="S150" i="17"/>
  <c r="R150" i="17"/>
  <c r="Q150" i="17"/>
  <c r="P150" i="17"/>
  <c r="O150" i="17"/>
  <c r="N150" i="17"/>
  <c r="M150" i="17"/>
  <c r="L150" i="17"/>
  <c r="K150" i="17"/>
  <c r="J150" i="17"/>
  <c r="I150" i="17"/>
  <c r="H150" i="17"/>
  <c r="G150" i="17"/>
  <c r="F150" i="17"/>
  <c r="E150" i="17"/>
  <c r="AF149" i="17"/>
  <c r="AE149" i="17"/>
  <c r="AD149" i="17"/>
  <c r="AC149" i="17"/>
  <c r="AB149" i="17"/>
  <c r="AA149" i="17"/>
  <c r="Z149" i="17"/>
  <c r="Y149" i="17"/>
  <c r="X149" i="17"/>
  <c r="W149" i="17"/>
  <c r="V149" i="17"/>
  <c r="U149" i="17"/>
  <c r="T149" i="17"/>
  <c r="S149" i="17"/>
  <c r="R149" i="17"/>
  <c r="Q149" i="17"/>
  <c r="P149" i="17"/>
  <c r="O149" i="17"/>
  <c r="N149" i="17"/>
  <c r="M149" i="17"/>
  <c r="L149" i="17"/>
  <c r="K149" i="17"/>
  <c r="J149" i="17"/>
  <c r="I149" i="17"/>
  <c r="H149" i="17"/>
  <c r="G149" i="17"/>
  <c r="F149" i="17"/>
  <c r="E149" i="17"/>
  <c r="AF148" i="17"/>
  <c r="AE148" i="17"/>
  <c r="AD148" i="17"/>
  <c r="AC148" i="17"/>
  <c r="AB148" i="17"/>
  <c r="AA148" i="17"/>
  <c r="Z148" i="17"/>
  <c r="Y148" i="17"/>
  <c r="X148" i="17"/>
  <c r="W148" i="17"/>
  <c r="V148" i="17"/>
  <c r="U148" i="17"/>
  <c r="T148" i="17"/>
  <c r="S148" i="17"/>
  <c r="R148" i="17"/>
  <c r="Q148" i="17"/>
  <c r="P148" i="17"/>
  <c r="O148" i="17"/>
  <c r="N148" i="17"/>
  <c r="M148" i="17"/>
  <c r="L148" i="17"/>
  <c r="K148" i="17"/>
  <c r="J148" i="17"/>
  <c r="I148" i="17"/>
  <c r="H148" i="17"/>
  <c r="G148" i="17"/>
  <c r="F148" i="17"/>
  <c r="E148" i="17"/>
  <c r="AF147" i="17"/>
  <c r="AE147" i="17"/>
  <c r="AD147" i="17"/>
  <c r="AC147" i="17"/>
  <c r="AB147" i="17"/>
  <c r="AA147" i="17"/>
  <c r="Z147" i="17"/>
  <c r="Y147" i="17"/>
  <c r="X147" i="17"/>
  <c r="W147" i="17"/>
  <c r="V147" i="17"/>
  <c r="U147" i="17"/>
  <c r="T147" i="17"/>
  <c r="S147" i="17"/>
  <c r="R147" i="17"/>
  <c r="Q147" i="17"/>
  <c r="P147" i="17"/>
  <c r="O147" i="17"/>
  <c r="N147" i="17"/>
  <c r="M147" i="17"/>
  <c r="L147" i="17"/>
  <c r="K147" i="17"/>
  <c r="J147" i="17"/>
  <c r="I147" i="17"/>
  <c r="H147" i="17"/>
  <c r="G147" i="17"/>
  <c r="F147" i="17"/>
  <c r="E147" i="17"/>
  <c r="AF146" i="17"/>
  <c r="AE146" i="17"/>
  <c r="AD146" i="17"/>
  <c r="AC146" i="17"/>
  <c r="AB146" i="17"/>
  <c r="AA146" i="17"/>
  <c r="Z146" i="17"/>
  <c r="Y146" i="17"/>
  <c r="X146" i="17"/>
  <c r="W146" i="17"/>
  <c r="V146" i="17"/>
  <c r="U146" i="17"/>
  <c r="T146" i="17"/>
  <c r="S146" i="17"/>
  <c r="R146" i="17"/>
  <c r="Q146" i="17"/>
  <c r="P146" i="17"/>
  <c r="O146" i="17"/>
  <c r="N146" i="17"/>
  <c r="M146" i="17"/>
  <c r="L146" i="17"/>
  <c r="K146" i="17"/>
  <c r="J146" i="17"/>
  <c r="I146" i="17"/>
  <c r="H146" i="17"/>
  <c r="G146" i="17"/>
  <c r="F146" i="17"/>
  <c r="E146" i="17"/>
  <c r="AF145" i="17"/>
  <c r="AE145" i="17"/>
  <c r="AD145" i="17"/>
  <c r="AC145" i="17"/>
  <c r="AB145" i="17"/>
  <c r="AA145" i="17"/>
  <c r="Z145" i="17"/>
  <c r="Y145" i="17"/>
  <c r="X145" i="17"/>
  <c r="W145" i="17"/>
  <c r="V145" i="17"/>
  <c r="U145" i="17"/>
  <c r="T145" i="17"/>
  <c r="S145" i="17"/>
  <c r="R145" i="17"/>
  <c r="Q145" i="17"/>
  <c r="P145" i="17"/>
  <c r="O145" i="17"/>
  <c r="N145" i="17"/>
  <c r="M145" i="17"/>
  <c r="L145" i="17"/>
  <c r="K145" i="17"/>
  <c r="J145" i="17"/>
  <c r="I145" i="17"/>
  <c r="H145" i="17"/>
  <c r="G145" i="17"/>
  <c r="F145" i="17"/>
  <c r="E145" i="17"/>
  <c r="AF144" i="17"/>
  <c r="AE144" i="17"/>
  <c r="AD144" i="17"/>
  <c r="AC144" i="17"/>
  <c r="AB144" i="17"/>
  <c r="AA144" i="17"/>
  <c r="Z144" i="17"/>
  <c r="Y144" i="17"/>
  <c r="X144" i="17"/>
  <c r="W144" i="17"/>
  <c r="V144" i="17"/>
  <c r="U144" i="17"/>
  <c r="T144" i="17"/>
  <c r="S144" i="17"/>
  <c r="R144" i="17"/>
  <c r="Q144" i="17"/>
  <c r="P144" i="17"/>
  <c r="O144" i="17"/>
  <c r="N144" i="17"/>
  <c r="M144" i="17"/>
  <c r="L144" i="17"/>
  <c r="K144" i="17"/>
  <c r="J144" i="17"/>
  <c r="I144" i="17"/>
  <c r="H144" i="17"/>
  <c r="G144" i="17"/>
  <c r="F144" i="17"/>
  <c r="E144" i="17"/>
  <c r="AF143" i="17"/>
  <c r="AE143" i="17"/>
  <c r="AD143" i="17"/>
  <c r="AC143" i="17"/>
  <c r="AB143" i="17"/>
  <c r="AA143" i="17"/>
  <c r="Z143" i="17"/>
  <c r="Y143" i="17"/>
  <c r="X143" i="17"/>
  <c r="W143" i="17"/>
  <c r="V143" i="17"/>
  <c r="U143" i="17"/>
  <c r="T143" i="17"/>
  <c r="S143" i="17"/>
  <c r="R143" i="17"/>
  <c r="Q143" i="17"/>
  <c r="P143" i="17"/>
  <c r="O143" i="17"/>
  <c r="N143" i="17"/>
  <c r="M143" i="17"/>
  <c r="L143" i="17"/>
  <c r="K143" i="17"/>
  <c r="J143" i="17"/>
  <c r="I143" i="17"/>
  <c r="H143" i="17"/>
  <c r="G143" i="17"/>
  <c r="F143" i="17"/>
  <c r="E143" i="17"/>
  <c r="AF142" i="17"/>
  <c r="AE142" i="17"/>
  <c r="AD142" i="17"/>
  <c r="AC142" i="17"/>
  <c r="AB142" i="17"/>
  <c r="AA142" i="17"/>
  <c r="Z142" i="17"/>
  <c r="Y142" i="17"/>
  <c r="X142" i="17"/>
  <c r="W142" i="17"/>
  <c r="V142" i="17"/>
  <c r="U142" i="17"/>
  <c r="T142" i="17"/>
  <c r="S142" i="17"/>
  <c r="R142" i="17"/>
  <c r="Q142" i="17"/>
  <c r="P142" i="17"/>
  <c r="O142" i="17"/>
  <c r="N142" i="17"/>
  <c r="M142" i="17"/>
  <c r="L142" i="17"/>
  <c r="K142" i="17"/>
  <c r="J142" i="17"/>
  <c r="I142" i="17"/>
  <c r="H142" i="17"/>
  <c r="G142" i="17"/>
  <c r="F142" i="17"/>
  <c r="E142" i="17"/>
  <c r="AF141" i="17"/>
  <c r="AE141" i="17"/>
  <c r="AD141" i="17"/>
  <c r="AC141" i="17"/>
  <c r="AB141" i="17"/>
  <c r="AA141" i="17"/>
  <c r="Z141" i="17"/>
  <c r="Y141" i="17"/>
  <c r="X141" i="17"/>
  <c r="W141" i="17"/>
  <c r="V141" i="17"/>
  <c r="U141" i="17"/>
  <c r="T141" i="17"/>
  <c r="S141" i="17"/>
  <c r="R141" i="17"/>
  <c r="Q141" i="17"/>
  <c r="P141" i="17"/>
  <c r="O141" i="17"/>
  <c r="N141" i="17"/>
  <c r="M141" i="17"/>
  <c r="L141" i="17"/>
  <c r="K141" i="17"/>
  <c r="J141" i="17"/>
  <c r="I141" i="17"/>
  <c r="H141" i="17"/>
  <c r="G141" i="17"/>
  <c r="F141" i="17"/>
  <c r="E141" i="17"/>
  <c r="AF140" i="17"/>
  <c r="AE140" i="17"/>
  <c r="AD140" i="17"/>
  <c r="AC140" i="17"/>
  <c r="AB140" i="17"/>
  <c r="AA140" i="17"/>
  <c r="Z140" i="17"/>
  <c r="Y140" i="17"/>
  <c r="X140" i="17"/>
  <c r="W140" i="17"/>
  <c r="V140" i="17"/>
  <c r="U140" i="17"/>
  <c r="T140" i="17"/>
  <c r="S140" i="17"/>
  <c r="R140" i="17"/>
  <c r="Q140" i="17"/>
  <c r="P140" i="17"/>
  <c r="O140" i="17"/>
  <c r="N140" i="17"/>
  <c r="M140" i="17"/>
  <c r="L140" i="17"/>
  <c r="K140" i="17"/>
  <c r="J140" i="17"/>
  <c r="I140" i="17"/>
  <c r="H140" i="17"/>
  <c r="G140" i="17"/>
  <c r="F140" i="17"/>
  <c r="E140" i="17"/>
  <c r="AF139" i="17"/>
  <c r="AE139" i="17"/>
  <c r="AD139" i="17"/>
  <c r="AC139" i="17"/>
  <c r="AB139" i="17"/>
  <c r="AA139" i="17"/>
  <c r="Z139" i="17"/>
  <c r="Y139" i="17"/>
  <c r="X139" i="17"/>
  <c r="W139" i="17"/>
  <c r="V139" i="17"/>
  <c r="U139" i="17"/>
  <c r="T139" i="17"/>
  <c r="S139" i="17"/>
  <c r="R139" i="17"/>
  <c r="Q139" i="17"/>
  <c r="P139" i="17"/>
  <c r="O139" i="17"/>
  <c r="N139" i="17"/>
  <c r="M139" i="17"/>
  <c r="L139" i="17"/>
  <c r="K139" i="17"/>
  <c r="J139" i="17"/>
  <c r="I139" i="17"/>
  <c r="H139" i="17"/>
  <c r="G139" i="17"/>
  <c r="F139" i="17"/>
  <c r="E139" i="17"/>
  <c r="AF138" i="17"/>
  <c r="AE138" i="17"/>
  <c r="AD138" i="17"/>
  <c r="AC138" i="17"/>
  <c r="AB138" i="17"/>
  <c r="AA138" i="17"/>
  <c r="Z138" i="17"/>
  <c r="Y138" i="17"/>
  <c r="X138" i="17"/>
  <c r="W138" i="17"/>
  <c r="V138" i="17"/>
  <c r="U138" i="17"/>
  <c r="T138" i="17"/>
  <c r="S138" i="17"/>
  <c r="R138" i="17"/>
  <c r="Q138" i="17"/>
  <c r="P138" i="17"/>
  <c r="O138" i="17"/>
  <c r="N138" i="17"/>
  <c r="M138" i="17"/>
  <c r="L138" i="17"/>
  <c r="K138" i="17"/>
  <c r="J138" i="17"/>
  <c r="I138" i="17"/>
  <c r="H138" i="17"/>
  <c r="G138" i="17"/>
  <c r="F138" i="17"/>
  <c r="E138" i="17"/>
  <c r="AF137" i="17"/>
  <c r="AE137" i="17"/>
  <c r="AD137" i="17"/>
  <c r="AC137" i="17"/>
  <c r="AB137" i="17"/>
  <c r="AA137" i="17"/>
  <c r="Z137" i="17"/>
  <c r="Y137" i="17"/>
  <c r="X137" i="17"/>
  <c r="W137" i="17"/>
  <c r="V137" i="17"/>
  <c r="U137" i="17"/>
  <c r="T137" i="17"/>
  <c r="S137" i="17"/>
  <c r="R137" i="17"/>
  <c r="Q137" i="17"/>
  <c r="P137" i="17"/>
  <c r="O137" i="17"/>
  <c r="N137" i="17"/>
  <c r="M137" i="17"/>
  <c r="L137" i="17"/>
  <c r="K137" i="17"/>
  <c r="J137" i="17"/>
  <c r="I137" i="17"/>
  <c r="H137" i="17"/>
  <c r="G137" i="17"/>
  <c r="F137" i="17"/>
  <c r="E137" i="17"/>
  <c r="AF136" i="17"/>
  <c r="AE136" i="17"/>
  <c r="AD136" i="17"/>
  <c r="AC136" i="17"/>
  <c r="AB136" i="17"/>
  <c r="AA136" i="17"/>
  <c r="Z136" i="17"/>
  <c r="Y136" i="17"/>
  <c r="X136" i="17"/>
  <c r="W136" i="17"/>
  <c r="V136" i="17"/>
  <c r="U136" i="17"/>
  <c r="T136" i="17"/>
  <c r="S136" i="17"/>
  <c r="R136" i="17"/>
  <c r="Q136" i="17"/>
  <c r="P136" i="17"/>
  <c r="O136" i="17"/>
  <c r="N136" i="17"/>
  <c r="M136" i="17"/>
  <c r="L136" i="17"/>
  <c r="K136" i="17"/>
  <c r="J136" i="17"/>
  <c r="I136" i="17"/>
  <c r="H136" i="17"/>
  <c r="G136" i="17"/>
  <c r="F136" i="17"/>
  <c r="E136" i="17"/>
  <c r="AF135" i="17"/>
  <c r="AE135" i="17"/>
  <c r="AD135" i="17"/>
  <c r="AC135" i="17"/>
  <c r="AB135" i="17"/>
  <c r="AA135" i="17"/>
  <c r="Z135" i="17"/>
  <c r="Y135" i="17"/>
  <c r="X135" i="17"/>
  <c r="W135" i="17"/>
  <c r="V135" i="17"/>
  <c r="U135" i="17"/>
  <c r="T135" i="17"/>
  <c r="S135" i="17"/>
  <c r="R135" i="17"/>
  <c r="Q135" i="17"/>
  <c r="P135" i="17"/>
  <c r="O135" i="17"/>
  <c r="N135" i="17"/>
  <c r="M135" i="17"/>
  <c r="L135" i="17"/>
  <c r="K135" i="17"/>
  <c r="J135" i="17"/>
  <c r="I135" i="17"/>
  <c r="H135" i="17"/>
  <c r="G135" i="17"/>
  <c r="F135" i="17"/>
  <c r="E135" i="17"/>
  <c r="AF134" i="17"/>
  <c r="AE134" i="17"/>
  <c r="AD134" i="17"/>
  <c r="AC134" i="17"/>
  <c r="AB134" i="17"/>
  <c r="AA134" i="17"/>
  <c r="Z134" i="17"/>
  <c r="Y134" i="17"/>
  <c r="X134" i="17"/>
  <c r="W134" i="17"/>
  <c r="V134" i="17"/>
  <c r="U134" i="17"/>
  <c r="T134" i="17"/>
  <c r="S134" i="17"/>
  <c r="R134" i="17"/>
  <c r="Q134" i="17"/>
  <c r="P134" i="17"/>
  <c r="O134" i="17"/>
  <c r="N134" i="17"/>
  <c r="M134" i="17"/>
  <c r="L134" i="17"/>
  <c r="K134" i="17"/>
  <c r="J134" i="17"/>
  <c r="I134" i="17"/>
  <c r="H134" i="17"/>
  <c r="G134" i="17"/>
  <c r="F134" i="17"/>
  <c r="E134" i="17"/>
  <c r="AF133" i="17"/>
  <c r="AE133" i="17"/>
  <c r="AD133" i="17"/>
  <c r="AC133" i="17"/>
  <c r="AB133" i="17"/>
  <c r="AA133" i="17"/>
  <c r="Z133" i="17"/>
  <c r="Y133" i="17"/>
  <c r="X133" i="17"/>
  <c r="W133" i="17"/>
  <c r="V133" i="17"/>
  <c r="U133" i="17"/>
  <c r="T133" i="17"/>
  <c r="S133" i="17"/>
  <c r="R133" i="17"/>
  <c r="Q133" i="17"/>
  <c r="P133" i="17"/>
  <c r="O133" i="17"/>
  <c r="N133" i="17"/>
  <c r="M133" i="17"/>
  <c r="L133" i="17"/>
  <c r="K133" i="17"/>
  <c r="J133" i="17"/>
  <c r="I133" i="17"/>
  <c r="H133" i="17"/>
  <c r="G133" i="17"/>
  <c r="F133" i="17"/>
  <c r="E133" i="17"/>
  <c r="AF132" i="17"/>
  <c r="AE132" i="17"/>
  <c r="AD132" i="17"/>
  <c r="AC132" i="17"/>
  <c r="AB132" i="17"/>
  <c r="AA132" i="17"/>
  <c r="Z132" i="17"/>
  <c r="Y132" i="17"/>
  <c r="X132" i="17"/>
  <c r="W132" i="17"/>
  <c r="V132" i="17"/>
  <c r="U132" i="17"/>
  <c r="T132" i="17"/>
  <c r="S132" i="17"/>
  <c r="R132" i="17"/>
  <c r="Q132" i="17"/>
  <c r="P132" i="17"/>
  <c r="O132" i="17"/>
  <c r="N132" i="17"/>
  <c r="M132" i="17"/>
  <c r="L132" i="17"/>
  <c r="K132" i="17"/>
  <c r="J132" i="17"/>
  <c r="I132" i="17"/>
  <c r="H132" i="17"/>
  <c r="G132" i="17"/>
  <c r="F132" i="17"/>
  <c r="E132" i="17"/>
  <c r="AF131" i="17"/>
  <c r="AE131" i="17"/>
  <c r="AD131" i="17"/>
  <c r="AC131" i="17"/>
  <c r="AB131" i="17"/>
  <c r="AA131" i="17"/>
  <c r="Z131" i="17"/>
  <c r="Y131" i="17"/>
  <c r="X131" i="17"/>
  <c r="W131" i="17"/>
  <c r="V131" i="17"/>
  <c r="U131" i="17"/>
  <c r="T131" i="17"/>
  <c r="S131" i="17"/>
  <c r="R131" i="17"/>
  <c r="Q131" i="17"/>
  <c r="P131" i="17"/>
  <c r="O131" i="17"/>
  <c r="N131" i="17"/>
  <c r="M131" i="17"/>
  <c r="L131" i="17"/>
  <c r="K131" i="17"/>
  <c r="J131" i="17"/>
  <c r="I131" i="17"/>
  <c r="H131" i="17"/>
  <c r="G131" i="17"/>
  <c r="F131" i="17"/>
  <c r="E131" i="17"/>
  <c r="AF130" i="17"/>
  <c r="AE130" i="17"/>
  <c r="AD130" i="17"/>
  <c r="AC130" i="17"/>
  <c r="AB130" i="17"/>
  <c r="AA130" i="17"/>
  <c r="Z130" i="17"/>
  <c r="Y130" i="17"/>
  <c r="X130" i="17"/>
  <c r="W130" i="17"/>
  <c r="V130" i="17"/>
  <c r="U130" i="17"/>
  <c r="T130" i="17"/>
  <c r="S130" i="17"/>
  <c r="R130" i="17"/>
  <c r="Q130" i="17"/>
  <c r="P130" i="17"/>
  <c r="O130" i="17"/>
  <c r="N130" i="17"/>
  <c r="M130" i="17"/>
  <c r="L130" i="17"/>
  <c r="K130" i="17"/>
  <c r="J130" i="17"/>
  <c r="I130" i="17"/>
  <c r="H130" i="17"/>
  <c r="G130" i="17"/>
  <c r="F130" i="17"/>
  <c r="E130" i="17"/>
  <c r="AF129" i="17"/>
  <c r="AE129" i="17"/>
  <c r="AD129" i="17"/>
  <c r="AC129" i="17"/>
  <c r="AB129" i="17"/>
  <c r="AA129" i="17"/>
  <c r="Z129" i="17"/>
  <c r="Y129" i="17"/>
  <c r="X129" i="17"/>
  <c r="W129" i="17"/>
  <c r="V129" i="17"/>
  <c r="U129" i="17"/>
  <c r="T129" i="17"/>
  <c r="S129" i="17"/>
  <c r="R129" i="17"/>
  <c r="Q129" i="17"/>
  <c r="P129" i="17"/>
  <c r="O129" i="17"/>
  <c r="N129" i="17"/>
  <c r="M129" i="17"/>
  <c r="L129" i="17"/>
  <c r="K129" i="17"/>
  <c r="J129" i="17"/>
  <c r="I129" i="17"/>
  <c r="H129" i="17"/>
  <c r="G129" i="17"/>
  <c r="F129" i="17"/>
  <c r="E129" i="17"/>
  <c r="AF128" i="17"/>
  <c r="AE128" i="17"/>
  <c r="AD128" i="17"/>
  <c r="AC128" i="17"/>
  <c r="AB128" i="17"/>
  <c r="AA128" i="17"/>
  <c r="Z128" i="17"/>
  <c r="Y128" i="17"/>
  <c r="X128" i="17"/>
  <c r="W128" i="17"/>
  <c r="V128" i="17"/>
  <c r="U128" i="17"/>
  <c r="T128" i="17"/>
  <c r="S128" i="17"/>
  <c r="R128" i="17"/>
  <c r="Q128" i="17"/>
  <c r="P128" i="17"/>
  <c r="O128" i="17"/>
  <c r="N128" i="17"/>
  <c r="M128" i="17"/>
  <c r="L128" i="17"/>
  <c r="K128" i="17"/>
  <c r="J128" i="17"/>
  <c r="I128" i="17"/>
  <c r="H128" i="17"/>
  <c r="G128" i="17"/>
  <c r="F128" i="17"/>
  <c r="E128" i="17"/>
  <c r="AF127" i="17"/>
  <c r="AE127" i="17"/>
  <c r="AD127" i="17"/>
  <c r="AC127" i="17"/>
  <c r="AB127" i="17"/>
  <c r="AA127" i="17"/>
  <c r="Z127" i="17"/>
  <c r="Y127" i="17"/>
  <c r="X127" i="17"/>
  <c r="W127" i="17"/>
  <c r="V127" i="17"/>
  <c r="U127" i="17"/>
  <c r="T127" i="17"/>
  <c r="S127" i="17"/>
  <c r="R127" i="17"/>
  <c r="Q127" i="17"/>
  <c r="P127" i="17"/>
  <c r="O127" i="17"/>
  <c r="N127" i="17"/>
  <c r="M127" i="17"/>
  <c r="L127" i="17"/>
  <c r="K127" i="17"/>
  <c r="J127" i="17"/>
  <c r="I127" i="17"/>
  <c r="H127" i="17"/>
  <c r="G127" i="17"/>
  <c r="F127" i="17"/>
  <c r="E127" i="17"/>
  <c r="AF126" i="17"/>
  <c r="AE126" i="17"/>
  <c r="AD126" i="17"/>
  <c r="AC126" i="17"/>
  <c r="AB126" i="17"/>
  <c r="AA126" i="17"/>
  <c r="Z126" i="17"/>
  <c r="Y126" i="17"/>
  <c r="X126" i="17"/>
  <c r="W126" i="17"/>
  <c r="V126" i="17"/>
  <c r="U126" i="17"/>
  <c r="T126" i="17"/>
  <c r="S126" i="17"/>
  <c r="R126" i="17"/>
  <c r="Q126" i="17"/>
  <c r="P126" i="17"/>
  <c r="O126" i="17"/>
  <c r="N126" i="17"/>
  <c r="M126" i="17"/>
  <c r="L126" i="17"/>
  <c r="K126" i="17"/>
  <c r="J126" i="17"/>
  <c r="I126" i="17"/>
  <c r="H126" i="17"/>
  <c r="G126" i="17"/>
  <c r="F126" i="17"/>
  <c r="E126" i="17"/>
  <c r="AF125" i="17"/>
  <c r="AE125" i="17"/>
  <c r="AD125" i="17"/>
  <c r="AC125" i="17"/>
  <c r="AB125" i="17"/>
  <c r="AA125" i="17"/>
  <c r="Z125" i="17"/>
  <c r="Y125" i="17"/>
  <c r="X125" i="17"/>
  <c r="W125" i="17"/>
  <c r="V125" i="17"/>
  <c r="U125" i="17"/>
  <c r="T125" i="17"/>
  <c r="S125" i="17"/>
  <c r="R125" i="17"/>
  <c r="Q125" i="17"/>
  <c r="P125" i="17"/>
  <c r="O125" i="17"/>
  <c r="N125" i="17"/>
  <c r="M125" i="17"/>
  <c r="L125" i="17"/>
  <c r="K125" i="17"/>
  <c r="J125" i="17"/>
  <c r="I125" i="17"/>
  <c r="H125" i="17"/>
  <c r="G125" i="17"/>
  <c r="F125" i="17"/>
  <c r="E125" i="17"/>
  <c r="AF124" i="17"/>
  <c r="AE124" i="17"/>
  <c r="AD124" i="17"/>
  <c r="AC124" i="17"/>
  <c r="AB124" i="17"/>
  <c r="AA124" i="17"/>
  <c r="Z124" i="17"/>
  <c r="Y124" i="17"/>
  <c r="X124" i="17"/>
  <c r="W124" i="17"/>
  <c r="V124" i="17"/>
  <c r="U124" i="17"/>
  <c r="T124" i="17"/>
  <c r="S124" i="17"/>
  <c r="R124" i="17"/>
  <c r="Q124" i="17"/>
  <c r="P124" i="17"/>
  <c r="O124" i="17"/>
  <c r="N124" i="17"/>
  <c r="M124" i="17"/>
  <c r="L124" i="17"/>
  <c r="K124" i="17"/>
  <c r="J124" i="17"/>
  <c r="I124" i="17"/>
  <c r="H124" i="17"/>
  <c r="G124" i="17"/>
  <c r="F124" i="17"/>
  <c r="E124" i="17"/>
  <c r="AF123" i="17"/>
  <c r="AE123" i="17"/>
  <c r="AD123" i="17"/>
  <c r="AC123" i="17"/>
  <c r="AB123" i="17"/>
  <c r="AA123" i="17"/>
  <c r="Z123" i="17"/>
  <c r="Y123" i="17"/>
  <c r="X123" i="17"/>
  <c r="W123" i="17"/>
  <c r="V123" i="17"/>
  <c r="U123" i="17"/>
  <c r="T123" i="17"/>
  <c r="S123" i="17"/>
  <c r="R123" i="17"/>
  <c r="Q123" i="17"/>
  <c r="P123" i="17"/>
  <c r="O123" i="17"/>
  <c r="N123" i="17"/>
  <c r="M123" i="17"/>
  <c r="L123" i="17"/>
  <c r="K123" i="17"/>
  <c r="J123" i="17"/>
  <c r="I123" i="17"/>
  <c r="H123" i="17"/>
  <c r="G123" i="17"/>
  <c r="F123" i="17"/>
  <c r="E123" i="17"/>
  <c r="AF122" i="17"/>
  <c r="AE122" i="17"/>
  <c r="AD122" i="17"/>
  <c r="AC122" i="17"/>
  <c r="AB122" i="17"/>
  <c r="AA122" i="17"/>
  <c r="Z122" i="17"/>
  <c r="Y122" i="17"/>
  <c r="X122" i="17"/>
  <c r="W122" i="17"/>
  <c r="V122" i="17"/>
  <c r="U122" i="17"/>
  <c r="T122" i="17"/>
  <c r="S122" i="17"/>
  <c r="R122" i="17"/>
  <c r="Q122" i="17"/>
  <c r="P122" i="17"/>
  <c r="O122" i="17"/>
  <c r="N122" i="17"/>
  <c r="M122" i="17"/>
  <c r="L122" i="17"/>
  <c r="K122" i="17"/>
  <c r="J122" i="17"/>
  <c r="I122" i="17"/>
  <c r="H122" i="17"/>
  <c r="G122" i="17"/>
  <c r="F122" i="17"/>
  <c r="E122" i="17"/>
  <c r="AF121" i="17"/>
  <c r="AE121" i="17"/>
  <c r="AD121" i="17"/>
  <c r="AC121" i="17"/>
  <c r="AB121" i="17"/>
  <c r="AB103" i="17" s="1"/>
  <c r="AB104" i="17" s="1"/>
  <c r="AA121" i="17"/>
  <c r="Z121" i="17"/>
  <c r="Y121" i="17"/>
  <c r="X121" i="17"/>
  <c r="W121" i="17"/>
  <c r="V121" i="17"/>
  <c r="U121" i="17"/>
  <c r="T121" i="17"/>
  <c r="S121" i="17"/>
  <c r="R121" i="17"/>
  <c r="Q121" i="17"/>
  <c r="P121" i="17"/>
  <c r="O121" i="17"/>
  <c r="N121" i="17"/>
  <c r="M121" i="17"/>
  <c r="L121" i="17"/>
  <c r="K121" i="17"/>
  <c r="J121" i="17"/>
  <c r="I121" i="17"/>
  <c r="H121" i="17"/>
  <c r="G121" i="17"/>
  <c r="F121" i="17"/>
  <c r="E121" i="17"/>
  <c r="AF120" i="17"/>
  <c r="AE120" i="17"/>
  <c r="AD120" i="17"/>
  <c r="AC120" i="17"/>
  <c r="AB120" i="17"/>
  <c r="AA120" i="17"/>
  <c r="Z120" i="17"/>
  <c r="Y120" i="17"/>
  <c r="X120" i="17"/>
  <c r="W120" i="17"/>
  <c r="V120" i="17"/>
  <c r="U120" i="17"/>
  <c r="T120" i="17"/>
  <c r="S120" i="17"/>
  <c r="R120" i="17"/>
  <c r="Q120" i="17"/>
  <c r="P120" i="17"/>
  <c r="O120" i="17"/>
  <c r="N120" i="17"/>
  <c r="M120" i="17"/>
  <c r="L120" i="17"/>
  <c r="K120" i="17"/>
  <c r="J120" i="17"/>
  <c r="I120" i="17"/>
  <c r="H120" i="17"/>
  <c r="G120" i="17"/>
  <c r="F120" i="17"/>
  <c r="E120" i="17"/>
  <c r="AF119" i="17"/>
  <c r="AE119" i="17"/>
  <c r="AE99" i="17"/>
  <c r="AE100" i="17" s="1"/>
  <c r="AD119" i="17"/>
  <c r="AC119" i="17"/>
  <c r="AC103" i="17" s="1"/>
  <c r="AC104" i="17" s="1"/>
  <c r="AB119" i="17"/>
  <c r="AA119" i="17"/>
  <c r="AA103" i="17" s="1"/>
  <c r="AA104" i="17" s="1"/>
  <c r="Z119" i="17"/>
  <c r="Y119" i="17"/>
  <c r="Y103" i="17" s="1"/>
  <c r="Y104" i="17" s="1"/>
  <c r="X119" i="17"/>
  <c r="X91" i="17" s="1"/>
  <c r="X92" i="17" s="1"/>
  <c r="W119" i="17"/>
  <c r="W103" i="17"/>
  <c r="W104" i="17" s="1"/>
  <c r="V119" i="17"/>
  <c r="U119" i="17"/>
  <c r="U103" i="17" s="1"/>
  <c r="U104" i="17" s="1"/>
  <c r="T119" i="17"/>
  <c r="T103" i="17" s="1"/>
  <c r="T104" i="17" s="1"/>
  <c r="S119" i="17"/>
  <c r="S103" i="17"/>
  <c r="S104" i="17" s="1"/>
  <c r="R119" i="17"/>
  <c r="Q119" i="17"/>
  <c r="Q103" i="17" s="1"/>
  <c r="Q104" i="17" s="1"/>
  <c r="P119" i="17"/>
  <c r="O119" i="17"/>
  <c r="O103" i="17"/>
  <c r="O104" i="17" s="1"/>
  <c r="N119" i="17"/>
  <c r="M119" i="17"/>
  <c r="M103" i="17" s="1"/>
  <c r="M104" i="17" s="1"/>
  <c r="L119" i="17"/>
  <c r="K119" i="17"/>
  <c r="K103" i="17" s="1"/>
  <c r="K104" i="17" s="1"/>
  <c r="J119" i="17"/>
  <c r="I119" i="17"/>
  <c r="H119" i="17"/>
  <c r="G119" i="17"/>
  <c r="F119" i="17"/>
  <c r="E119" i="17"/>
  <c r="AD80" i="17"/>
  <c r="AB80" i="17"/>
  <c r="Z80" i="17"/>
  <c r="Y80" i="17"/>
  <c r="X80" i="17"/>
  <c r="V80" i="17"/>
  <c r="T80" i="17"/>
  <c r="P80" i="17"/>
  <c r="N80" i="17"/>
  <c r="L80" i="17"/>
  <c r="K80" i="17"/>
  <c r="J80" i="17"/>
  <c r="H80" i="17"/>
  <c r="F80" i="17"/>
  <c r="AD79" i="17"/>
  <c r="AB79" i="17"/>
  <c r="Z79" i="17"/>
  <c r="Y79" i="17"/>
  <c r="X79" i="17"/>
  <c r="V79" i="17"/>
  <c r="T79" i="17"/>
  <c r="P79" i="17"/>
  <c r="N79" i="17"/>
  <c r="L79" i="17"/>
  <c r="K79" i="17"/>
  <c r="J79" i="17"/>
  <c r="H79" i="17"/>
  <c r="F79" i="17"/>
  <c r="AD78" i="17"/>
  <c r="AB78" i="17"/>
  <c r="Z78" i="17"/>
  <c r="Y78" i="17"/>
  <c r="X78" i="17"/>
  <c r="V78" i="17"/>
  <c r="T78" i="17"/>
  <c r="P78" i="17"/>
  <c r="N78" i="17"/>
  <c r="L78" i="17"/>
  <c r="K78" i="17"/>
  <c r="J78" i="17"/>
  <c r="H78" i="17"/>
  <c r="F78" i="17"/>
  <c r="AD77" i="17"/>
  <c r="AD83" i="17" s="1"/>
  <c r="AB77" i="17"/>
  <c r="AB83" i="17" s="1"/>
  <c r="Z77" i="17"/>
  <c r="Z83" i="17" s="1"/>
  <c r="Y77" i="17"/>
  <c r="Y83" i="17" s="1"/>
  <c r="X77" i="17"/>
  <c r="V77" i="17"/>
  <c r="V83" i="17" s="1"/>
  <c r="T77" i="17"/>
  <c r="P77" i="17"/>
  <c r="P83" i="17" s="1"/>
  <c r="N77" i="17"/>
  <c r="L77" i="17"/>
  <c r="K77" i="17"/>
  <c r="J77" i="17"/>
  <c r="H77" i="17"/>
  <c r="F77" i="17"/>
  <c r="F83" i="17" s="1"/>
  <c r="AD76" i="17"/>
  <c r="AB76" i="17"/>
  <c r="Z76" i="17"/>
  <c r="Y76" i="17"/>
  <c r="X76" i="17"/>
  <c r="V76" i="17"/>
  <c r="T76" i="17"/>
  <c r="P76" i="17"/>
  <c r="N76" i="17"/>
  <c r="L76" i="17"/>
  <c r="K76" i="17"/>
  <c r="J76" i="17"/>
  <c r="H76" i="17"/>
  <c r="F76" i="17"/>
  <c r="AD75" i="17"/>
  <c r="AB75" i="17"/>
  <c r="Z75" i="17"/>
  <c r="Y75" i="17"/>
  <c r="X75" i="17"/>
  <c r="V75" i="17"/>
  <c r="T75" i="17"/>
  <c r="P75" i="17"/>
  <c r="N75" i="17"/>
  <c r="L75" i="17"/>
  <c r="K75" i="17"/>
  <c r="J75" i="17"/>
  <c r="H75" i="17"/>
  <c r="F75" i="17"/>
  <c r="F84" i="17" s="1"/>
  <c r="AD74" i="17"/>
  <c r="AB74" i="17"/>
  <c r="AB81" i="17" s="1"/>
  <c r="Z74" i="17"/>
  <c r="Y74" i="17"/>
  <c r="X74" i="17"/>
  <c r="V74" i="17"/>
  <c r="T74" i="17"/>
  <c r="P74" i="17"/>
  <c r="N74" i="17"/>
  <c r="L74" i="17"/>
  <c r="K74" i="17"/>
  <c r="K81" i="17" s="1"/>
  <c r="J74" i="17"/>
  <c r="J81" i="17" s="1"/>
  <c r="H74" i="17"/>
  <c r="H81" i="17" s="1"/>
  <c r="F74" i="17"/>
  <c r="AD66" i="17"/>
  <c r="AB66" i="17"/>
  <c r="X66" i="17"/>
  <c r="V66" i="17"/>
  <c r="T66" i="17"/>
  <c r="P66" i="17"/>
  <c r="N66" i="17"/>
  <c r="J66" i="17"/>
  <c r="H66" i="17"/>
  <c r="F66" i="17"/>
  <c r="AD65" i="17"/>
  <c r="AB65" i="17"/>
  <c r="X65" i="17"/>
  <c r="V65" i="17"/>
  <c r="T65" i="17"/>
  <c r="P65" i="17"/>
  <c r="N65" i="17"/>
  <c r="J65" i="17"/>
  <c r="H65" i="17"/>
  <c r="F65" i="17"/>
  <c r="AD64" i="17"/>
  <c r="AB64" i="17"/>
  <c r="X64" i="17"/>
  <c r="V64" i="17"/>
  <c r="T64" i="17"/>
  <c r="P64" i="17"/>
  <c r="N64" i="17"/>
  <c r="J64" i="17"/>
  <c r="H64" i="17"/>
  <c r="F64" i="17"/>
  <c r="AD63" i="17"/>
  <c r="AB63" i="17"/>
  <c r="X63" i="17"/>
  <c r="V63" i="17"/>
  <c r="T63" i="17"/>
  <c r="P63" i="17"/>
  <c r="N63" i="17"/>
  <c r="J63" i="17"/>
  <c r="H63" i="17"/>
  <c r="F63" i="17"/>
  <c r="AD62" i="17"/>
  <c r="AB62" i="17"/>
  <c r="X62" i="17"/>
  <c r="V62" i="17"/>
  <c r="T62" i="17"/>
  <c r="P62" i="17"/>
  <c r="N62" i="17"/>
  <c r="J62" i="17"/>
  <c r="H62" i="17"/>
  <c r="F62" i="17"/>
  <c r="AD61" i="17"/>
  <c r="AD68" i="17" s="1"/>
  <c r="AB61" i="17"/>
  <c r="AB68" i="17" s="1"/>
  <c r="X61" i="17"/>
  <c r="X68" i="17" s="1"/>
  <c r="V61" i="17"/>
  <c r="V68" i="17" s="1"/>
  <c r="T61" i="17"/>
  <c r="T68" i="17" s="1"/>
  <c r="P61" i="17"/>
  <c r="P68" i="17" s="1"/>
  <c r="N61" i="17"/>
  <c r="N68" i="17" s="1"/>
  <c r="J61" i="17"/>
  <c r="J68" i="17" s="1"/>
  <c r="H61" i="17"/>
  <c r="H68" i="17" s="1"/>
  <c r="F61" i="17"/>
  <c r="F68" i="17" s="1"/>
  <c r="AD60" i="17"/>
  <c r="AB60" i="17"/>
  <c r="X60" i="17"/>
  <c r="V60" i="17"/>
  <c r="T60" i="17"/>
  <c r="P60" i="17"/>
  <c r="N60" i="17"/>
  <c r="J60" i="17"/>
  <c r="H60" i="17"/>
  <c r="F60" i="17"/>
  <c r="AD59" i="17"/>
  <c r="AB59" i="17"/>
  <c r="X59" i="17"/>
  <c r="V59" i="17"/>
  <c r="T59" i="17"/>
  <c r="P59" i="17"/>
  <c r="N59" i="17"/>
  <c r="J59" i="17"/>
  <c r="H59" i="17"/>
  <c r="F59" i="17"/>
  <c r="AD58" i="17"/>
  <c r="AB58" i="17"/>
  <c r="X58" i="17"/>
  <c r="V58" i="17"/>
  <c r="T58" i="17"/>
  <c r="P58" i="17"/>
  <c r="N58" i="17"/>
  <c r="J58" i="17"/>
  <c r="H58" i="17"/>
  <c r="F58" i="17"/>
  <c r="AD57" i="17"/>
  <c r="AB57" i="17"/>
  <c r="X57" i="17"/>
  <c r="V57" i="17"/>
  <c r="T57" i="17"/>
  <c r="P57" i="17"/>
  <c r="N57" i="17"/>
  <c r="J57" i="17"/>
  <c r="H57" i="17"/>
  <c r="F57" i="17"/>
  <c r="AD56" i="17"/>
  <c r="AB56" i="17"/>
  <c r="X56" i="17"/>
  <c r="V56" i="17"/>
  <c r="T56" i="17"/>
  <c r="P56" i="17"/>
  <c r="N56" i="17"/>
  <c r="J56" i="17"/>
  <c r="H56" i="17"/>
  <c r="F56" i="17"/>
  <c r="AD55" i="17"/>
  <c r="AB55" i="17"/>
  <c r="X55" i="17"/>
  <c r="V55" i="17"/>
  <c r="T55" i="17"/>
  <c r="P55" i="17"/>
  <c r="N55" i="17"/>
  <c r="H55" i="17"/>
  <c r="F55" i="17"/>
  <c r="AD54" i="17"/>
  <c r="AB54" i="17"/>
  <c r="X54" i="17"/>
  <c r="V54" i="17"/>
  <c r="T54" i="17"/>
  <c r="P54" i="17"/>
  <c r="N54" i="17"/>
  <c r="J54" i="17"/>
  <c r="H54" i="17"/>
  <c r="F54" i="17"/>
  <c r="AF52" i="17"/>
  <c r="AE52" i="17"/>
  <c r="AD52" i="17"/>
  <c r="AC52" i="17"/>
  <c r="AB52" i="17"/>
  <c r="AA52" i="17"/>
  <c r="Z52" i="17"/>
  <c r="Y52" i="17"/>
  <c r="X52" i="17"/>
  <c r="W52" i="17"/>
  <c r="V52" i="17"/>
  <c r="U52" i="17"/>
  <c r="T52" i="17"/>
  <c r="S52" i="17"/>
  <c r="R52" i="17"/>
  <c r="Q52" i="17"/>
  <c r="P52" i="17"/>
  <c r="O52" i="17"/>
  <c r="N52" i="17"/>
  <c r="M52" i="17"/>
  <c r="L52" i="17"/>
  <c r="K52" i="17"/>
  <c r="J52" i="17"/>
  <c r="I52" i="17"/>
  <c r="H52" i="17"/>
  <c r="G52" i="17"/>
  <c r="F52" i="17"/>
  <c r="E52" i="17"/>
  <c r="AF51" i="17"/>
  <c r="AE51" i="17"/>
  <c r="AD51" i="17"/>
  <c r="AC51" i="17"/>
  <c r="AB51" i="17"/>
  <c r="AA51" i="17"/>
  <c r="Z51" i="17"/>
  <c r="Y51" i="17"/>
  <c r="X51" i="17"/>
  <c r="W51" i="17"/>
  <c r="V51" i="17"/>
  <c r="U51" i="17"/>
  <c r="T51" i="17"/>
  <c r="S51" i="17"/>
  <c r="R51" i="17"/>
  <c r="Q51" i="17"/>
  <c r="P51" i="17"/>
  <c r="O51" i="17"/>
  <c r="N51" i="17"/>
  <c r="M51" i="17"/>
  <c r="L51" i="17"/>
  <c r="K51" i="17"/>
  <c r="J51" i="17"/>
  <c r="I51" i="17"/>
  <c r="H51" i="17"/>
  <c r="G51" i="17"/>
  <c r="F51" i="17"/>
  <c r="E51" i="17"/>
  <c r="AJ50" i="17"/>
  <c r="AJ49" i="17"/>
  <c r="AJ48" i="17"/>
  <c r="AJ47" i="17"/>
  <c r="AJ46" i="17"/>
  <c r="AJ45" i="17"/>
  <c r="AJ44" i="17"/>
  <c r="AJ43" i="17"/>
  <c r="AJ42" i="17"/>
  <c r="AJ41" i="17"/>
  <c r="AJ40" i="17"/>
  <c r="AJ39" i="17"/>
  <c r="AJ38" i="17"/>
  <c r="AJ37" i="17"/>
  <c r="AJ36" i="17"/>
  <c r="AJ35" i="17"/>
  <c r="AJ34" i="17"/>
  <c r="AJ33" i="17"/>
  <c r="AJ32" i="17"/>
  <c r="AJ31" i="17"/>
  <c r="AJ30" i="17"/>
  <c r="AJ29" i="17"/>
  <c r="AJ28" i="17"/>
  <c r="AJ27" i="17"/>
  <c r="AJ26" i="17"/>
  <c r="AJ25" i="17"/>
  <c r="AJ24" i="17"/>
  <c r="AJ23" i="17"/>
  <c r="AJ22" i="17"/>
  <c r="AJ21" i="17"/>
  <c r="AJ20" i="17"/>
  <c r="AJ19" i="17"/>
  <c r="AJ18" i="17"/>
  <c r="AJ17" i="17"/>
  <c r="AJ16" i="17"/>
  <c r="AJ15" i="17"/>
  <c r="AJ14" i="17"/>
  <c r="AJ13" i="17"/>
  <c r="AJ11" i="17"/>
  <c r="AJ10" i="17"/>
  <c r="AJ9" i="17"/>
  <c r="AJ8" i="17"/>
  <c r="AJ7" i="17"/>
  <c r="AJ6" i="17"/>
  <c r="AJ5" i="17"/>
  <c r="AH163" i="15"/>
  <c r="AG163" i="15"/>
  <c r="AF163" i="15"/>
  <c r="AE163" i="15"/>
  <c r="AD163" i="15"/>
  <c r="AC163" i="15"/>
  <c r="AH162" i="15"/>
  <c r="AG162" i="15"/>
  <c r="AF162" i="15"/>
  <c r="AE162" i="15"/>
  <c r="AD162" i="15"/>
  <c r="AC162" i="15"/>
  <c r="AH161" i="15"/>
  <c r="AG161" i="15"/>
  <c r="AF161" i="15"/>
  <c r="AE161" i="15"/>
  <c r="AD161" i="15"/>
  <c r="AC161" i="15"/>
  <c r="AH160" i="15"/>
  <c r="AG160" i="15"/>
  <c r="AF160" i="15"/>
  <c r="AE160" i="15"/>
  <c r="AD160" i="15"/>
  <c r="AC160" i="15"/>
  <c r="AH159" i="15"/>
  <c r="AG159" i="15"/>
  <c r="AF159" i="15"/>
  <c r="AE159" i="15"/>
  <c r="AD159" i="15"/>
  <c r="AC159" i="15"/>
  <c r="AH158" i="15"/>
  <c r="AG158" i="15"/>
  <c r="AF158" i="15"/>
  <c r="AE158" i="15"/>
  <c r="AD158" i="15"/>
  <c r="AC158" i="15"/>
  <c r="AH157" i="15"/>
  <c r="AG157" i="15"/>
  <c r="AF157" i="15"/>
  <c r="AE157" i="15"/>
  <c r="AD157" i="15"/>
  <c r="AC157" i="15"/>
  <c r="AH156" i="15"/>
  <c r="AG156" i="15"/>
  <c r="AF156" i="15"/>
  <c r="AE156" i="15"/>
  <c r="AD156" i="15"/>
  <c r="AC156" i="15"/>
  <c r="AH155" i="15"/>
  <c r="AG155" i="15"/>
  <c r="AF155" i="15"/>
  <c r="AE155" i="15"/>
  <c r="AD155" i="15"/>
  <c r="AC155" i="15"/>
  <c r="AH154" i="15"/>
  <c r="AG154" i="15"/>
  <c r="AF154" i="15"/>
  <c r="AE154" i="15"/>
  <c r="AD154" i="15"/>
  <c r="AC154" i="15"/>
  <c r="AH153" i="15"/>
  <c r="AG153" i="15"/>
  <c r="AF153" i="15"/>
  <c r="AE153" i="15"/>
  <c r="AD153" i="15"/>
  <c r="AC153" i="15"/>
  <c r="AH152" i="15"/>
  <c r="AG152" i="15"/>
  <c r="AF152" i="15"/>
  <c r="AE152" i="15"/>
  <c r="AD152" i="15"/>
  <c r="AC152" i="15"/>
  <c r="AH151" i="15"/>
  <c r="AG151" i="15"/>
  <c r="AF151" i="15"/>
  <c r="AE151" i="15"/>
  <c r="AD151" i="15"/>
  <c r="AC151" i="15"/>
  <c r="AH150" i="15"/>
  <c r="AG150" i="15"/>
  <c r="AF150" i="15"/>
  <c r="AE150" i="15"/>
  <c r="AD150" i="15"/>
  <c r="AC150" i="15"/>
  <c r="AH149" i="15"/>
  <c r="AG149" i="15"/>
  <c r="AF149" i="15"/>
  <c r="AE149" i="15"/>
  <c r="AD149" i="15"/>
  <c r="AC149" i="15"/>
  <c r="AH148" i="15"/>
  <c r="AG148" i="15"/>
  <c r="AF148" i="15"/>
  <c r="AE148" i="15"/>
  <c r="AD148" i="15"/>
  <c r="AC148" i="15"/>
  <c r="AH147" i="15"/>
  <c r="AG147" i="15"/>
  <c r="AF147" i="15"/>
  <c r="AE147" i="15"/>
  <c r="AD147" i="15"/>
  <c r="AC147" i="15"/>
  <c r="AH146" i="15"/>
  <c r="AG146" i="15"/>
  <c r="AF146" i="15"/>
  <c r="AE146" i="15"/>
  <c r="AD146" i="15"/>
  <c r="AC146" i="15"/>
  <c r="AH145" i="15"/>
  <c r="AG145" i="15"/>
  <c r="AF145" i="15"/>
  <c r="AE145" i="15"/>
  <c r="AD145" i="15"/>
  <c r="AC145" i="15"/>
  <c r="AH144" i="15"/>
  <c r="AG144" i="15"/>
  <c r="AF144" i="15"/>
  <c r="AE144" i="15"/>
  <c r="AD144" i="15"/>
  <c r="AC144" i="15"/>
  <c r="AH143" i="15"/>
  <c r="AG143" i="15"/>
  <c r="AF143" i="15"/>
  <c r="AE143" i="15"/>
  <c r="AD143" i="15"/>
  <c r="AC143" i="15"/>
  <c r="AH142" i="15"/>
  <c r="AG142" i="15"/>
  <c r="AF142" i="15"/>
  <c r="AE142" i="15"/>
  <c r="AD142" i="15"/>
  <c r="AC142" i="15"/>
  <c r="AH141" i="15"/>
  <c r="AG141" i="15"/>
  <c r="AF141" i="15"/>
  <c r="AE141" i="15"/>
  <c r="AD141" i="15"/>
  <c r="AC141" i="15"/>
  <c r="AH140" i="15"/>
  <c r="AG140" i="15"/>
  <c r="AF140" i="15"/>
  <c r="AE140" i="15"/>
  <c r="AD140" i="15"/>
  <c r="AC140" i="15"/>
  <c r="AH139" i="15"/>
  <c r="AG139" i="15"/>
  <c r="AF139" i="15"/>
  <c r="AE139" i="15"/>
  <c r="AD139" i="15"/>
  <c r="AC139" i="15"/>
  <c r="AH138" i="15"/>
  <c r="AG138" i="15"/>
  <c r="AF138" i="15"/>
  <c r="AE138" i="15"/>
  <c r="AD138" i="15"/>
  <c r="AC138" i="15"/>
  <c r="AH137" i="15"/>
  <c r="AG137" i="15"/>
  <c r="AF137" i="15"/>
  <c r="AE137" i="15"/>
  <c r="AD137" i="15"/>
  <c r="AC137" i="15"/>
  <c r="AH136" i="15"/>
  <c r="AG136" i="15"/>
  <c r="AF136" i="15"/>
  <c r="AE136" i="15"/>
  <c r="AD136" i="15"/>
  <c r="AC136" i="15"/>
  <c r="AH135" i="15"/>
  <c r="AG135" i="15"/>
  <c r="AF135" i="15"/>
  <c r="AE135" i="15"/>
  <c r="AD135" i="15"/>
  <c r="AC135" i="15"/>
  <c r="AH134" i="15"/>
  <c r="AG134" i="15"/>
  <c r="AF134" i="15"/>
  <c r="AE134" i="15"/>
  <c r="AD134" i="15"/>
  <c r="AC134" i="15"/>
  <c r="AH133" i="15"/>
  <c r="AG133" i="15"/>
  <c r="AF133" i="15"/>
  <c r="AE133" i="15"/>
  <c r="AD133" i="15"/>
  <c r="AC133" i="15"/>
  <c r="AH132" i="15"/>
  <c r="AG132" i="15"/>
  <c r="AF132" i="15"/>
  <c r="AE132" i="15"/>
  <c r="AD132" i="15"/>
  <c r="AC132" i="15"/>
  <c r="AH131" i="15"/>
  <c r="AG131" i="15"/>
  <c r="AF131" i="15"/>
  <c r="AE131" i="15"/>
  <c r="AD131" i="15"/>
  <c r="AC131" i="15"/>
  <c r="AH130" i="15"/>
  <c r="AG130" i="15"/>
  <c r="AF130" i="15"/>
  <c r="AE130" i="15"/>
  <c r="AD130" i="15"/>
  <c r="AC130" i="15"/>
  <c r="AH129" i="15"/>
  <c r="AG129" i="15"/>
  <c r="AF129" i="15"/>
  <c r="AE129" i="15"/>
  <c r="AD129" i="15"/>
  <c r="AC129" i="15"/>
  <c r="AH128" i="15"/>
  <c r="AG128" i="15"/>
  <c r="AF128" i="15"/>
  <c r="AE128" i="15"/>
  <c r="AD128" i="15"/>
  <c r="AC128" i="15"/>
  <c r="AH127" i="15"/>
  <c r="AG127" i="15"/>
  <c r="AF127" i="15"/>
  <c r="AE127" i="15"/>
  <c r="AD127" i="15"/>
  <c r="AC127" i="15"/>
  <c r="AH126" i="15"/>
  <c r="AG126" i="15"/>
  <c r="AF126" i="15"/>
  <c r="AE126" i="15"/>
  <c r="AD126" i="15"/>
  <c r="AC126" i="15"/>
  <c r="AH125" i="15"/>
  <c r="AG125" i="15"/>
  <c r="AF125" i="15"/>
  <c r="AE125" i="15"/>
  <c r="AD125" i="15"/>
  <c r="AC125" i="15"/>
  <c r="AH124" i="15"/>
  <c r="AG124" i="15"/>
  <c r="AF124" i="15"/>
  <c r="AE124" i="15"/>
  <c r="AD124" i="15"/>
  <c r="AC124" i="15"/>
  <c r="AH123" i="15"/>
  <c r="AG123" i="15"/>
  <c r="AF123" i="15"/>
  <c r="AE123" i="15"/>
  <c r="AD123" i="15"/>
  <c r="AC123" i="15"/>
  <c r="AC97" i="15" s="1"/>
  <c r="AC98" i="15" s="1"/>
  <c r="AH122" i="15"/>
  <c r="AG122" i="15"/>
  <c r="AF122" i="15"/>
  <c r="AE122" i="15"/>
  <c r="AD122" i="15"/>
  <c r="AC122" i="15"/>
  <c r="AH121" i="15"/>
  <c r="AG121" i="15"/>
  <c r="AF121" i="15"/>
  <c r="AE121" i="15"/>
  <c r="AD121" i="15"/>
  <c r="AC121" i="15"/>
  <c r="AH120" i="15"/>
  <c r="AG120" i="15"/>
  <c r="AF120" i="15"/>
  <c r="AE120" i="15"/>
  <c r="AE103" i="15" s="1"/>
  <c r="AE104" i="15" s="1"/>
  <c r="AD120" i="15"/>
  <c r="AC120" i="15"/>
  <c r="AC103" i="15" s="1"/>
  <c r="AC104" i="15" s="1"/>
  <c r="AH119" i="15"/>
  <c r="AG119" i="15"/>
  <c r="AG103" i="15" s="1"/>
  <c r="AG104" i="15" s="1"/>
  <c r="AF119" i="15"/>
  <c r="AE119" i="15"/>
  <c r="AD119" i="15"/>
  <c r="AC119" i="15"/>
  <c r="AF80" i="15"/>
  <c r="AD80" i="15"/>
  <c r="AF79" i="15"/>
  <c r="AD79" i="15"/>
  <c r="AF78" i="15"/>
  <c r="AD78" i="15"/>
  <c r="AF77" i="15"/>
  <c r="AD77" i="15"/>
  <c r="AD84" i="15" s="1"/>
  <c r="AF76" i="15"/>
  <c r="AD76" i="15"/>
  <c r="AF75" i="15"/>
  <c r="AF81" i="15" s="1"/>
  <c r="AD75" i="15"/>
  <c r="AF74" i="15"/>
  <c r="AD74" i="15"/>
  <c r="AF66" i="15"/>
  <c r="AD66" i="15"/>
  <c r="AF65" i="15"/>
  <c r="AD65" i="15"/>
  <c r="AF64" i="15"/>
  <c r="AD64" i="15"/>
  <c r="AF63" i="15"/>
  <c r="AD63" i="15"/>
  <c r="AF62" i="15"/>
  <c r="AD62" i="15"/>
  <c r="AF61" i="15"/>
  <c r="AF68" i="15" s="1"/>
  <c r="AD61" i="15"/>
  <c r="AD68" i="15" s="1"/>
  <c r="AF60" i="15"/>
  <c r="AD60" i="15"/>
  <c r="AF59" i="15"/>
  <c r="AD59" i="15"/>
  <c r="AF58" i="15"/>
  <c r="AD58" i="15"/>
  <c r="AF57" i="15"/>
  <c r="AD57" i="15"/>
  <c r="AF56" i="15"/>
  <c r="AD56" i="15"/>
  <c r="AF55" i="15"/>
  <c r="AD55" i="15"/>
  <c r="AF54" i="15"/>
  <c r="AD54" i="15"/>
  <c r="AH52" i="15"/>
  <c r="AG52" i="15"/>
  <c r="AF52" i="15"/>
  <c r="AE52" i="15"/>
  <c r="AD52" i="15"/>
  <c r="AC52" i="15"/>
  <c r="AH51" i="15"/>
  <c r="AG51" i="15"/>
  <c r="AF51" i="15"/>
  <c r="AE51" i="15"/>
  <c r="AD51" i="15"/>
  <c r="AC51" i="15"/>
  <c r="AB158" i="15"/>
  <c r="AA158" i="15"/>
  <c r="Z158" i="15"/>
  <c r="Y158" i="15"/>
  <c r="X158" i="15"/>
  <c r="W158" i="15"/>
  <c r="V158" i="15"/>
  <c r="U158" i="15"/>
  <c r="T158" i="15"/>
  <c r="S158" i="15"/>
  <c r="R158" i="15"/>
  <c r="Q158" i="15"/>
  <c r="P158" i="15"/>
  <c r="O158" i="15"/>
  <c r="N158" i="15"/>
  <c r="M158" i="15"/>
  <c r="L158" i="15"/>
  <c r="K158" i="15"/>
  <c r="J158" i="15"/>
  <c r="I158" i="15"/>
  <c r="H158" i="15"/>
  <c r="G158" i="15"/>
  <c r="F158" i="15"/>
  <c r="E158" i="15"/>
  <c r="AI44" i="15"/>
  <c r="AB155" i="15"/>
  <c r="AA155" i="15"/>
  <c r="Z155" i="15"/>
  <c r="Y155" i="15"/>
  <c r="X155" i="15"/>
  <c r="W155" i="15"/>
  <c r="V155" i="15"/>
  <c r="U155" i="15"/>
  <c r="T155" i="15"/>
  <c r="S155" i="15"/>
  <c r="R155" i="15"/>
  <c r="Q155" i="15"/>
  <c r="P155" i="15"/>
  <c r="O155" i="15"/>
  <c r="N155" i="15"/>
  <c r="M155" i="15"/>
  <c r="L155" i="15"/>
  <c r="K155" i="15"/>
  <c r="J155" i="15"/>
  <c r="I155" i="15"/>
  <c r="H155" i="15"/>
  <c r="G155" i="15"/>
  <c r="F155" i="15"/>
  <c r="E155" i="15"/>
  <c r="AI41" i="15"/>
  <c r="AI36" i="15"/>
  <c r="AB150" i="15"/>
  <c r="AA150" i="15"/>
  <c r="Z150" i="15"/>
  <c r="Y150" i="15"/>
  <c r="X150" i="15"/>
  <c r="W150" i="15"/>
  <c r="V150" i="15"/>
  <c r="U150" i="15"/>
  <c r="T150" i="15"/>
  <c r="S150" i="15"/>
  <c r="R150" i="15"/>
  <c r="Q150" i="15"/>
  <c r="P150" i="15"/>
  <c r="O150" i="15"/>
  <c r="N150" i="15"/>
  <c r="M150" i="15"/>
  <c r="L150" i="15"/>
  <c r="K150" i="15"/>
  <c r="J150" i="15"/>
  <c r="I150" i="15"/>
  <c r="H150" i="15"/>
  <c r="G150" i="15"/>
  <c r="F150" i="15"/>
  <c r="E150" i="15"/>
  <c r="AB131" i="15"/>
  <c r="AA131" i="15"/>
  <c r="Z131" i="15"/>
  <c r="Y131" i="15"/>
  <c r="X131" i="15"/>
  <c r="W131" i="15"/>
  <c r="V131" i="15"/>
  <c r="U131" i="15"/>
  <c r="T131" i="15"/>
  <c r="S131" i="15"/>
  <c r="R131" i="15"/>
  <c r="Q131" i="15"/>
  <c r="P131" i="15"/>
  <c r="O131" i="15"/>
  <c r="N131" i="15"/>
  <c r="M131" i="15"/>
  <c r="L131" i="15"/>
  <c r="K131" i="15"/>
  <c r="J131" i="15"/>
  <c r="I131" i="15"/>
  <c r="H131" i="15"/>
  <c r="G131" i="15"/>
  <c r="F131" i="15"/>
  <c r="E131" i="15"/>
  <c r="AI17" i="15"/>
  <c r="AB163" i="15"/>
  <c r="AA163" i="15"/>
  <c r="Z163" i="15"/>
  <c r="Y163" i="15"/>
  <c r="X163" i="15"/>
  <c r="W163" i="15"/>
  <c r="V163" i="15"/>
  <c r="U163" i="15"/>
  <c r="T163" i="15"/>
  <c r="S163" i="15"/>
  <c r="R163" i="15"/>
  <c r="Q163" i="15"/>
  <c r="P163" i="15"/>
  <c r="O163" i="15"/>
  <c r="N163" i="15"/>
  <c r="M163" i="15"/>
  <c r="L163" i="15"/>
  <c r="K163" i="15"/>
  <c r="J163" i="15"/>
  <c r="I163" i="15"/>
  <c r="H163" i="15"/>
  <c r="G163" i="15"/>
  <c r="F163" i="15"/>
  <c r="E163" i="15"/>
  <c r="AB162" i="15"/>
  <c r="AA162" i="15"/>
  <c r="Z162" i="15"/>
  <c r="Y162" i="15"/>
  <c r="X162" i="15"/>
  <c r="W162" i="15"/>
  <c r="V162" i="15"/>
  <c r="U162" i="15"/>
  <c r="T162" i="15"/>
  <c r="S162" i="15"/>
  <c r="R162" i="15"/>
  <c r="Q162" i="15"/>
  <c r="P162" i="15"/>
  <c r="O162" i="15"/>
  <c r="N162" i="15"/>
  <c r="M162" i="15"/>
  <c r="L162" i="15"/>
  <c r="K162" i="15"/>
  <c r="J162" i="15"/>
  <c r="I162" i="15"/>
  <c r="H162" i="15"/>
  <c r="G162" i="15"/>
  <c r="F162" i="15"/>
  <c r="E162" i="15"/>
  <c r="AB161" i="15"/>
  <c r="AA161" i="15"/>
  <c r="Z161" i="15"/>
  <c r="Y161" i="15"/>
  <c r="X161" i="15"/>
  <c r="W161" i="15"/>
  <c r="V161" i="15"/>
  <c r="U161" i="15"/>
  <c r="T161" i="15"/>
  <c r="S161" i="15"/>
  <c r="R161" i="15"/>
  <c r="Q161" i="15"/>
  <c r="P161" i="15"/>
  <c r="O161" i="15"/>
  <c r="N161" i="15"/>
  <c r="M161" i="15"/>
  <c r="L161" i="15"/>
  <c r="K161" i="15"/>
  <c r="J161" i="15"/>
  <c r="I161" i="15"/>
  <c r="H161" i="15"/>
  <c r="G161" i="15"/>
  <c r="F161" i="15"/>
  <c r="E161" i="15"/>
  <c r="AB160" i="15"/>
  <c r="AA160" i="15"/>
  <c r="Z160" i="15"/>
  <c r="Y160" i="15"/>
  <c r="X160" i="15"/>
  <c r="W160" i="15"/>
  <c r="V160" i="15"/>
  <c r="U160" i="15"/>
  <c r="T160" i="15"/>
  <c r="S160" i="15"/>
  <c r="R160" i="15"/>
  <c r="Q160" i="15"/>
  <c r="P160" i="15"/>
  <c r="O160" i="15"/>
  <c r="N160" i="15"/>
  <c r="M160" i="15"/>
  <c r="L160" i="15"/>
  <c r="K160" i="15"/>
  <c r="J160" i="15"/>
  <c r="I160" i="15"/>
  <c r="H160" i="15"/>
  <c r="G160" i="15"/>
  <c r="F160" i="15"/>
  <c r="E160" i="15"/>
  <c r="AB159" i="15"/>
  <c r="AA159" i="15"/>
  <c r="Z159" i="15"/>
  <c r="Y159" i="15"/>
  <c r="X159" i="15"/>
  <c r="W159" i="15"/>
  <c r="V159" i="15"/>
  <c r="U159" i="15"/>
  <c r="T159" i="15"/>
  <c r="S159" i="15"/>
  <c r="R159" i="15"/>
  <c r="Q159" i="15"/>
  <c r="P159" i="15"/>
  <c r="O159" i="15"/>
  <c r="N159" i="15"/>
  <c r="M159" i="15"/>
  <c r="L159" i="15"/>
  <c r="K159" i="15"/>
  <c r="J159" i="15"/>
  <c r="I159" i="15"/>
  <c r="H159" i="15"/>
  <c r="G159" i="15"/>
  <c r="F159" i="15"/>
  <c r="E159" i="15"/>
  <c r="AB157" i="15"/>
  <c r="AA157" i="15"/>
  <c r="Z157" i="15"/>
  <c r="Y157" i="15"/>
  <c r="X157" i="15"/>
  <c r="W157" i="15"/>
  <c r="V157" i="15"/>
  <c r="U157" i="15"/>
  <c r="T157" i="15"/>
  <c r="S157" i="15"/>
  <c r="R157" i="15"/>
  <c r="Q157" i="15"/>
  <c r="P157" i="15"/>
  <c r="O157" i="15"/>
  <c r="N157" i="15"/>
  <c r="M157" i="15"/>
  <c r="L157" i="15"/>
  <c r="K157" i="15"/>
  <c r="J157" i="15"/>
  <c r="I157" i="15"/>
  <c r="H157" i="15"/>
  <c r="G157" i="15"/>
  <c r="F157" i="15"/>
  <c r="E157" i="15"/>
  <c r="AB156" i="15"/>
  <c r="AA156" i="15"/>
  <c r="Z156" i="15"/>
  <c r="Y156" i="15"/>
  <c r="X156" i="15"/>
  <c r="W156" i="15"/>
  <c r="V156" i="15"/>
  <c r="U156" i="15"/>
  <c r="T156" i="15"/>
  <c r="S156" i="15"/>
  <c r="R156" i="15"/>
  <c r="Q156" i="15"/>
  <c r="P156" i="15"/>
  <c r="O156" i="15"/>
  <c r="N156" i="15"/>
  <c r="M156" i="15"/>
  <c r="L156" i="15"/>
  <c r="K156" i="15"/>
  <c r="J156" i="15"/>
  <c r="I156" i="15"/>
  <c r="H156" i="15"/>
  <c r="G156" i="15"/>
  <c r="F156" i="15"/>
  <c r="E156" i="15"/>
  <c r="AB154" i="15"/>
  <c r="AA154" i="15"/>
  <c r="Z154" i="15"/>
  <c r="Y154" i="15"/>
  <c r="X154" i="15"/>
  <c r="W154" i="15"/>
  <c r="V154" i="15"/>
  <c r="U154" i="15"/>
  <c r="T154" i="15"/>
  <c r="S154" i="15"/>
  <c r="R154" i="15"/>
  <c r="Q154" i="15"/>
  <c r="P154" i="15"/>
  <c r="O154" i="15"/>
  <c r="N154" i="15"/>
  <c r="M154" i="15"/>
  <c r="L154" i="15"/>
  <c r="K154" i="15"/>
  <c r="J154" i="15"/>
  <c r="I154" i="15"/>
  <c r="H154" i="15"/>
  <c r="G154" i="15"/>
  <c r="F154" i="15"/>
  <c r="E154" i="15"/>
  <c r="AB153" i="15"/>
  <c r="AA153" i="15"/>
  <c r="Z153" i="15"/>
  <c r="Y153" i="15"/>
  <c r="X153" i="15"/>
  <c r="W153" i="15"/>
  <c r="V153" i="15"/>
  <c r="U153" i="15"/>
  <c r="T153" i="15"/>
  <c r="S153" i="15"/>
  <c r="R153" i="15"/>
  <c r="Q153" i="15"/>
  <c r="P153" i="15"/>
  <c r="O153" i="15"/>
  <c r="N153" i="15"/>
  <c r="M153" i="15"/>
  <c r="L153" i="15"/>
  <c r="K153" i="15"/>
  <c r="J153" i="15"/>
  <c r="I153" i="15"/>
  <c r="H153" i="15"/>
  <c r="G153" i="15"/>
  <c r="F153" i="15"/>
  <c r="E153" i="15"/>
  <c r="AB152" i="15"/>
  <c r="AA152" i="15"/>
  <c r="Z152" i="15"/>
  <c r="Y152" i="15"/>
  <c r="X152" i="15"/>
  <c r="W152" i="15"/>
  <c r="V152" i="15"/>
  <c r="U152" i="15"/>
  <c r="T152" i="15"/>
  <c r="S152" i="15"/>
  <c r="R152" i="15"/>
  <c r="Q152" i="15"/>
  <c r="P152" i="15"/>
  <c r="O152" i="15"/>
  <c r="N152" i="15"/>
  <c r="M152" i="15"/>
  <c r="L152" i="15"/>
  <c r="K152" i="15"/>
  <c r="J152" i="15"/>
  <c r="I152" i="15"/>
  <c r="H152" i="15"/>
  <c r="G152" i="15"/>
  <c r="F152" i="15"/>
  <c r="E152" i="15"/>
  <c r="AB151" i="15"/>
  <c r="AA151" i="15"/>
  <c r="Z151" i="15"/>
  <c r="Y151" i="15"/>
  <c r="X151" i="15"/>
  <c r="W151" i="15"/>
  <c r="V151" i="15"/>
  <c r="U151" i="15"/>
  <c r="T151" i="15"/>
  <c r="S151" i="15"/>
  <c r="R151" i="15"/>
  <c r="Q151" i="15"/>
  <c r="P151" i="15"/>
  <c r="O151" i="15"/>
  <c r="N151" i="15"/>
  <c r="M151" i="15"/>
  <c r="L151" i="15"/>
  <c r="K151" i="15"/>
  <c r="J151" i="15"/>
  <c r="I151" i="15"/>
  <c r="H151" i="15"/>
  <c r="G151" i="15"/>
  <c r="F151" i="15"/>
  <c r="E151" i="15"/>
  <c r="AB149" i="15"/>
  <c r="AA149" i="15"/>
  <c r="Z149" i="15"/>
  <c r="Y149" i="15"/>
  <c r="X149" i="15"/>
  <c r="W149" i="15"/>
  <c r="V149" i="15"/>
  <c r="U149" i="15"/>
  <c r="T149" i="15"/>
  <c r="S149" i="15"/>
  <c r="R149" i="15"/>
  <c r="Q149" i="15"/>
  <c r="P149" i="15"/>
  <c r="O149" i="15"/>
  <c r="N149" i="15"/>
  <c r="M149" i="15"/>
  <c r="L149" i="15"/>
  <c r="K149" i="15"/>
  <c r="J149" i="15"/>
  <c r="I149" i="15"/>
  <c r="H149" i="15"/>
  <c r="G149" i="15"/>
  <c r="F149" i="15"/>
  <c r="E149" i="15"/>
  <c r="AB148" i="15"/>
  <c r="AA148" i="15"/>
  <c r="Z148" i="15"/>
  <c r="Y148" i="15"/>
  <c r="X148" i="15"/>
  <c r="W148" i="15"/>
  <c r="V148" i="15"/>
  <c r="U148" i="15"/>
  <c r="T148" i="15"/>
  <c r="S148" i="15"/>
  <c r="R148" i="15"/>
  <c r="Q148" i="15"/>
  <c r="P148" i="15"/>
  <c r="O148" i="15"/>
  <c r="N148" i="15"/>
  <c r="M148" i="15"/>
  <c r="L148" i="15"/>
  <c r="K148" i="15"/>
  <c r="J148" i="15"/>
  <c r="I148" i="15"/>
  <c r="H148" i="15"/>
  <c r="G148" i="15"/>
  <c r="F148" i="15"/>
  <c r="E148" i="15"/>
  <c r="AB147" i="15"/>
  <c r="AA147" i="15"/>
  <c r="Z147" i="15"/>
  <c r="Y147" i="15"/>
  <c r="X147" i="15"/>
  <c r="W147" i="15"/>
  <c r="V147" i="15"/>
  <c r="U147" i="15"/>
  <c r="T147" i="15"/>
  <c r="S147" i="15"/>
  <c r="R147" i="15"/>
  <c r="Q147" i="15"/>
  <c r="P147" i="15"/>
  <c r="O147" i="15"/>
  <c r="N147" i="15"/>
  <c r="M147" i="15"/>
  <c r="L147" i="15"/>
  <c r="K147" i="15"/>
  <c r="J147" i="15"/>
  <c r="I147" i="15"/>
  <c r="H147" i="15"/>
  <c r="G147" i="15"/>
  <c r="F147" i="15"/>
  <c r="E147" i="15"/>
  <c r="AB146" i="15"/>
  <c r="AA146" i="15"/>
  <c r="Z146" i="15"/>
  <c r="Y146" i="15"/>
  <c r="X146" i="15"/>
  <c r="W146" i="15"/>
  <c r="V146" i="15"/>
  <c r="U146" i="15"/>
  <c r="T146" i="15"/>
  <c r="S146" i="15"/>
  <c r="R146" i="15"/>
  <c r="Q146" i="15"/>
  <c r="P146" i="15"/>
  <c r="O146" i="15"/>
  <c r="N146" i="15"/>
  <c r="M146" i="15"/>
  <c r="L146" i="15"/>
  <c r="K146" i="15"/>
  <c r="J146" i="15"/>
  <c r="I146" i="15"/>
  <c r="H146" i="15"/>
  <c r="G146" i="15"/>
  <c r="F146" i="15"/>
  <c r="E146" i="15"/>
  <c r="AB145" i="15"/>
  <c r="AA145" i="15"/>
  <c r="Z145" i="15"/>
  <c r="Y145" i="15"/>
  <c r="X145" i="15"/>
  <c r="W145" i="15"/>
  <c r="V145" i="15"/>
  <c r="U145" i="15"/>
  <c r="T145" i="15"/>
  <c r="S145" i="15"/>
  <c r="R145" i="15"/>
  <c r="Q145" i="15"/>
  <c r="P145" i="15"/>
  <c r="O145" i="15"/>
  <c r="N145" i="15"/>
  <c r="M145" i="15"/>
  <c r="L145" i="15"/>
  <c r="K145" i="15"/>
  <c r="J145" i="15"/>
  <c r="I145" i="15"/>
  <c r="H145" i="15"/>
  <c r="G145" i="15"/>
  <c r="F145" i="15"/>
  <c r="E145" i="15"/>
  <c r="AB144" i="15"/>
  <c r="AA144" i="15"/>
  <c r="Z144" i="15"/>
  <c r="Y144" i="15"/>
  <c r="X144" i="15"/>
  <c r="W144" i="15"/>
  <c r="V144" i="15"/>
  <c r="U144" i="15"/>
  <c r="T144" i="15"/>
  <c r="S144" i="15"/>
  <c r="R144" i="15"/>
  <c r="Q144" i="15"/>
  <c r="P144" i="15"/>
  <c r="O144" i="15"/>
  <c r="N144" i="15"/>
  <c r="M144" i="15"/>
  <c r="L144" i="15"/>
  <c r="K144" i="15"/>
  <c r="J144" i="15"/>
  <c r="I144" i="15"/>
  <c r="H144" i="15"/>
  <c r="G144" i="15"/>
  <c r="F144" i="15"/>
  <c r="E144" i="15"/>
  <c r="AB143" i="15"/>
  <c r="AA143" i="15"/>
  <c r="Z143" i="15"/>
  <c r="Y143" i="15"/>
  <c r="X143" i="15"/>
  <c r="W143" i="15"/>
  <c r="V143" i="15"/>
  <c r="U143" i="15"/>
  <c r="T143" i="15"/>
  <c r="S143" i="15"/>
  <c r="R143" i="15"/>
  <c r="Q143" i="15"/>
  <c r="P143" i="15"/>
  <c r="O143" i="15"/>
  <c r="N143" i="15"/>
  <c r="M143" i="15"/>
  <c r="L143" i="15"/>
  <c r="K143" i="15"/>
  <c r="J143" i="15"/>
  <c r="I143" i="15"/>
  <c r="H143" i="15"/>
  <c r="G143" i="15"/>
  <c r="F143" i="15"/>
  <c r="E143" i="15"/>
  <c r="AB142" i="15"/>
  <c r="AA142" i="15"/>
  <c r="Z142" i="15"/>
  <c r="Y142" i="15"/>
  <c r="X142" i="15"/>
  <c r="W142" i="15"/>
  <c r="V142" i="15"/>
  <c r="U142" i="15"/>
  <c r="T142" i="15"/>
  <c r="S142" i="15"/>
  <c r="R142" i="15"/>
  <c r="Q142" i="15"/>
  <c r="P142" i="15"/>
  <c r="O142" i="15"/>
  <c r="N142" i="15"/>
  <c r="M142" i="15"/>
  <c r="L142" i="15"/>
  <c r="K142" i="15"/>
  <c r="J142" i="15"/>
  <c r="I142" i="15"/>
  <c r="H142" i="15"/>
  <c r="G142" i="15"/>
  <c r="F142" i="15"/>
  <c r="E142" i="15"/>
  <c r="AB141" i="15"/>
  <c r="AA141" i="15"/>
  <c r="Z141" i="15"/>
  <c r="Y141" i="15"/>
  <c r="X141" i="15"/>
  <c r="W141" i="15"/>
  <c r="V141" i="15"/>
  <c r="U141" i="15"/>
  <c r="T141" i="15"/>
  <c r="S141" i="15"/>
  <c r="R141" i="15"/>
  <c r="Q141" i="15"/>
  <c r="P141" i="15"/>
  <c r="O141" i="15"/>
  <c r="N141" i="15"/>
  <c r="M141" i="15"/>
  <c r="L141" i="15"/>
  <c r="K141" i="15"/>
  <c r="J141" i="15"/>
  <c r="I141" i="15"/>
  <c r="H141" i="15"/>
  <c r="G141" i="15"/>
  <c r="F141" i="15"/>
  <c r="E141" i="15"/>
  <c r="AB140" i="15"/>
  <c r="AA140" i="15"/>
  <c r="Z140" i="15"/>
  <c r="Y140" i="15"/>
  <c r="X140" i="15"/>
  <c r="W140" i="15"/>
  <c r="V140" i="15"/>
  <c r="U140" i="15"/>
  <c r="T140" i="15"/>
  <c r="S140" i="15"/>
  <c r="R140" i="15"/>
  <c r="Q140" i="15"/>
  <c r="P140" i="15"/>
  <c r="O140" i="15"/>
  <c r="N140" i="15"/>
  <c r="M140" i="15"/>
  <c r="L140" i="15"/>
  <c r="K140" i="15"/>
  <c r="J140" i="15"/>
  <c r="I140" i="15"/>
  <c r="H140" i="15"/>
  <c r="G140" i="15"/>
  <c r="F140" i="15"/>
  <c r="E140" i="15"/>
  <c r="AB139" i="15"/>
  <c r="AA139" i="15"/>
  <c r="Z139" i="15"/>
  <c r="Y139" i="15"/>
  <c r="X139" i="15"/>
  <c r="W139" i="15"/>
  <c r="V139" i="15"/>
  <c r="U139" i="15"/>
  <c r="T139" i="15"/>
  <c r="S139" i="15"/>
  <c r="R139" i="15"/>
  <c r="Q139" i="15"/>
  <c r="P139" i="15"/>
  <c r="O139" i="15"/>
  <c r="N139" i="15"/>
  <c r="M139" i="15"/>
  <c r="L139" i="15"/>
  <c r="K139" i="15"/>
  <c r="J139" i="15"/>
  <c r="I139" i="15"/>
  <c r="H139" i="15"/>
  <c r="G139" i="15"/>
  <c r="F139" i="15"/>
  <c r="E139" i="15"/>
  <c r="AB138" i="15"/>
  <c r="AA138" i="15"/>
  <c r="Z138" i="15"/>
  <c r="Y138" i="15"/>
  <c r="X138" i="15"/>
  <c r="W138" i="15"/>
  <c r="V138" i="15"/>
  <c r="U138" i="15"/>
  <c r="T138" i="15"/>
  <c r="S138" i="15"/>
  <c r="R138" i="15"/>
  <c r="Q138" i="15"/>
  <c r="P138" i="15"/>
  <c r="O138" i="15"/>
  <c r="N138" i="15"/>
  <c r="M138" i="15"/>
  <c r="L138" i="15"/>
  <c r="K138" i="15"/>
  <c r="J138" i="15"/>
  <c r="I138" i="15"/>
  <c r="H138" i="15"/>
  <c r="G138" i="15"/>
  <c r="F138" i="15"/>
  <c r="E138" i="15"/>
  <c r="AB137" i="15"/>
  <c r="AA137" i="15"/>
  <c r="Z137" i="15"/>
  <c r="Y137" i="15"/>
  <c r="X137" i="15"/>
  <c r="W137" i="15"/>
  <c r="V137" i="15"/>
  <c r="U137" i="15"/>
  <c r="T137" i="15"/>
  <c r="S137" i="15"/>
  <c r="R137" i="15"/>
  <c r="Q137" i="15"/>
  <c r="P137" i="15"/>
  <c r="O137" i="15"/>
  <c r="N137" i="15"/>
  <c r="M137" i="15"/>
  <c r="L137" i="15"/>
  <c r="K137" i="15"/>
  <c r="J137" i="15"/>
  <c r="I137" i="15"/>
  <c r="H137" i="15"/>
  <c r="G137" i="15"/>
  <c r="F137" i="15"/>
  <c r="E137" i="15"/>
  <c r="AB136" i="15"/>
  <c r="AA136" i="15"/>
  <c r="Z136" i="15"/>
  <c r="Y136" i="15"/>
  <c r="X136" i="15"/>
  <c r="W136" i="15"/>
  <c r="V136" i="15"/>
  <c r="U136" i="15"/>
  <c r="T136" i="15"/>
  <c r="S136" i="15"/>
  <c r="R136" i="15"/>
  <c r="Q136" i="15"/>
  <c r="P136" i="15"/>
  <c r="O136" i="15"/>
  <c r="N136" i="15"/>
  <c r="M136" i="15"/>
  <c r="L136" i="15"/>
  <c r="K136" i="15"/>
  <c r="J136" i="15"/>
  <c r="I136" i="15"/>
  <c r="H136" i="15"/>
  <c r="G136" i="15"/>
  <c r="F136" i="15"/>
  <c r="E136" i="15"/>
  <c r="AB135" i="15"/>
  <c r="AA135" i="15"/>
  <c r="Z135" i="15"/>
  <c r="Y135" i="15"/>
  <c r="X135" i="15"/>
  <c r="W135" i="15"/>
  <c r="V135" i="15"/>
  <c r="U135" i="15"/>
  <c r="T135" i="15"/>
  <c r="S135" i="15"/>
  <c r="R135" i="15"/>
  <c r="Q135" i="15"/>
  <c r="P135" i="15"/>
  <c r="O135" i="15"/>
  <c r="N135" i="15"/>
  <c r="M135" i="15"/>
  <c r="L135" i="15"/>
  <c r="K135" i="15"/>
  <c r="J135" i="15"/>
  <c r="I135" i="15"/>
  <c r="H135" i="15"/>
  <c r="G135" i="15"/>
  <c r="F135" i="15"/>
  <c r="E135" i="15"/>
  <c r="AB134" i="15"/>
  <c r="AA134" i="15"/>
  <c r="Z134" i="15"/>
  <c r="Y134" i="15"/>
  <c r="X134" i="15"/>
  <c r="W134" i="15"/>
  <c r="V134" i="15"/>
  <c r="U134" i="15"/>
  <c r="T134" i="15"/>
  <c r="S134" i="15"/>
  <c r="R134" i="15"/>
  <c r="Q134" i="15"/>
  <c r="P134" i="15"/>
  <c r="O134" i="15"/>
  <c r="N134" i="15"/>
  <c r="M134" i="15"/>
  <c r="L134" i="15"/>
  <c r="K134" i="15"/>
  <c r="J134" i="15"/>
  <c r="I134" i="15"/>
  <c r="H134" i="15"/>
  <c r="G134" i="15"/>
  <c r="F134" i="15"/>
  <c r="E134" i="15"/>
  <c r="AB133" i="15"/>
  <c r="AA133" i="15"/>
  <c r="Z133" i="15"/>
  <c r="Y133" i="15"/>
  <c r="X133" i="15"/>
  <c r="W133" i="15"/>
  <c r="V133" i="15"/>
  <c r="U133" i="15"/>
  <c r="T133" i="15"/>
  <c r="S133" i="15"/>
  <c r="R133" i="15"/>
  <c r="Q133" i="15"/>
  <c r="P133" i="15"/>
  <c r="O133" i="15"/>
  <c r="N133" i="15"/>
  <c r="M133" i="15"/>
  <c r="L133" i="15"/>
  <c r="K133" i="15"/>
  <c r="J133" i="15"/>
  <c r="I133" i="15"/>
  <c r="H133" i="15"/>
  <c r="G133" i="15"/>
  <c r="F133" i="15"/>
  <c r="E133" i="15"/>
  <c r="AB132" i="15"/>
  <c r="AA132" i="15"/>
  <c r="Z132" i="15"/>
  <c r="Y132" i="15"/>
  <c r="X132" i="15"/>
  <c r="W132" i="15"/>
  <c r="V132" i="15"/>
  <c r="U132" i="15"/>
  <c r="T132" i="15"/>
  <c r="S132" i="15"/>
  <c r="R132" i="15"/>
  <c r="Q132" i="15"/>
  <c r="P132" i="15"/>
  <c r="O132" i="15"/>
  <c r="N132" i="15"/>
  <c r="M132" i="15"/>
  <c r="L132" i="15"/>
  <c r="K132" i="15"/>
  <c r="J132" i="15"/>
  <c r="I132" i="15"/>
  <c r="H132" i="15"/>
  <c r="G132" i="15"/>
  <c r="F132" i="15"/>
  <c r="E132" i="15"/>
  <c r="AB130" i="15"/>
  <c r="AA130" i="15"/>
  <c r="Z130" i="15"/>
  <c r="Y130" i="15"/>
  <c r="X130" i="15"/>
  <c r="W130" i="15"/>
  <c r="V130" i="15"/>
  <c r="U130" i="15"/>
  <c r="T130" i="15"/>
  <c r="S130" i="15"/>
  <c r="R130" i="15"/>
  <c r="Q130" i="15"/>
  <c r="P130" i="15"/>
  <c r="O130" i="15"/>
  <c r="N130" i="15"/>
  <c r="M130" i="15"/>
  <c r="L130" i="15"/>
  <c r="K130" i="15"/>
  <c r="J130" i="15"/>
  <c r="I130" i="15"/>
  <c r="H130" i="15"/>
  <c r="G130" i="15"/>
  <c r="F130" i="15"/>
  <c r="E130" i="15"/>
  <c r="AB129" i="15"/>
  <c r="AA129" i="15"/>
  <c r="Z129" i="15"/>
  <c r="Y129" i="15"/>
  <c r="X129" i="15"/>
  <c r="W129" i="15"/>
  <c r="V129" i="15"/>
  <c r="U129" i="15"/>
  <c r="T129" i="15"/>
  <c r="S129" i="15"/>
  <c r="R129" i="15"/>
  <c r="Q129" i="15"/>
  <c r="P129" i="15"/>
  <c r="O129" i="15"/>
  <c r="N129" i="15"/>
  <c r="M129" i="15"/>
  <c r="L129" i="15"/>
  <c r="K129" i="15"/>
  <c r="J129" i="15"/>
  <c r="I129" i="15"/>
  <c r="H129" i="15"/>
  <c r="G129" i="15"/>
  <c r="F129" i="15"/>
  <c r="E129" i="15"/>
  <c r="AB128" i="15"/>
  <c r="AA128" i="15"/>
  <c r="Z128" i="15"/>
  <c r="Y128" i="15"/>
  <c r="X128" i="15"/>
  <c r="W128" i="15"/>
  <c r="V128" i="15"/>
  <c r="U128" i="15"/>
  <c r="T128" i="15"/>
  <c r="S128" i="15"/>
  <c r="R128" i="15"/>
  <c r="Q128" i="15"/>
  <c r="P128" i="15"/>
  <c r="O128" i="15"/>
  <c r="N128" i="15"/>
  <c r="M128" i="15"/>
  <c r="L128" i="15"/>
  <c r="K128" i="15"/>
  <c r="J128" i="15"/>
  <c r="I128" i="15"/>
  <c r="H128" i="15"/>
  <c r="G128" i="15"/>
  <c r="F128" i="15"/>
  <c r="E128" i="15"/>
  <c r="AB127" i="15"/>
  <c r="AA127" i="15"/>
  <c r="Z127" i="15"/>
  <c r="Y127" i="15"/>
  <c r="X127" i="15"/>
  <c r="W127" i="15"/>
  <c r="V127" i="15"/>
  <c r="U127" i="15"/>
  <c r="T127" i="15"/>
  <c r="S127" i="15"/>
  <c r="R127" i="15"/>
  <c r="Q127" i="15"/>
  <c r="P127" i="15"/>
  <c r="O127" i="15"/>
  <c r="N127" i="15"/>
  <c r="M127" i="15"/>
  <c r="L127" i="15"/>
  <c r="K127" i="15"/>
  <c r="J127" i="15"/>
  <c r="I127" i="15"/>
  <c r="H127" i="15"/>
  <c r="G127" i="15"/>
  <c r="F127" i="15"/>
  <c r="E127" i="15"/>
  <c r="AB126" i="15"/>
  <c r="AA126" i="15"/>
  <c r="Z126" i="15"/>
  <c r="Y126" i="15"/>
  <c r="X126" i="15"/>
  <c r="W126" i="15"/>
  <c r="V126" i="15"/>
  <c r="U126" i="15"/>
  <c r="T126" i="15"/>
  <c r="S126" i="15"/>
  <c r="R126" i="15"/>
  <c r="Q126" i="15"/>
  <c r="P126" i="15"/>
  <c r="O126" i="15"/>
  <c r="N126" i="15"/>
  <c r="M126" i="15"/>
  <c r="L126" i="15"/>
  <c r="K126" i="15"/>
  <c r="J126" i="15"/>
  <c r="I126" i="15"/>
  <c r="H126" i="15"/>
  <c r="G126" i="15"/>
  <c r="F126" i="15"/>
  <c r="E126" i="15"/>
  <c r="AB125" i="15"/>
  <c r="AA125" i="15"/>
  <c r="Z125" i="15"/>
  <c r="Y125" i="15"/>
  <c r="X125" i="15"/>
  <c r="W125" i="15"/>
  <c r="V125" i="15"/>
  <c r="U125" i="15"/>
  <c r="T125" i="15"/>
  <c r="S125" i="15"/>
  <c r="R125" i="15"/>
  <c r="Q125" i="15"/>
  <c r="P125" i="15"/>
  <c r="O125" i="15"/>
  <c r="N125" i="15"/>
  <c r="M125" i="15"/>
  <c r="L125" i="15"/>
  <c r="K125" i="15"/>
  <c r="J125" i="15"/>
  <c r="I125" i="15"/>
  <c r="H125" i="15"/>
  <c r="G125" i="15"/>
  <c r="F125" i="15"/>
  <c r="E125" i="15"/>
  <c r="AB124" i="15"/>
  <c r="AA124" i="15"/>
  <c r="Z124" i="15"/>
  <c r="Y124" i="15"/>
  <c r="X124" i="15"/>
  <c r="W124" i="15"/>
  <c r="V124" i="15"/>
  <c r="U124" i="15"/>
  <c r="T124" i="15"/>
  <c r="S124" i="15"/>
  <c r="R124" i="15"/>
  <c r="Q124" i="15"/>
  <c r="P124" i="15"/>
  <c r="O124" i="15"/>
  <c r="N124" i="15"/>
  <c r="M124" i="15"/>
  <c r="L124" i="15"/>
  <c r="K124" i="15"/>
  <c r="J124" i="15"/>
  <c r="I124" i="15"/>
  <c r="H124" i="15"/>
  <c r="G124" i="15"/>
  <c r="F124" i="15"/>
  <c r="E124" i="15"/>
  <c r="AB123" i="15"/>
  <c r="AA123" i="15"/>
  <c r="Z123" i="15"/>
  <c r="Y123" i="15"/>
  <c r="X123" i="15"/>
  <c r="W123" i="15"/>
  <c r="V123" i="15"/>
  <c r="U123" i="15"/>
  <c r="T123" i="15"/>
  <c r="S123" i="15"/>
  <c r="R123" i="15"/>
  <c r="Q123" i="15"/>
  <c r="P123" i="15"/>
  <c r="O123" i="15"/>
  <c r="N123" i="15"/>
  <c r="M123" i="15"/>
  <c r="L123" i="15"/>
  <c r="K123" i="15"/>
  <c r="J123" i="15"/>
  <c r="I123" i="15"/>
  <c r="H123" i="15"/>
  <c r="G123" i="15"/>
  <c r="F123" i="15"/>
  <c r="E123" i="15"/>
  <c r="AB122" i="15"/>
  <c r="AA122" i="15"/>
  <c r="Z122" i="15"/>
  <c r="Y122" i="15"/>
  <c r="X122" i="15"/>
  <c r="W122" i="15"/>
  <c r="V122" i="15"/>
  <c r="U122" i="15"/>
  <c r="T122" i="15"/>
  <c r="S122" i="15"/>
  <c r="R122" i="15"/>
  <c r="Q122" i="15"/>
  <c r="P122" i="15"/>
  <c r="O122" i="15"/>
  <c r="N122" i="15"/>
  <c r="M122" i="15"/>
  <c r="L122" i="15"/>
  <c r="K122" i="15"/>
  <c r="J122" i="15"/>
  <c r="I122" i="15"/>
  <c r="H122" i="15"/>
  <c r="G122" i="15"/>
  <c r="F122" i="15"/>
  <c r="E122" i="15"/>
  <c r="AB121" i="15"/>
  <c r="AA121" i="15"/>
  <c r="Z121" i="15"/>
  <c r="Y121" i="15"/>
  <c r="X121" i="15"/>
  <c r="W121" i="15"/>
  <c r="V121" i="15"/>
  <c r="U121" i="15"/>
  <c r="T121" i="15"/>
  <c r="S121" i="15"/>
  <c r="R121" i="15"/>
  <c r="Q121" i="15"/>
  <c r="P121" i="15"/>
  <c r="O121" i="15"/>
  <c r="N121" i="15"/>
  <c r="M121" i="15"/>
  <c r="L121" i="15"/>
  <c r="K121" i="15"/>
  <c r="J121" i="15"/>
  <c r="I121" i="15"/>
  <c r="H121" i="15"/>
  <c r="G121" i="15"/>
  <c r="F121" i="15"/>
  <c r="E121" i="15"/>
  <c r="AB120" i="15"/>
  <c r="AA120" i="15"/>
  <c r="Z120" i="15"/>
  <c r="Y120" i="15"/>
  <c r="X120" i="15"/>
  <c r="W120" i="15"/>
  <c r="V120" i="15"/>
  <c r="U120" i="15"/>
  <c r="T120" i="15"/>
  <c r="S120" i="15"/>
  <c r="R120" i="15"/>
  <c r="Q120" i="15"/>
  <c r="P120" i="15"/>
  <c r="O120" i="15"/>
  <c r="N120" i="15"/>
  <c r="M120" i="15"/>
  <c r="L120" i="15"/>
  <c r="K120" i="15"/>
  <c r="J120" i="15"/>
  <c r="I120" i="15"/>
  <c r="H120" i="15"/>
  <c r="G120" i="15"/>
  <c r="F120" i="15"/>
  <c r="E120" i="15"/>
  <c r="AB119" i="15"/>
  <c r="AA119" i="15"/>
  <c r="Z119" i="15"/>
  <c r="Y119" i="15"/>
  <c r="X119" i="15"/>
  <c r="W119" i="15"/>
  <c r="V119" i="15"/>
  <c r="U119" i="15"/>
  <c r="T119" i="15"/>
  <c r="S119" i="15"/>
  <c r="R119" i="15"/>
  <c r="Q119" i="15"/>
  <c r="P119" i="15"/>
  <c r="O119" i="15"/>
  <c r="N119" i="15"/>
  <c r="M119" i="15"/>
  <c r="L119" i="15"/>
  <c r="K119" i="15"/>
  <c r="J119" i="15"/>
  <c r="I119" i="15"/>
  <c r="H119" i="15"/>
  <c r="G119" i="15"/>
  <c r="F119" i="15"/>
  <c r="E119" i="15"/>
  <c r="AB80" i="15"/>
  <c r="AA80" i="15"/>
  <c r="Z80" i="15"/>
  <c r="X80" i="15"/>
  <c r="V80" i="15"/>
  <c r="R80" i="15"/>
  <c r="P80" i="15"/>
  <c r="N80" i="15"/>
  <c r="M80" i="15"/>
  <c r="L80" i="15"/>
  <c r="J80" i="15"/>
  <c r="H80" i="15"/>
  <c r="AB79" i="15"/>
  <c r="AA79" i="15"/>
  <c r="Z79" i="15"/>
  <c r="X79" i="15"/>
  <c r="V79" i="15"/>
  <c r="R79" i="15"/>
  <c r="P79" i="15"/>
  <c r="N79" i="15"/>
  <c r="M79" i="15"/>
  <c r="L79" i="15"/>
  <c r="J79" i="15"/>
  <c r="H79" i="15"/>
  <c r="AB78" i="15"/>
  <c r="AA78" i="15"/>
  <c r="Z78" i="15"/>
  <c r="Z83" i="15" s="1"/>
  <c r="X78" i="15"/>
  <c r="V78" i="15"/>
  <c r="R78" i="15"/>
  <c r="P78" i="15"/>
  <c r="N78" i="15"/>
  <c r="M78" i="15"/>
  <c r="L78" i="15"/>
  <c r="J78" i="15"/>
  <c r="H78" i="15"/>
  <c r="AB77" i="15"/>
  <c r="AB83" i="15" s="1"/>
  <c r="AA77" i="15"/>
  <c r="Z77" i="15"/>
  <c r="X77" i="15"/>
  <c r="X83" i="15"/>
  <c r="V77" i="15"/>
  <c r="V83" i="15" s="1"/>
  <c r="R77" i="15"/>
  <c r="P77" i="15"/>
  <c r="N77" i="15"/>
  <c r="M77" i="15"/>
  <c r="L77" i="15"/>
  <c r="L83" i="15"/>
  <c r="J77" i="15"/>
  <c r="H77" i="15"/>
  <c r="AB76" i="15"/>
  <c r="AA76" i="15"/>
  <c r="Z76" i="15"/>
  <c r="X76" i="15"/>
  <c r="V76" i="15"/>
  <c r="R76" i="15"/>
  <c r="P76" i="15"/>
  <c r="N76" i="15"/>
  <c r="M76" i="15"/>
  <c r="L76" i="15"/>
  <c r="J76" i="15"/>
  <c r="H76" i="15"/>
  <c r="AB75" i="15"/>
  <c r="AB84" i="15"/>
  <c r="AA75" i="15"/>
  <c r="AA84" i="15" s="1"/>
  <c r="Z75" i="15"/>
  <c r="Z84" i="15" s="1"/>
  <c r="X75" i="15"/>
  <c r="V75" i="15"/>
  <c r="R75" i="15"/>
  <c r="P75" i="15"/>
  <c r="N75" i="15"/>
  <c r="M75" i="15"/>
  <c r="L75" i="15"/>
  <c r="L84" i="15" s="1"/>
  <c r="J75" i="15"/>
  <c r="H75" i="15"/>
  <c r="AB74" i="15"/>
  <c r="AA74" i="15"/>
  <c r="Z74" i="15"/>
  <c r="X74" i="15"/>
  <c r="V74" i="15"/>
  <c r="R74" i="15"/>
  <c r="P74" i="15"/>
  <c r="N74" i="15"/>
  <c r="M74" i="15"/>
  <c r="M81" i="15" s="1"/>
  <c r="L74" i="15"/>
  <c r="J74" i="15"/>
  <c r="H74" i="15"/>
  <c r="Z66" i="15"/>
  <c r="X66" i="15"/>
  <c r="V66" i="15"/>
  <c r="R66" i="15"/>
  <c r="P66" i="15"/>
  <c r="L66" i="15"/>
  <c r="J66" i="15"/>
  <c r="H66" i="15"/>
  <c r="Z65" i="15"/>
  <c r="X65" i="15"/>
  <c r="V65" i="15"/>
  <c r="R65" i="15"/>
  <c r="P65" i="15"/>
  <c r="L65" i="15"/>
  <c r="J65" i="15"/>
  <c r="H65" i="15"/>
  <c r="Z64" i="15"/>
  <c r="X64" i="15"/>
  <c r="V64" i="15"/>
  <c r="R64" i="15"/>
  <c r="P64" i="15"/>
  <c r="L64" i="15"/>
  <c r="J64" i="15"/>
  <c r="H64" i="15"/>
  <c r="Z63" i="15"/>
  <c r="X63" i="15"/>
  <c r="V63" i="15"/>
  <c r="R63" i="15"/>
  <c r="P63" i="15"/>
  <c r="L63" i="15"/>
  <c r="J63" i="15"/>
  <c r="H63" i="15"/>
  <c r="Z62" i="15"/>
  <c r="X62" i="15"/>
  <c r="V62" i="15"/>
  <c r="R62" i="15"/>
  <c r="P62" i="15"/>
  <c r="L62" i="15"/>
  <c r="J62" i="15"/>
  <c r="H62" i="15"/>
  <c r="Z61" i="15"/>
  <c r="Z68" i="15" s="1"/>
  <c r="X61" i="15"/>
  <c r="X68" i="15" s="1"/>
  <c r="V61" i="15"/>
  <c r="V68" i="15" s="1"/>
  <c r="R61" i="15"/>
  <c r="R68" i="15" s="1"/>
  <c r="P61" i="15"/>
  <c r="P68" i="15" s="1"/>
  <c r="L61" i="15"/>
  <c r="L68" i="15" s="1"/>
  <c r="J61" i="15"/>
  <c r="J68" i="15" s="1"/>
  <c r="H61" i="15"/>
  <c r="H68" i="15" s="1"/>
  <c r="Z60" i="15"/>
  <c r="X60" i="15"/>
  <c r="V60" i="15"/>
  <c r="R60" i="15"/>
  <c r="P60" i="15"/>
  <c r="L60" i="15"/>
  <c r="J60" i="15"/>
  <c r="H60" i="15"/>
  <c r="Z59" i="15"/>
  <c r="X59" i="15"/>
  <c r="V59" i="15"/>
  <c r="R59" i="15"/>
  <c r="P59" i="15"/>
  <c r="L59" i="15"/>
  <c r="J59" i="15"/>
  <c r="H59" i="15"/>
  <c r="Z58" i="15"/>
  <c r="X58" i="15"/>
  <c r="V58" i="15"/>
  <c r="R58" i="15"/>
  <c r="P58" i="15"/>
  <c r="L58" i="15"/>
  <c r="J58" i="15"/>
  <c r="H58" i="15"/>
  <c r="Z57" i="15"/>
  <c r="X57" i="15"/>
  <c r="V57" i="15"/>
  <c r="R57" i="15"/>
  <c r="P57" i="15"/>
  <c r="L57" i="15"/>
  <c r="J57" i="15"/>
  <c r="H57" i="15"/>
  <c r="Z56" i="15"/>
  <c r="X56" i="15"/>
  <c r="V56" i="15"/>
  <c r="R56" i="15"/>
  <c r="P56" i="15"/>
  <c r="L56" i="15"/>
  <c r="J56" i="15"/>
  <c r="H56" i="15"/>
  <c r="Z55" i="15"/>
  <c r="X55" i="15"/>
  <c r="V55" i="15"/>
  <c r="R55" i="15"/>
  <c r="P55" i="15"/>
  <c r="L55" i="15"/>
  <c r="J55" i="15"/>
  <c r="H55" i="15"/>
  <c r="Z54" i="15"/>
  <c r="X54" i="15"/>
  <c r="V54" i="15"/>
  <c r="R54" i="15"/>
  <c r="P54" i="15"/>
  <c r="L54" i="15"/>
  <c r="J54" i="15"/>
  <c r="H54" i="15"/>
  <c r="AB52" i="15"/>
  <c r="AA52" i="15"/>
  <c r="Z52" i="15"/>
  <c r="Y52" i="15"/>
  <c r="X52" i="15"/>
  <c r="W52" i="15"/>
  <c r="V52" i="15"/>
  <c r="U52" i="15"/>
  <c r="T52" i="15"/>
  <c r="S52" i="15"/>
  <c r="R52" i="15"/>
  <c r="Q52" i="15"/>
  <c r="P52" i="15"/>
  <c r="O52" i="15"/>
  <c r="N52" i="15"/>
  <c r="M52" i="15"/>
  <c r="L52" i="15"/>
  <c r="K52" i="15"/>
  <c r="J52" i="15"/>
  <c r="I52" i="15"/>
  <c r="H52" i="15"/>
  <c r="G52" i="15"/>
  <c r="F52" i="15"/>
  <c r="E52" i="15"/>
  <c r="AB51" i="15"/>
  <c r="AA51" i="15"/>
  <c r="Z51" i="15"/>
  <c r="Y51" i="15"/>
  <c r="X51" i="15"/>
  <c r="W51" i="15"/>
  <c r="V51" i="15"/>
  <c r="U51" i="15"/>
  <c r="T51" i="15"/>
  <c r="S51" i="15"/>
  <c r="R51" i="15"/>
  <c r="Q51" i="15"/>
  <c r="P51" i="15"/>
  <c r="O51" i="15"/>
  <c r="N51" i="15"/>
  <c r="M51" i="15"/>
  <c r="L51" i="15"/>
  <c r="K51" i="15"/>
  <c r="J51" i="15"/>
  <c r="I51" i="15"/>
  <c r="H51" i="15"/>
  <c r="G51" i="15"/>
  <c r="F51" i="15"/>
  <c r="E51" i="15"/>
  <c r="AI50" i="15"/>
  <c r="AI49" i="15"/>
  <c r="AI48" i="15"/>
  <c r="AI47" i="15"/>
  <c r="AI46" i="15"/>
  <c r="AI45" i="15"/>
  <c r="AI43" i="15"/>
  <c r="AI42" i="15"/>
  <c r="AI40" i="15"/>
  <c r="AI39" i="15"/>
  <c r="AI38" i="15"/>
  <c r="AI37" i="15"/>
  <c r="AI35" i="15"/>
  <c r="AI34" i="15"/>
  <c r="AI33" i="15"/>
  <c r="AI32" i="15"/>
  <c r="AI31" i="15"/>
  <c r="AI30" i="15"/>
  <c r="AI29" i="15"/>
  <c r="AI28" i="15"/>
  <c r="AI27" i="15"/>
  <c r="AI26" i="15"/>
  <c r="AI25" i="15"/>
  <c r="AI24" i="15"/>
  <c r="AI23" i="15"/>
  <c r="AI22" i="15"/>
  <c r="AI21" i="15"/>
  <c r="AI20" i="15"/>
  <c r="AI19" i="15"/>
  <c r="AI18" i="15"/>
  <c r="AI16" i="15"/>
  <c r="AI15" i="15"/>
  <c r="AI14" i="15"/>
  <c r="AI13" i="15"/>
  <c r="AI12" i="15"/>
  <c r="AI11" i="15"/>
  <c r="AI10" i="15"/>
  <c r="AI9" i="15"/>
  <c r="AI8" i="15"/>
  <c r="AI7" i="15"/>
  <c r="AI6" i="15"/>
  <c r="AI5" i="15"/>
  <c r="AG16" i="11"/>
  <c r="CE16" i="11" s="1"/>
  <c r="AG17" i="11"/>
  <c r="AG18" i="11"/>
  <c r="CD18" i="11"/>
  <c r="AG19" i="11"/>
  <c r="CE18" i="11"/>
  <c r="AG52" i="11"/>
  <c r="AG53" i="11"/>
  <c r="CD53" i="11" s="1"/>
  <c r="AG54" i="11"/>
  <c r="CD54" i="11" s="1"/>
  <c r="AG55" i="11"/>
  <c r="CD55" i="11" s="1"/>
  <c r="AG56" i="11"/>
  <c r="CD56" i="11" s="1"/>
  <c r="AG57" i="11"/>
  <c r="CD57" i="11" s="1"/>
  <c r="AG58" i="11"/>
  <c r="CD58" i="11" s="1"/>
  <c r="AG59" i="11"/>
  <c r="CD59" i="11" s="1"/>
  <c r="D66" i="11"/>
  <c r="D67" i="11"/>
  <c r="D68" i="11"/>
  <c r="D63" i="11"/>
  <c r="D64" i="11"/>
  <c r="AF179" i="11"/>
  <c r="AE179" i="11"/>
  <c r="AD179" i="11"/>
  <c r="AC179" i="11"/>
  <c r="AB179" i="11"/>
  <c r="AA179" i="11"/>
  <c r="Z179" i="11"/>
  <c r="Y179" i="11"/>
  <c r="X179" i="11"/>
  <c r="W179" i="11"/>
  <c r="V179" i="11"/>
  <c r="U179" i="11"/>
  <c r="T179" i="11"/>
  <c r="S179" i="11"/>
  <c r="R179" i="11"/>
  <c r="Q179" i="11"/>
  <c r="P179" i="11"/>
  <c r="O179" i="11"/>
  <c r="N179" i="11"/>
  <c r="M179" i="11"/>
  <c r="L179" i="11"/>
  <c r="K179" i="11"/>
  <c r="J179" i="11"/>
  <c r="I179" i="11"/>
  <c r="H179" i="11"/>
  <c r="G179" i="11"/>
  <c r="F179" i="11"/>
  <c r="E179" i="11"/>
  <c r="AF178" i="11"/>
  <c r="AE178" i="11"/>
  <c r="AD178" i="11"/>
  <c r="AC178" i="11"/>
  <c r="AB178" i="11"/>
  <c r="AA178" i="11"/>
  <c r="Z178" i="11"/>
  <c r="Y178" i="11"/>
  <c r="X178" i="11"/>
  <c r="W178" i="11"/>
  <c r="V178" i="11"/>
  <c r="U178" i="11"/>
  <c r="T178" i="11"/>
  <c r="S178" i="11"/>
  <c r="R178" i="11"/>
  <c r="Q178" i="11"/>
  <c r="P178" i="11"/>
  <c r="O178" i="11"/>
  <c r="N178" i="11"/>
  <c r="M178" i="11"/>
  <c r="L178" i="11"/>
  <c r="K178" i="11"/>
  <c r="J178" i="11"/>
  <c r="I178" i="11"/>
  <c r="H178" i="11"/>
  <c r="G178" i="11"/>
  <c r="F178" i="11"/>
  <c r="E178" i="11"/>
  <c r="AF177" i="11"/>
  <c r="AE177" i="11"/>
  <c r="AD177" i="11"/>
  <c r="AC177" i="11"/>
  <c r="AB177" i="11"/>
  <c r="AA177" i="11"/>
  <c r="Z177" i="11"/>
  <c r="Y177" i="11"/>
  <c r="X177" i="11"/>
  <c r="W177" i="11"/>
  <c r="V177" i="11"/>
  <c r="U177" i="11"/>
  <c r="T177" i="11"/>
  <c r="S177" i="11"/>
  <c r="R177" i="11"/>
  <c r="Q177" i="11"/>
  <c r="P177" i="11"/>
  <c r="O177" i="11"/>
  <c r="N177" i="11"/>
  <c r="M177" i="11"/>
  <c r="L177" i="11"/>
  <c r="K177" i="11"/>
  <c r="J177" i="11"/>
  <c r="I177" i="11"/>
  <c r="H177" i="11"/>
  <c r="G177" i="11"/>
  <c r="F177" i="11"/>
  <c r="E177" i="11"/>
  <c r="AF176" i="11"/>
  <c r="AE176" i="11"/>
  <c r="AD176" i="11"/>
  <c r="AC176" i="11"/>
  <c r="AB176" i="11"/>
  <c r="AA176" i="11"/>
  <c r="Z176" i="11"/>
  <c r="Y176" i="11"/>
  <c r="X176" i="11"/>
  <c r="W176" i="11"/>
  <c r="V176" i="11"/>
  <c r="U176" i="11"/>
  <c r="T176" i="11"/>
  <c r="S176" i="11"/>
  <c r="R176" i="11"/>
  <c r="Q176" i="11"/>
  <c r="P176" i="11"/>
  <c r="O176" i="11"/>
  <c r="N176" i="11"/>
  <c r="M176" i="11"/>
  <c r="L176" i="11"/>
  <c r="K176" i="11"/>
  <c r="J176" i="11"/>
  <c r="I176" i="11"/>
  <c r="H176" i="11"/>
  <c r="G176" i="11"/>
  <c r="F176" i="11"/>
  <c r="E176" i="11"/>
  <c r="AF175" i="11"/>
  <c r="AE175" i="11"/>
  <c r="AD175" i="11"/>
  <c r="AC175" i="11"/>
  <c r="AB175" i="11"/>
  <c r="AA175" i="11"/>
  <c r="Z175" i="11"/>
  <c r="Y175" i="11"/>
  <c r="X175" i="11"/>
  <c r="W175" i="11"/>
  <c r="V175" i="11"/>
  <c r="U175" i="11"/>
  <c r="T175" i="11"/>
  <c r="S175" i="11"/>
  <c r="R175" i="11"/>
  <c r="Q175" i="11"/>
  <c r="P175" i="11"/>
  <c r="O175" i="11"/>
  <c r="N175" i="11"/>
  <c r="M175" i="11"/>
  <c r="L175" i="11"/>
  <c r="K175" i="11"/>
  <c r="J175" i="11"/>
  <c r="I175" i="11"/>
  <c r="H175" i="11"/>
  <c r="G175" i="11"/>
  <c r="F175" i="11"/>
  <c r="E175" i="11"/>
  <c r="AF174" i="11"/>
  <c r="AE174" i="11"/>
  <c r="AD174" i="11"/>
  <c r="AC174" i="11"/>
  <c r="AB174" i="11"/>
  <c r="AA174" i="11"/>
  <c r="Z174" i="11"/>
  <c r="Y174" i="11"/>
  <c r="X174" i="11"/>
  <c r="W174" i="11"/>
  <c r="V174" i="11"/>
  <c r="U174" i="11"/>
  <c r="T174" i="11"/>
  <c r="S174" i="11"/>
  <c r="R174" i="11"/>
  <c r="Q174" i="11"/>
  <c r="P174" i="11"/>
  <c r="O174" i="11"/>
  <c r="N174" i="11"/>
  <c r="M174" i="11"/>
  <c r="L174" i="11"/>
  <c r="K174" i="11"/>
  <c r="J174" i="11"/>
  <c r="I174" i="11"/>
  <c r="H174" i="11"/>
  <c r="G174" i="11"/>
  <c r="F174" i="11"/>
  <c r="E174" i="11"/>
  <c r="AF173" i="11"/>
  <c r="AE173" i="11"/>
  <c r="AD173" i="11"/>
  <c r="AC173" i="11"/>
  <c r="AB173" i="11"/>
  <c r="AA173" i="11"/>
  <c r="Z173" i="11"/>
  <c r="Y173" i="11"/>
  <c r="X173" i="11"/>
  <c r="W173" i="11"/>
  <c r="V173" i="11"/>
  <c r="U173" i="11"/>
  <c r="T173" i="11"/>
  <c r="S173" i="11"/>
  <c r="R173" i="11"/>
  <c r="Q173" i="11"/>
  <c r="P173" i="11"/>
  <c r="O173" i="11"/>
  <c r="N173" i="11"/>
  <c r="M173" i="11"/>
  <c r="L173" i="11"/>
  <c r="K173" i="11"/>
  <c r="J173" i="11"/>
  <c r="I173" i="11"/>
  <c r="H173" i="11"/>
  <c r="G173" i="11"/>
  <c r="F173" i="11"/>
  <c r="E173" i="11"/>
  <c r="AF172" i="11"/>
  <c r="AE172" i="11"/>
  <c r="AD172" i="11"/>
  <c r="AC172" i="11"/>
  <c r="AB172" i="11"/>
  <c r="AA172" i="11"/>
  <c r="Z172" i="11"/>
  <c r="Y172" i="11"/>
  <c r="X172" i="11"/>
  <c r="W172" i="11"/>
  <c r="V172" i="11"/>
  <c r="U172" i="11"/>
  <c r="T172" i="11"/>
  <c r="S172" i="11"/>
  <c r="R172" i="11"/>
  <c r="Q172" i="11"/>
  <c r="P172" i="11"/>
  <c r="O172" i="11"/>
  <c r="N172" i="11"/>
  <c r="M172" i="11"/>
  <c r="L172" i="11"/>
  <c r="K172" i="11"/>
  <c r="J172" i="11"/>
  <c r="I172" i="11"/>
  <c r="H172" i="11"/>
  <c r="G172" i="11"/>
  <c r="F172" i="11"/>
  <c r="E172" i="11"/>
  <c r="AF171" i="11"/>
  <c r="AE171" i="11"/>
  <c r="AD171" i="11"/>
  <c r="AC171" i="11"/>
  <c r="AB171" i="11"/>
  <c r="AA171" i="11"/>
  <c r="Z171" i="11"/>
  <c r="Y171" i="11"/>
  <c r="X171" i="11"/>
  <c r="W171" i="11"/>
  <c r="V171" i="11"/>
  <c r="U171" i="11"/>
  <c r="T171" i="11"/>
  <c r="S171" i="11"/>
  <c r="R171" i="11"/>
  <c r="Q171" i="11"/>
  <c r="P171" i="11"/>
  <c r="O171" i="11"/>
  <c r="N171" i="11"/>
  <c r="M171" i="11"/>
  <c r="L171" i="11"/>
  <c r="K171" i="11"/>
  <c r="J171" i="11"/>
  <c r="I171" i="11"/>
  <c r="H171" i="11"/>
  <c r="G171" i="11"/>
  <c r="F171" i="11"/>
  <c r="E171" i="11"/>
  <c r="AF170" i="11"/>
  <c r="AE170" i="11"/>
  <c r="AD170" i="11"/>
  <c r="AC170" i="11"/>
  <c r="AB170" i="11"/>
  <c r="AA170" i="11"/>
  <c r="Z170" i="11"/>
  <c r="Y170" i="11"/>
  <c r="X170" i="11"/>
  <c r="W170" i="11"/>
  <c r="V170" i="11"/>
  <c r="U170" i="11"/>
  <c r="T170" i="11"/>
  <c r="S170" i="11"/>
  <c r="R170" i="11"/>
  <c r="Q170" i="11"/>
  <c r="P170" i="11"/>
  <c r="O170" i="11"/>
  <c r="N170" i="11"/>
  <c r="M170" i="11"/>
  <c r="L170" i="11"/>
  <c r="K170" i="11"/>
  <c r="J170" i="11"/>
  <c r="I170" i="11"/>
  <c r="H170" i="11"/>
  <c r="G170" i="11"/>
  <c r="F170" i="11"/>
  <c r="E170" i="11"/>
  <c r="AF169" i="11"/>
  <c r="AE169" i="11"/>
  <c r="AD169" i="11"/>
  <c r="AC169" i="11"/>
  <c r="AB169" i="11"/>
  <c r="AA169" i="11"/>
  <c r="Z169" i="11"/>
  <c r="Y169" i="11"/>
  <c r="X169" i="11"/>
  <c r="W169" i="11"/>
  <c r="V169" i="11"/>
  <c r="U169" i="11"/>
  <c r="T169" i="11"/>
  <c r="S169" i="11"/>
  <c r="R169" i="11"/>
  <c r="Q169" i="11"/>
  <c r="P169" i="11"/>
  <c r="O169" i="11"/>
  <c r="N169" i="11"/>
  <c r="M169" i="11"/>
  <c r="L169" i="11"/>
  <c r="K169" i="11"/>
  <c r="J169" i="11"/>
  <c r="I169" i="11"/>
  <c r="H169" i="11"/>
  <c r="G169" i="11"/>
  <c r="F169" i="11"/>
  <c r="E169" i="11"/>
  <c r="AF168" i="11"/>
  <c r="AE168" i="11"/>
  <c r="AD168" i="11"/>
  <c r="AC168" i="11"/>
  <c r="AB168" i="11"/>
  <c r="AA168" i="11"/>
  <c r="Z168" i="11"/>
  <c r="Y168" i="11"/>
  <c r="X168" i="11"/>
  <c r="W168" i="11"/>
  <c r="V168" i="11"/>
  <c r="U168" i="11"/>
  <c r="T168" i="11"/>
  <c r="S168" i="11"/>
  <c r="R168" i="11"/>
  <c r="Q168" i="11"/>
  <c r="P168" i="11"/>
  <c r="O168" i="11"/>
  <c r="N168" i="11"/>
  <c r="M168" i="11"/>
  <c r="L168" i="11"/>
  <c r="K168" i="11"/>
  <c r="J168" i="11"/>
  <c r="I168" i="11"/>
  <c r="H168" i="11"/>
  <c r="G168" i="11"/>
  <c r="F168" i="11"/>
  <c r="E168" i="11"/>
  <c r="AF167" i="11"/>
  <c r="AE167" i="11"/>
  <c r="AD167" i="11"/>
  <c r="AC167" i="11"/>
  <c r="AB167" i="11"/>
  <c r="AA167" i="11"/>
  <c r="Z167" i="11"/>
  <c r="Y167" i="11"/>
  <c r="X167" i="11"/>
  <c r="W167" i="11"/>
  <c r="V167" i="11"/>
  <c r="U167" i="11"/>
  <c r="T167" i="11"/>
  <c r="S167" i="11"/>
  <c r="R167" i="11"/>
  <c r="Q167" i="11"/>
  <c r="P167" i="11"/>
  <c r="O167" i="11"/>
  <c r="N167" i="11"/>
  <c r="M167" i="11"/>
  <c r="L167" i="11"/>
  <c r="K167" i="11"/>
  <c r="J167" i="11"/>
  <c r="I167" i="11"/>
  <c r="H167" i="11"/>
  <c r="G167" i="11"/>
  <c r="F167" i="11"/>
  <c r="E167" i="11"/>
  <c r="AF166" i="11"/>
  <c r="AE166" i="11"/>
  <c r="AD166" i="11"/>
  <c r="AC166" i="11"/>
  <c r="AB166" i="11"/>
  <c r="AA166" i="11"/>
  <c r="Z166" i="11"/>
  <c r="Y166" i="11"/>
  <c r="X166" i="11"/>
  <c r="W166" i="11"/>
  <c r="V166" i="11"/>
  <c r="U166" i="11"/>
  <c r="T166" i="11"/>
  <c r="S166" i="11"/>
  <c r="R166" i="11"/>
  <c r="Q166" i="11"/>
  <c r="P166" i="11"/>
  <c r="O166" i="11"/>
  <c r="N166" i="11"/>
  <c r="M166" i="11"/>
  <c r="L166" i="11"/>
  <c r="K166" i="11"/>
  <c r="J166" i="11"/>
  <c r="I166" i="11"/>
  <c r="H166" i="11"/>
  <c r="G166" i="11"/>
  <c r="F166" i="11"/>
  <c r="E166" i="11"/>
  <c r="AF165" i="11"/>
  <c r="AE165" i="11"/>
  <c r="AD165" i="11"/>
  <c r="AC165" i="11"/>
  <c r="AB165" i="11"/>
  <c r="AA165" i="11"/>
  <c r="Z165" i="11"/>
  <c r="Y165" i="11"/>
  <c r="X165" i="11"/>
  <c r="W165" i="11"/>
  <c r="V165" i="11"/>
  <c r="U165" i="11"/>
  <c r="T165" i="11"/>
  <c r="S165" i="11"/>
  <c r="R165" i="11"/>
  <c r="Q165" i="11"/>
  <c r="P165" i="11"/>
  <c r="O165" i="11"/>
  <c r="N165" i="11"/>
  <c r="M165" i="11"/>
  <c r="L165" i="11"/>
  <c r="K165" i="11"/>
  <c r="J165" i="11"/>
  <c r="I165" i="11"/>
  <c r="H165" i="11"/>
  <c r="G165" i="11"/>
  <c r="F165" i="11"/>
  <c r="E165" i="11"/>
  <c r="AF164" i="11"/>
  <c r="AE164" i="11"/>
  <c r="AD164" i="11"/>
  <c r="AC164" i="11"/>
  <c r="AB164" i="11"/>
  <c r="AA164" i="11"/>
  <c r="Z164" i="11"/>
  <c r="Y164" i="11"/>
  <c r="X164" i="11"/>
  <c r="W164" i="11"/>
  <c r="V164" i="11"/>
  <c r="U164" i="11"/>
  <c r="T164" i="11"/>
  <c r="S164" i="11"/>
  <c r="R164" i="11"/>
  <c r="Q164" i="11"/>
  <c r="P164" i="11"/>
  <c r="O164" i="11"/>
  <c r="N164" i="11"/>
  <c r="M164" i="11"/>
  <c r="L164" i="11"/>
  <c r="K164" i="11"/>
  <c r="J164" i="11"/>
  <c r="I164" i="11"/>
  <c r="H164" i="11"/>
  <c r="G164" i="11"/>
  <c r="F164" i="11"/>
  <c r="E164" i="11"/>
  <c r="AF163" i="11"/>
  <c r="AE163" i="11"/>
  <c r="AD163" i="11"/>
  <c r="AC163" i="11"/>
  <c r="AB163" i="11"/>
  <c r="AA163" i="11"/>
  <c r="Z163" i="11"/>
  <c r="Y163" i="11"/>
  <c r="X163" i="11"/>
  <c r="W163" i="11"/>
  <c r="V163" i="11"/>
  <c r="U163" i="11"/>
  <c r="T163" i="11"/>
  <c r="S163" i="11"/>
  <c r="R163" i="11"/>
  <c r="Q163" i="11"/>
  <c r="P163" i="11"/>
  <c r="O163" i="11"/>
  <c r="N163" i="11"/>
  <c r="M163" i="11"/>
  <c r="L163" i="11"/>
  <c r="K163" i="11"/>
  <c r="J163" i="11"/>
  <c r="I163" i="11"/>
  <c r="H163" i="11"/>
  <c r="G163" i="11"/>
  <c r="F163" i="11"/>
  <c r="E163" i="11"/>
  <c r="AF162" i="11"/>
  <c r="AE162" i="11"/>
  <c r="AD162" i="11"/>
  <c r="AC162" i="11"/>
  <c r="AB162" i="11"/>
  <c r="AA162" i="11"/>
  <c r="Z162" i="11"/>
  <c r="Y162" i="11"/>
  <c r="X162" i="11"/>
  <c r="W162" i="11"/>
  <c r="V162" i="11"/>
  <c r="U162" i="11"/>
  <c r="T162" i="11"/>
  <c r="S162" i="11"/>
  <c r="R162" i="11"/>
  <c r="Q162" i="11"/>
  <c r="P162" i="11"/>
  <c r="O162" i="11"/>
  <c r="N162" i="11"/>
  <c r="M162" i="11"/>
  <c r="L162" i="11"/>
  <c r="K162" i="11"/>
  <c r="J162" i="11"/>
  <c r="I162" i="11"/>
  <c r="H162" i="11"/>
  <c r="G162" i="11"/>
  <c r="F162" i="11"/>
  <c r="E162" i="11"/>
  <c r="AF161" i="11"/>
  <c r="AE161" i="11"/>
  <c r="AD161" i="11"/>
  <c r="AC161" i="11"/>
  <c r="AB161" i="11"/>
  <c r="AA161" i="11"/>
  <c r="Z161" i="11"/>
  <c r="Y161" i="11"/>
  <c r="X161" i="11"/>
  <c r="W161" i="11"/>
  <c r="V161" i="11"/>
  <c r="U161" i="11"/>
  <c r="T161" i="11"/>
  <c r="S161" i="11"/>
  <c r="R161" i="11"/>
  <c r="Q161" i="11"/>
  <c r="P161" i="11"/>
  <c r="O161" i="11"/>
  <c r="N161" i="11"/>
  <c r="M161" i="11"/>
  <c r="L161" i="11"/>
  <c r="K161" i="11"/>
  <c r="J161" i="11"/>
  <c r="I161" i="11"/>
  <c r="H161" i="11"/>
  <c r="G161" i="11"/>
  <c r="F161" i="11"/>
  <c r="E161" i="11"/>
  <c r="AF160" i="11"/>
  <c r="AE160" i="11"/>
  <c r="AD160" i="11"/>
  <c r="AC160" i="11"/>
  <c r="AB160" i="11"/>
  <c r="AA160" i="11"/>
  <c r="Z160" i="11"/>
  <c r="Y160" i="11"/>
  <c r="X160" i="11"/>
  <c r="W160" i="11"/>
  <c r="V160" i="11"/>
  <c r="U160" i="11"/>
  <c r="T160" i="11"/>
  <c r="S160" i="11"/>
  <c r="R160" i="11"/>
  <c r="Q160" i="11"/>
  <c r="P160" i="11"/>
  <c r="O160" i="11"/>
  <c r="N160" i="11"/>
  <c r="M160" i="11"/>
  <c r="L160" i="11"/>
  <c r="K160" i="11"/>
  <c r="J160" i="11"/>
  <c r="I160" i="11"/>
  <c r="H160" i="11"/>
  <c r="G160" i="11"/>
  <c r="F160" i="11"/>
  <c r="E160" i="11"/>
  <c r="AF159" i="11"/>
  <c r="AE159" i="11"/>
  <c r="AD159" i="11"/>
  <c r="AC159" i="11"/>
  <c r="AB159" i="11"/>
  <c r="AA159" i="11"/>
  <c r="Z159" i="11"/>
  <c r="Y159" i="11"/>
  <c r="X159" i="11"/>
  <c r="W159" i="11"/>
  <c r="V159" i="11"/>
  <c r="U159" i="11"/>
  <c r="T159" i="11"/>
  <c r="S159" i="11"/>
  <c r="R159" i="11"/>
  <c r="Q159" i="11"/>
  <c r="P159" i="11"/>
  <c r="O159" i="11"/>
  <c r="N159" i="11"/>
  <c r="M159" i="11"/>
  <c r="L159" i="11"/>
  <c r="K159" i="11"/>
  <c r="J159" i="11"/>
  <c r="I159" i="11"/>
  <c r="H159" i="11"/>
  <c r="G159" i="11"/>
  <c r="F159" i="11"/>
  <c r="E159" i="11"/>
  <c r="AF158" i="11"/>
  <c r="AE158" i="11"/>
  <c r="AD158" i="11"/>
  <c r="AC158" i="11"/>
  <c r="AB158" i="11"/>
  <c r="AA158" i="11"/>
  <c r="Z158" i="11"/>
  <c r="Y158" i="11"/>
  <c r="X158" i="11"/>
  <c r="W158" i="11"/>
  <c r="V158" i="11"/>
  <c r="U158" i="11"/>
  <c r="T158" i="11"/>
  <c r="S158" i="11"/>
  <c r="R158" i="11"/>
  <c r="Q158" i="11"/>
  <c r="P158" i="11"/>
  <c r="O158" i="11"/>
  <c r="N158" i="11"/>
  <c r="M158" i="11"/>
  <c r="L158" i="11"/>
  <c r="K158" i="11"/>
  <c r="J158" i="11"/>
  <c r="I158" i="11"/>
  <c r="H158" i="11"/>
  <c r="G158" i="11"/>
  <c r="F158" i="11"/>
  <c r="E158" i="11"/>
  <c r="AF157" i="11"/>
  <c r="AE157" i="11"/>
  <c r="AD157" i="11"/>
  <c r="AC157" i="11"/>
  <c r="AB157" i="11"/>
  <c r="AA157" i="11"/>
  <c r="Z157" i="11"/>
  <c r="Y157" i="11"/>
  <c r="X157" i="11"/>
  <c r="W157" i="11"/>
  <c r="V157" i="11"/>
  <c r="U157" i="11"/>
  <c r="T157" i="11"/>
  <c r="S157" i="11"/>
  <c r="R157" i="11"/>
  <c r="Q157" i="11"/>
  <c r="P157" i="11"/>
  <c r="O157" i="11"/>
  <c r="N157" i="11"/>
  <c r="M157" i="11"/>
  <c r="L157" i="11"/>
  <c r="K157" i="11"/>
  <c r="J157" i="11"/>
  <c r="I157" i="11"/>
  <c r="H157" i="11"/>
  <c r="G157" i="11"/>
  <c r="F157" i="11"/>
  <c r="E157" i="11"/>
  <c r="AF156" i="11"/>
  <c r="AE156" i="11"/>
  <c r="AD156" i="11"/>
  <c r="AC156" i="11"/>
  <c r="AB156" i="11"/>
  <c r="AA156" i="11"/>
  <c r="Z156" i="11"/>
  <c r="Y156" i="11"/>
  <c r="X156" i="11"/>
  <c r="W156" i="11"/>
  <c r="V156" i="11"/>
  <c r="U156" i="11"/>
  <c r="T156" i="11"/>
  <c r="S156" i="11"/>
  <c r="R156" i="11"/>
  <c r="Q156" i="11"/>
  <c r="P156" i="11"/>
  <c r="O156" i="11"/>
  <c r="N156" i="11"/>
  <c r="M156" i="11"/>
  <c r="L156" i="11"/>
  <c r="K156" i="11"/>
  <c r="J156" i="11"/>
  <c r="I156" i="11"/>
  <c r="H156" i="11"/>
  <c r="G156" i="11"/>
  <c r="F156" i="11"/>
  <c r="E156" i="11"/>
  <c r="AF155" i="11"/>
  <c r="AE155" i="11"/>
  <c r="AD155" i="11"/>
  <c r="AC155" i="11"/>
  <c r="AB155" i="11"/>
  <c r="AA155" i="11"/>
  <c r="Z155" i="11"/>
  <c r="Y155" i="11"/>
  <c r="X155" i="11"/>
  <c r="W155" i="11"/>
  <c r="V155" i="11"/>
  <c r="U155" i="11"/>
  <c r="T155" i="11"/>
  <c r="S155" i="11"/>
  <c r="R155" i="11"/>
  <c r="Q155" i="11"/>
  <c r="P155" i="11"/>
  <c r="O155" i="11"/>
  <c r="N155" i="11"/>
  <c r="M155" i="11"/>
  <c r="L155" i="11"/>
  <c r="K155" i="11"/>
  <c r="J155" i="11"/>
  <c r="I155" i="11"/>
  <c r="H155" i="11"/>
  <c r="G155" i="11"/>
  <c r="F155" i="11"/>
  <c r="E155" i="11"/>
  <c r="AF154" i="11"/>
  <c r="AE154" i="11"/>
  <c r="AD154" i="11"/>
  <c r="AC154" i="11"/>
  <c r="AB154" i="11"/>
  <c r="AA154" i="11"/>
  <c r="Z154" i="11"/>
  <c r="Y154" i="11"/>
  <c r="X154" i="11"/>
  <c r="W154" i="11"/>
  <c r="V154" i="11"/>
  <c r="U154" i="11"/>
  <c r="T154" i="11"/>
  <c r="S154" i="11"/>
  <c r="R154" i="11"/>
  <c r="Q154" i="11"/>
  <c r="P154" i="11"/>
  <c r="O154" i="11"/>
  <c r="N154" i="11"/>
  <c r="M154" i="11"/>
  <c r="L154" i="11"/>
  <c r="K154" i="11"/>
  <c r="J154" i="11"/>
  <c r="I154" i="11"/>
  <c r="H154" i="11"/>
  <c r="G154" i="11"/>
  <c r="F154" i="11"/>
  <c r="E154" i="11"/>
  <c r="AF153" i="11"/>
  <c r="AE153" i="11"/>
  <c r="AD153" i="11"/>
  <c r="AC153" i="11"/>
  <c r="AB153" i="11"/>
  <c r="AA153" i="11"/>
  <c r="Z153" i="11"/>
  <c r="Y153" i="11"/>
  <c r="X153" i="11"/>
  <c r="W153" i="11"/>
  <c r="V153" i="11"/>
  <c r="U153" i="11"/>
  <c r="T153" i="11"/>
  <c r="S153" i="11"/>
  <c r="R153" i="11"/>
  <c r="Q153" i="11"/>
  <c r="P153" i="11"/>
  <c r="O153" i="11"/>
  <c r="N153" i="11"/>
  <c r="M153" i="11"/>
  <c r="L153" i="11"/>
  <c r="K153" i="11"/>
  <c r="J153" i="11"/>
  <c r="I153" i="11"/>
  <c r="H153" i="11"/>
  <c r="G153" i="11"/>
  <c r="F153" i="11"/>
  <c r="E153" i="11"/>
  <c r="AF152" i="11"/>
  <c r="AE152" i="11"/>
  <c r="AD152" i="11"/>
  <c r="AC152" i="11"/>
  <c r="AB152" i="11"/>
  <c r="AA152" i="11"/>
  <c r="Z152" i="11"/>
  <c r="Y152" i="11"/>
  <c r="X152" i="11"/>
  <c r="W152" i="11"/>
  <c r="V152" i="11"/>
  <c r="U152" i="11"/>
  <c r="T152" i="11"/>
  <c r="S152" i="11"/>
  <c r="R152" i="11"/>
  <c r="Q152" i="11"/>
  <c r="P152" i="11"/>
  <c r="O152" i="11"/>
  <c r="N152" i="11"/>
  <c r="M152" i="11"/>
  <c r="L152" i="11"/>
  <c r="K152" i="11"/>
  <c r="J152" i="11"/>
  <c r="I152" i="11"/>
  <c r="H152" i="11"/>
  <c r="G152" i="11"/>
  <c r="F152" i="11"/>
  <c r="E152" i="11"/>
  <c r="AF151" i="11"/>
  <c r="AE151" i="11"/>
  <c r="AD151" i="11"/>
  <c r="AC151" i="11"/>
  <c r="AB151" i="11"/>
  <c r="AA151" i="11"/>
  <c r="Z151" i="11"/>
  <c r="Y151" i="11"/>
  <c r="X151" i="11"/>
  <c r="W151" i="11"/>
  <c r="V151" i="11"/>
  <c r="U151" i="11"/>
  <c r="T151" i="11"/>
  <c r="S151" i="11"/>
  <c r="R151" i="11"/>
  <c r="Q151" i="11"/>
  <c r="P151" i="11"/>
  <c r="O151" i="11"/>
  <c r="N151" i="11"/>
  <c r="M151" i="11"/>
  <c r="L151" i="11"/>
  <c r="K151" i="11"/>
  <c r="J151" i="11"/>
  <c r="I151" i="11"/>
  <c r="H151" i="11"/>
  <c r="G151" i="11"/>
  <c r="F151" i="11"/>
  <c r="E151" i="11"/>
  <c r="AF150" i="11"/>
  <c r="AE150" i="11"/>
  <c r="AD150" i="11"/>
  <c r="AC150" i="11"/>
  <c r="AB150" i="11"/>
  <c r="AA150" i="11"/>
  <c r="Z150" i="11"/>
  <c r="Y150" i="11"/>
  <c r="X150" i="11"/>
  <c r="W150" i="11"/>
  <c r="V150" i="11"/>
  <c r="U150" i="11"/>
  <c r="T150" i="11"/>
  <c r="S150" i="11"/>
  <c r="R150" i="11"/>
  <c r="Q150" i="11"/>
  <c r="P150" i="11"/>
  <c r="O150" i="11"/>
  <c r="N150" i="11"/>
  <c r="M150" i="11"/>
  <c r="L150" i="11"/>
  <c r="K150" i="11"/>
  <c r="J150" i="11"/>
  <c r="I150" i="11"/>
  <c r="H150" i="11"/>
  <c r="G150" i="11"/>
  <c r="F150" i="11"/>
  <c r="E150" i="11"/>
  <c r="AF149" i="11"/>
  <c r="AE149" i="11"/>
  <c r="AD149" i="11"/>
  <c r="AC149" i="11"/>
  <c r="AB149" i="11"/>
  <c r="AA149" i="11"/>
  <c r="Z149" i="11"/>
  <c r="Y149" i="11"/>
  <c r="X149" i="11"/>
  <c r="W149" i="11"/>
  <c r="V149" i="11"/>
  <c r="U149" i="11"/>
  <c r="T149" i="11"/>
  <c r="S149" i="11"/>
  <c r="R149" i="11"/>
  <c r="Q149" i="11"/>
  <c r="P149" i="11"/>
  <c r="O149" i="11"/>
  <c r="N149" i="11"/>
  <c r="M149" i="11"/>
  <c r="L149" i="11"/>
  <c r="K149" i="11"/>
  <c r="J149" i="11"/>
  <c r="I149" i="11"/>
  <c r="H149" i="11"/>
  <c r="G149" i="11"/>
  <c r="F149" i="11"/>
  <c r="E149" i="11"/>
  <c r="AF148" i="11"/>
  <c r="AE148" i="11"/>
  <c r="AD148" i="11"/>
  <c r="AC148" i="11"/>
  <c r="AB148" i="11"/>
  <c r="AA148" i="11"/>
  <c r="Z148" i="11"/>
  <c r="Y148" i="11"/>
  <c r="X148" i="11"/>
  <c r="W148" i="11"/>
  <c r="V148" i="11"/>
  <c r="U148" i="11"/>
  <c r="T148" i="11"/>
  <c r="S148" i="11"/>
  <c r="R148" i="11"/>
  <c r="Q148" i="11"/>
  <c r="P148" i="11"/>
  <c r="O148" i="11"/>
  <c r="N148" i="11"/>
  <c r="M148" i="11"/>
  <c r="L148" i="11"/>
  <c r="K148" i="11"/>
  <c r="J148" i="11"/>
  <c r="I148" i="11"/>
  <c r="H148" i="11"/>
  <c r="G148" i="11"/>
  <c r="F148" i="11"/>
  <c r="E148" i="11"/>
  <c r="AF147" i="11"/>
  <c r="AE147" i="11"/>
  <c r="AD147" i="11"/>
  <c r="AC147" i="11"/>
  <c r="AB147" i="11"/>
  <c r="AA147" i="11"/>
  <c r="Z147" i="11"/>
  <c r="Y147" i="11"/>
  <c r="X147" i="11"/>
  <c r="W147" i="11"/>
  <c r="V147" i="11"/>
  <c r="U147" i="11"/>
  <c r="T147" i="11"/>
  <c r="S147" i="11"/>
  <c r="R147" i="11"/>
  <c r="Q147" i="11"/>
  <c r="P147" i="11"/>
  <c r="O147" i="11"/>
  <c r="N147" i="11"/>
  <c r="M147" i="11"/>
  <c r="L147" i="11"/>
  <c r="K147" i="11"/>
  <c r="J147" i="11"/>
  <c r="I147" i="11"/>
  <c r="H147" i="11"/>
  <c r="G147" i="11"/>
  <c r="F147" i="11"/>
  <c r="E147" i="11"/>
  <c r="AF146" i="11"/>
  <c r="AE146" i="11"/>
  <c r="AD146" i="11"/>
  <c r="AC146" i="11"/>
  <c r="AB146" i="11"/>
  <c r="AA146" i="11"/>
  <c r="Z146" i="11"/>
  <c r="Y146" i="11"/>
  <c r="X146" i="11"/>
  <c r="W146" i="11"/>
  <c r="V146" i="11"/>
  <c r="U146" i="11"/>
  <c r="T146" i="11"/>
  <c r="S146" i="11"/>
  <c r="R146" i="11"/>
  <c r="Q146" i="11"/>
  <c r="P146" i="11"/>
  <c r="O146" i="11"/>
  <c r="N146" i="11"/>
  <c r="M146" i="11"/>
  <c r="L146" i="11"/>
  <c r="K146" i="11"/>
  <c r="J146" i="11"/>
  <c r="I146" i="11"/>
  <c r="H146" i="11"/>
  <c r="G146" i="11"/>
  <c r="F146" i="11"/>
  <c r="E146" i="11"/>
  <c r="AF145" i="11"/>
  <c r="AE145" i="11"/>
  <c r="AD145" i="11"/>
  <c r="AC145" i="11"/>
  <c r="AB145" i="11"/>
  <c r="AA145" i="11"/>
  <c r="Z145" i="11"/>
  <c r="Y145" i="11"/>
  <c r="X145" i="11"/>
  <c r="W145" i="11"/>
  <c r="V145" i="11"/>
  <c r="U145" i="11"/>
  <c r="T145" i="11"/>
  <c r="S145" i="11"/>
  <c r="R145" i="11"/>
  <c r="Q145" i="11"/>
  <c r="P145" i="11"/>
  <c r="O145" i="11"/>
  <c r="N145" i="11"/>
  <c r="M145" i="11"/>
  <c r="L145" i="11"/>
  <c r="K145" i="11"/>
  <c r="J145" i="11"/>
  <c r="I145" i="11"/>
  <c r="H145" i="11"/>
  <c r="G145" i="11"/>
  <c r="F145" i="11"/>
  <c r="E145" i="11"/>
  <c r="AF144" i="11"/>
  <c r="AE144" i="11"/>
  <c r="AD144" i="11"/>
  <c r="AC144" i="11"/>
  <c r="AB144" i="11"/>
  <c r="AA144" i="11"/>
  <c r="Z144" i="11"/>
  <c r="Y144" i="11"/>
  <c r="X144" i="11"/>
  <c r="W144" i="11"/>
  <c r="V144" i="11"/>
  <c r="U144" i="11"/>
  <c r="T144" i="11"/>
  <c r="S144" i="11"/>
  <c r="R144" i="11"/>
  <c r="Q144" i="11"/>
  <c r="P144" i="11"/>
  <c r="O144" i="11"/>
  <c r="N144" i="11"/>
  <c r="M144" i="11"/>
  <c r="L144" i="11"/>
  <c r="K144" i="11"/>
  <c r="J144" i="11"/>
  <c r="I144" i="11"/>
  <c r="H144" i="11"/>
  <c r="G144" i="11"/>
  <c r="F144" i="11"/>
  <c r="E144" i="11"/>
  <c r="AF143" i="11"/>
  <c r="AE143" i="11"/>
  <c r="AD143" i="11"/>
  <c r="AC143" i="11"/>
  <c r="AB143" i="11"/>
  <c r="AA143" i="11"/>
  <c r="Z143" i="11"/>
  <c r="Y143" i="11"/>
  <c r="X143" i="11"/>
  <c r="W143" i="11"/>
  <c r="V143" i="11"/>
  <c r="U143" i="11"/>
  <c r="T143" i="11"/>
  <c r="S143" i="11"/>
  <c r="R143" i="11"/>
  <c r="Q143" i="11"/>
  <c r="P143" i="11"/>
  <c r="O143" i="11"/>
  <c r="N143" i="11"/>
  <c r="M143" i="11"/>
  <c r="L143" i="11"/>
  <c r="K143" i="11"/>
  <c r="J143" i="11"/>
  <c r="I143" i="11"/>
  <c r="H143" i="11"/>
  <c r="G143" i="11"/>
  <c r="F143" i="11"/>
  <c r="E143" i="11"/>
  <c r="AF142" i="11"/>
  <c r="AE142" i="11"/>
  <c r="AD142" i="11"/>
  <c r="AC142" i="11"/>
  <c r="AB142" i="11"/>
  <c r="AA142" i="11"/>
  <c r="Z142" i="11"/>
  <c r="Y142" i="11"/>
  <c r="X142" i="11"/>
  <c r="W142" i="11"/>
  <c r="V142" i="11"/>
  <c r="U142" i="11"/>
  <c r="T142" i="11"/>
  <c r="S142" i="11"/>
  <c r="R142" i="11"/>
  <c r="Q142" i="11"/>
  <c r="P142" i="11"/>
  <c r="O142" i="11"/>
  <c r="N142" i="11"/>
  <c r="M142" i="11"/>
  <c r="L142" i="11"/>
  <c r="K142" i="11"/>
  <c r="J142" i="11"/>
  <c r="I142" i="11"/>
  <c r="H142" i="11"/>
  <c r="G142" i="11"/>
  <c r="F142" i="11"/>
  <c r="E142" i="11"/>
  <c r="AF141" i="11"/>
  <c r="AE141" i="11"/>
  <c r="AD141" i="11"/>
  <c r="AC141" i="11"/>
  <c r="AB141" i="11"/>
  <c r="AA141" i="11"/>
  <c r="Z141" i="11"/>
  <c r="Y141" i="11"/>
  <c r="X141" i="11"/>
  <c r="W141" i="11"/>
  <c r="V141" i="11"/>
  <c r="U141" i="11"/>
  <c r="T141" i="11"/>
  <c r="S141" i="11"/>
  <c r="R141" i="11"/>
  <c r="Q141" i="11"/>
  <c r="P141" i="11"/>
  <c r="O141" i="11"/>
  <c r="N141" i="11"/>
  <c r="M141" i="11"/>
  <c r="L141" i="11"/>
  <c r="K141" i="11"/>
  <c r="J141" i="11"/>
  <c r="I141" i="11"/>
  <c r="H141" i="11"/>
  <c r="G141" i="11"/>
  <c r="F141" i="11"/>
  <c r="E141" i="11"/>
  <c r="AF140" i="11"/>
  <c r="AE140" i="11"/>
  <c r="AD140" i="11"/>
  <c r="AC140" i="11"/>
  <c r="AB140" i="11"/>
  <c r="AA140" i="11"/>
  <c r="Z140" i="11"/>
  <c r="Y140" i="11"/>
  <c r="X140" i="11"/>
  <c r="W140" i="11"/>
  <c r="V140" i="11"/>
  <c r="U140" i="11"/>
  <c r="T140" i="11"/>
  <c r="S140" i="11"/>
  <c r="R140" i="11"/>
  <c r="Q140" i="11"/>
  <c r="P140" i="11"/>
  <c r="O140" i="11"/>
  <c r="N140" i="11"/>
  <c r="M140" i="11"/>
  <c r="L140" i="11"/>
  <c r="K140" i="11"/>
  <c r="J140" i="11"/>
  <c r="I140" i="11"/>
  <c r="H140" i="11"/>
  <c r="G140" i="11"/>
  <c r="F140" i="11"/>
  <c r="E140" i="11"/>
  <c r="AF139" i="11"/>
  <c r="AE139" i="11"/>
  <c r="AD139" i="11"/>
  <c r="AC139" i="11"/>
  <c r="AB139" i="11"/>
  <c r="AA139" i="11"/>
  <c r="Z139" i="11"/>
  <c r="Y139" i="11"/>
  <c r="X139" i="11"/>
  <c r="W139" i="11"/>
  <c r="V139" i="11"/>
  <c r="U139" i="11"/>
  <c r="T139" i="11"/>
  <c r="S139" i="11"/>
  <c r="R139" i="11"/>
  <c r="Q139" i="11"/>
  <c r="P139" i="11"/>
  <c r="O139" i="11"/>
  <c r="N139" i="11"/>
  <c r="M139" i="11"/>
  <c r="L139" i="11"/>
  <c r="K139" i="11"/>
  <c r="J139" i="11"/>
  <c r="I139" i="11"/>
  <c r="H139" i="11"/>
  <c r="G139" i="11"/>
  <c r="F139" i="11"/>
  <c r="E139" i="11"/>
  <c r="AF138" i="11"/>
  <c r="AE138" i="11"/>
  <c r="AD138" i="11"/>
  <c r="AC138" i="11"/>
  <c r="AB138" i="11"/>
  <c r="AA138" i="11"/>
  <c r="Z138" i="11"/>
  <c r="Y138" i="11"/>
  <c r="X138" i="11"/>
  <c r="W138" i="11"/>
  <c r="V138" i="11"/>
  <c r="U138" i="11"/>
  <c r="T138" i="11"/>
  <c r="T119" i="11" s="1"/>
  <c r="T120" i="11" s="1"/>
  <c r="S138" i="11"/>
  <c r="R138" i="11"/>
  <c r="Q138" i="11"/>
  <c r="P138" i="11"/>
  <c r="O138" i="11"/>
  <c r="N138" i="11"/>
  <c r="M138" i="11"/>
  <c r="L138" i="11"/>
  <c r="K138" i="11"/>
  <c r="J138" i="11"/>
  <c r="I138" i="11"/>
  <c r="H138" i="11"/>
  <c r="G138" i="11"/>
  <c r="F138" i="11"/>
  <c r="E138" i="11"/>
  <c r="AF137" i="11"/>
  <c r="AF119" i="11" s="1"/>
  <c r="AF120" i="11" s="1"/>
  <c r="AE137" i="11"/>
  <c r="AD137" i="11"/>
  <c r="AD121" i="11" s="1"/>
  <c r="AD122" i="11" s="1"/>
  <c r="AC137" i="11"/>
  <c r="AB137" i="11"/>
  <c r="AB119" i="11" s="1"/>
  <c r="AB120" i="11" s="1"/>
  <c r="AA137" i="11"/>
  <c r="AA121" i="11" s="1"/>
  <c r="AA122" i="11" s="1"/>
  <c r="Z137" i="11"/>
  <c r="Z121" i="11" s="1"/>
  <c r="Z122" i="11" s="1"/>
  <c r="Y137" i="11"/>
  <c r="Y121" i="11" s="1"/>
  <c r="Y122" i="11" s="1"/>
  <c r="X137" i="11"/>
  <c r="X119" i="11" s="1"/>
  <c r="X120" i="11" s="1"/>
  <c r="W137" i="11"/>
  <c r="W121" i="11" s="1"/>
  <c r="W122" i="11" s="1"/>
  <c r="V137" i="11"/>
  <c r="V121" i="11"/>
  <c r="V122" i="11" s="1"/>
  <c r="U137" i="11"/>
  <c r="U121" i="11" s="1"/>
  <c r="U122" i="11" s="1"/>
  <c r="T137" i="11"/>
  <c r="S137" i="11"/>
  <c r="R137" i="11"/>
  <c r="R121" i="11"/>
  <c r="R122" i="11" s="1"/>
  <c r="Q137" i="11"/>
  <c r="P137" i="11"/>
  <c r="P119" i="11" s="1"/>
  <c r="P120" i="11" s="1"/>
  <c r="O137" i="11"/>
  <c r="N137" i="11"/>
  <c r="N121" i="11" s="1"/>
  <c r="N122" i="11" s="1"/>
  <c r="M137" i="11"/>
  <c r="M121" i="11" s="1"/>
  <c r="M122" i="11" s="1"/>
  <c r="L137" i="11"/>
  <c r="L121" i="11" s="1"/>
  <c r="L122" i="11" s="1"/>
  <c r="K137" i="11"/>
  <c r="K121" i="11" s="1"/>
  <c r="K122" i="11" s="1"/>
  <c r="J137" i="11"/>
  <c r="J121" i="11" s="1"/>
  <c r="J122" i="11" s="1"/>
  <c r="I137" i="11"/>
  <c r="I121" i="11" s="1"/>
  <c r="I122" i="11" s="1"/>
  <c r="H137" i="11"/>
  <c r="H121" i="11" s="1"/>
  <c r="H122" i="11" s="1"/>
  <c r="G137" i="11"/>
  <c r="G121" i="11" s="1"/>
  <c r="G122" i="11" s="1"/>
  <c r="F137" i="11"/>
  <c r="F121" i="11"/>
  <c r="F122" i="11" s="1"/>
  <c r="E137" i="11"/>
  <c r="E121" i="11" s="1"/>
  <c r="E122" i="11" s="1"/>
  <c r="AF98" i="11"/>
  <c r="AE98" i="11"/>
  <c r="AD98" i="11"/>
  <c r="AB98" i="11"/>
  <c r="Z98" i="11"/>
  <c r="V98" i="11"/>
  <c r="T98" i="11"/>
  <c r="R98" i="11"/>
  <c r="Q98" i="11"/>
  <c r="P98" i="11"/>
  <c r="N98" i="11"/>
  <c r="L98" i="11"/>
  <c r="H98" i="11"/>
  <c r="F98" i="11"/>
  <c r="AF97" i="11"/>
  <c r="AE97" i="11"/>
  <c r="AD97" i="11"/>
  <c r="AB97" i="11"/>
  <c r="Z97" i="11"/>
  <c r="V97" i="11"/>
  <c r="T97" i="11"/>
  <c r="R97" i="11"/>
  <c r="Q97" i="11"/>
  <c r="P97" i="11"/>
  <c r="N97" i="11"/>
  <c r="L97" i="11"/>
  <c r="H97" i="11"/>
  <c r="F97" i="11"/>
  <c r="AF96" i="11"/>
  <c r="AE96" i="11"/>
  <c r="AD96" i="11"/>
  <c r="AB96" i="11"/>
  <c r="Z96" i="11"/>
  <c r="V96" i="11"/>
  <c r="T96" i="11"/>
  <c r="R96" i="11"/>
  <c r="Q96" i="11"/>
  <c r="P96" i="11"/>
  <c r="N96" i="11"/>
  <c r="L96" i="11"/>
  <c r="H96" i="11"/>
  <c r="F96" i="11"/>
  <c r="AF95" i="11"/>
  <c r="AF101" i="11" s="1"/>
  <c r="AE95" i="11"/>
  <c r="AE102" i="11" s="1"/>
  <c r="AD95" i="11"/>
  <c r="AD101" i="11" s="1"/>
  <c r="AB95" i="11"/>
  <c r="Z95" i="11"/>
  <c r="Z101" i="11" s="1"/>
  <c r="V95" i="11"/>
  <c r="T95" i="11"/>
  <c r="T101" i="11"/>
  <c r="R95" i="11"/>
  <c r="R101" i="11" s="1"/>
  <c r="Q95" i="11"/>
  <c r="Q101" i="11" s="1"/>
  <c r="P95" i="11"/>
  <c r="N95" i="11"/>
  <c r="N101" i="11" s="1"/>
  <c r="L95" i="11"/>
  <c r="H95" i="11"/>
  <c r="H101" i="11" s="1"/>
  <c r="F95" i="11"/>
  <c r="AF94" i="11"/>
  <c r="AE94" i="11"/>
  <c r="AD94" i="11"/>
  <c r="AB94" i="11"/>
  <c r="Z94" i="11"/>
  <c r="V94" i="11"/>
  <c r="T94" i="11"/>
  <c r="R94" i="11"/>
  <c r="Q94" i="11"/>
  <c r="P94" i="11"/>
  <c r="N94" i="11"/>
  <c r="L94" i="11"/>
  <c r="H94" i="11"/>
  <c r="F94" i="11"/>
  <c r="AF93" i="11"/>
  <c r="AE93" i="11"/>
  <c r="AD93" i="11"/>
  <c r="AD102" i="11" s="1"/>
  <c r="AB93" i="11"/>
  <c r="Z93" i="11"/>
  <c r="Z102" i="11" s="1"/>
  <c r="V93" i="11"/>
  <c r="V102" i="11" s="1"/>
  <c r="T93" i="11"/>
  <c r="T102" i="11"/>
  <c r="R93" i="11"/>
  <c r="R102" i="11"/>
  <c r="Q93" i="11"/>
  <c r="Q102" i="11" s="1"/>
  <c r="P93" i="11"/>
  <c r="P102" i="11" s="1"/>
  <c r="N93" i="11"/>
  <c r="N102" i="11"/>
  <c r="L93" i="11"/>
  <c r="H93" i="11"/>
  <c r="H102" i="11" s="1"/>
  <c r="F93" i="11"/>
  <c r="F102" i="11"/>
  <c r="AF92" i="11"/>
  <c r="AE92" i="11"/>
  <c r="AD92" i="11"/>
  <c r="AD99" i="11"/>
  <c r="AB92" i="11"/>
  <c r="AB99" i="11" s="1"/>
  <c r="Z92" i="11"/>
  <c r="Z99" i="11" s="1"/>
  <c r="V92" i="11"/>
  <c r="T92" i="11"/>
  <c r="T99" i="11" s="1"/>
  <c r="R92" i="11"/>
  <c r="R99" i="11" s="1"/>
  <c r="Q92" i="11"/>
  <c r="P92" i="11"/>
  <c r="N92" i="11"/>
  <c r="N99" i="11"/>
  <c r="L92" i="11"/>
  <c r="L99" i="11"/>
  <c r="H92" i="11"/>
  <c r="H99" i="11" s="1"/>
  <c r="F92" i="11"/>
  <c r="AD84" i="11"/>
  <c r="AB84" i="11"/>
  <c r="Z84" i="11"/>
  <c r="V84" i="11"/>
  <c r="T84" i="11"/>
  <c r="P84" i="11"/>
  <c r="N84" i="11"/>
  <c r="L84" i="11"/>
  <c r="H84" i="11"/>
  <c r="F84" i="11"/>
  <c r="AD83" i="11"/>
  <c r="AB83" i="11"/>
  <c r="Z83" i="11"/>
  <c r="V83" i="11"/>
  <c r="T83" i="11"/>
  <c r="P83" i="11"/>
  <c r="N83" i="11"/>
  <c r="L83" i="11"/>
  <c r="H83" i="11"/>
  <c r="F83" i="11"/>
  <c r="AD82" i="11"/>
  <c r="AB82" i="11"/>
  <c r="Z82" i="11"/>
  <c r="V82" i="11"/>
  <c r="T82" i="11"/>
  <c r="P82" i="11"/>
  <c r="N82" i="11"/>
  <c r="L82" i="11"/>
  <c r="H82" i="11"/>
  <c r="F82" i="11"/>
  <c r="AD81" i="11"/>
  <c r="AB81" i="11"/>
  <c r="Z81" i="11"/>
  <c r="V81" i="11"/>
  <c r="T81" i="11"/>
  <c r="P81" i="11"/>
  <c r="N81" i="11"/>
  <c r="L81" i="11"/>
  <c r="H81" i="11"/>
  <c r="F81" i="11"/>
  <c r="AD80" i="11"/>
  <c r="AB80" i="11"/>
  <c r="Z80" i="11"/>
  <c r="V80" i="11"/>
  <c r="T80" i="11"/>
  <c r="P80" i="11"/>
  <c r="N80" i="11"/>
  <c r="L80" i="11"/>
  <c r="H80" i="11"/>
  <c r="F80" i="11"/>
  <c r="AD79" i="11"/>
  <c r="AD86" i="11" s="1"/>
  <c r="AB79" i="11"/>
  <c r="AB86" i="11" s="1"/>
  <c r="Z79" i="11"/>
  <c r="Z86" i="11" s="1"/>
  <c r="Z66" i="11" s="1"/>
  <c r="V79" i="11"/>
  <c r="V86" i="11"/>
  <c r="T79" i="11"/>
  <c r="T86" i="11"/>
  <c r="T66" i="11" s="1"/>
  <c r="P79" i="11"/>
  <c r="P86" i="11" s="1"/>
  <c r="N79" i="11"/>
  <c r="N86" i="11" s="1"/>
  <c r="L79" i="11"/>
  <c r="L86" i="11" s="1"/>
  <c r="H79" i="11"/>
  <c r="H86" i="11"/>
  <c r="H66" i="11" s="1"/>
  <c r="F79" i="11"/>
  <c r="F86" i="11" s="1"/>
  <c r="AD78" i="11"/>
  <c r="AB78" i="11"/>
  <c r="Z78" i="11"/>
  <c r="V78" i="11"/>
  <c r="T78" i="11"/>
  <c r="P78" i="11"/>
  <c r="N78" i="11"/>
  <c r="L78" i="11"/>
  <c r="H78" i="11"/>
  <c r="F78" i="11"/>
  <c r="AD77" i="11"/>
  <c r="AB77" i="11"/>
  <c r="Z77" i="11"/>
  <c r="V77" i="11"/>
  <c r="T77" i="11"/>
  <c r="P77" i="11"/>
  <c r="N77" i="11"/>
  <c r="L77" i="11"/>
  <c r="H77" i="11"/>
  <c r="F77" i="11"/>
  <c r="AD76" i="11"/>
  <c r="AB76" i="11"/>
  <c r="Z76" i="11"/>
  <c r="V76" i="11"/>
  <c r="T76" i="11"/>
  <c r="P76" i="11"/>
  <c r="N76" i="11"/>
  <c r="L76" i="11"/>
  <c r="H76" i="11"/>
  <c r="F76" i="11"/>
  <c r="AD75" i="11"/>
  <c r="AB75" i="11"/>
  <c r="Z75" i="11"/>
  <c r="V75" i="11"/>
  <c r="T75" i="11"/>
  <c r="P75" i="11"/>
  <c r="N75" i="11"/>
  <c r="L75" i="11"/>
  <c r="H75" i="11"/>
  <c r="F75" i="11"/>
  <c r="AD74" i="11"/>
  <c r="AB74" i="11"/>
  <c r="Z74" i="11"/>
  <c r="V74" i="11"/>
  <c r="T74" i="11"/>
  <c r="P74" i="11"/>
  <c r="N74" i="11"/>
  <c r="L74" i="11"/>
  <c r="H74" i="11"/>
  <c r="F74" i="11"/>
  <c r="AD73" i="11"/>
  <c r="AB73" i="11"/>
  <c r="Z73" i="11"/>
  <c r="V73" i="11"/>
  <c r="T73" i="11"/>
  <c r="P73" i="11"/>
  <c r="N73" i="11"/>
  <c r="L73" i="11"/>
  <c r="H73" i="11"/>
  <c r="F73" i="11"/>
  <c r="AD72" i="11"/>
  <c r="AB72" i="11"/>
  <c r="Z72" i="11"/>
  <c r="V72" i="11"/>
  <c r="T72" i="11"/>
  <c r="P72" i="11"/>
  <c r="N72" i="11"/>
  <c r="L72" i="11"/>
  <c r="H72" i="11"/>
  <c r="F72" i="11"/>
  <c r="AF61" i="11"/>
  <c r="AE61" i="11"/>
  <c r="AD61" i="11"/>
  <c r="AC61" i="11"/>
  <c r="AB61" i="11"/>
  <c r="AA61" i="11"/>
  <c r="Z61" i="11"/>
  <c r="Y61" i="11"/>
  <c r="X61" i="11"/>
  <c r="W61" i="11"/>
  <c r="V61" i="11"/>
  <c r="U61" i="11"/>
  <c r="T61" i="11"/>
  <c r="S61" i="11"/>
  <c r="R61" i="11"/>
  <c r="Q61" i="11"/>
  <c r="P61" i="11"/>
  <c r="O61" i="11"/>
  <c r="N61" i="11"/>
  <c r="M61" i="11"/>
  <c r="L61" i="11"/>
  <c r="K61" i="11"/>
  <c r="J61" i="11"/>
  <c r="I61" i="11"/>
  <c r="H61" i="11"/>
  <c r="G61" i="11"/>
  <c r="F61" i="11"/>
  <c r="E61" i="11"/>
  <c r="AF60" i="11"/>
  <c r="AE60" i="11"/>
  <c r="AD60" i="11"/>
  <c r="AC60" i="11"/>
  <c r="AB60" i="11"/>
  <c r="AA60" i="11"/>
  <c r="Z60" i="11"/>
  <c r="Y60" i="11"/>
  <c r="X60" i="11"/>
  <c r="W60" i="11"/>
  <c r="V60" i="11"/>
  <c r="U60" i="11"/>
  <c r="T60" i="11"/>
  <c r="S60" i="11"/>
  <c r="R60" i="11"/>
  <c r="Q60" i="11"/>
  <c r="P60" i="11"/>
  <c r="O60" i="11"/>
  <c r="N60" i="11"/>
  <c r="M60" i="11"/>
  <c r="L60" i="11"/>
  <c r="K60" i="11"/>
  <c r="J60" i="11"/>
  <c r="I60" i="11"/>
  <c r="H60" i="11"/>
  <c r="G60" i="11"/>
  <c r="F60" i="11"/>
  <c r="E60" i="11"/>
  <c r="CD52" i="11"/>
  <c r="AG51" i="11"/>
  <c r="CD51" i="11"/>
  <c r="AG50" i="11"/>
  <c r="CD50" i="11" s="1"/>
  <c r="AG49" i="11"/>
  <c r="BS49" i="11" s="1"/>
  <c r="AG48" i="11"/>
  <c r="CD48" i="11"/>
  <c r="AG47" i="11"/>
  <c r="BY47" i="11"/>
  <c r="AG46" i="11"/>
  <c r="CD46" i="11" s="1"/>
  <c r="AG45" i="11"/>
  <c r="CC45" i="11" s="1"/>
  <c r="AG44" i="11"/>
  <c r="CD44" i="11"/>
  <c r="AG43" i="11"/>
  <c r="BY43" i="11"/>
  <c r="AG42" i="11"/>
  <c r="CD42" i="11" s="1"/>
  <c r="AG41" i="11"/>
  <c r="CC41" i="11" s="1"/>
  <c r="AG40" i="11"/>
  <c r="CD40" i="11"/>
  <c r="AG39" i="11"/>
  <c r="BY39" i="11"/>
  <c r="AG38" i="11"/>
  <c r="CD38" i="11" s="1"/>
  <c r="CF38" i="11" s="1"/>
  <c r="AG37" i="11"/>
  <c r="CC37" i="11" s="1"/>
  <c r="AG36" i="11"/>
  <c r="CD36" i="11"/>
  <c r="AG35" i="11"/>
  <c r="BY35" i="11"/>
  <c r="AG34" i="11"/>
  <c r="CD34" i="11" s="1"/>
  <c r="AG33" i="11"/>
  <c r="CC33" i="11" s="1"/>
  <c r="AG32" i="11"/>
  <c r="BC32" i="11"/>
  <c r="AG31" i="11"/>
  <c r="BY31" i="11"/>
  <c r="AG30" i="11"/>
  <c r="CD30" i="11" s="1"/>
  <c r="CF30" i="11" s="1"/>
  <c r="AG29" i="11"/>
  <c r="CC29" i="11" s="1"/>
  <c r="AG28" i="11"/>
  <c r="CD28" i="11"/>
  <c r="AG27" i="11"/>
  <c r="BR27" i="11"/>
  <c r="AG26" i="11"/>
  <c r="CD26" i="11" s="1"/>
  <c r="AG25" i="11"/>
  <c r="CE25" i="11" s="1"/>
  <c r="CF25" i="11" s="1"/>
  <c r="AG24" i="11"/>
  <c r="CD24" i="11"/>
  <c r="AG23" i="11"/>
  <c r="AT23" i="11"/>
  <c r="AG22" i="11"/>
  <c r="CD22" i="11" s="1"/>
  <c r="AG21" i="11"/>
  <c r="CE21" i="11" s="1"/>
  <c r="CF21" i="11" s="1"/>
  <c r="AG20" i="11"/>
  <c r="CD20" i="11"/>
  <c r="AG15" i="11"/>
  <c r="CE15" i="11"/>
  <c r="AG14" i="11"/>
  <c r="CD14" i="11" s="1"/>
  <c r="AG13" i="11"/>
  <c r="CE13" i="11" s="1"/>
  <c r="AG12" i="11"/>
  <c r="CD12" i="11"/>
  <c r="AG11" i="11"/>
  <c r="CA11" i="11"/>
  <c r="AG10" i="11"/>
  <c r="CD10" i="11" s="1"/>
  <c r="AG9" i="11"/>
  <c r="CD9" i="11" s="1"/>
  <c r="AG8" i="11"/>
  <c r="CD8" i="11"/>
  <c r="AG7" i="11"/>
  <c r="AG6" i="11"/>
  <c r="CD6" i="11" s="1"/>
  <c r="AG5" i="11"/>
  <c r="F60" i="13"/>
  <c r="H60" i="13"/>
  <c r="J60" i="13"/>
  <c r="K60" i="13"/>
  <c r="L60" i="13"/>
  <c r="N60" i="13"/>
  <c r="P60" i="13"/>
  <c r="Q60" i="13"/>
  <c r="R60" i="13"/>
  <c r="T60" i="13"/>
  <c r="V60" i="13"/>
  <c r="X60" i="13"/>
  <c r="Y60" i="13"/>
  <c r="Z60" i="13"/>
  <c r="AB60" i="13"/>
  <c r="AD60" i="13"/>
  <c r="AE60" i="13"/>
  <c r="AF60" i="13"/>
  <c r="AH60" i="13"/>
  <c r="AJ60" i="13"/>
  <c r="AL60" i="13"/>
  <c r="AM60" i="13"/>
  <c r="AM190" i="13"/>
  <c r="AL190" i="13"/>
  <c r="AK190" i="13"/>
  <c r="AJ190" i="13"/>
  <c r="AI190" i="13"/>
  <c r="AH190" i="13"/>
  <c r="AG190" i="13"/>
  <c r="AF190" i="13"/>
  <c r="AE190" i="13"/>
  <c r="AD190" i="13"/>
  <c r="AC190" i="13"/>
  <c r="AB190" i="13"/>
  <c r="AA190" i="13"/>
  <c r="Z190" i="13"/>
  <c r="Y190" i="13"/>
  <c r="X190" i="13"/>
  <c r="W190" i="13"/>
  <c r="V190" i="13"/>
  <c r="U190" i="13"/>
  <c r="T190" i="13"/>
  <c r="S190" i="13"/>
  <c r="R190" i="13"/>
  <c r="Q190" i="13"/>
  <c r="P190" i="13"/>
  <c r="O190" i="13"/>
  <c r="N190" i="13"/>
  <c r="M190" i="13"/>
  <c r="L190" i="13"/>
  <c r="K190" i="13"/>
  <c r="J190" i="13"/>
  <c r="I190" i="13"/>
  <c r="H190" i="13"/>
  <c r="G190" i="13"/>
  <c r="F190" i="13"/>
  <c r="E190" i="13"/>
  <c r="AM189" i="13"/>
  <c r="AL189" i="13"/>
  <c r="AK189" i="13"/>
  <c r="AJ189" i="13"/>
  <c r="AI189" i="13"/>
  <c r="AH189" i="13"/>
  <c r="AG189" i="13"/>
  <c r="AF189" i="13"/>
  <c r="AE189" i="13"/>
  <c r="AD189" i="13"/>
  <c r="AC189" i="13"/>
  <c r="AB189" i="13"/>
  <c r="AA189" i="13"/>
  <c r="Z189" i="13"/>
  <c r="Y189" i="13"/>
  <c r="X189" i="13"/>
  <c r="W189" i="13"/>
  <c r="V189" i="13"/>
  <c r="U189" i="13"/>
  <c r="T189" i="13"/>
  <c r="S189" i="13"/>
  <c r="R189" i="13"/>
  <c r="Q189" i="13"/>
  <c r="P189" i="13"/>
  <c r="O189" i="13"/>
  <c r="N189" i="13"/>
  <c r="M189" i="13"/>
  <c r="L189" i="13"/>
  <c r="K189" i="13"/>
  <c r="J189" i="13"/>
  <c r="I189" i="13"/>
  <c r="H189" i="13"/>
  <c r="G189" i="13"/>
  <c r="F189" i="13"/>
  <c r="E189" i="13"/>
  <c r="AM188" i="13"/>
  <c r="AL188" i="13"/>
  <c r="AK188" i="13"/>
  <c r="AJ188" i="13"/>
  <c r="AI188" i="13"/>
  <c r="AH188" i="13"/>
  <c r="AG188" i="13"/>
  <c r="AF188" i="13"/>
  <c r="AE188" i="13"/>
  <c r="AD188" i="13"/>
  <c r="AC188" i="13"/>
  <c r="AB188" i="13"/>
  <c r="AA188" i="13"/>
  <c r="Z188" i="13"/>
  <c r="Y188" i="13"/>
  <c r="X188" i="13"/>
  <c r="W188" i="13"/>
  <c r="V188" i="13"/>
  <c r="U188" i="13"/>
  <c r="T188" i="13"/>
  <c r="S188" i="13"/>
  <c r="R188" i="13"/>
  <c r="Q188" i="13"/>
  <c r="P188" i="13"/>
  <c r="O188" i="13"/>
  <c r="N188" i="13"/>
  <c r="M188" i="13"/>
  <c r="L188" i="13"/>
  <c r="K188" i="13"/>
  <c r="J188" i="13"/>
  <c r="I188" i="13"/>
  <c r="H188" i="13"/>
  <c r="G188" i="13"/>
  <c r="F188" i="13"/>
  <c r="E188" i="13"/>
  <c r="AM187" i="13"/>
  <c r="AL187" i="13"/>
  <c r="AK187" i="13"/>
  <c r="AJ187" i="13"/>
  <c r="AI187" i="13"/>
  <c r="AH187" i="13"/>
  <c r="AG187" i="13"/>
  <c r="AF187" i="13"/>
  <c r="AE187" i="13"/>
  <c r="AD187" i="13"/>
  <c r="AC187" i="13"/>
  <c r="AB187" i="13"/>
  <c r="AA187" i="13"/>
  <c r="Z187" i="13"/>
  <c r="Y187" i="13"/>
  <c r="X187" i="13"/>
  <c r="W187" i="13"/>
  <c r="V187" i="13"/>
  <c r="U187" i="13"/>
  <c r="T187" i="13"/>
  <c r="S187" i="13"/>
  <c r="R187" i="13"/>
  <c r="Q187" i="13"/>
  <c r="P187" i="13"/>
  <c r="O187" i="13"/>
  <c r="N187" i="13"/>
  <c r="M187" i="13"/>
  <c r="L187" i="13"/>
  <c r="K187" i="13"/>
  <c r="J187" i="13"/>
  <c r="I187" i="13"/>
  <c r="H187" i="13"/>
  <c r="G187" i="13"/>
  <c r="F187" i="13"/>
  <c r="E187" i="13"/>
  <c r="AM186" i="13"/>
  <c r="AL186" i="13"/>
  <c r="AK186" i="13"/>
  <c r="AJ186" i="13"/>
  <c r="AI186" i="13"/>
  <c r="AH186" i="13"/>
  <c r="AG186" i="13"/>
  <c r="AF186" i="13"/>
  <c r="AE186" i="13"/>
  <c r="AD186" i="13"/>
  <c r="AC186" i="13"/>
  <c r="AB186" i="13"/>
  <c r="AA186" i="13"/>
  <c r="Z186" i="13"/>
  <c r="Y186" i="13"/>
  <c r="X186" i="13"/>
  <c r="W186" i="13"/>
  <c r="V186" i="13"/>
  <c r="U186" i="13"/>
  <c r="T186" i="13"/>
  <c r="S186" i="13"/>
  <c r="R186" i="13"/>
  <c r="Q186" i="13"/>
  <c r="P186" i="13"/>
  <c r="O186" i="13"/>
  <c r="N186" i="13"/>
  <c r="M186" i="13"/>
  <c r="L186" i="13"/>
  <c r="K186" i="13"/>
  <c r="J186" i="13"/>
  <c r="I186" i="13"/>
  <c r="H186" i="13"/>
  <c r="G186" i="13"/>
  <c r="F186" i="13"/>
  <c r="E186" i="13"/>
  <c r="AM185" i="13"/>
  <c r="AL185" i="13"/>
  <c r="AK185" i="13"/>
  <c r="AJ185" i="13"/>
  <c r="AI185" i="13"/>
  <c r="AH185" i="13"/>
  <c r="AG185" i="13"/>
  <c r="AF185" i="13"/>
  <c r="AE185" i="13"/>
  <c r="AD185" i="13"/>
  <c r="AC185" i="13"/>
  <c r="AB185" i="13"/>
  <c r="AA185" i="13"/>
  <c r="Z185" i="13"/>
  <c r="Y185" i="13"/>
  <c r="X185" i="13"/>
  <c r="W185" i="13"/>
  <c r="V185" i="13"/>
  <c r="U185" i="13"/>
  <c r="T185" i="13"/>
  <c r="S185" i="13"/>
  <c r="R185" i="13"/>
  <c r="Q185" i="13"/>
  <c r="P185" i="13"/>
  <c r="O185" i="13"/>
  <c r="N185" i="13"/>
  <c r="M185" i="13"/>
  <c r="L185" i="13"/>
  <c r="K185" i="13"/>
  <c r="J185" i="13"/>
  <c r="I185" i="13"/>
  <c r="H185" i="13"/>
  <c r="G185" i="13"/>
  <c r="F185" i="13"/>
  <c r="E185" i="13"/>
  <c r="AM184" i="13"/>
  <c r="AL184" i="13"/>
  <c r="AK184" i="13"/>
  <c r="AJ184" i="13"/>
  <c r="AI184" i="13"/>
  <c r="AH184" i="13"/>
  <c r="AG184" i="13"/>
  <c r="AF184" i="13"/>
  <c r="AE184" i="13"/>
  <c r="AD184" i="13"/>
  <c r="AC184" i="13"/>
  <c r="AB184" i="13"/>
  <c r="AA184" i="13"/>
  <c r="Z184" i="13"/>
  <c r="Y184" i="13"/>
  <c r="X184" i="13"/>
  <c r="W184" i="13"/>
  <c r="V184" i="13"/>
  <c r="U184" i="13"/>
  <c r="T184" i="13"/>
  <c r="S184" i="13"/>
  <c r="R184" i="13"/>
  <c r="Q184" i="13"/>
  <c r="P184" i="13"/>
  <c r="O184" i="13"/>
  <c r="N184" i="13"/>
  <c r="M184" i="13"/>
  <c r="L184" i="13"/>
  <c r="K184" i="13"/>
  <c r="J184" i="13"/>
  <c r="I184" i="13"/>
  <c r="H184" i="13"/>
  <c r="G184" i="13"/>
  <c r="F184" i="13"/>
  <c r="E184" i="13"/>
  <c r="AM183" i="13"/>
  <c r="AL183" i="13"/>
  <c r="AK183" i="13"/>
  <c r="AJ183" i="13"/>
  <c r="AI183" i="13"/>
  <c r="AH183" i="13"/>
  <c r="AG183" i="13"/>
  <c r="AF183" i="13"/>
  <c r="AE183" i="13"/>
  <c r="AD183" i="13"/>
  <c r="AC183" i="13"/>
  <c r="AB183" i="13"/>
  <c r="AA183" i="13"/>
  <c r="Z183" i="13"/>
  <c r="Y183" i="13"/>
  <c r="X183" i="13"/>
  <c r="W183" i="13"/>
  <c r="V183" i="13"/>
  <c r="U183" i="13"/>
  <c r="T183" i="13"/>
  <c r="S183" i="13"/>
  <c r="R183" i="13"/>
  <c r="Q183" i="13"/>
  <c r="P183" i="13"/>
  <c r="O183" i="13"/>
  <c r="N183" i="13"/>
  <c r="M183" i="13"/>
  <c r="L183" i="13"/>
  <c r="K183" i="13"/>
  <c r="J183" i="13"/>
  <c r="I183" i="13"/>
  <c r="H183" i="13"/>
  <c r="G183" i="13"/>
  <c r="F183" i="13"/>
  <c r="E183" i="13"/>
  <c r="AM182" i="13"/>
  <c r="AL182" i="13"/>
  <c r="AK182" i="13"/>
  <c r="AJ182" i="13"/>
  <c r="AI182" i="13"/>
  <c r="AH182" i="13"/>
  <c r="AG182" i="13"/>
  <c r="AF182" i="13"/>
  <c r="AE182" i="13"/>
  <c r="AD182" i="13"/>
  <c r="AC182" i="13"/>
  <c r="AB182" i="13"/>
  <c r="AA182" i="13"/>
  <c r="Z182" i="13"/>
  <c r="Y182" i="13"/>
  <c r="X182" i="13"/>
  <c r="W182" i="13"/>
  <c r="V182" i="13"/>
  <c r="U182" i="13"/>
  <c r="T182" i="13"/>
  <c r="S182" i="13"/>
  <c r="R182" i="13"/>
  <c r="Q182" i="13"/>
  <c r="P182" i="13"/>
  <c r="O182" i="13"/>
  <c r="N182" i="13"/>
  <c r="M182" i="13"/>
  <c r="L182" i="13"/>
  <c r="K182" i="13"/>
  <c r="J182" i="13"/>
  <c r="I182" i="13"/>
  <c r="H182" i="13"/>
  <c r="G182" i="13"/>
  <c r="F182" i="13"/>
  <c r="E182" i="13"/>
  <c r="AM181" i="13"/>
  <c r="AL181" i="13"/>
  <c r="AK181" i="13"/>
  <c r="AJ181" i="13"/>
  <c r="AI181" i="13"/>
  <c r="AH181" i="13"/>
  <c r="AG181" i="13"/>
  <c r="AF181" i="13"/>
  <c r="AE181" i="13"/>
  <c r="AD181" i="13"/>
  <c r="AC181" i="13"/>
  <c r="AB181" i="13"/>
  <c r="AA181" i="13"/>
  <c r="Z181" i="13"/>
  <c r="Y181" i="13"/>
  <c r="X181" i="13"/>
  <c r="W181" i="13"/>
  <c r="V181" i="13"/>
  <c r="U181" i="13"/>
  <c r="T181" i="13"/>
  <c r="S181" i="13"/>
  <c r="R181" i="13"/>
  <c r="Q181" i="13"/>
  <c r="P181" i="13"/>
  <c r="O181" i="13"/>
  <c r="N181" i="13"/>
  <c r="M181" i="13"/>
  <c r="L181" i="13"/>
  <c r="K181" i="13"/>
  <c r="J181" i="13"/>
  <c r="I181" i="13"/>
  <c r="H181" i="13"/>
  <c r="G181" i="13"/>
  <c r="F181" i="13"/>
  <c r="E181" i="13"/>
  <c r="AM180" i="13"/>
  <c r="AL180" i="13"/>
  <c r="AK180" i="13"/>
  <c r="AJ180" i="13"/>
  <c r="AI180" i="13"/>
  <c r="AH180" i="13"/>
  <c r="AG180" i="13"/>
  <c r="AF180" i="13"/>
  <c r="AE180" i="13"/>
  <c r="AD180" i="13"/>
  <c r="AC180" i="13"/>
  <c r="AB180" i="13"/>
  <c r="AA180" i="13"/>
  <c r="Z180" i="13"/>
  <c r="Y180" i="13"/>
  <c r="X180" i="13"/>
  <c r="W180" i="13"/>
  <c r="V180" i="13"/>
  <c r="U180" i="13"/>
  <c r="T180" i="13"/>
  <c r="S180" i="13"/>
  <c r="R180" i="13"/>
  <c r="Q180" i="13"/>
  <c r="P180" i="13"/>
  <c r="O180" i="13"/>
  <c r="N180" i="13"/>
  <c r="M180" i="13"/>
  <c r="L180" i="13"/>
  <c r="K180" i="13"/>
  <c r="J180" i="13"/>
  <c r="I180" i="13"/>
  <c r="H180" i="13"/>
  <c r="G180" i="13"/>
  <c r="F180" i="13"/>
  <c r="E180" i="13"/>
  <c r="AM179" i="13"/>
  <c r="AL179" i="13"/>
  <c r="AK179" i="13"/>
  <c r="AJ179" i="13"/>
  <c r="AI179" i="13"/>
  <c r="AH179" i="13"/>
  <c r="AG179" i="13"/>
  <c r="AF179" i="13"/>
  <c r="AE179" i="13"/>
  <c r="AD179" i="13"/>
  <c r="AC179" i="13"/>
  <c r="AB179" i="13"/>
  <c r="AA179" i="13"/>
  <c r="Z179" i="13"/>
  <c r="Y179" i="13"/>
  <c r="X179" i="13"/>
  <c r="W179" i="13"/>
  <c r="V179" i="13"/>
  <c r="U179" i="13"/>
  <c r="T179" i="13"/>
  <c r="S179" i="13"/>
  <c r="R179" i="13"/>
  <c r="Q179" i="13"/>
  <c r="P179" i="13"/>
  <c r="O179" i="13"/>
  <c r="N179" i="13"/>
  <c r="M179" i="13"/>
  <c r="L179" i="13"/>
  <c r="K179" i="13"/>
  <c r="J179" i="13"/>
  <c r="I179" i="13"/>
  <c r="H179" i="13"/>
  <c r="G179" i="13"/>
  <c r="F179" i="13"/>
  <c r="E179" i="13"/>
  <c r="AM178" i="13"/>
  <c r="AL178" i="13"/>
  <c r="AK178" i="13"/>
  <c r="AJ178" i="13"/>
  <c r="AI178" i="13"/>
  <c r="AH178" i="13"/>
  <c r="AG178" i="13"/>
  <c r="AF178" i="13"/>
  <c r="AE178" i="13"/>
  <c r="AD178" i="13"/>
  <c r="AC178" i="13"/>
  <c r="AB178" i="13"/>
  <c r="AA178" i="13"/>
  <c r="Z178" i="13"/>
  <c r="Y178" i="13"/>
  <c r="X178" i="13"/>
  <c r="W178" i="13"/>
  <c r="V178" i="13"/>
  <c r="U178" i="13"/>
  <c r="T178" i="13"/>
  <c r="S178" i="13"/>
  <c r="R178" i="13"/>
  <c r="Q178" i="13"/>
  <c r="P178" i="13"/>
  <c r="O178" i="13"/>
  <c r="N178" i="13"/>
  <c r="M178" i="13"/>
  <c r="L178" i="13"/>
  <c r="K178" i="13"/>
  <c r="J178" i="13"/>
  <c r="I178" i="13"/>
  <c r="H178" i="13"/>
  <c r="G178" i="13"/>
  <c r="F178" i="13"/>
  <c r="E178" i="13"/>
  <c r="AM177" i="13"/>
  <c r="AL177" i="13"/>
  <c r="AK177" i="13"/>
  <c r="AJ177" i="13"/>
  <c r="AI177" i="13"/>
  <c r="AH177" i="13"/>
  <c r="AG177" i="13"/>
  <c r="AF177" i="13"/>
  <c r="AE177" i="13"/>
  <c r="AD177" i="13"/>
  <c r="AC177" i="13"/>
  <c r="AB177" i="13"/>
  <c r="AA177" i="13"/>
  <c r="Z177" i="13"/>
  <c r="Y177" i="13"/>
  <c r="X177" i="13"/>
  <c r="W177" i="13"/>
  <c r="V177" i="13"/>
  <c r="U177" i="13"/>
  <c r="T177" i="13"/>
  <c r="S177" i="13"/>
  <c r="R177" i="13"/>
  <c r="Q177" i="13"/>
  <c r="P177" i="13"/>
  <c r="O177" i="13"/>
  <c r="N177" i="13"/>
  <c r="M177" i="13"/>
  <c r="L177" i="13"/>
  <c r="K177" i="13"/>
  <c r="J177" i="13"/>
  <c r="I177" i="13"/>
  <c r="H177" i="13"/>
  <c r="G177" i="13"/>
  <c r="F177" i="13"/>
  <c r="E177" i="13"/>
  <c r="AM176" i="13"/>
  <c r="AL176" i="13"/>
  <c r="AK176" i="13"/>
  <c r="AJ176" i="13"/>
  <c r="AI176" i="13"/>
  <c r="AH176" i="13"/>
  <c r="AG176" i="13"/>
  <c r="AF176" i="13"/>
  <c r="AE176" i="13"/>
  <c r="AD176" i="13"/>
  <c r="AC176" i="13"/>
  <c r="AB176" i="13"/>
  <c r="AA176" i="13"/>
  <c r="Z176" i="13"/>
  <c r="Y176" i="13"/>
  <c r="X176" i="13"/>
  <c r="W176" i="13"/>
  <c r="V176" i="13"/>
  <c r="U176" i="13"/>
  <c r="T176" i="13"/>
  <c r="S176" i="13"/>
  <c r="R176" i="13"/>
  <c r="Q176" i="13"/>
  <c r="P176" i="13"/>
  <c r="O176" i="13"/>
  <c r="N176" i="13"/>
  <c r="M176" i="13"/>
  <c r="L176" i="13"/>
  <c r="K176" i="13"/>
  <c r="J176" i="13"/>
  <c r="I176" i="13"/>
  <c r="H176" i="13"/>
  <c r="G176" i="13"/>
  <c r="F176" i="13"/>
  <c r="E176" i="13"/>
  <c r="AM175" i="13"/>
  <c r="AL175" i="13"/>
  <c r="AK175" i="13"/>
  <c r="AJ175" i="13"/>
  <c r="AI175" i="13"/>
  <c r="AH175" i="13"/>
  <c r="AG175" i="13"/>
  <c r="AF175" i="13"/>
  <c r="AE175" i="13"/>
  <c r="AD175" i="13"/>
  <c r="AC175" i="13"/>
  <c r="AB175" i="13"/>
  <c r="AA175" i="13"/>
  <c r="Z175" i="13"/>
  <c r="Y175" i="13"/>
  <c r="X175" i="13"/>
  <c r="W175" i="13"/>
  <c r="V175" i="13"/>
  <c r="U175" i="13"/>
  <c r="T175" i="13"/>
  <c r="S175" i="13"/>
  <c r="R175" i="13"/>
  <c r="Q175" i="13"/>
  <c r="P175" i="13"/>
  <c r="O175" i="13"/>
  <c r="N175" i="13"/>
  <c r="M175" i="13"/>
  <c r="L175" i="13"/>
  <c r="K175" i="13"/>
  <c r="J175" i="13"/>
  <c r="I175" i="13"/>
  <c r="H175" i="13"/>
  <c r="G175" i="13"/>
  <c r="F175" i="13"/>
  <c r="E175" i="13"/>
  <c r="AM174" i="13"/>
  <c r="AL174" i="13"/>
  <c r="AK174" i="13"/>
  <c r="AJ174" i="13"/>
  <c r="AI174" i="13"/>
  <c r="AH174" i="13"/>
  <c r="AG174" i="13"/>
  <c r="AF174" i="13"/>
  <c r="AE174" i="13"/>
  <c r="AD174" i="13"/>
  <c r="AC174" i="13"/>
  <c r="AB174" i="13"/>
  <c r="AA174" i="13"/>
  <c r="Z174" i="13"/>
  <c r="Y174" i="13"/>
  <c r="X174" i="13"/>
  <c r="W174" i="13"/>
  <c r="V174" i="13"/>
  <c r="U174" i="13"/>
  <c r="T174" i="13"/>
  <c r="S174" i="13"/>
  <c r="R174" i="13"/>
  <c r="Q174" i="13"/>
  <c r="P174" i="13"/>
  <c r="O174" i="13"/>
  <c r="N174" i="13"/>
  <c r="M174" i="13"/>
  <c r="L174" i="13"/>
  <c r="K174" i="13"/>
  <c r="J174" i="13"/>
  <c r="I174" i="13"/>
  <c r="H174" i="13"/>
  <c r="G174" i="13"/>
  <c r="F174" i="13"/>
  <c r="E174" i="13"/>
  <c r="AM173" i="13"/>
  <c r="AL173" i="13"/>
  <c r="AK173" i="13"/>
  <c r="AJ173" i="13"/>
  <c r="AI173" i="13"/>
  <c r="AH173" i="13"/>
  <c r="AG173" i="13"/>
  <c r="AF173" i="13"/>
  <c r="AE173" i="13"/>
  <c r="AD173" i="13"/>
  <c r="AC173" i="13"/>
  <c r="AB173" i="13"/>
  <c r="AA173" i="13"/>
  <c r="Z173" i="13"/>
  <c r="Y173" i="13"/>
  <c r="X173" i="13"/>
  <c r="W173" i="13"/>
  <c r="V173" i="13"/>
  <c r="U173" i="13"/>
  <c r="T173" i="13"/>
  <c r="S173" i="13"/>
  <c r="R173" i="13"/>
  <c r="Q173" i="13"/>
  <c r="P173" i="13"/>
  <c r="O173" i="13"/>
  <c r="N173" i="13"/>
  <c r="M173" i="13"/>
  <c r="L173" i="13"/>
  <c r="K173" i="13"/>
  <c r="J173" i="13"/>
  <c r="I173" i="13"/>
  <c r="H173" i="13"/>
  <c r="G173" i="13"/>
  <c r="F173" i="13"/>
  <c r="E173" i="13"/>
  <c r="AM172" i="13"/>
  <c r="AL172" i="13"/>
  <c r="AK172" i="13"/>
  <c r="AJ172" i="13"/>
  <c r="AI172" i="13"/>
  <c r="AH172" i="13"/>
  <c r="AG172" i="13"/>
  <c r="AF172" i="13"/>
  <c r="AE172" i="13"/>
  <c r="AD172" i="13"/>
  <c r="AC172" i="13"/>
  <c r="AB172" i="13"/>
  <c r="AA172" i="13"/>
  <c r="Z172" i="13"/>
  <c r="Y172" i="13"/>
  <c r="X172" i="13"/>
  <c r="W172" i="13"/>
  <c r="V172" i="13"/>
  <c r="U172" i="13"/>
  <c r="T172" i="13"/>
  <c r="S172" i="13"/>
  <c r="R172" i="13"/>
  <c r="Q172" i="13"/>
  <c r="P172" i="13"/>
  <c r="O172" i="13"/>
  <c r="N172" i="13"/>
  <c r="M172" i="13"/>
  <c r="L172" i="13"/>
  <c r="K172" i="13"/>
  <c r="J172" i="13"/>
  <c r="I172" i="13"/>
  <c r="H172" i="13"/>
  <c r="G172" i="13"/>
  <c r="F172" i="13"/>
  <c r="E172" i="13"/>
  <c r="AM171" i="13"/>
  <c r="AL171" i="13"/>
  <c r="AK171" i="13"/>
  <c r="AJ171" i="13"/>
  <c r="AI171" i="13"/>
  <c r="AH171" i="13"/>
  <c r="AG171" i="13"/>
  <c r="AF171" i="13"/>
  <c r="AE171" i="13"/>
  <c r="AD171" i="13"/>
  <c r="AC171" i="13"/>
  <c r="AB171" i="13"/>
  <c r="AA171" i="13"/>
  <c r="Z171" i="13"/>
  <c r="Y171" i="13"/>
  <c r="X171" i="13"/>
  <c r="W171" i="13"/>
  <c r="V171" i="13"/>
  <c r="U171" i="13"/>
  <c r="T171" i="13"/>
  <c r="S171" i="13"/>
  <c r="R171" i="13"/>
  <c r="Q171" i="13"/>
  <c r="P171" i="13"/>
  <c r="O171" i="13"/>
  <c r="N171" i="13"/>
  <c r="M171" i="13"/>
  <c r="L171" i="13"/>
  <c r="K171" i="13"/>
  <c r="J171" i="13"/>
  <c r="I171" i="13"/>
  <c r="H171" i="13"/>
  <c r="G171" i="13"/>
  <c r="F171" i="13"/>
  <c r="E171" i="13"/>
  <c r="AM170" i="13"/>
  <c r="AL170" i="13"/>
  <c r="AK170" i="13"/>
  <c r="AJ170" i="13"/>
  <c r="AI170" i="13"/>
  <c r="AH170" i="13"/>
  <c r="AG170" i="13"/>
  <c r="AF170" i="13"/>
  <c r="AE170" i="13"/>
  <c r="AD170" i="13"/>
  <c r="AC170" i="13"/>
  <c r="AB170" i="13"/>
  <c r="AA170" i="13"/>
  <c r="Z170" i="13"/>
  <c r="Y170" i="13"/>
  <c r="X170" i="13"/>
  <c r="W170" i="13"/>
  <c r="V170" i="13"/>
  <c r="U170" i="13"/>
  <c r="T170" i="13"/>
  <c r="S170" i="13"/>
  <c r="R170" i="13"/>
  <c r="Q170" i="13"/>
  <c r="P170" i="13"/>
  <c r="O170" i="13"/>
  <c r="N170" i="13"/>
  <c r="M170" i="13"/>
  <c r="L170" i="13"/>
  <c r="K170" i="13"/>
  <c r="J170" i="13"/>
  <c r="I170" i="13"/>
  <c r="H170" i="13"/>
  <c r="G170" i="13"/>
  <c r="F170" i="13"/>
  <c r="E170" i="13"/>
  <c r="AM169" i="13"/>
  <c r="AL169" i="13"/>
  <c r="AK169" i="13"/>
  <c r="AJ169" i="13"/>
  <c r="AI169" i="13"/>
  <c r="AH169" i="13"/>
  <c r="AG169" i="13"/>
  <c r="AF169" i="13"/>
  <c r="AE169" i="13"/>
  <c r="AD169" i="13"/>
  <c r="AC169" i="13"/>
  <c r="AB169" i="13"/>
  <c r="AA169" i="13"/>
  <c r="Z169" i="13"/>
  <c r="Y169" i="13"/>
  <c r="X169" i="13"/>
  <c r="W169" i="13"/>
  <c r="V169" i="13"/>
  <c r="U169" i="13"/>
  <c r="T169" i="13"/>
  <c r="S169" i="13"/>
  <c r="R169" i="13"/>
  <c r="Q169" i="13"/>
  <c r="P169" i="13"/>
  <c r="O169" i="13"/>
  <c r="N169" i="13"/>
  <c r="M169" i="13"/>
  <c r="L169" i="13"/>
  <c r="K169" i="13"/>
  <c r="J169" i="13"/>
  <c r="I169" i="13"/>
  <c r="H169" i="13"/>
  <c r="G169" i="13"/>
  <c r="F169" i="13"/>
  <c r="E169" i="13"/>
  <c r="AM168" i="13"/>
  <c r="AL168" i="13"/>
  <c r="AK168" i="13"/>
  <c r="AJ168" i="13"/>
  <c r="AI168" i="13"/>
  <c r="AH168" i="13"/>
  <c r="AG168" i="13"/>
  <c r="AF168" i="13"/>
  <c r="AE168" i="13"/>
  <c r="AD168" i="13"/>
  <c r="AC168" i="13"/>
  <c r="AB168" i="13"/>
  <c r="AA168" i="13"/>
  <c r="Z168" i="13"/>
  <c r="Y168" i="13"/>
  <c r="X168" i="13"/>
  <c r="W168" i="13"/>
  <c r="V168" i="13"/>
  <c r="U168" i="13"/>
  <c r="T168" i="13"/>
  <c r="S168" i="13"/>
  <c r="R168" i="13"/>
  <c r="Q168" i="13"/>
  <c r="P168" i="13"/>
  <c r="O168" i="13"/>
  <c r="N168" i="13"/>
  <c r="M168" i="13"/>
  <c r="L168" i="13"/>
  <c r="K168" i="13"/>
  <c r="J168" i="13"/>
  <c r="I168" i="13"/>
  <c r="H168" i="13"/>
  <c r="G168" i="13"/>
  <c r="F168" i="13"/>
  <c r="E168" i="13"/>
  <c r="AM167" i="13"/>
  <c r="AL167" i="13"/>
  <c r="AK167" i="13"/>
  <c r="AJ167" i="13"/>
  <c r="AI167" i="13"/>
  <c r="AH167" i="13"/>
  <c r="AG167" i="13"/>
  <c r="AF167" i="13"/>
  <c r="AE167" i="13"/>
  <c r="AD167" i="13"/>
  <c r="AC167" i="13"/>
  <c r="AB167" i="13"/>
  <c r="AA167" i="13"/>
  <c r="Z167" i="13"/>
  <c r="Y167" i="13"/>
  <c r="X167" i="13"/>
  <c r="W167" i="13"/>
  <c r="V167" i="13"/>
  <c r="U167" i="13"/>
  <c r="T167" i="13"/>
  <c r="S167" i="13"/>
  <c r="R167" i="13"/>
  <c r="Q167" i="13"/>
  <c r="P167" i="13"/>
  <c r="O167" i="13"/>
  <c r="N167" i="13"/>
  <c r="M167" i="13"/>
  <c r="L167" i="13"/>
  <c r="K167" i="13"/>
  <c r="J167" i="13"/>
  <c r="I167" i="13"/>
  <c r="H167" i="13"/>
  <c r="G167" i="13"/>
  <c r="F167" i="13"/>
  <c r="E167" i="13"/>
  <c r="AM166" i="13"/>
  <c r="AL166" i="13"/>
  <c r="AK166" i="13"/>
  <c r="AJ166" i="13"/>
  <c r="AI166" i="13"/>
  <c r="AH166" i="13"/>
  <c r="AG166" i="13"/>
  <c r="AF166" i="13"/>
  <c r="AE166" i="13"/>
  <c r="AD166" i="13"/>
  <c r="AC166" i="13"/>
  <c r="AB166" i="13"/>
  <c r="AA166" i="13"/>
  <c r="Z166" i="13"/>
  <c r="Y166" i="13"/>
  <c r="X166" i="13"/>
  <c r="W166" i="13"/>
  <c r="V166" i="13"/>
  <c r="U166" i="13"/>
  <c r="T166" i="13"/>
  <c r="S166" i="13"/>
  <c r="R166" i="13"/>
  <c r="Q166" i="13"/>
  <c r="P166" i="13"/>
  <c r="O166" i="13"/>
  <c r="N166" i="13"/>
  <c r="M166" i="13"/>
  <c r="L166" i="13"/>
  <c r="K166" i="13"/>
  <c r="J166" i="13"/>
  <c r="I166" i="13"/>
  <c r="H166" i="13"/>
  <c r="G166" i="13"/>
  <c r="F166" i="13"/>
  <c r="E166" i="13"/>
  <c r="AM165" i="13"/>
  <c r="AL165" i="13"/>
  <c r="AK165" i="13"/>
  <c r="AJ165" i="13"/>
  <c r="AI165" i="13"/>
  <c r="AH165" i="13"/>
  <c r="AG165" i="13"/>
  <c r="AF165" i="13"/>
  <c r="AE165" i="13"/>
  <c r="AD165" i="13"/>
  <c r="AC165" i="13"/>
  <c r="AB165" i="13"/>
  <c r="AA165" i="13"/>
  <c r="Z165" i="13"/>
  <c r="Y165" i="13"/>
  <c r="X165" i="13"/>
  <c r="W165" i="13"/>
  <c r="V165" i="13"/>
  <c r="U165" i="13"/>
  <c r="T165" i="13"/>
  <c r="S165" i="13"/>
  <c r="R165" i="13"/>
  <c r="Q165" i="13"/>
  <c r="P165" i="13"/>
  <c r="O165" i="13"/>
  <c r="N165" i="13"/>
  <c r="M165" i="13"/>
  <c r="L165" i="13"/>
  <c r="K165" i="13"/>
  <c r="J165" i="13"/>
  <c r="I165" i="13"/>
  <c r="H165" i="13"/>
  <c r="G165" i="13"/>
  <c r="F165" i="13"/>
  <c r="E165" i="13"/>
  <c r="AM164" i="13"/>
  <c r="AL164" i="13"/>
  <c r="AK164" i="13"/>
  <c r="AJ164" i="13"/>
  <c r="AI164" i="13"/>
  <c r="AH164" i="13"/>
  <c r="AG164" i="13"/>
  <c r="AF164" i="13"/>
  <c r="AE164" i="13"/>
  <c r="AD164" i="13"/>
  <c r="AC164" i="13"/>
  <c r="AB164" i="13"/>
  <c r="AA164" i="13"/>
  <c r="Z164" i="13"/>
  <c r="Y164" i="13"/>
  <c r="X164" i="13"/>
  <c r="W164" i="13"/>
  <c r="V164" i="13"/>
  <c r="U164" i="13"/>
  <c r="T164" i="13"/>
  <c r="S164" i="13"/>
  <c r="R164" i="13"/>
  <c r="Q164" i="13"/>
  <c r="P164" i="13"/>
  <c r="O164" i="13"/>
  <c r="N164" i="13"/>
  <c r="M164" i="13"/>
  <c r="L164" i="13"/>
  <c r="K164" i="13"/>
  <c r="J164" i="13"/>
  <c r="I164" i="13"/>
  <c r="H164" i="13"/>
  <c r="G164" i="13"/>
  <c r="F164" i="13"/>
  <c r="E164" i="13"/>
  <c r="AM163" i="13"/>
  <c r="AL163" i="13"/>
  <c r="AK163" i="13"/>
  <c r="AJ163" i="13"/>
  <c r="AI163" i="13"/>
  <c r="AH163" i="13"/>
  <c r="AG163" i="13"/>
  <c r="AF163" i="13"/>
  <c r="AE163" i="13"/>
  <c r="AD163" i="13"/>
  <c r="AC163" i="13"/>
  <c r="AB163" i="13"/>
  <c r="AA163" i="13"/>
  <c r="Z163" i="13"/>
  <c r="Y163" i="13"/>
  <c r="X163" i="13"/>
  <c r="W163" i="13"/>
  <c r="V163" i="13"/>
  <c r="U163" i="13"/>
  <c r="T163" i="13"/>
  <c r="S163" i="13"/>
  <c r="R163" i="13"/>
  <c r="Q163" i="13"/>
  <c r="P163" i="13"/>
  <c r="O163" i="13"/>
  <c r="N163" i="13"/>
  <c r="M163" i="13"/>
  <c r="L163" i="13"/>
  <c r="K163" i="13"/>
  <c r="J163" i="13"/>
  <c r="I163" i="13"/>
  <c r="H163" i="13"/>
  <c r="G163" i="13"/>
  <c r="F163" i="13"/>
  <c r="E163" i="13"/>
  <c r="AM162" i="13"/>
  <c r="AL162" i="13"/>
  <c r="AK162" i="13"/>
  <c r="AJ162" i="13"/>
  <c r="AI162" i="13"/>
  <c r="AH162" i="13"/>
  <c r="AG162" i="13"/>
  <c r="AF162" i="13"/>
  <c r="AE162" i="13"/>
  <c r="AD162" i="13"/>
  <c r="AC162" i="13"/>
  <c r="AB162" i="13"/>
  <c r="AA162" i="13"/>
  <c r="Z162" i="13"/>
  <c r="Y162" i="13"/>
  <c r="X162" i="13"/>
  <c r="W162" i="13"/>
  <c r="V162" i="13"/>
  <c r="U162" i="13"/>
  <c r="T162" i="13"/>
  <c r="S162" i="13"/>
  <c r="R162" i="13"/>
  <c r="Q162" i="13"/>
  <c r="P162" i="13"/>
  <c r="O162" i="13"/>
  <c r="N162" i="13"/>
  <c r="M162" i="13"/>
  <c r="L162" i="13"/>
  <c r="K162" i="13"/>
  <c r="J162" i="13"/>
  <c r="I162" i="13"/>
  <c r="H162" i="13"/>
  <c r="G162" i="13"/>
  <c r="F162" i="13"/>
  <c r="E162" i="13"/>
  <c r="AM161" i="13"/>
  <c r="AL161" i="13"/>
  <c r="AK161" i="13"/>
  <c r="AJ161" i="13"/>
  <c r="AI161" i="13"/>
  <c r="AH161" i="13"/>
  <c r="AG161" i="13"/>
  <c r="AF161" i="13"/>
  <c r="AE161" i="13"/>
  <c r="AD161" i="13"/>
  <c r="AC161" i="13"/>
  <c r="AB161" i="13"/>
  <c r="AA161" i="13"/>
  <c r="Z161" i="13"/>
  <c r="Y161" i="13"/>
  <c r="X161" i="13"/>
  <c r="W161" i="13"/>
  <c r="V161" i="13"/>
  <c r="U161" i="13"/>
  <c r="T161" i="13"/>
  <c r="S161" i="13"/>
  <c r="R161" i="13"/>
  <c r="Q161" i="13"/>
  <c r="P161" i="13"/>
  <c r="O161" i="13"/>
  <c r="N161" i="13"/>
  <c r="M161" i="13"/>
  <c r="L161" i="13"/>
  <c r="K161" i="13"/>
  <c r="J161" i="13"/>
  <c r="I161" i="13"/>
  <c r="H161" i="13"/>
  <c r="G161" i="13"/>
  <c r="F161" i="13"/>
  <c r="E161" i="13"/>
  <c r="AM160" i="13"/>
  <c r="AL160" i="13"/>
  <c r="AK160" i="13"/>
  <c r="AJ160" i="13"/>
  <c r="AI160" i="13"/>
  <c r="AH160" i="13"/>
  <c r="AG160" i="13"/>
  <c r="AF160" i="13"/>
  <c r="AE160" i="13"/>
  <c r="AD160" i="13"/>
  <c r="AC160" i="13"/>
  <c r="AB160" i="13"/>
  <c r="AA160" i="13"/>
  <c r="Z160" i="13"/>
  <c r="Y160" i="13"/>
  <c r="X160" i="13"/>
  <c r="W160" i="13"/>
  <c r="V160" i="13"/>
  <c r="U160" i="13"/>
  <c r="T160" i="13"/>
  <c r="S160" i="13"/>
  <c r="R160" i="13"/>
  <c r="Q160" i="13"/>
  <c r="P160" i="13"/>
  <c r="O160" i="13"/>
  <c r="N160" i="13"/>
  <c r="M160" i="13"/>
  <c r="L160" i="13"/>
  <c r="K160" i="13"/>
  <c r="J160" i="13"/>
  <c r="I160" i="13"/>
  <c r="H160" i="13"/>
  <c r="G160" i="13"/>
  <c r="F160" i="13"/>
  <c r="E160" i="13"/>
  <c r="AM159" i="13"/>
  <c r="AL159" i="13"/>
  <c r="AK159" i="13"/>
  <c r="AJ159" i="13"/>
  <c r="AI159" i="13"/>
  <c r="AH159" i="13"/>
  <c r="AG159" i="13"/>
  <c r="AF159" i="13"/>
  <c r="AE159" i="13"/>
  <c r="AD159" i="13"/>
  <c r="AC159" i="13"/>
  <c r="AB159" i="13"/>
  <c r="AA159" i="13"/>
  <c r="Z159" i="13"/>
  <c r="Y159" i="13"/>
  <c r="X159" i="13"/>
  <c r="W159" i="13"/>
  <c r="V159" i="13"/>
  <c r="U159" i="13"/>
  <c r="T159" i="13"/>
  <c r="S159" i="13"/>
  <c r="R159" i="13"/>
  <c r="Q159" i="13"/>
  <c r="P159" i="13"/>
  <c r="O159" i="13"/>
  <c r="N159" i="13"/>
  <c r="M159" i="13"/>
  <c r="L159" i="13"/>
  <c r="K159" i="13"/>
  <c r="J159" i="13"/>
  <c r="I159" i="13"/>
  <c r="H159" i="13"/>
  <c r="G159" i="13"/>
  <c r="F159" i="13"/>
  <c r="E159" i="13"/>
  <c r="AM158" i="13"/>
  <c r="AL158" i="13"/>
  <c r="AK158" i="13"/>
  <c r="AJ158" i="13"/>
  <c r="AI158" i="13"/>
  <c r="AH158" i="13"/>
  <c r="AG158" i="13"/>
  <c r="AF158" i="13"/>
  <c r="AE158" i="13"/>
  <c r="AD158" i="13"/>
  <c r="AC158" i="13"/>
  <c r="AB158" i="13"/>
  <c r="AA158" i="13"/>
  <c r="Z158" i="13"/>
  <c r="Y158" i="13"/>
  <c r="X158" i="13"/>
  <c r="W158" i="13"/>
  <c r="V158" i="13"/>
  <c r="U158" i="13"/>
  <c r="T158" i="13"/>
  <c r="S158" i="13"/>
  <c r="R158" i="13"/>
  <c r="Q158" i="13"/>
  <c r="P158" i="13"/>
  <c r="O158" i="13"/>
  <c r="N158" i="13"/>
  <c r="M158" i="13"/>
  <c r="L158" i="13"/>
  <c r="K158" i="13"/>
  <c r="J158" i="13"/>
  <c r="I158" i="13"/>
  <c r="H158" i="13"/>
  <c r="G158" i="13"/>
  <c r="F158" i="13"/>
  <c r="E158" i="13"/>
  <c r="AM157" i="13"/>
  <c r="AL157" i="13"/>
  <c r="AK157" i="13"/>
  <c r="AJ157" i="13"/>
  <c r="AI157" i="13"/>
  <c r="AH157" i="13"/>
  <c r="AG157" i="13"/>
  <c r="AF157" i="13"/>
  <c r="AE157" i="13"/>
  <c r="AD157" i="13"/>
  <c r="AC157" i="13"/>
  <c r="AB157" i="13"/>
  <c r="AA157" i="13"/>
  <c r="Z157" i="13"/>
  <c r="Y157" i="13"/>
  <c r="X157" i="13"/>
  <c r="W157" i="13"/>
  <c r="V157" i="13"/>
  <c r="U157" i="13"/>
  <c r="T157" i="13"/>
  <c r="S157" i="13"/>
  <c r="R157" i="13"/>
  <c r="Q157" i="13"/>
  <c r="P157" i="13"/>
  <c r="O157" i="13"/>
  <c r="N157" i="13"/>
  <c r="M157" i="13"/>
  <c r="L157" i="13"/>
  <c r="K157" i="13"/>
  <c r="J157" i="13"/>
  <c r="I157" i="13"/>
  <c r="H157" i="13"/>
  <c r="G157" i="13"/>
  <c r="F157" i="13"/>
  <c r="E157" i="13"/>
  <c r="AM156" i="13"/>
  <c r="AL156" i="13"/>
  <c r="AK156" i="13"/>
  <c r="AJ156" i="13"/>
  <c r="AI156" i="13"/>
  <c r="AH156" i="13"/>
  <c r="AG156" i="13"/>
  <c r="AF156" i="13"/>
  <c r="AE156" i="13"/>
  <c r="AD156" i="13"/>
  <c r="AC156" i="13"/>
  <c r="AB156" i="13"/>
  <c r="AA156" i="13"/>
  <c r="Z156" i="13"/>
  <c r="Y156" i="13"/>
  <c r="X156" i="13"/>
  <c r="W156" i="13"/>
  <c r="V156" i="13"/>
  <c r="U156" i="13"/>
  <c r="T156" i="13"/>
  <c r="S156" i="13"/>
  <c r="R156" i="13"/>
  <c r="Q156" i="13"/>
  <c r="P156" i="13"/>
  <c r="O156" i="13"/>
  <c r="N156" i="13"/>
  <c r="M156" i="13"/>
  <c r="L156" i="13"/>
  <c r="K156" i="13"/>
  <c r="J156" i="13"/>
  <c r="I156" i="13"/>
  <c r="H156" i="13"/>
  <c r="G156" i="13"/>
  <c r="F156" i="13"/>
  <c r="E156" i="13"/>
  <c r="AM155" i="13"/>
  <c r="AL155" i="13"/>
  <c r="AK155" i="13"/>
  <c r="AJ155" i="13"/>
  <c r="AI155" i="13"/>
  <c r="AH155" i="13"/>
  <c r="AG155" i="13"/>
  <c r="AF155" i="13"/>
  <c r="AE155" i="13"/>
  <c r="AD155" i="13"/>
  <c r="AC155" i="13"/>
  <c r="AB155" i="13"/>
  <c r="AA155" i="13"/>
  <c r="Z155" i="13"/>
  <c r="Y155" i="13"/>
  <c r="X155" i="13"/>
  <c r="W155" i="13"/>
  <c r="V155" i="13"/>
  <c r="U155" i="13"/>
  <c r="T155" i="13"/>
  <c r="S155" i="13"/>
  <c r="R155" i="13"/>
  <c r="Q155" i="13"/>
  <c r="P155" i="13"/>
  <c r="O155" i="13"/>
  <c r="N155" i="13"/>
  <c r="M155" i="13"/>
  <c r="L155" i="13"/>
  <c r="K155" i="13"/>
  <c r="J155" i="13"/>
  <c r="I155" i="13"/>
  <c r="H155" i="13"/>
  <c r="G155" i="13"/>
  <c r="F155" i="13"/>
  <c r="E155" i="13"/>
  <c r="AM154" i="13"/>
  <c r="AL154" i="13"/>
  <c r="AK154" i="13"/>
  <c r="AJ154" i="13"/>
  <c r="AI154" i="13"/>
  <c r="AH154" i="13"/>
  <c r="AG154" i="13"/>
  <c r="AF154" i="13"/>
  <c r="AE154" i="13"/>
  <c r="AD154" i="13"/>
  <c r="AC154" i="13"/>
  <c r="AB154" i="13"/>
  <c r="AA154" i="13"/>
  <c r="Z154" i="13"/>
  <c r="Y154" i="13"/>
  <c r="X154" i="13"/>
  <c r="W154" i="13"/>
  <c r="V154" i="13"/>
  <c r="U154" i="13"/>
  <c r="T154" i="13"/>
  <c r="S154" i="13"/>
  <c r="R154" i="13"/>
  <c r="Q154" i="13"/>
  <c r="P154" i="13"/>
  <c r="O154" i="13"/>
  <c r="N154" i="13"/>
  <c r="M154" i="13"/>
  <c r="L154" i="13"/>
  <c r="K154" i="13"/>
  <c r="J154" i="13"/>
  <c r="I154" i="13"/>
  <c r="H154" i="13"/>
  <c r="G154" i="13"/>
  <c r="F154" i="13"/>
  <c r="E154" i="13"/>
  <c r="AM153" i="13"/>
  <c r="AL153" i="13"/>
  <c r="AK153" i="13"/>
  <c r="AJ153" i="13"/>
  <c r="AI153" i="13"/>
  <c r="AH153" i="13"/>
  <c r="AG153" i="13"/>
  <c r="AF153" i="13"/>
  <c r="AE153" i="13"/>
  <c r="AD153" i="13"/>
  <c r="AC153" i="13"/>
  <c r="AB153" i="13"/>
  <c r="AA153" i="13"/>
  <c r="Z153" i="13"/>
  <c r="Y153" i="13"/>
  <c r="X153" i="13"/>
  <c r="W153" i="13"/>
  <c r="V153" i="13"/>
  <c r="U153" i="13"/>
  <c r="T153" i="13"/>
  <c r="S153" i="13"/>
  <c r="R153" i="13"/>
  <c r="Q153" i="13"/>
  <c r="P153" i="13"/>
  <c r="O153" i="13"/>
  <c r="N153" i="13"/>
  <c r="M153" i="13"/>
  <c r="L153" i="13"/>
  <c r="K153" i="13"/>
  <c r="J153" i="13"/>
  <c r="I153" i="13"/>
  <c r="H153" i="13"/>
  <c r="G153" i="13"/>
  <c r="F153" i="13"/>
  <c r="E153" i="13"/>
  <c r="AM152" i="13"/>
  <c r="AL152" i="13"/>
  <c r="AK152" i="13"/>
  <c r="AJ152" i="13"/>
  <c r="AI152" i="13"/>
  <c r="AH152" i="13"/>
  <c r="AG152" i="13"/>
  <c r="AF152" i="13"/>
  <c r="AE152" i="13"/>
  <c r="AD152" i="13"/>
  <c r="AC152" i="13"/>
  <c r="AB152" i="13"/>
  <c r="AA152" i="13"/>
  <c r="Z152" i="13"/>
  <c r="Y152" i="13"/>
  <c r="X152" i="13"/>
  <c r="W152" i="13"/>
  <c r="V152" i="13"/>
  <c r="U152" i="13"/>
  <c r="T152" i="13"/>
  <c r="S152" i="13"/>
  <c r="R152" i="13"/>
  <c r="Q152" i="13"/>
  <c r="P152" i="13"/>
  <c r="O152" i="13"/>
  <c r="N152" i="13"/>
  <c r="M152" i="13"/>
  <c r="L152" i="13"/>
  <c r="K152" i="13"/>
  <c r="J152" i="13"/>
  <c r="I152" i="13"/>
  <c r="H152" i="13"/>
  <c r="G152" i="13"/>
  <c r="F152" i="13"/>
  <c r="E152" i="13"/>
  <c r="AM151" i="13"/>
  <c r="AL151" i="13"/>
  <c r="AK151" i="13"/>
  <c r="AJ151" i="13"/>
  <c r="AI151" i="13"/>
  <c r="AH151" i="13"/>
  <c r="AG151" i="13"/>
  <c r="AF151" i="13"/>
  <c r="AE151" i="13"/>
  <c r="AD151" i="13"/>
  <c r="AC151" i="13"/>
  <c r="AB151" i="13"/>
  <c r="AA151" i="13"/>
  <c r="Z151" i="13"/>
  <c r="Y151" i="13"/>
  <c r="X151" i="13"/>
  <c r="W151" i="13"/>
  <c r="V151" i="13"/>
  <c r="U151" i="13"/>
  <c r="T151" i="13"/>
  <c r="S151" i="13"/>
  <c r="R151" i="13"/>
  <c r="Q151" i="13"/>
  <c r="P151" i="13"/>
  <c r="O151" i="13"/>
  <c r="N151" i="13"/>
  <c r="M151" i="13"/>
  <c r="L151" i="13"/>
  <c r="K151" i="13"/>
  <c r="J151" i="13"/>
  <c r="I151" i="13"/>
  <c r="H151" i="13"/>
  <c r="G151" i="13"/>
  <c r="F151" i="13"/>
  <c r="E151" i="13"/>
  <c r="AM150" i="13"/>
  <c r="AL150" i="13"/>
  <c r="AK150" i="13"/>
  <c r="AJ150" i="13"/>
  <c r="AI150" i="13"/>
  <c r="AH150" i="13"/>
  <c r="AG150" i="13"/>
  <c r="AF150" i="13"/>
  <c r="AE150" i="13"/>
  <c r="AD150" i="13"/>
  <c r="AC150" i="13"/>
  <c r="AB150" i="13"/>
  <c r="AA150" i="13"/>
  <c r="Z150" i="13"/>
  <c r="Y150" i="13"/>
  <c r="X150" i="13"/>
  <c r="W150" i="13"/>
  <c r="V150" i="13"/>
  <c r="U150" i="13"/>
  <c r="T150" i="13"/>
  <c r="S150" i="13"/>
  <c r="R150" i="13"/>
  <c r="Q150" i="13"/>
  <c r="P150" i="13"/>
  <c r="O150" i="13"/>
  <c r="N150" i="13"/>
  <c r="M150" i="13"/>
  <c r="L150" i="13"/>
  <c r="K150" i="13"/>
  <c r="J150" i="13"/>
  <c r="I150" i="13"/>
  <c r="H150" i="13"/>
  <c r="G150" i="13"/>
  <c r="F150" i="13"/>
  <c r="E150" i="13"/>
  <c r="AM149" i="13"/>
  <c r="AL149" i="13"/>
  <c r="AK149" i="13"/>
  <c r="AJ149" i="13"/>
  <c r="AI149" i="13"/>
  <c r="AH149" i="13"/>
  <c r="AG149" i="13"/>
  <c r="AF149" i="13"/>
  <c r="AE149" i="13"/>
  <c r="AD149" i="13"/>
  <c r="AC149" i="13"/>
  <c r="AB149" i="13"/>
  <c r="AA149" i="13"/>
  <c r="Z149" i="13"/>
  <c r="Y149" i="13"/>
  <c r="X149" i="13"/>
  <c r="W149" i="13"/>
  <c r="V149" i="13"/>
  <c r="U149" i="13"/>
  <c r="T149" i="13"/>
  <c r="S149" i="13"/>
  <c r="R149" i="13"/>
  <c r="Q149" i="13"/>
  <c r="P149" i="13"/>
  <c r="O149" i="13"/>
  <c r="N149" i="13"/>
  <c r="M149" i="13"/>
  <c r="L149" i="13"/>
  <c r="K149" i="13"/>
  <c r="J149" i="13"/>
  <c r="I149" i="13"/>
  <c r="H149" i="13"/>
  <c r="G149" i="13"/>
  <c r="F149" i="13"/>
  <c r="E149" i="13"/>
  <c r="AM148" i="13"/>
  <c r="AL148" i="13"/>
  <c r="AK148" i="13"/>
  <c r="AJ148" i="13"/>
  <c r="AI148" i="13"/>
  <c r="AH148" i="13"/>
  <c r="AG148" i="13"/>
  <c r="AF148" i="13"/>
  <c r="AE148" i="13"/>
  <c r="AD148" i="13"/>
  <c r="AC148" i="13"/>
  <c r="AB148" i="13"/>
  <c r="AA148" i="13"/>
  <c r="Z148" i="13"/>
  <c r="Y148" i="13"/>
  <c r="X148" i="13"/>
  <c r="W148" i="13"/>
  <c r="V148" i="13"/>
  <c r="U148" i="13"/>
  <c r="T148" i="13"/>
  <c r="S148" i="13"/>
  <c r="R148" i="13"/>
  <c r="Q148" i="13"/>
  <c r="P148" i="13"/>
  <c r="O148" i="13"/>
  <c r="N148" i="13"/>
  <c r="M148" i="13"/>
  <c r="L148" i="13"/>
  <c r="K148" i="13"/>
  <c r="J148" i="13"/>
  <c r="I148" i="13"/>
  <c r="H148" i="13"/>
  <c r="G148" i="13"/>
  <c r="F148" i="13"/>
  <c r="E148" i="13"/>
  <c r="AM109" i="13"/>
  <c r="AL109" i="13"/>
  <c r="AK109" i="13"/>
  <c r="AI109" i="13"/>
  <c r="AG109" i="13"/>
  <c r="AC109" i="13"/>
  <c r="AA109" i="13"/>
  <c r="Y109" i="13"/>
  <c r="X109" i="13"/>
  <c r="W109" i="13"/>
  <c r="U109" i="13"/>
  <c r="S109" i="13"/>
  <c r="O109" i="13"/>
  <c r="M109" i="13"/>
  <c r="K109" i="13"/>
  <c r="J109" i="13"/>
  <c r="I109" i="13"/>
  <c r="G109" i="13"/>
  <c r="E109" i="13"/>
  <c r="AM108" i="13"/>
  <c r="AL108" i="13"/>
  <c r="AK108" i="13"/>
  <c r="AI108" i="13"/>
  <c r="AG108" i="13"/>
  <c r="AC108" i="13"/>
  <c r="AA108" i="13"/>
  <c r="Y108" i="13"/>
  <c r="X108" i="13"/>
  <c r="W108" i="13"/>
  <c r="U108" i="13"/>
  <c r="S108" i="13"/>
  <c r="O108" i="13"/>
  <c r="M108" i="13"/>
  <c r="K108" i="13"/>
  <c r="J108" i="13"/>
  <c r="I108" i="13"/>
  <c r="G108" i="13"/>
  <c r="E108" i="13"/>
  <c r="AM107" i="13"/>
  <c r="AL107" i="13"/>
  <c r="AK107" i="13"/>
  <c r="AI107" i="13"/>
  <c r="AG107" i="13"/>
  <c r="AC107" i="13"/>
  <c r="AA107" i="13"/>
  <c r="Y107" i="13"/>
  <c r="X107" i="13"/>
  <c r="W107" i="13"/>
  <c r="U107" i="13"/>
  <c r="S107" i="13"/>
  <c r="O107" i="13"/>
  <c r="M107" i="13"/>
  <c r="K107" i="13"/>
  <c r="J107" i="13"/>
  <c r="I107" i="13"/>
  <c r="G107" i="13"/>
  <c r="E107" i="13"/>
  <c r="AM106" i="13"/>
  <c r="AL106" i="13"/>
  <c r="AK106" i="13"/>
  <c r="AI106" i="13"/>
  <c r="AG106" i="13"/>
  <c r="AC106" i="13"/>
  <c r="AA106" i="13"/>
  <c r="Y106" i="13"/>
  <c r="X106" i="13"/>
  <c r="W106" i="13"/>
  <c r="U106" i="13"/>
  <c r="S106" i="13"/>
  <c r="O106" i="13"/>
  <c r="M106" i="13"/>
  <c r="K106" i="13"/>
  <c r="J106" i="13"/>
  <c r="I106" i="13"/>
  <c r="G106" i="13"/>
  <c r="E106" i="13"/>
  <c r="AM105" i="13"/>
  <c r="AL105" i="13"/>
  <c r="AK105" i="13"/>
  <c r="AI105" i="13"/>
  <c r="AG105" i="13"/>
  <c r="AC105" i="13"/>
  <c r="AA105" i="13"/>
  <c r="Y105" i="13"/>
  <c r="X105" i="13"/>
  <c r="W105" i="13"/>
  <c r="U105" i="13"/>
  <c r="S105" i="13"/>
  <c r="O105" i="13"/>
  <c r="M105" i="13"/>
  <c r="K105" i="13"/>
  <c r="J105" i="13"/>
  <c r="I105" i="13"/>
  <c r="G105" i="13"/>
  <c r="E105" i="13"/>
  <c r="AM104" i="13"/>
  <c r="AL104" i="13"/>
  <c r="AK104" i="13"/>
  <c r="AI104" i="13"/>
  <c r="AG104" i="13"/>
  <c r="AC104" i="13"/>
  <c r="AA104" i="13"/>
  <c r="Y104" i="13"/>
  <c r="X104" i="13"/>
  <c r="W104" i="13"/>
  <c r="U104" i="13"/>
  <c r="S104" i="13"/>
  <c r="O104" i="13"/>
  <c r="M104" i="13"/>
  <c r="K104" i="13"/>
  <c r="J104" i="13"/>
  <c r="I104" i="13"/>
  <c r="G104" i="13"/>
  <c r="E104" i="13"/>
  <c r="AM103" i="13"/>
  <c r="AL103" i="13"/>
  <c r="AK103" i="13"/>
  <c r="AI103" i="13"/>
  <c r="AG103" i="13"/>
  <c r="AC103" i="13"/>
  <c r="AA103" i="13"/>
  <c r="Y103" i="13"/>
  <c r="X103" i="13"/>
  <c r="W103" i="13"/>
  <c r="U103" i="13"/>
  <c r="S103" i="13"/>
  <c r="O103" i="13"/>
  <c r="M103" i="13"/>
  <c r="K103" i="13"/>
  <c r="J103" i="13"/>
  <c r="I103" i="13"/>
  <c r="G103" i="13"/>
  <c r="E103" i="13"/>
  <c r="AK95" i="13"/>
  <c r="AI95" i="13"/>
  <c r="AG95" i="13"/>
  <c r="AC95" i="13"/>
  <c r="AC99" i="13" s="1"/>
  <c r="AC57" i="13" s="1"/>
  <c r="AA95" i="13"/>
  <c r="W95" i="13"/>
  <c r="U95" i="13"/>
  <c r="S95" i="13"/>
  <c r="O95" i="13"/>
  <c r="M95" i="13"/>
  <c r="I95" i="13"/>
  <c r="G95" i="13"/>
  <c r="G99" i="13" s="1"/>
  <c r="E95" i="13"/>
  <c r="AK94" i="13"/>
  <c r="AI94" i="13"/>
  <c r="AG94" i="13"/>
  <c r="AC94" i="13"/>
  <c r="AA94" i="13"/>
  <c r="W94" i="13"/>
  <c r="U94" i="13"/>
  <c r="S94" i="13"/>
  <c r="O94" i="13"/>
  <c r="M94" i="13"/>
  <c r="I94" i="13"/>
  <c r="G94" i="13"/>
  <c r="E94" i="13"/>
  <c r="AK93" i="13"/>
  <c r="AI93" i="13"/>
  <c r="AG93" i="13"/>
  <c r="AC93" i="13"/>
  <c r="AA93" i="13"/>
  <c r="W93" i="13"/>
  <c r="U93" i="13"/>
  <c r="S93" i="13"/>
  <c r="O93" i="13"/>
  <c r="M93" i="13"/>
  <c r="I93" i="13"/>
  <c r="G93" i="13"/>
  <c r="E93" i="13"/>
  <c r="AK92" i="13"/>
  <c r="AI92" i="13"/>
  <c r="AG92" i="13"/>
  <c r="AC92" i="13"/>
  <c r="AA92" i="13"/>
  <c r="W92" i="13"/>
  <c r="U92" i="13"/>
  <c r="S92" i="13"/>
  <c r="O92" i="13"/>
  <c r="M92" i="13"/>
  <c r="I92" i="13"/>
  <c r="G92" i="13"/>
  <c r="E92" i="13"/>
  <c r="AK91" i="13"/>
  <c r="AI91" i="13"/>
  <c r="AG91" i="13"/>
  <c r="AC91" i="13"/>
  <c r="AA91" i="13"/>
  <c r="W91" i="13"/>
  <c r="U91" i="13"/>
  <c r="S91" i="13"/>
  <c r="O91" i="13"/>
  <c r="M91" i="13"/>
  <c r="I91" i="13"/>
  <c r="G91" i="13"/>
  <c r="E91" i="13"/>
  <c r="AK90" i="13"/>
  <c r="AK97" i="13" s="1"/>
  <c r="AK55" i="13" s="1"/>
  <c r="AI90" i="13"/>
  <c r="AI97" i="13"/>
  <c r="AG90" i="13"/>
  <c r="AG97" i="13"/>
  <c r="AG55" i="13" s="1"/>
  <c r="AC90" i="13"/>
  <c r="AC97" i="13" s="1"/>
  <c r="AA90" i="13"/>
  <c r="AA97" i="13" s="1"/>
  <c r="W90" i="13"/>
  <c r="W97" i="13" s="1"/>
  <c r="U90" i="13"/>
  <c r="U97" i="13" s="1"/>
  <c r="S90" i="13"/>
  <c r="S97" i="13" s="1"/>
  <c r="S55" i="13" s="1"/>
  <c r="O90" i="13"/>
  <c r="O97" i="13" s="1"/>
  <c r="M90" i="13"/>
  <c r="M97" i="13" s="1"/>
  <c r="M55" i="13" s="1"/>
  <c r="I90" i="13"/>
  <c r="I97" i="13" s="1"/>
  <c r="I55" i="13" s="1"/>
  <c r="G90" i="13"/>
  <c r="G97" i="13" s="1"/>
  <c r="G55" i="13" s="1"/>
  <c r="E90" i="13"/>
  <c r="E97" i="13" s="1"/>
  <c r="AK89" i="13"/>
  <c r="AI89" i="13"/>
  <c r="AG89" i="13"/>
  <c r="AC89" i="13"/>
  <c r="AA89" i="13"/>
  <c r="W89" i="13"/>
  <c r="U89" i="13"/>
  <c r="S89" i="13"/>
  <c r="O89" i="13"/>
  <c r="M89" i="13"/>
  <c r="I89" i="13"/>
  <c r="G89" i="13"/>
  <c r="E89" i="13"/>
  <c r="AK88" i="13"/>
  <c r="AI88" i="13"/>
  <c r="AG88" i="13"/>
  <c r="AC88" i="13"/>
  <c r="AA88" i="13"/>
  <c r="W88" i="13"/>
  <c r="U88" i="13"/>
  <c r="S88" i="13"/>
  <c r="O88" i="13"/>
  <c r="M88" i="13"/>
  <c r="I88" i="13"/>
  <c r="G88" i="13"/>
  <c r="E88" i="13"/>
  <c r="AK87" i="13"/>
  <c r="AI87" i="13"/>
  <c r="AG87" i="13"/>
  <c r="AC87" i="13"/>
  <c r="AA87" i="13"/>
  <c r="W87" i="13"/>
  <c r="U87" i="13"/>
  <c r="S87" i="13"/>
  <c r="O87" i="13"/>
  <c r="M87" i="13"/>
  <c r="I87" i="13"/>
  <c r="G87" i="13"/>
  <c r="E87" i="13"/>
  <c r="AK86" i="13"/>
  <c r="AI86" i="13"/>
  <c r="AG86" i="13"/>
  <c r="AC86" i="13"/>
  <c r="AA86" i="13"/>
  <c r="W86" i="13"/>
  <c r="U86" i="13"/>
  <c r="S86" i="13"/>
  <c r="O86" i="13"/>
  <c r="M86" i="13"/>
  <c r="I86" i="13"/>
  <c r="G86" i="13"/>
  <c r="E86" i="13"/>
  <c r="AK85" i="13"/>
  <c r="AI85" i="13"/>
  <c r="AG85" i="13"/>
  <c r="AC85" i="13"/>
  <c r="AA85" i="13"/>
  <c r="W85" i="13"/>
  <c r="U85" i="13"/>
  <c r="S85" i="13"/>
  <c r="O85" i="13"/>
  <c r="M85" i="13"/>
  <c r="I85" i="13"/>
  <c r="G85" i="13"/>
  <c r="E85" i="13"/>
  <c r="AK84" i="13"/>
  <c r="AI84" i="13"/>
  <c r="AG84" i="13"/>
  <c r="AC84" i="13"/>
  <c r="AA84" i="13"/>
  <c r="W84" i="13"/>
  <c r="U84" i="13"/>
  <c r="S84" i="13"/>
  <c r="O84" i="13"/>
  <c r="M84" i="13"/>
  <c r="I84" i="13"/>
  <c r="G84" i="13"/>
  <c r="E84" i="13"/>
  <c r="AK83" i="13"/>
  <c r="AI83" i="13"/>
  <c r="AG83" i="13"/>
  <c r="AC83" i="13"/>
  <c r="AA83" i="13"/>
  <c r="W83" i="13"/>
  <c r="U83" i="13"/>
  <c r="S83" i="13"/>
  <c r="O83" i="13"/>
  <c r="M83" i="13"/>
  <c r="I83" i="13"/>
  <c r="G83" i="13"/>
  <c r="E83" i="13"/>
  <c r="D79" i="13"/>
  <c r="C79" i="13"/>
  <c r="D77" i="13"/>
  <c r="C77" i="13"/>
  <c r="D75" i="13"/>
  <c r="C75" i="13"/>
  <c r="D73" i="13"/>
  <c r="C73" i="13"/>
  <c r="D71" i="13"/>
  <c r="C71" i="13"/>
  <c r="D69" i="13"/>
  <c r="C69" i="13"/>
  <c r="D67" i="13"/>
  <c r="C67" i="13"/>
  <c r="D65" i="13"/>
  <c r="C65" i="13"/>
  <c r="D63" i="13"/>
  <c r="C63" i="13"/>
  <c r="D60" i="13"/>
  <c r="AM59" i="13"/>
  <c r="AL59" i="13"/>
  <c r="AJ59" i="13"/>
  <c r="AH59" i="13"/>
  <c r="AF59" i="13"/>
  <c r="AE59" i="13"/>
  <c r="AD59" i="13"/>
  <c r="AB59" i="13"/>
  <c r="Z59" i="13"/>
  <c r="Y59" i="13"/>
  <c r="X59" i="13"/>
  <c r="V59" i="13"/>
  <c r="T59" i="13"/>
  <c r="R59" i="13"/>
  <c r="Q59" i="13"/>
  <c r="P59" i="13"/>
  <c r="N59" i="13"/>
  <c r="L59" i="13"/>
  <c r="K59" i="13"/>
  <c r="J59" i="13"/>
  <c r="H59" i="13"/>
  <c r="F59" i="13"/>
  <c r="D59" i="13"/>
  <c r="AM57" i="13"/>
  <c r="AL57" i="13"/>
  <c r="AJ57" i="13"/>
  <c r="AH57" i="13"/>
  <c r="AF57" i="13"/>
  <c r="AE57" i="13"/>
  <c r="AD57" i="13"/>
  <c r="AB57" i="13"/>
  <c r="Z57" i="13"/>
  <c r="Y57" i="13"/>
  <c r="X57" i="13"/>
  <c r="V57" i="13"/>
  <c r="T57" i="13"/>
  <c r="R57" i="13"/>
  <c r="Q57" i="13"/>
  <c r="P57" i="13"/>
  <c r="N57" i="13"/>
  <c r="L57" i="13"/>
  <c r="K57" i="13"/>
  <c r="J57" i="13"/>
  <c r="H57" i="13"/>
  <c r="F57" i="13"/>
  <c r="D57" i="13"/>
  <c r="AM56" i="13"/>
  <c r="AL56" i="13"/>
  <c r="AJ56" i="13"/>
  <c r="AH56" i="13"/>
  <c r="AF56" i="13"/>
  <c r="AE56" i="13"/>
  <c r="AD56" i="13"/>
  <c r="AB56" i="13"/>
  <c r="Z56" i="13"/>
  <c r="Y56" i="13"/>
  <c r="X56" i="13"/>
  <c r="V56" i="13"/>
  <c r="T56" i="13"/>
  <c r="R56" i="13"/>
  <c r="Q56" i="13"/>
  <c r="P56" i="13"/>
  <c r="N56" i="13"/>
  <c r="L56" i="13"/>
  <c r="K56" i="13"/>
  <c r="J56" i="13"/>
  <c r="H56" i="13"/>
  <c r="F56" i="13"/>
  <c r="D56" i="13"/>
  <c r="AM55" i="13"/>
  <c r="AL55" i="13"/>
  <c r="AJ55" i="13"/>
  <c r="AH55" i="13"/>
  <c r="AF55" i="13"/>
  <c r="AE55" i="13"/>
  <c r="AD55" i="13"/>
  <c r="AB55" i="13"/>
  <c r="Z55" i="13"/>
  <c r="Y55" i="13"/>
  <c r="X55" i="13"/>
  <c r="V55" i="13"/>
  <c r="T55" i="13"/>
  <c r="R55" i="13"/>
  <c r="Q55" i="13"/>
  <c r="P55" i="13"/>
  <c r="N55" i="13"/>
  <c r="L55" i="13"/>
  <c r="K55" i="13"/>
  <c r="J55" i="13"/>
  <c r="H55" i="13"/>
  <c r="F55" i="13"/>
  <c r="D55" i="13"/>
  <c r="C54" i="13"/>
  <c r="AM52" i="13"/>
  <c r="AL52" i="13"/>
  <c r="AK52" i="13"/>
  <c r="AJ52" i="13"/>
  <c r="AI52" i="13"/>
  <c r="AH52" i="13"/>
  <c r="AG52" i="13"/>
  <c r="AF52" i="13"/>
  <c r="AE52" i="13"/>
  <c r="AD52" i="13"/>
  <c r="K52" i="13"/>
  <c r="J52" i="13"/>
  <c r="I52" i="13"/>
  <c r="H52" i="13"/>
  <c r="G52" i="13"/>
  <c r="F52" i="13"/>
  <c r="E52" i="13"/>
  <c r="AM51" i="13"/>
  <c r="AL51" i="13"/>
  <c r="AK51" i="13"/>
  <c r="AJ51" i="13"/>
  <c r="AI51" i="13"/>
  <c r="AH51" i="13"/>
  <c r="AG51" i="13"/>
  <c r="AF51" i="13"/>
  <c r="AE51" i="13"/>
  <c r="AD51" i="13"/>
  <c r="AC51" i="13"/>
  <c r="AB51" i="13"/>
  <c r="AA51" i="13"/>
  <c r="Z51" i="13"/>
  <c r="Y51" i="13"/>
  <c r="X51" i="13"/>
  <c r="W51" i="13"/>
  <c r="V51" i="13"/>
  <c r="U51" i="13"/>
  <c r="T51" i="13"/>
  <c r="S51" i="13"/>
  <c r="R51" i="13"/>
  <c r="Q51" i="13"/>
  <c r="P51" i="13"/>
  <c r="O51" i="13"/>
  <c r="N51" i="13"/>
  <c r="M51" i="13"/>
  <c r="L51" i="13"/>
  <c r="K51" i="13"/>
  <c r="J51" i="13"/>
  <c r="I51" i="13"/>
  <c r="H51" i="13"/>
  <c r="G51" i="13"/>
  <c r="F51" i="13"/>
  <c r="E51" i="13"/>
  <c r="AN50" i="13"/>
  <c r="CL50" i="13" s="1"/>
  <c r="AN49" i="13"/>
  <c r="CK49" i="13" s="1"/>
  <c r="AN48" i="13"/>
  <c r="AU48" i="13" s="1"/>
  <c r="AN47" i="13"/>
  <c r="CK47" i="13" s="1"/>
  <c r="AN46" i="13"/>
  <c r="CL46" i="13" s="1"/>
  <c r="AN45" i="13"/>
  <c r="CK45" i="13" s="1"/>
  <c r="AN44" i="13"/>
  <c r="CL44" i="13" s="1"/>
  <c r="AN43" i="13"/>
  <c r="AN42" i="13"/>
  <c r="CK42" i="13"/>
  <c r="AN41" i="13"/>
  <c r="CK41" i="13"/>
  <c r="AN40" i="13"/>
  <c r="AN39" i="13"/>
  <c r="CK39" i="13" s="1"/>
  <c r="AN38" i="13"/>
  <c r="CK38" i="13" s="1"/>
  <c r="AN37" i="13"/>
  <c r="CK37" i="13" s="1"/>
  <c r="AN36" i="13"/>
  <c r="CK36" i="13" s="1"/>
  <c r="AN35" i="13"/>
  <c r="CK35" i="13" s="1"/>
  <c r="AN34" i="13"/>
  <c r="CK34" i="13" s="1"/>
  <c r="AN33" i="13"/>
  <c r="AV33" i="13" s="1"/>
  <c r="AN32" i="13"/>
  <c r="BI32" i="13" s="1"/>
  <c r="AN31" i="13"/>
  <c r="CK31" i="13" s="1"/>
  <c r="AN30" i="13"/>
  <c r="CJ30" i="13" s="1"/>
  <c r="AN29" i="13"/>
  <c r="BM29" i="13" s="1"/>
  <c r="AN28" i="13"/>
  <c r="CK28" i="13" s="1"/>
  <c r="AN27" i="13"/>
  <c r="CL27" i="13" s="1"/>
  <c r="AN26" i="13"/>
  <c r="CK26" i="13" s="1"/>
  <c r="AN25" i="13"/>
  <c r="CK25" i="13" s="1"/>
  <c r="AN24" i="13"/>
  <c r="CK24" i="13" s="1"/>
  <c r="AN23" i="13"/>
  <c r="CK23" i="13" s="1"/>
  <c r="AN22" i="13"/>
  <c r="CK22" i="13" s="1"/>
  <c r="AN21" i="13"/>
  <c r="CK21" i="13" s="1"/>
  <c r="AN20" i="13"/>
  <c r="CK20" i="13" s="1"/>
  <c r="AN19" i="13"/>
  <c r="BC19" i="13" s="1"/>
  <c r="AN18" i="13"/>
  <c r="CK18" i="13" s="1"/>
  <c r="AN17" i="13"/>
  <c r="BI17" i="13" s="1"/>
  <c r="AN16" i="13"/>
  <c r="CK16" i="13" s="1"/>
  <c r="AN15" i="13"/>
  <c r="BM15" i="13" s="1"/>
  <c r="AN14" i="13"/>
  <c r="CK14" i="13" s="1"/>
  <c r="AN13" i="13"/>
  <c r="BI13" i="13" s="1"/>
  <c r="AN12" i="13"/>
  <c r="CK12" i="13" s="1"/>
  <c r="AN11" i="13"/>
  <c r="CF11" i="13" s="1"/>
  <c r="AN10" i="13"/>
  <c r="CG10" i="13" s="1"/>
  <c r="AN9" i="13"/>
  <c r="CJ9" i="13" s="1"/>
  <c r="AN8" i="13"/>
  <c r="CK8" i="13" s="1"/>
  <c r="AN7" i="13"/>
  <c r="CK7" i="13" s="1"/>
  <c r="AN6" i="13"/>
  <c r="CK6" i="13" s="1"/>
  <c r="AN5" i="13"/>
  <c r="CK5" i="13" s="1"/>
  <c r="L2" i="13"/>
  <c r="L52" i="13" s="1"/>
  <c r="AN43" i="12"/>
  <c r="C54" i="12"/>
  <c r="D55" i="12"/>
  <c r="F55" i="12"/>
  <c r="H55" i="12"/>
  <c r="J55" i="12"/>
  <c r="K55" i="12"/>
  <c r="L55" i="12"/>
  <c r="N55" i="12"/>
  <c r="P55" i="12"/>
  <c r="Q55" i="12"/>
  <c r="R55" i="12"/>
  <c r="T55" i="12"/>
  <c r="V55" i="12"/>
  <c r="X55" i="12"/>
  <c r="Y55" i="12"/>
  <c r="Z55" i="12"/>
  <c r="AB55" i="12"/>
  <c r="AD55" i="12"/>
  <c r="AE55" i="12"/>
  <c r="AF55" i="12"/>
  <c r="AH55" i="12"/>
  <c r="AJ55" i="12"/>
  <c r="AL55" i="12"/>
  <c r="AM55" i="12"/>
  <c r="D56" i="12"/>
  <c r="F56" i="12"/>
  <c r="H56" i="12"/>
  <c r="J56" i="12"/>
  <c r="K56" i="12"/>
  <c r="L56" i="12"/>
  <c r="N56" i="12"/>
  <c r="P56" i="12"/>
  <c r="Q56" i="12"/>
  <c r="R56" i="12"/>
  <c r="T56" i="12"/>
  <c r="V56" i="12"/>
  <c r="X56" i="12"/>
  <c r="Y56" i="12"/>
  <c r="Z56" i="12"/>
  <c r="AB56" i="12"/>
  <c r="AD56" i="12"/>
  <c r="AE56" i="12"/>
  <c r="AF56" i="12"/>
  <c r="AH56" i="12"/>
  <c r="AJ56" i="12"/>
  <c r="AL56" i="12"/>
  <c r="AM56" i="12"/>
  <c r="D57" i="12"/>
  <c r="F57" i="12"/>
  <c r="H57" i="12"/>
  <c r="J57" i="12"/>
  <c r="K57" i="12"/>
  <c r="L57" i="12"/>
  <c r="N57" i="12"/>
  <c r="P57" i="12"/>
  <c r="Q57" i="12"/>
  <c r="R57" i="12"/>
  <c r="T57" i="12"/>
  <c r="V57" i="12"/>
  <c r="X57" i="12"/>
  <c r="Y57" i="12"/>
  <c r="Z57" i="12"/>
  <c r="AB57" i="12"/>
  <c r="AD57" i="12"/>
  <c r="AE57" i="12"/>
  <c r="AF57" i="12"/>
  <c r="AH57" i="12"/>
  <c r="AJ57" i="12"/>
  <c r="AL57" i="12"/>
  <c r="AM57" i="12"/>
  <c r="D59" i="12"/>
  <c r="F59" i="12"/>
  <c r="H59" i="12"/>
  <c r="J59" i="12"/>
  <c r="K59" i="12"/>
  <c r="L59" i="12"/>
  <c r="N59" i="12"/>
  <c r="P59" i="12"/>
  <c r="Q59" i="12"/>
  <c r="R59" i="12"/>
  <c r="T59" i="12"/>
  <c r="V59" i="12"/>
  <c r="X59" i="12"/>
  <c r="Y59" i="12"/>
  <c r="Z59" i="12"/>
  <c r="AB59" i="12"/>
  <c r="AD59" i="12"/>
  <c r="AE59" i="12"/>
  <c r="AF59" i="12"/>
  <c r="AH59" i="12"/>
  <c r="AJ59" i="12"/>
  <c r="AL59" i="12"/>
  <c r="AM59" i="12"/>
  <c r="D60" i="12"/>
  <c r="F60" i="12"/>
  <c r="H60" i="12"/>
  <c r="J60" i="12"/>
  <c r="K60" i="12"/>
  <c r="L60" i="12"/>
  <c r="N60" i="12"/>
  <c r="P60" i="12"/>
  <c r="Q60" i="12"/>
  <c r="R60" i="12"/>
  <c r="T60" i="12"/>
  <c r="V60" i="12"/>
  <c r="X60" i="12"/>
  <c r="Y60" i="12"/>
  <c r="Z60" i="12"/>
  <c r="AB60" i="12"/>
  <c r="AD60" i="12"/>
  <c r="AE60" i="12"/>
  <c r="AF60" i="12"/>
  <c r="AH60" i="12"/>
  <c r="AJ60" i="12"/>
  <c r="AL60" i="12"/>
  <c r="AM60" i="12"/>
  <c r="C63" i="12"/>
  <c r="D63" i="12"/>
  <c r="C65" i="12"/>
  <c r="D65" i="12"/>
  <c r="C67" i="12"/>
  <c r="D67" i="12"/>
  <c r="C69" i="12"/>
  <c r="D69" i="12"/>
  <c r="C71" i="12"/>
  <c r="D71" i="12"/>
  <c r="C73" i="12"/>
  <c r="D73" i="12"/>
  <c r="C75" i="12"/>
  <c r="D75" i="12"/>
  <c r="C77" i="12"/>
  <c r="D77" i="12"/>
  <c r="C79" i="12"/>
  <c r="D79" i="12"/>
  <c r="AN40" i="12"/>
  <c r="L2" i="12"/>
  <c r="K190" i="12"/>
  <c r="J190" i="12"/>
  <c r="I190" i="12"/>
  <c r="H190" i="12"/>
  <c r="G190" i="12"/>
  <c r="F190" i="12"/>
  <c r="E190" i="12"/>
  <c r="K189" i="12"/>
  <c r="J189" i="12"/>
  <c r="I189" i="12"/>
  <c r="H189" i="12"/>
  <c r="G189" i="12"/>
  <c r="F189" i="12"/>
  <c r="E189" i="12"/>
  <c r="K188" i="12"/>
  <c r="J188" i="12"/>
  <c r="I188" i="12"/>
  <c r="H188" i="12"/>
  <c r="G188" i="12"/>
  <c r="F188" i="12"/>
  <c r="E188" i="12"/>
  <c r="K187" i="12"/>
  <c r="J187" i="12"/>
  <c r="I187" i="12"/>
  <c r="H187" i="12"/>
  <c r="G187" i="12"/>
  <c r="F187" i="12"/>
  <c r="E187" i="12"/>
  <c r="K186" i="12"/>
  <c r="J186" i="12"/>
  <c r="I186" i="12"/>
  <c r="H186" i="12"/>
  <c r="G186" i="12"/>
  <c r="F186" i="12"/>
  <c r="E186" i="12"/>
  <c r="K185" i="12"/>
  <c r="J185" i="12"/>
  <c r="I185" i="12"/>
  <c r="H185" i="12"/>
  <c r="G185" i="12"/>
  <c r="F185" i="12"/>
  <c r="E185" i="12"/>
  <c r="K184" i="12"/>
  <c r="J184" i="12"/>
  <c r="I184" i="12"/>
  <c r="H184" i="12"/>
  <c r="G184" i="12"/>
  <c r="F184" i="12"/>
  <c r="E184" i="12"/>
  <c r="K183" i="12"/>
  <c r="J183" i="12"/>
  <c r="I183" i="12"/>
  <c r="H183" i="12"/>
  <c r="G183" i="12"/>
  <c r="F183" i="12"/>
  <c r="E183" i="12"/>
  <c r="K182" i="12"/>
  <c r="J182" i="12"/>
  <c r="I182" i="12"/>
  <c r="H182" i="12"/>
  <c r="G182" i="12"/>
  <c r="F182" i="12"/>
  <c r="E182" i="12"/>
  <c r="K181" i="12"/>
  <c r="J181" i="12"/>
  <c r="I181" i="12"/>
  <c r="H181" i="12"/>
  <c r="G181" i="12"/>
  <c r="F181" i="12"/>
  <c r="E181" i="12"/>
  <c r="K180" i="12"/>
  <c r="J180" i="12"/>
  <c r="I180" i="12"/>
  <c r="H180" i="12"/>
  <c r="G180" i="12"/>
  <c r="F180" i="12"/>
  <c r="E180" i="12"/>
  <c r="K179" i="12"/>
  <c r="J179" i="12"/>
  <c r="I179" i="12"/>
  <c r="H179" i="12"/>
  <c r="G179" i="12"/>
  <c r="F179" i="12"/>
  <c r="E179" i="12"/>
  <c r="K178" i="12"/>
  <c r="J178" i="12"/>
  <c r="I178" i="12"/>
  <c r="H178" i="12"/>
  <c r="G178" i="12"/>
  <c r="F178" i="12"/>
  <c r="E178" i="12"/>
  <c r="K177" i="12"/>
  <c r="J177" i="12"/>
  <c r="I177" i="12"/>
  <c r="H177" i="12"/>
  <c r="G177" i="12"/>
  <c r="F177" i="12"/>
  <c r="E177" i="12"/>
  <c r="K176" i="12"/>
  <c r="J176" i="12"/>
  <c r="I176" i="12"/>
  <c r="H176" i="12"/>
  <c r="G176" i="12"/>
  <c r="F176" i="12"/>
  <c r="E176" i="12"/>
  <c r="K175" i="12"/>
  <c r="J175" i="12"/>
  <c r="I175" i="12"/>
  <c r="H175" i="12"/>
  <c r="G175" i="12"/>
  <c r="F175" i="12"/>
  <c r="E175" i="12"/>
  <c r="K174" i="12"/>
  <c r="J174" i="12"/>
  <c r="I174" i="12"/>
  <c r="H174" i="12"/>
  <c r="G174" i="12"/>
  <c r="F174" i="12"/>
  <c r="E174" i="12"/>
  <c r="K173" i="12"/>
  <c r="J173" i="12"/>
  <c r="I173" i="12"/>
  <c r="H173" i="12"/>
  <c r="G173" i="12"/>
  <c r="F173" i="12"/>
  <c r="E173" i="12"/>
  <c r="K172" i="12"/>
  <c r="J172" i="12"/>
  <c r="I172" i="12"/>
  <c r="H172" i="12"/>
  <c r="G172" i="12"/>
  <c r="F172" i="12"/>
  <c r="E172" i="12"/>
  <c r="K171" i="12"/>
  <c r="J171" i="12"/>
  <c r="I171" i="12"/>
  <c r="H171" i="12"/>
  <c r="G171" i="12"/>
  <c r="F171" i="12"/>
  <c r="E171" i="12"/>
  <c r="K170" i="12"/>
  <c r="J170" i="12"/>
  <c r="I170" i="12"/>
  <c r="H170" i="12"/>
  <c r="G170" i="12"/>
  <c r="F170" i="12"/>
  <c r="E170" i="12"/>
  <c r="K169" i="12"/>
  <c r="J169" i="12"/>
  <c r="I169" i="12"/>
  <c r="H169" i="12"/>
  <c r="G169" i="12"/>
  <c r="F169" i="12"/>
  <c r="E169" i="12"/>
  <c r="K168" i="12"/>
  <c r="J168" i="12"/>
  <c r="I168" i="12"/>
  <c r="H168" i="12"/>
  <c r="G168" i="12"/>
  <c r="F168" i="12"/>
  <c r="E168" i="12"/>
  <c r="K167" i="12"/>
  <c r="J167" i="12"/>
  <c r="I167" i="12"/>
  <c r="H167" i="12"/>
  <c r="G167" i="12"/>
  <c r="F167" i="12"/>
  <c r="E167" i="12"/>
  <c r="K166" i="12"/>
  <c r="J166" i="12"/>
  <c r="I166" i="12"/>
  <c r="H166" i="12"/>
  <c r="G166" i="12"/>
  <c r="F166" i="12"/>
  <c r="E166" i="12"/>
  <c r="K165" i="12"/>
  <c r="J165" i="12"/>
  <c r="I165" i="12"/>
  <c r="H165" i="12"/>
  <c r="G165" i="12"/>
  <c r="F165" i="12"/>
  <c r="E165" i="12"/>
  <c r="K164" i="12"/>
  <c r="J164" i="12"/>
  <c r="I164" i="12"/>
  <c r="H164" i="12"/>
  <c r="G164" i="12"/>
  <c r="F164" i="12"/>
  <c r="E164" i="12"/>
  <c r="K163" i="12"/>
  <c r="J163" i="12"/>
  <c r="I163" i="12"/>
  <c r="H163" i="12"/>
  <c r="G163" i="12"/>
  <c r="F163" i="12"/>
  <c r="E163" i="12"/>
  <c r="K162" i="12"/>
  <c r="J162" i="12"/>
  <c r="I162" i="12"/>
  <c r="H162" i="12"/>
  <c r="G162" i="12"/>
  <c r="F162" i="12"/>
  <c r="E162" i="12"/>
  <c r="K161" i="12"/>
  <c r="J161" i="12"/>
  <c r="I161" i="12"/>
  <c r="H161" i="12"/>
  <c r="G161" i="12"/>
  <c r="F161" i="12"/>
  <c r="E161" i="12"/>
  <c r="K160" i="12"/>
  <c r="J160" i="12"/>
  <c r="I160" i="12"/>
  <c r="H160" i="12"/>
  <c r="G160" i="12"/>
  <c r="F160" i="12"/>
  <c r="E160" i="12"/>
  <c r="K159" i="12"/>
  <c r="J159" i="12"/>
  <c r="I159" i="12"/>
  <c r="H159" i="12"/>
  <c r="G159" i="12"/>
  <c r="F159" i="12"/>
  <c r="E159" i="12"/>
  <c r="K158" i="12"/>
  <c r="J158" i="12"/>
  <c r="I158" i="12"/>
  <c r="H158" i="12"/>
  <c r="G158" i="12"/>
  <c r="F158" i="12"/>
  <c r="E158" i="12"/>
  <c r="K157" i="12"/>
  <c r="J157" i="12"/>
  <c r="I157" i="12"/>
  <c r="H157" i="12"/>
  <c r="G157" i="12"/>
  <c r="F157" i="12"/>
  <c r="E157" i="12"/>
  <c r="K156" i="12"/>
  <c r="J156" i="12"/>
  <c r="I156" i="12"/>
  <c r="H156" i="12"/>
  <c r="G156" i="12"/>
  <c r="F156" i="12"/>
  <c r="E156" i="12"/>
  <c r="K155" i="12"/>
  <c r="J155" i="12"/>
  <c r="I155" i="12"/>
  <c r="H155" i="12"/>
  <c r="G155" i="12"/>
  <c r="F155" i="12"/>
  <c r="E155" i="12"/>
  <c r="K154" i="12"/>
  <c r="J154" i="12"/>
  <c r="I154" i="12"/>
  <c r="H154" i="12"/>
  <c r="G154" i="12"/>
  <c r="F154" i="12"/>
  <c r="E154" i="12"/>
  <c r="K153" i="12"/>
  <c r="J153" i="12"/>
  <c r="I153" i="12"/>
  <c r="H153" i="12"/>
  <c r="G153" i="12"/>
  <c r="F153" i="12"/>
  <c r="E153" i="12"/>
  <c r="K152" i="12"/>
  <c r="J152" i="12"/>
  <c r="I152" i="12"/>
  <c r="H152" i="12"/>
  <c r="G152" i="12"/>
  <c r="F152" i="12"/>
  <c r="E152" i="12"/>
  <c r="K151" i="12"/>
  <c r="J151" i="12"/>
  <c r="I151" i="12"/>
  <c r="H151" i="12"/>
  <c r="G151" i="12"/>
  <c r="F151" i="12"/>
  <c r="E151" i="12"/>
  <c r="K150" i="12"/>
  <c r="J150" i="12"/>
  <c r="I150" i="12"/>
  <c r="H150" i="12"/>
  <c r="G150" i="12"/>
  <c r="F150" i="12"/>
  <c r="E150" i="12"/>
  <c r="K149" i="12"/>
  <c r="J149" i="12"/>
  <c r="I149" i="12"/>
  <c r="H149" i="12"/>
  <c r="G149" i="12"/>
  <c r="F149" i="12"/>
  <c r="E149" i="12"/>
  <c r="K148" i="12"/>
  <c r="J148" i="12"/>
  <c r="I148" i="12"/>
  <c r="H148" i="12"/>
  <c r="G148" i="12"/>
  <c r="F148" i="12"/>
  <c r="E148" i="12"/>
  <c r="K109" i="12"/>
  <c r="J109" i="12"/>
  <c r="I109" i="12"/>
  <c r="G109" i="12"/>
  <c r="E109" i="12"/>
  <c r="K108" i="12"/>
  <c r="J108" i="12"/>
  <c r="I108" i="12"/>
  <c r="G108" i="12"/>
  <c r="E108" i="12"/>
  <c r="K107" i="12"/>
  <c r="J107" i="12"/>
  <c r="I107" i="12"/>
  <c r="G107" i="12"/>
  <c r="E107" i="12"/>
  <c r="K106" i="12"/>
  <c r="J106" i="12"/>
  <c r="I106" i="12"/>
  <c r="G106" i="12"/>
  <c r="E106" i="12"/>
  <c r="K105" i="12"/>
  <c r="J105" i="12"/>
  <c r="I105" i="12"/>
  <c r="G105" i="12"/>
  <c r="E105" i="12"/>
  <c r="K104" i="12"/>
  <c r="J104" i="12"/>
  <c r="I104" i="12"/>
  <c r="G104" i="12"/>
  <c r="E104" i="12"/>
  <c r="K103" i="12"/>
  <c r="J103" i="12"/>
  <c r="I103" i="12"/>
  <c r="G103" i="12"/>
  <c r="E103" i="12"/>
  <c r="I95" i="12"/>
  <c r="G95" i="12"/>
  <c r="E95" i="12"/>
  <c r="I94" i="12"/>
  <c r="G94" i="12"/>
  <c r="E94" i="12"/>
  <c r="I93" i="12"/>
  <c r="G93" i="12"/>
  <c r="E93" i="12"/>
  <c r="I92" i="12"/>
  <c r="G92" i="12"/>
  <c r="E92" i="12"/>
  <c r="I91" i="12"/>
  <c r="G91" i="12"/>
  <c r="E91" i="12"/>
  <c r="I90" i="12"/>
  <c r="I97" i="12" s="1"/>
  <c r="G90" i="12"/>
  <c r="G97" i="12"/>
  <c r="E90" i="12"/>
  <c r="E97" i="12" s="1"/>
  <c r="I89" i="12"/>
  <c r="G89" i="12"/>
  <c r="E89" i="12"/>
  <c r="I88" i="12"/>
  <c r="G88" i="12"/>
  <c r="E88" i="12"/>
  <c r="I87" i="12"/>
  <c r="G87" i="12"/>
  <c r="E87" i="12"/>
  <c r="I86" i="12"/>
  <c r="G86" i="12"/>
  <c r="E86" i="12"/>
  <c r="I85" i="12"/>
  <c r="G85" i="12"/>
  <c r="E85" i="12"/>
  <c r="I84" i="12"/>
  <c r="G84" i="12"/>
  <c r="E84" i="12"/>
  <c r="I83" i="12"/>
  <c r="G83" i="12"/>
  <c r="E83" i="12"/>
  <c r="K52" i="12"/>
  <c r="J52" i="12"/>
  <c r="I52" i="12"/>
  <c r="H52" i="12"/>
  <c r="G52" i="12"/>
  <c r="F52" i="12"/>
  <c r="E52" i="12"/>
  <c r="K51" i="12"/>
  <c r="J51" i="12"/>
  <c r="I51" i="12"/>
  <c r="H51" i="12"/>
  <c r="G51" i="12"/>
  <c r="F51" i="12"/>
  <c r="E51" i="12"/>
  <c r="AM190" i="12"/>
  <c r="AL190" i="12"/>
  <c r="AK190" i="12"/>
  <c r="AJ190" i="12"/>
  <c r="AI190" i="12"/>
  <c r="AH190" i="12"/>
  <c r="AG190" i="12"/>
  <c r="AF190" i="12"/>
  <c r="AE190" i="12"/>
  <c r="AD190" i="12"/>
  <c r="AC190" i="12"/>
  <c r="AB190" i="12"/>
  <c r="AA190" i="12"/>
  <c r="Z190" i="12"/>
  <c r="Y190" i="12"/>
  <c r="X190" i="12"/>
  <c r="W190" i="12"/>
  <c r="V190" i="12"/>
  <c r="U190" i="12"/>
  <c r="T190" i="12"/>
  <c r="S190" i="12"/>
  <c r="R190" i="12"/>
  <c r="Q190" i="12"/>
  <c r="P190" i="12"/>
  <c r="O190" i="12"/>
  <c r="N190" i="12"/>
  <c r="M190" i="12"/>
  <c r="L190" i="12"/>
  <c r="AM189" i="12"/>
  <c r="AL189" i="12"/>
  <c r="AK189" i="12"/>
  <c r="AJ189" i="12"/>
  <c r="AI189" i="12"/>
  <c r="AH189" i="12"/>
  <c r="AG189" i="12"/>
  <c r="AF189" i="12"/>
  <c r="AE189" i="12"/>
  <c r="AD189" i="12"/>
  <c r="AC189" i="12"/>
  <c r="AB189" i="12"/>
  <c r="AA189" i="12"/>
  <c r="Z189" i="12"/>
  <c r="Y189" i="12"/>
  <c r="X189" i="12"/>
  <c r="W189" i="12"/>
  <c r="V189" i="12"/>
  <c r="U189" i="12"/>
  <c r="T189" i="12"/>
  <c r="S189" i="12"/>
  <c r="R189" i="12"/>
  <c r="Q189" i="12"/>
  <c r="P189" i="12"/>
  <c r="O189" i="12"/>
  <c r="N189" i="12"/>
  <c r="M189" i="12"/>
  <c r="L189" i="12"/>
  <c r="AM188" i="12"/>
  <c r="AL188" i="12"/>
  <c r="AK188" i="12"/>
  <c r="AJ188" i="12"/>
  <c r="AI188" i="12"/>
  <c r="AH188" i="12"/>
  <c r="AG188" i="12"/>
  <c r="AF188" i="12"/>
  <c r="AE188" i="12"/>
  <c r="AD188" i="12"/>
  <c r="AC188" i="12"/>
  <c r="AB188" i="12"/>
  <c r="AA188" i="12"/>
  <c r="Z188" i="12"/>
  <c r="Y188" i="12"/>
  <c r="X188" i="12"/>
  <c r="W188" i="12"/>
  <c r="V188" i="12"/>
  <c r="U188" i="12"/>
  <c r="T188" i="12"/>
  <c r="S188" i="12"/>
  <c r="R188" i="12"/>
  <c r="Q188" i="12"/>
  <c r="P188" i="12"/>
  <c r="O188" i="12"/>
  <c r="N188" i="12"/>
  <c r="M188" i="12"/>
  <c r="L188" i="12"/>
  <c r="AM187" i="12"/>
  <c r="AL187" i="12"/>
  <c r="AK187" i="12"/>
  <c r="AJ187" i="12"/>
  <c r="AI187" i="12"/>
  <c r="AH187" i="12"/>
  <c r="AG187" i="12"/>
  <c r="AF187" i="12"/>
  <c r="AE187" i="12"/>
  <c r="AD187" i="12"/>
  <c r="AC187" i="12"/>
  <c r="AB187" i="12"/>
  <c r="AA187" i="12"/>
  <c r="Z187" i="12"/>
  <c r="Y187" i="12"/>
  <c r="X187" i="12"/>
  <c r="W187" i="12"/>
  <c r="V187" i="12"/>
  <c r="U187" i="12"/>
  <c r="T187" i="12"/>
  <c r="S187" i="12"/>
  <c r="R187" i="12"/>
  <c r="Q187" i="12"/>
  <c r="P187" i="12"/>
  <c r="O187" i="12"/>
  <c r="N187" i="12"/>
  <c r="M187" i="12"/>
  <c r="L187" i="12"/>
  <c r="AM186" i="12"/>
  <c r="AL186" i="12"/>
  <c r="AK186" i="12"/>
  <c r="AJ186" i="12"/>
  <c r="AI186" i="12"/>
  <c r="AH186" i="12"/>
  <c r="AG186" i="12"/>
  <c r="AF186" i="12"/>
  <c r="AE186" i="12"/>
  <c r="AD186" i="12"/>
  <c r="AC186" i="12"/>
  <c r="AB186" i="12"/>
  <c r="AA186" i="12"/>
  <c r="Z186" i="12"/>
  <c r="Y186" i="12"/>
  <c r="X186" i="12"/>
  <c r="W186" i="12"/>
  <c r="V186" i="12"/>
  <c r="U186" i="12"/>
  <c r="T186" i="12"/>
  <c r="S186" i="12"/>
  <c r="R186" i="12"/>
  <c r="Q186" i="12"/>
  <c r="P186" i="12"/>
  <c r="O186" i="12"/>
  <c r="N186" i="12"/>
  <c r="M186" i="12"/>
  <c r="L186" i="12"/>
  <c r="AM185" i="12"/>
  <c r="AL185" i="12"/>
  <c r="AK185" i="12"/>
  <c r="AJ185" i="12"/>
  <c r="AI185" i="12"/>
  <c r="AH185" i="12"/>
  <c r="AG185" i="12"/>
  <c r="AF185" i="12"/>
  <c r="AE185" i="12"/>
  <c r="AD185" i="12"/>
  <c r="AC185" i="12"/>
  <c r="AB185" i="12"/>
  <c r="AA185" i="12"/>
  <c r="Z185" i="12"/>
  <c r="Y185" i="12"/>
  <c r="X185" i="12"/>
  <c r="W185" i="12"/>
  <c r="V185" i="12"/>
  <c r="U185" i="12"/>
  <c r="T185" i="12"/>
  <c r="S185" i="12"/>
  <c r="R185" i="12"/>
  <c r="Q185" i="12"/>
  <c r="P185" i="12"/>
  <c r="O185" i="12"/>
  <c r="N185" i="12"/>
  <c r="M185" i="12"/>
  <c r="L185" i="12"/>
  <c r="AM184" i="12"/>
  <c r="AL184" i="12"/>
  <c r="AK184" i="12"/>
  <c r="AJ184" i="12"/>
  <c r="AI184" i="12"/>
  <c r="AH184" i="12"/>
  <c r="AG184" i="12"/>
  <c r="AF184" i="12"/>
  <c r="AE184" i="12"/>
  <c r="AD184" i="12"/>
  <c r="AC184" i="12"/>
  <c r="AB184" i="12"/>
  <c r="AA184" i="12"/>
  <c r="Z184" i="12"/>
  <c r="Y184" i="12"/>
  <c r="X184" i="12"/>
  <c r="W184" i="12"/>
  <c r="V184" i="12"/>
  <c r="U184" i="12"/>
  <c r="T184" i="12"/>
  <c r="S184" i="12"/>
  <c r="R184" i="12"/>
  <c r="Q184" i="12"/>
  <c r="P184" i="12"/>
  <c r="O184" i="12"/>
  <c r="N184" i="12"/>
  <c r="M184" i="12"/>
  <c r="L184" i="12"/>
  <c r="AM183" i="12"/>
  <c r="AL183" i="12"/>
  <c r="AK183" i="12"/>
  <c r="AJ183" i="12"/>
  <c r="AI183" i="12"/>
  <c r="AH183" i="12"/>
  <c r="AG183" i="12"/>
  <c r="AF183" i="12"/>
  <c r="AE183" i="12"/>
  <c r="AD183" i="12"/>
  <c r="AC183" i="12"/>
  <c r="AB183" i="12"/>
  <c r="AA183" i="12"/>
  <c r="Z183" i="12"/>
  <c r="Y183" i="12"/>
  <c r="X183" i="12"/>
  <c r="W183" i="12"/>
  <c r="V183" i="12"/>
  <c r="U183" i="12"/>
  <c r="T183" i="12"/>
  <c r="S183" i="12"/>
  <c r="R183" i="12"/>
  <c r="Q183" i="12"/>
  <c r="P183" i="12"/>
  <c r="O183" i="12"/>
  <c r="N183" i="12"/>
  <c r="M183" i="12"/>
  <c r="L183" i="12"/>
  <c r="AM182" i="12"/>
  <c r="AL182" i="12"/>
  <c r="AK182" i="12"/>
  <c r="AJ182" i="12"/>
  <c r="AI182" i="12"/>
  <c r="AH182" i="12"/>
  <c r="AG182" i="12"/>
  <c r="AF182" i="12"/>
  <c r="AE182" i="12"/>
  <c r="AD182" i="12"/>
  <c r="AC182" i="12"/>
  <c r="AB182" i="12"/>
  <c r="AA182" i="12"/>
  <c r="Z182" i="12"/>
  <c r="Y182" i="12"/>
  <c r="X182" i="12"/>
  <c r="W182" i="12"/>
  <c r="V182" i="12"/>
  <c r="U182" i="12"/>
  <c r="T182" i="12"/>
  <c r="S182" i="12"/>
  <c r="R182" i="12"/>
  <c r="Q182" i="12"/>
  <c r="P182" i="12"/>
  <c r="O182" i="12"/>
  <c r="N182" i="12"/>
  <c r="M182" i="12"/>
  <c r="L182" i="12"/>
  <c r="AM181" i="12"/>
  <c r="AL181" i="12"/>
  <c r="AK181" i="12"/>
  <c r="AJ181" i="12"/>
  <c r="AI181" i="12"/>
  <c r="AH181" i="12"/>
  <c r="AG181" i="12"/>
  <c r="AF181" i="12"/>
  <c r="AE181" i="12"/>
  <c r="AD181" i="12"/>
  <c r="AC181" i="12"/>
  <c r="AB181" i="12"/>
  <c r="AA181" i="12"/>
  <c r="Z181" i="12"/>
  <c r="Y181" i="12"/>
  <c r="X181" i="12"/>
  <c r="W181" i="12"/>
  <c r="V181" i="12"/>
  <c r="U181" i="12"/>
  <c r="T181" i="12"/>
  <c r="S181" i="12"/>
  <c r="R181" i="12"/>
  <c r="Q181" i="12"/>
  <c r="P181" i="12"/>
  <c r="O181" i="12"/>
  <c r="N181" i="12"/>
  <c r="M181" i="12"/>
  <c r="L181" i="12"/>
  <c r="AM180" i="12"/>
  <c r="AL180" i="12"/>
  <c r="AK180" i="12"/>
  <c r="AJ180" i="12"/>
  <c r="AI180" i="12"/>
  <c r="AH180" i="12"/>
  <c r="AG180" i="12"/>
  <c r="AF180" i="12"/>
  <c r="AE180" i="12"/>
  <c r="AD180" i="12"/>
  <c r="AC180" i="12"/>
  <c r="AB180" i="12"/>
  <c r="AA180" i="12"/>
  <c r="Z180" i="12"/>
  <c r="Y180" i="12"/>
  <c r="X180" i="12"/>
  <c r="W180" i="12"/>
  <c r="V180" i="12"/>
  <c r="U180" i="12"/>
  <c r="T180" i="12"/>
  <c r="S180" i="12"/>
  <c r="R180" i="12"/>
  <c r="Q180" i="12"/>
  <c r="P180" i="12"/>
  <c r="O180" i="12"/>
  <c r="N180" i="12"/>
  <c r="M180" i="12"/>
  <c r="L180" i="12"/>
  <c r="AM179" i="12"/>
  <c r="AL179" i="12"/>
  <c r="AK179" i="12"/>
  <c r="AJ179" i="12"/>
  <c r="AI179" i="12"/>
  <c r="AH179" i="12"/>
  <c r="AG179" i="12"/>
  <c r="AF179" i="12"/>
  <c r="AE179" i="12"/>
  <c r="AD179" i="12"/>
  <c r="AC179" i="12"/>
  <c r="AB179" i="12"/>
  <c r="AA179" i="12"/>
  <c r="Z179" i="12"/>
  <c r="Y179" i="12"/>
  <c r="X179" i="12"/>
  <c r="W179" i="12"/>
  <c r="V179" i="12"/>
  <c r="U179" i="12"/>
  <c r="T179" i="12"/>
  <c r="S179" i="12"/>
  <c r="R179" i="12"/>
  <c r="Q179" i="12"/>
  <c r="P179" i="12"/>
  <c r="O179" i="12"/>
  <c r="N179" i="12"/>
  <c r="M179" i="12"/>
  <c r="L179" i="12"/>
  <c r="AM178" i="12"/>
  <c r="AL178" i="12"/>
  <c r="AK178" i="12"/>
  <c r="AJ178" i="12"/>
  <c r="AI178" i="12"/>
  <c r="AH178" i="12"/>
  <c r="AG178" i="12"/>
  <c r="AF178" i="12"/>
  <c r="AE178" i="12"/>
  <c r="AD178" i="12"/>
  <c r="AC178" i="12"/>
  <c r="AB178" i="12"/>
  <c r="AA178" i="12"/>
  <c r="Z178" i="12"/>
  <c r="Y178" i="12"/>
  <c r="X178" i="12"/>
  <c r="W178" i="12"/>
  <c r="V178" i="12"/>
  <c r="U178" i="12"/>
  <c r="T178" i="12"/>
  <c r="S178" i="12"/>
  <c r="R178" i="12"/>
  <c r="Q178" i="12"/>
  <c r="P178" i="12"/>
  <c r="O178" i="12"/>
  <c r="N178" i="12"/>
  <c r="M178" i="12"/>
  <c r="L178" i="12"/>
  <c r="AM177" i="12"/>
  <c r="AL177" i="12"/>
  <c r="AK177" i="12"/>
  <c r="AJ177" i="12"/>
  <c r="AI177" i="12"/>
  <c r="AH177" i="12"/>
  <c r="AG177" i="12"/>
  <c r="AF177" i="12"/>
  <c r="AE177" i="12"/>
  <c r="AD177" i="12"/>
  <c r="AC177" i="12"/>
  <c r="AB177" i="12"/>
  <c r="AA177" i="12"/>
  <c r="Z177" i="12"/>
  <c r="Y177" i="12"/>
  <c r="X177" i="12"/>
  <c r="W177" i="12"/>
  <c r="V177" i="12"/>
  <c r="U177" i="12"/>
  <c r="T177" i="12"/>
  <c r="S177" i="12"/>
  <c r="R177" i="12"/>
  <c r="Q177" i="12"/>
  <c r="P177" i="12"/>
  <c r="O177" i="12"/>
  <c r="N177" i="12"/>
  <c r="M177" i="12"/>
  <c r="L177" i="12"/>
  <c r="AM176" i="12"/>
  <c r="AL176" i="12"/>
  <c r="AK176" i="12"/>
  <c r="AJ176" i="12"/>
  <c r="AI176" i="12"/>
  <c r="AH176" i="12"/>
  <c r="AG176" i="12"/>
  <c r="AF176" i="12"/>
  <c r="AE176" i="12"/>
  <c r="AD176" i="12"/>
  <c r="AC176" i="12"/>
  <c r="AB176" i="12"/>
  <c r="AA176" i="12"/>
  <c r="Z176" i="12"/>
  <c r="Y176" i="12"/>
  <c r="X176" i="12"/>
  <c r="W176" i="12"/>
  <c r="V176" i="12"/>
  <c r="U176" i="12"/>
  <c r="T176" i="12"/>
  <c r="S176" i="12"/>
  <c r="R176" i="12"/>
  <c r="Q176" i="12"/>
  <c r="P176" i="12"/>
  <c r="O176" i="12"/>
  <c r="N176" i="12"/>
  <c r="M176" i="12"/>
  <c r="L176" i="12"/>
  <c r="AM175" i="12"/>
  <c r="AL175" i="12"/>
  <c r="AK175" i="12"/>
  <c r="AJ175" i="12"/>
  <c r="AI175" i="12"/>
  <c r="AH175" i="12"/>
  <c r="AG175" i="12"/>
  <c r="AF175" i="12"/>
  <c r="AE175" i="12"/>
  <c r="AD175" i="12"/>
  <c r="AC175" i="12"/>
  <c r="AB175" i="12"/>
  <c r="AA175" i="12"/>
  <c r="Z175" i="12"/>
  <c r="Y175" i="12"/>
  <c r="X175" i="12"/>
  <c r="W175" i="12"/>
  <c r="V175" i="12"/>
  <c r="U175" i="12"/>
  <c r="T175" i="12"/>
  <c r="S175" i="12"/>
  <c r="R175" i="12"/>
  <c r="Q175" i="12"/>
  <c r="P175" i="12"/>
  <c r="O175" i="12"/>
  <c r="N175" i="12"/>
  <c r="M175" i="12"/>
  <c r="L175" i="12"/>
  <c r="AM174" i="12"/>
  <c r="AL174" i="12"/>
  <c r="AK174" i="12"/>
  <c r="AJ174" i="12"/>
  <c r="AI174" i="12"/>
  <c r="AH174" i="12"/>
  <c r="AG174" i="12"/>
  <c r="AF174" i="12"/>
  <c r="AE174" i="12"/>
  <c r="AD174" i="12"/>
  <c r="AC174" i="12"/>
  <c r="AB174" i="12"/>
  <c r="AA174" i="12"/>
  <c r="Z174" i="12"/>
  <c r="Y174" i="12"/>
  <c r="X174" i="12"/>
  <c r="W174" i="12"/>
  <c r="V174" i="12"/>
  <c r="U174" i="12"/>
  <c r="T174" i="12"/>
  <c r="S174" i="12"/>
  <c r="R174" i="12"/>
  <c r="Q174" i="12"/>
  <c r="P174" i="12"/>
  <c r="O174" i="12"/>
  <c r="N174" i="12"/>
  <c r="M174" i="12"/>
  <c r="L174" i="12"/>
  <c r="AM173" i="12"/>
  <c r="AL173" i="12"/>
  <c r="AK173" i="12"/>
  <c r="AJ173" i="12"/>
  <c r="AI173" i="12"/>
  <c r="AH173" i="12"/>
  <c r="AG173" i="12"/>
  <c r="AF173" i="12"/>
  <c r="AE173" i="12"/>
  <c r="AD173" i="12"/>
  <c r="AC173" i="12"/>
  <c r="AB173" i="12"/>
  <c r="AA173" i="12"/>
  <c r="Z173" i="12"/>
  <c r="Y173" i="12"/>
  <c r="X173" i="12"/>
  <c r="W173" i="12"/>
  <c r="V173" i="12"/>
  <c r="U173" i="12"/>
  <c r="T173" i="12"/>
  <c r="S173" i="12"/>
  <c r="R173" i="12"/>
  <c r="Q173" i="12"/>
  <c r="P173" i="12"/>
  <c r="O173" i="12"/>
  <c r="N173" i="12"/>
  <c r="M173" i="12"/>
  <c r="L173" i="12"/>
  <c r="AM172" i="12"/>
  <c r="AL172" i="12"/>
  <c r="AK172" i="12"/>
  <c r="AJ172" i="12"/>
  <c r="AI172" i="12"/>
  <c r="AH172" i="12"/>
  <c r="AG172" i="12"/>
  <c r="AF172" i="12"/>
  <c r="AE172" i="12"/>
  <c r="AD172" i="12"/>
  <c r="AC172" i="12"/>
  <c r="AB172" i="12"/>
  <c r="AA172" i="12"/>
  <c r="Z172" i="12"/>
  <c r="Y172" i="12"/>
  <c r="X172" i="12"/>
  <c r="W172" i="12"/>
  <c r="V172" i="12"/>
  <c r="U172" i="12"/>
  <c r="T172" i="12"/>
  <c r="S172" i="12"/>
  <c r="R172" i="12"/>
  <c r="Q172" i="12"/>
  <c r="P172" i="12"/>
  <c r="O172" i="12"/>
  <c r="N172" i="12"/>
  <c r="M172" i="12"/>
  <c r="L172" i="12"/>
  <c r="AM171" i="12"/>
  <c r="AL171" i="12"/>
  <c r="AK171" i="12"/>
  <c r="AJ171" i="12"/>
  <c r="AI171" i="12"/>
  <c r="AH171" i="12"/>
  <c r="AG171" i="12"/>
  <c r="AF171" i="12"/>
  <c r="AE171" i="12"/>
  <c r="AD171" i="12"/>
  <c r="AC171" i="12"/>
  <c r="AB171" i="12"/>
  <c r="AA171" i="12"/>
  <c r="Z171" i="12"/>
  <c r="Y171" i="12"/>
  <c r="X171" i="12"/>
  <c r="W171" i="12"/>
  <c r="V171" i="12"/>
  <c r="U171" i="12"/>
  <c r="T171" i="12"/>
  <c r="S171" i="12"/>
  <c r="R171" i="12"/>
  <c r="Q171" i="12"/>
  <c r="P171" i="12"/>
  <c r="O171" i="12"/>
  <c r="N171" i="12"/>
  <c r="M171" i="12"/>
  <c r="L171" i="12"/>
  <c r="AM170" i="12"/>
  <c r="AL170" i="12"/>
  <c r="AK170" i="12"/>
  <c r="AJ170" i="12"/>
  <c r="AI170" i="12"/>
  <c r="AH170" i="12"/>
  <c r="AG170" i="12"/>
  <c r="AF170" i="12"/>
  <c r="AE170" i="12"/>
  <c r="AD170" i="12"/>
  <c r="AC170" i="12"/>
  <c r="AB170" i="12"/>
  <c r="AA170" i="12"/>
  <c r="Z170" i="12"/>
  <c r="Y170" i="12"/>
  <c r="X170" i="12"/>
  <c r="W170" i="12"/>
  <c r="V170" i="12"/>
  <c r="U170" i="12"/>
  <c r="T170" i="12"/>
  <c r="S170" i="12"/>
  <c r="R170" i="12"/>
  <c r="Q170" i="12"/>
  <c r="P170" i="12"/>
  <c r="O170" i="12"/>
  <c r="N170" i="12"/>
  <c r="M170" i="12"/>
  <c r="L170" i="12"/>
  <c r="AM169" i="12"/>
  <c r="AL169" i="12"/>
  <c r="AK169" i="12"/>
  <c r="AJ169" i="12"/>
  <c r="AI169" i="12"/>
  <c r="AH169" i="12"/>
  <c r="AG169" i="12"/>
  <c r="AF169" i="12"/>
  <c r="AE169" i="12"/>
  <c r="AD169" i="12"/>
  <c r="AC169" i="12"/>
  <c r="AB169" i="12"/>
  <c r="AA169" i="12"/>
  <c r="Z169" i="12"/>
  <c r="Y169" i="12"/>
  <c r="X169" i="12"/>
  <c r="W169" i="12"/>
  <c r="V169" i="12"/>
  <c r="U169" i="12"/>
  <c r="T169" i="12"/>
  <c r="S169" i="12"/>
  <c r="R169" i="12"/>
  <c r="Q169" i="12"/>
  <c r="P169" i="12"/>
  <c r="O169" i="12"/>
  <c r="N169" i="12"/>
  <c r="M169" i="12"/>
  <c r="L169" i="12"/>
  <c r="AM168" i="12"/>
  <c r="AL168" i="12"/>
  <c r="AK168" i="12"/>
  <c r="AJ168" i="12"/>
  <c r="AI168" i="12"/>
  <c r="AH168" i="12"/>
  <c r="AG168" i="12"/>
  <c r="AF168" i="12"/>
  <c r="AE168" i="12"/>
  <c r="AD168" i="12"/>
  <c r="AC168" i="12"/>
  <c r="AB168" i="12"/>
  <c r="AA168" i="12"/>
  <c r="Z168" i="12"/>
  <c r="Y168" i="12"/>
  <c r="X168" i="12"/>
  <c r="W168" i="12"/>
  <c r="V168" i="12"/>
  <c r="U168" i="12"/>
  <c r="T168" i="12"/>
  <c r="S168" i="12"/>
  <c r="R168" i="12"/>
  <c r="Q168" i="12"/>
  <c r="P168" i="12"/>
  <c r="O168" i="12"/>
  <c r="N168" i="12"/>
  <c r="M168" i="12"/>
  <c r="L168" i="12"/>
  <c r="AM167" i="12"/>
  <c r="AL167" i="12"/>
  <c r="AK167" i="12"/>
  <c r="AJ167" i="12"/>
  <c r="AI167" i="12"/>
  <c r="AH167" i="12"/>
  <c r="AG167" i="12"/>
  <c r="AF167" i="12"/>
  <c r="AE167" i="12"/>
  <c r="AD167" i="12"/>
  <c r="AC167" i="12"/>
  <c r="AB167" i="12"/>
  <c r="AA167" i="12"/>
  <c r="Z167" i="12"/>
  <c r="Y167" i="12"/>
  <c r="X167" i="12"/>
  <c r="W167" i="12"/>
  <c r="V167" i="12"/>
  <c r="U167" i="12"/>
  <c r="T167" i="12"/>
  <c r="S167" i="12"/>
  <c r="R167" i="12"/>
  <c r="Q167" i="12"/>
  <c r="P167" i="12"/>
  <c r="O167" i="12"/>
  <c r="N167" i="12"/>
  <c r="M167" i="12"/>
  <c r="L167" i="12"/>
  <c r="AM166" i="12"/>
  <c r="AL166" i="12"/>
  <c r="AK166" i="12"/>
  <c r="AJ166" i="12"/>
  <c r="AI166" i="12"/>
  <c r="AH166" i="12"/>
  <c r="AG166" i="12"/>
  <c r="AF166" i="12"/>
  <c r="AE166" i="12"/>
  <c r="AD166" i="12"/>
  <c r="AC166" i="12"/>
  <c r="AB166" i="12"/>
  <c r="AA166" i="12"/>
  <c r="Z166" i="12"/>
  <c r="Y166" i="12"/>
  <c r="X166" i="12"/>
  <c r="W166" i="12"/>
  <c r="V166" i="12"/>
  <c r="U166" i="12"/>
  <c r="T166" i="12"/>
  <c r="S166" i="12"/>
  <c r="R166" i="12"/>
  <c r="Q166" i="12"/>
  <c r="P166" i="12"/>
  <c r="O166" i="12"/>
  <c r="N166" i="12"/>
  <c r="M166" i="12"/>
  <c r="L166" i="12"/>
  <c r="AM165" i="12"/>
  <c r="AL165" i="12"/>
  <c r="AK165" i="12"/>
  <c r="AJ165" i="12"/>
  <c r="AI165" i="12"/>
  <c r="AH165" i="12"/>
  <c r="AG165" i="12"/>
  <c r="AF165" i="12"/>
  <c r="AE165" i="12"/>
  <c r="AD165" i="12"/>
  <c r="AC165" i="12"/>
  <c r="AB165" i="12"/>
  <c r="AA165" i="12"/>
  <c r="Z165" i="12"/>
  <c r="Y165" i="12"/>
  <c r="X165" i="12"/>
  <c r="W165" i="12"/>
  <c r="V165" i="12"/>
  <c r="U165" i="12"/>
  <c r="T165" i="12"/>
  <c r="S165" i="12"/>
  <c r="R165" i="12"/>
  <c r="Q165" i="12"/>
  <c r="P165" i="12"/>
  <c r="O165" i="12"/>
  <c r="N165" i="12"/>
  <c r="M165" i="12"/>
  <c r="L165" i="12"/>
  <c r="AM164" i="12"/>
  <c r="AL164" i="12"/>
  <c r="AK164" i="12"/>
  <c r="AJ164" i="12"/>
  <c r="AI164" i="12"/>
  <c r="AH164" i="12"/>
  <c r="AG164" i="12"/>
  <c r="AF164" i="12"/>
  <c r="AE164" i="12"/>
  <c r="AD164" i="12"/>
  <c r="AC164" i="12"/>
  <c r="AB164" i="12"/>
  <c r="AA164" i="12"/>
  <c r="Z164" i="12"/>
  <c r="Y164" i="12"/>
  <c r="X164" i="12"/>
  <c r="W164" i="12"/>
  <c r="V164" i="12"/>
  <c r="U164" i="12"/>
  <c r="T164" i="12"/>
  <c r="S164" i="12"/>
  <c r="R164" i="12"/>
  <c r="Q164" i="12"/>
  <c r="P164" i="12"/>
  <c r="O164" i="12"/>
  <c r="N164" i="12"/>
  <c r="M164" i="12"/>
  <c r="L164" i="12"/>
  <c r="AM163" i="12"/>
  <c r="AL163" i="12"/>
  <c r="AK163" i="12"/>
  <c r="AJ163" i="12"/>
  <c r="AI163" i="12"/>
  <c r="AH163" i="12"/>
  <c r="AG163" i="12"/>
  <c r="AF163" i="12"/>
  <c r="AE163" i="12"/>
  <c r="AD163" i="12"/>
  <c r="AC163" i="12"/>
  <c r="AB163" i="12"/>
  <c r="AA163" i="12"/>
  <c r="Z163" i="12"/>
  <c r="Y163" i="12"/>
  <c r="X163" i="12"/>
  <c r="W163" i="12"/>
  <c r="V163" i="12"/>
  <c r="U163" i="12"/>
  <c r="T163" i="12"/>
  <c r="S163" i="12"/>
  <c r="R163" i="12"/>
  <c r="Q163" i="12"/>
  <c r="P163" i="12"/>
  <c r="O163" i="12"/>
  <c r="N163" i="12"/>
  <c r="M163" i="12"/>
  <c r="L163" i="12"/>
  <c r="AM162" i="12"/>
  <c r="AL162" i="12"/>
  <c r="AK162" i="12"/>
  <c r="AJ162" i="12"/>
  <c r="AI162" i="12"/>
  <c r="AH162" i="12"/>
  <c r="AG162" i="12"/>
  <c r="AF162" i="12"/>
  <c r="AE162" i="12"/>
  <c r="AD162" i="12"/>
  <c r="AC162" i="12"/>
  <c r="AB162" i="12"/>
  <c r="AA162" i="12"/>
  <c r="Z162" i="12"/>
  <c r="Y162" i="12"/>
  <c r="X162" i="12"/>
  <c r="W162" i="12"/>
  <c r="V162" i="12"/>
  <c r="U162" i="12"/>
  <c r="T162" i="12"/>
  <c r="S162" i="12"/>
  <c r="R162" i="12"/>
  <c r="Q162" i="12"/>
  <c r="P162" i="12"/>
  <c r="O162" i="12"/>
  <c r="N162" i="12"/>
  <c r="M162" i="12"/>
  <c r="L162" i="12"/>
  <c r="AM161" i="12"/>
  <c r="AL161" i="12"/>
  <c r="AK161" i="12"/>
  <c r="AJ161" i="12"/>
  <c r="AI161" i="12"/>
  <c r="AH161" i="12"/>
  <c r="AG161" i="12"/>
  <c r="AF161" i="12"/>
  <c r="AE161" i="12"/>
  <c r="AD161" i="12"/>
  <c r="AC161" i="12"/>
  <c r="AB161" i="12"/>
  <c r="AA161" i="12"/>
  <c r="Z161" i="12"/>
  <c r="Y161" i="12"/>
  <c r="X161" i="12"/>
  <c r="W161" i="12"/>
  <c r="V161" i="12"/>
  <c r="U161" i="12"/>
  <c r="T161" i="12"/>
  <c r="S161" i="12"/>
  <c r="R161" i="12"/>
  <c r="Q161" i="12"/>
  <c r="P161" i="12"/>
  <c r="O161" i="12"/>
  <c r="N161" i="12"/>
  <c r="M161" i="12"/>
  <c r="L161" i="12"/>
  <c r="AM160" i="12"/>
  <c r="AL160" i="12"/>
  <c r="AK160" i="12"/>
  <c r="AJ160" i="12"/>
  <c r="AI160" i="12"/>
  <c r="AH160" i="12"/>
  <c r="AG160" i="12"/>
  <c r="AF160" i="12"/>
  <c r="AE160" i="12"/>
  <c r="AD160" i="12"/>
  <c r="AC160" i="12"/>
  <c r="AB160" i="12"/>
  <c r="AA160" i="12"/>
  <c r="Z160" i="12"/>
  <c r="Y160" i="12"/>
  <c r="X160" i="12"/>
  <c r="W160" i="12"/>
  <c r="V160" i="12"/>
  <c r="U160" i="12"/>
  <c r="T160" i="12"/>
  <c r="S160" i="12"/>
  <c r="R160" i="12"/>
  <c r="Q160" i="12"/>
  <c r="P160" i="12"/>
  <c r="O160" i="12"/>
  <c r="N160" i="12"/>
  <c r="M160" i="12"/>
  <c r="L160" i="12"/>
  <c r="AM159" i="12"/>
  <c r="AL159" i="12"/>
  <c r="AK159" i="12"/>
  <c r="AJ159" i="12"/>
  <c r="AI159" i="12"/>
  <c r="AH159" i="12"/>
  <c r="AG159" i="12"/>
  <c r="AF159" i="12"/>
  <c r="AE159" i="12"/>
  <c r="AD159" i="12"/>
  <c r="AC159" i="12"/>
  <c r="AB159" i="12"/>
  <c r="AA159" i="12"/>
  <c r="Z159" i="12"/>
  <c r="Y159" i="12"/>
  <c r="X159" i="12"/>
  <c r="W159" i="12"/>
  <c r="V159" i="12"/>
  <c r="U159" i="12"/>
  <c r="T159" i="12"/>
  <c r="S159" i="12"/>
  <c r="R159" i="12"/>
  <c r="Q159" i="12"/>
  <c r="P159" i="12"/>
  <c r="O159" i="12"/>
  <c r="N159" i="12"/>
  <c r="M159" i="12"/>
  <c r="L159" i="12"/>
  <c r="AM158" i="12"/>
  <c r="AL158" i="12"/>
  <c r="AK158" i="12"/>
  <c r="AJ158" i="12"/>
  <c r="AI158" i="12"/>
  <c r="AH158" i="12"/>
  <c r="AG158" i="12"/>
  <c r="AF158" i="12"/>
  <c r="AE158" i="12"/>
  <c r="AD158" i="12"/>
  <c r="AC158" i="12"/>
  <c r="AB158" i="12"/>
  <c r="AA158" i="12"/>
  <c r="Z158" i="12"/>
  <c r="Y158" i="12"/>
  <c r="X158" i="12"/>
  <c r="W158" i="12"/>
  <c r="V158" i="12"/>
  <c r="U158" i="12"/>
  <c r="T158" i="12"/>
  <c r="S158" i="12"/>
  <c r="R158" i="12"/>
  <c r="Q158" i="12"/>
  <c r="P158" i="12"/>
  <c r="O158" i="12"/>
  <c r="N158" i="12"/>
  <c r="M158" i="12"/>
  <c r="L158" i="12"/>
  <c r="AM157" i="12"/>
  <c r="AL157" i="12"/>
  <c r="AK157" i="12"/>
  <c r="AJ157" i="12"/>
  <c r="AI157" i="12"/>
  <c r="AH157" i="12"/>
  <c r="AG157" i="12"/>
  <c r="AF157" i="12"/>
  <c r="AE157" i="12"/>
  <c r="AD157" i="12"/>
  <c r="AC157" i="12"/>
  <c r="AB157" i="12"/>
  <c r="AA157" i="12"/>
  <c r="Z157" i="12"/>
  <c r="Y157" i="12"/>
  <c r="X157" i="12"/>
  <c r="W157" i="12"/>
  <c r="V157" i="12"/>
  <c r="U157" i="12"/>
  <c r="T157" i="12"/>
  <c r="S157" i="12"/>
  <c r="R157" i="12"/>
  <c r="Q157" i="12"/>
  <c r="P157" i="12"/>
  <c r="O157" i="12"/>
  <c r="N157" i="12"/>
  <c r="M157" i="12"/>
  <c r="L157" i="12"/>
  <c r="AM156" i="12"/>
  <c r="AL156" i="12"/>
  <c r="AK156" i="12"/>
  <c r="AJ156" i="12"/>
  <c r="AI156" i="12"/>
  <c r="AH156" i="12"/>
  <c r="AG156" i="12"/>
  <c r="AF156" i="12"/>
  <c r="AE156" i="12"/>
  <c r="AD156" i="12"/>
  <c r="AC156" i="12"/>
  <c r="AB156" i="12"/>
  <c r="AA156" i="12"/>
  <c r="Z156" i="12"/>
  <c r="Y156" i="12"/>
  <c r="X156" i="12"/>
  <c r="W156" i="12"/>
  <c r="V156" i="12"/>
  <c r="U156" i="12"/>
  <c r="T156" i="12"/>
  <c r="S156" i="12"/>
  <c r="R156" i="12"/>
  <c r="Q156" i="12"/>
  <c r="P156" i="12"/>
  <c r="O156" i="12"/>
  <c r="N156" i="12"/>
  <c r="M156" i="12"/>
  <c r="L156" i="12"/>
  <c r="AM155" i="12"/>
  <c r="AL155" i="12"/>
  <c r="AK155" i="12"/>
  <c r="AJ155" i="12"/>
  <c r="AI155" i="12"/>
  <c r="AH155" i="12"/>
  <c r="AG155" i="12"/>
  <c r="AF155" i="12"/>
  <c r="AE155" i="12"/>
  <c r="AD155" i="12"/>
  <c r="AC155" i="12"/>
  <c r="AB155" i="12"/>
  <c r="AA155" i="12"/>
  <c r="Z155" i="12"/>
  <c r="Y155" i="12"/>
  <c r="X155" i="12"/>
  <c r="W155" i="12"/>
  <c r="V155" i="12"/>
  <c r="U155" i="12"/>
  <c r="T155" i="12"/>
  <c r="S155" i="12"/>
  <c r="R155" i="12"/>
  <c r="Q155" i="12"/>
  <c r="P155" i="12"/>
  <c r="O155" i="12"/>
  <c r="N155" i="12"/>
  <c r="M155" i="12"/>
  <c r="L155" i="12"/>
  <c r="AM154" i="12"/>
  <c r="AL154" i="12"/>
  <c r="AK154" i="12"/>
  <c r="AJ154" i="12"/>
  <c r="AI154" i="12"/>
  <c r="AH154" i="12"/>
  <c r="AG154" i="12"/>
  <c r="AF154" i="12"/>
  <c r="AE154" i="12"/>
  <c r="AD154" i="12"/>
  <c r="AC154" i="12"/>
  <c r="AB154" i="12"/>
  <c r="AA154" i="12"/>
  <c r="Z154" i="12"/>
  <c r="Y154" i="12"/>
  <c r="X154" i="12"/>
  <c r="W154" i="12"/>
  <c r="V154" i="12"/>
  <c r="U154" i="12"/>
  <c r="T154" i="12"/>
  <c r="S154" i="12"/>
  <c r="R154" i="12"/>
  <c r="Q154" i="12"/>
  <c r="P154" i="12"/>
  <c r="O154" i="12"/>
  <c r="N154" i="12"/>
  <c r="M154" i="12"/>
  <c r="L154" i="12"/>
  <c r="AM153" i="12"/>
  <c r="AL153" i="12"/>
  <c r="AK153" i="12"/>
  <c r="AJ153" i="12"/>
  <c r="AI153" i="12"/>
  <c r="AH153" i="12"/>
  <c r="AG153" i="12"/>
  <c r="AF153" i="12"/>
  <c r="AE153" i="12"/>
  <c r="AD153" i="12"/>
  <c r="AC153" i="12"/>
  <c r="AB153" i="12"/>
  <c r="AA153" i="12"/>
  <c r="Z153" i="12"/>
  <c r="Y153" i="12"/>
  <c r="X153" i="12"/>
  <c r="W153" i="12"/>
  <c r="V153" i="12"/>
  <c r="U153" i="12"/>
  <c r="T153" i="12"/>
  <c r="S153" i="12"/>
  <c r="R153" i="12"/>
  <c r="Q153" i="12"/>
  <c r="P153" i="12"/>
  <c r="O153" i="12"/>
  <c r="N153" i="12"/>
  <c r="M153" i="12"/>
  <c r="L153" i="12"/>
  <c r="AM152" i="12"/>
  <c r="AL152" i="12"/>
  <c r="AK152" i="12"/>
  <c r="AJ152" i="12"/>
  <c r="AI152" i="12"/>
  <c r="AH152" i="12"/>
  <c r="AG152" i="12"/>
  <c r="AF152" i="12"/>
  <c r="AE152" i="12"/>
  <c r="AD152" i="12"/>
  <c r="AC152" i="12"/>
  <c r="AB152" i="12"/>
  <c r="AA152" i="12"/>
  <c r="Z152" i="12"/>
  <c r="Y152" i="12"/>
  <c r="X152" i="12"/>
  <c r="W152" i="12"/>
  <c r="V152" i="12"/>
  <c r="U152" i="12"/>
  <c r="T152" i="12"/>
  <c r="S152" i="12"/>
  <c r="R152" i="12"/>
  <c r="Q152" i="12"/>
  <c r="P152" i="12"/>
  <c r="O152" i="12"/>
  <c r="N152" i="12"/>
  <c r="M152" i="12"/>
  <c r="L152" i="12"/>
  <c r="AM151" i="12"/>
  <c r="AL151" i="12"/>
  <c r="AK151" i="12"/>
  <c r="AJ151" i="12"/>
  <c r="AI151" i="12"/>
  <c r="AH151" i="12"/>
  <c r="AG151" i="12"/>
  <c r="AF151" i="12"/>
  <c r="AE151" i="12"/>
  <c r="AD151" i="12"/>
  <c r="AC151" i="12"/>
  <c r="AB151" i="12"/>
  <c r="AA151" i="12"/>
  <c r="Z151" i="12"/>
  <c r="Y151" i="12"/>
  <c r="X151" i="12"/>
  <c r="W151" i="12"/>
  <c r="V151" i="12"/>
  <c r="U151" i="12"/>
  <c r="T151" i="12"/>
  <c r="S151" i="12"/>
  <c r="R151" i="12"/>
  <c r="Q151" i="12"/>
  <c r="P151" i="12"/>
  <c r="O151" i="12"/>
  <c r="N151" i="12"/>
  <c r="M151" i="12"/>
  <c r="L151" i="12"/>
  <c r="AM150" i="12"/>
  <c r="AL150" i="12"/>
  <c r="AK150" i="12"/>
  <c r="AK124" i="12" s="1"/>
  <c r="AK125" i="12" s="1"/>
  <c r="AK69" i="12" s="1"/>
  <c r="AJ150" i="12"/>
  <c r="AJ128" i="12" s="1"/>
  <c r="AJ129" i="12" s="1"/>
  <c r="AJ73" i="12" s="1"/>
  <c r="AI150" i="12"/>
  <c r="AH150" i="12"/>
  <c r="AG150" i="12"/>
  <c r="AF150" i="12"/>
  <c r="AE150" i="12"/>
  <c r="AE128" i="12" s="1"/>
  <c r="AE129" i="12" s="1"/>
  <c r="AE73" i="12" s="1"/>
  <c r="AD150" i="12"/>
  <c r="AC150" i="12"/>
  <c r="AB150" i="12"/>
  <c r="AA150" i="12"/>
  <c r="Z150" i="12"/>
  <c r="Y150" i="12"/>
  <c r="X150" i="12"/>
  <c r="W150" i="12"/>
  <c r="V150" i="12"/>
  <c r="U150" i="12"/>
  <c r="T150" i="12"/>
  <c r="S150" i="12"/>
  <c r="R150" i="12"/>
  <c r="Q150" i="12"/>
  <c r="P150" i="12"/>
  <c r="O150" i="12"/>
  <c r="N150" i="12"/>
  <c r="M150" i="12"/>
  <c r="L150" i="12"/>
  <c r="AM149" i="12"/>
  <c r="AL149" i="12"/>
  <c r="AK149" i="12"/>
  <c r="AJ149" i="12"/>
  <c r="AI149" i="12"/>
  <c r="AH149" i="12"/>
  <c r="AG149" i="12"/>
  <c r="AF149" i="12"/>
  <c r="AF124" i="12" s="1"/>
  <c r="AF125" i="12" s="1"/>
  <c r="AF69" i="12" s="1"/>
  <c r="AE149" i="12"/>
  <c r="AD149" i="12"/>
  <c r="AC149" i="12"/>
  <c r="AB149" i="12"/>
  <c r="AA149" i="12"/>
  <c r="AA128" i="12" s="1"/>
  <c r="AA129" i="12" s="1"/>
  <c r="AA73" i="12" s="1"/>
  <c r="Z149" i="12"/>
  <c r="Y149" i="12"/>
  <c r="X149" i="12"/>
  <c r="W149" i="12"/>
  <c r="V149" i="12"/>
  <c r="U149" i="12"/>
  <c r="T149" i="12"/>
  <c r="S149" i="12"/>
  <c r="R149" i="12"/>
  <c r="Q149" i="12"/>
  <c r="P149" i="12"/>
  <c r="P124" i="12" s="1"/>
  <c r="P125" i="12" s="1"/>
  <c r="P69" i="12" s="1"/>
  <c r="O149" i="12"/>
  <c r="N149" i="12"/>
  <c r="M149" i="12"/>
  <c r="L149" i="12"/>
  <c r="AM148" i="12"/>
  <c r="AM130" i="12" s="1"/>
  <c r="AM131" i="12" s="1"/>
  <c r="AM75" i="12" s="1"/>
  <c r="AL148" i="12"/>
  <c r="AL132" i="12" s="1"/>
  <c r="AL133" i="12" s="1"/>
  <c r="AL77" i="12" s="1"/>
  <c r="AK148" i="12"/>
  <c r="AJ148" i="12"/>
  <c r="AI148" i="12"/>
  <c r="AI128" i="12"/>
  <c r="AI129" i="12" s="1"/>
  <c r="AI73" i="12" s="1"/>
  <c r="AH148" i="12"/>
  <c r="AH124" i="12"/>
  <c r="AH125" i="12" s="1"/>
  <c r="AH69" i="12" s="1"/>
  <c r="AG148" i="12"/>
  <c r="AG126" i="12" s="1"/>
  <c r="AG127" i="12" s="1"/>
  <c r="AG71" i="12" s="1"/>
  <c r="AF148" i="12"/>
  <c r="AE148" i="12"/>
  <c r="AD148" i="12"/>
  <c r="AD120" i="12" s="1"/>
  <c r="AD121" i="12" s="1"/>
  <c r="AC148" i="12"/>
  <c r="AB148" i="12"/>
  <c r="AB126" i="12" s="1"/>
  <c r="AB127" i="12" s="1"/>
  <c r="AB71" i="12" s="1"/>
  <c r="AA148" i="12"/>
  <c r="Z148" i="12"/>
  <c r="Z132" i="12" s="1"/>
  <c r="Z133" i="12" s="1"/>
  <c r="Z77" i="12" s="1"/>
  <c r="Y148" i="12"/>
  <c r="Y132" i="12" s="1"/>
  <c r="Y133" i="12" s="1"/>
  <c r="Y77" i="12" s="1"/>
  <c r="X148" i="12"/>
  <c r="X120" i="12" s="1"/>
  <c r="X121" i="12" s="1"/>
  <c r="W148" i="12"/>
  <c r="V148" i="12"/>
  <c r="V122" i="12" s="1"/>
  <c r="V123" i="12" s="1"/>
  <c r="V67" i="12" s="1"/>
  <c r="U148" i="12"/>
  <c r="T148" i="12"/>
  <c r="T128" i="12" s="1"/>
  <c r="T129" i="12" s="1"/>
  <c r="T73" i="12" s="1"/>
  <c r="S148" i="12"/>
  <c r="S126" i="12" s="1"/>
  <c r="S127" i="12" s="1"/>
  <c r="S71" i="12" s="1"/>
  <c r="R148" i="12"/>
  <c r="R124" i="12" s="1"/>
  <c r="R125" i="12" s="1"/>
  <c r="R69" i="12" s="1"/>
  <c r="Q148" i="12"/>
  <c r="P148" i="12"/>
  <c r="O148" i="12"/>
  <c r="O132" i="12" s="1"/>
  <c r="O133" i="12" s="1"/>
  <c r="O77" i="12" s="1"/>
  <c r="N148" i="12"/>
  <c r="N122" i="12" s="1"/>
  <c r="N123" i="12" s="1"/>
  <c r="N67" i="12" s="1"/>
  <c r="M148" i="12"/>
  <c r="M130" i="12" s="1"/>
  <c r="M131" i="12" s="1"/>
  <c r="M75" i="12" s="1"/>
  <c r="L148" i="12"/>
  <c r="L126" i="12" s="1"/>
  <c r="L127" i="12" s="1"/>
  <c r="L71" i="12" s="1"/>
  <c r="AM109" i="12"/>
  <c r="AL109" i="12"/>
  <c r="AK109" i="12"/>
  <c r="AI109" i="12"/>
  <c r="AG109" i="12"/>
  <c r="AC109" i="12"/>
  <c r="AA109" i="12"/>
  <c r="Y109" i="12"/>
  <c r="X109" i="12"/>
  <c r="W109" i="12"/>
  <c r="U109" i="12"/>
  <c r="S109" i="12"/>
  <c r="O109" i="12"/>
  <c r="M109" i="12"/>
  <c r="AM108" i="12"/>
  <c r="AL108" i="12"/>
  <c r="AK108" i="12"/>
  <c r="AI108" i="12"/>
  <c r="AG108" i="12"/>
  <c r="AC108" i="12"/>
  <c r="AA108" i="12"/>
  <c r="Y108" i="12"/>
  <c r="X108" i="12"/>
  <c r="W108" i="12"/>
  <c r="U108" i="12"/>
  <c r="S108" i="12"/>
  <c r="O108" i="12"/>
  <c r="M108" i="12"/>
  <c r="AM107" i="12"/>
  <c r="AL107" i="12"/>
  <c r="AK107" i="12"/>
  <c r="AI107" i="12"/>
  <c r="AG107" i="12"/>
  <c r="AC107" i="12"/>
  <c r="AA107" i="12"/>
  <c r="Y107" i="12"/>
  <c r="X107" i="12"/>
  <c r="W107" i="12"/>
  <c r="U107" i="12"/>
  <c r="S107" i="12"/>
  <c r="O107" i="12"/>
  <c r="M107" i="12"/>
  <c r="AM106" i="12"/>
  <c r="AL106" i="12"/>
  <c r="AL112" i="12" s="1"/>
  <c r="AK106" i="12"/>
  <c r="AK112" i="12" s="1"/>
  <c r="AI106" i="12"/>
  <c r="AI112" i="12" s="1"/>
  <c r="AG106" i="12"/>
  <c r="AC106" i="12"/>
  <c r="AC112" i="12" s="1"/>
  <c r="AA106" i="12"/>
  <c r="AA112" i="12" s="1"/>
  <c r="Y106" i="12"/>
  <c r="Y112" i="12" s="1"/>
  <c r="X106" i="12"/>
  <c r="W106" i="12"/>
  <c r="W112" i="12" s="1"/>
  <c r="U106" i="12"/>
  <c r="S106" i="12"/>
  <c r="S112" i="12" s="1"/>
  <c r="O106" i="12"/>
  <c r="M106" i="12"/>
  <c r="M112" i="12"/>
  <c r="AM105" i="12"/>
  <c r="AL105" i="12"/>
  <c r="AK105" i="12"/>
  <c r="AI105" i="12"/>
  <c r="AG105" i="12"/>
  <c r="AC105" i="12"/>
  <c r="AA105" i="12"/>
  <c r="Y105" i="12"/>
  <c r="X105" i="12"/>
  <c r="W105" i="12"/>
  <c r="U105" i="12"/>
  <c r="S105" i="12"/>
  <c r="O105" i="12"/>
  <c r="M105" i="12"/>
  <c r="AM104" i="12"/>
  <c r="AL104" i="12"/>
  <c r="AL113" i="12" s="1"/>
  <c r="AK104" i="12"/>
  <c r="AI104" i="12"/>
  <c r="AI113" i="12" s="1"/>
  <c r="AG104" i="12"/>
  <c r="AC104" i="12"/>
  <c r="AA104" i="12"/>
  <c r="AA113" i="12" s="1"/>
  <c r="Y104" i="12"/>
  <c r="X104" i="12"/>
  <c r="W104" i="12"/>
  <c r="W113" i="12" s="1"/>
  <c r="U104" i="12"/>
  <c r="S104" i="12"/>
  <c r="S113" i="12" s="1"/>
  <c r="O104" i="12"/>
  <c r="M104" i="12"/>
  <c r="AM103" i="12"/>
  <c r="AL103" i="12"/>
  <c r="AK103" i="12"/>
  <c r="AI103" i="12"/>
  <c r="AG103" i="12"/>
  <c r="AC103" i="12"/>
  <c r="AC110" i="12" s="1"/>
  <c r="AA103" i="12"/>
  <c r="AA110" i="12" s="1"/>
  <c r="Y103" i="12"/>
  <c r="X103" i="12"/>
  <c r="W103" i="12"/>
  <c r="U103" i="12"/>
  <c r="U110" i="12" s="1"/>
  <c r="S103" i="12"/>
  <c r="O103" i="12"/>
  <c r="M103" i="12"/>
  <c r="M110" i="12" s="1"/>
  <c r="AK95" i="12"/>
  <c r="AI95" i="12"/>
  <c r="AG95" i="12"/>
  <c r="AC95" i="12"/>
  <c r="AA95" i="12"/>
  <c r="W95" i="12"/>
  <c r="U95" i="12"/>
  <c r="S95" i="12"/>
  <c r="O95" i="12"/>
  <c r="M95" i="12"/>
  <c r="AK94" i="12"/>
  <c r="AI94" i="12"/>
  <c r="AG94" i="12"/>
  <c r="AC94" i="12"/>
  <c r="AA94" i="12"/>
  <c r="W94" i="12"/>
  <c r="U94" i="12"/>
  <c r="S94" i="12"/>
  <c r="O94" i="12"/>
  <c r="M94" i="12"/>
  <c r="AK93" i="12"/>
  <c r="AI93" i="12"/>
  <c r="AG93" i="12"/>
  <c r="AC93" i="12"/>
  <c r="AA93" i="12"/>
  <c r="W93" i="12"/>
  <c r="U93" i="12"/>
  <c r="S93" i="12"/>
  <c r="O93" i="12"/>
  <c r="M93" i="12"/>
  <c r="AK92" i="12"/>
  <c r="AI92" i="12"/>
  <c r="AG92" i="12"/>
  <c r="AC92" i="12"/>
  <c r="AA92" i="12"/>
  <c r="W92" i="12"/>
  <c r="U92" i="12"/>
  <c r="S92" i="12"/>
  <c r="O92" i="12"/>
  <c r="M92" i="12"/>
  <c r="AK91" i="12"/>
  <c r="AI91" i="12"/>
  <c r="AG91" i="12"/>
  <c r="AC91" i="12"/>
  <c r="AA91" i="12"/>
  <c r="W91" i="12"/>
  <c r="U91" i="12"/>
  <c r="S91" i="12"/>
  <c r="O91" i="12"/>
  <c r="M91" i="12"/>
  <c r="AK90" i="12"/>
  <c r="AK97" i="12" s="1"/>
  <c r="AI90" i="12"/>
  <c r="AI97" i="12" s="1"/>
  <c r="AG90" i="12"/>
  <c r="AG97" i="12" s="1"/>
  <c r="AC90" i="12"/>
  <c r="AC97" i="12" s="1"/>
  <c r="AA90" i="12"/>
  <c r="AA97" i="12" s="1"/>
  <c r="W90" i="12"/>
  <c r="W97" i="12" s="1"/>
  <c r="U90" i="12"/>
  <c r="U97" i="12"/>
  <c r="S90" i="12"/>
  <c r="S97" i="12"/>
  <c r="O90" i="12"/>
  <c r="O97" i="12" s="1"/>
  <c r="M90" i="12"/>
  <c r="M97" i="12" s="1"/>
  <c r="AK89" i="12"/>
  <c r="AI89" i="12"/>
  <c r="AG89" i="12"/>
  <c r="AC89" i="12"/>
  <c r="AA89" i="12"/>
  <c r="W89" i="12"/>
  <c r="U89" i="12"/>
  <c r="S89" i="12"/>
  <c r="O89" i="12"/>
  <c r="M89" i="12"/>
  <c r="AK88" i="12"/>
  <c r="AI88" i="12"/>
  <c r="AG88" i="12"/>
  <c r="AC88" i="12"/>
  <c r="AA88" i="12"/>
  <c r="W88" i="12"/>
  <c r="U88" i="12"/>
  <c r="S88" i="12"/>
  <c r="O88" i="12"/>
  <c r="M88" i="12"/>
  <c r="AK87" i="12"/>
  <c r="AI87" i="12"/>
  <c r="AG87" i="12"/>
  <c r="AC87" i="12"/>
  <c r="AA87" i="12"/>
  <c r="W87" i="12"/>
  <c r="U87" i="12"/>
  <c r="S87" i="12"/>
  <c r="O87" i="12"/>
  <c r="M87" i="12"/>
  <c r="AK86" i="12"/>
  <c r="AI86" i="12"/>
  <c r="AG86" i="12"/>
  <c r="AC86" i="12"/>
  <c r="AA86" i="12"/>
  <c r="W86" i="12"/>
  <c r="U86" i="12"/>
  <c r="S86" i="12"/>
  <c r="O86" i="12"/>
  <c r="M86" i="12"/>
  <c r="AK85" i="12"/>
  <c r="AI85" i="12"/>
  <c r="AG85" i="12"/>
  <c r="AC85" i="12"/>
  <c r="AA85" i="12"/>
  <c r="W85" i="12"/>
  <c r="U85" i="12"/>
  <c r="S85" i="12"/>
  <c r="O85" i="12"/>
  <c r="M85" i="12"/>
  <c r="AK84" i="12"/>
  <c r="AI84" i="12"/>
  <c r="AG84" i="12"/>
  <c r="AC84" i="12"/>
  <c r="AA84" i="12"/>
  <c r="W84" i="12"/>
  <c r="U84" i="12"/>
  <c r="S84" i="12"/>
  <c r="O84" i="12"/>
  <c r="M84" i="12"/>
  <c r="AK83" i="12"/>
  <c r="AI83" i="12"/>
  <c r="AG83" i="12"/>
  <c r="AC83" i="12"/>
  <c r="AA83" i="12"/>
  <c r="W83" i="12"/>
  <c r="U83" i="12"/>
  <c r="S83" i="12"/>
  <c r="O83" i="12"/>
  <c r="M83" i="12"/>
  <c r="AM51" i="12"/>
  <c r="AL51" i="12"/>
  <c r="AK51" i="12"/>
  <c r="AJ51" i="12"/>
  <c r="AI51" i="12"/>
  <c r="AH51" i="12"/>
  <c r="AG51" i="12"/>
  <c r="AF51" i="12"/>
  <c r="AE51" i="12"/>
  <c r="AD51" i="12"/>
  <c r="AC51" i="12"/>
  <c r="AB51" i="12"/>
  <c r="AA51" i="12"/>
  <c r="Z51" i="12"/>
  <c r="Y51" i="12"/>
  <c r="X51" i="12"/>
  <c r="W51" i="12"/>
  <c r="V51" i="12"/>
  <c r="U51" i="12"/>
  <c r="T51" i="12"/>
  <c r="S51" i="12"/>
  <c r="R51" i="12"/>
  <c r="Q51" i="12"/>
  <c r="P51" i="12"/>
  <c r="O51" i="12"/>
  <c r="N51" i="12"/>
  <c r="M51" i="12"/>
  <c r="L51" i="12"/>
  <c r="AN50" i="12"/>
  <c r="AN49" i="12"/>
  <c r="CK49" i="12" s="1"/>
  <c r="AN48" i="12"/>
  <c r="AN47" i="12"/>
  <c r="AN46" i="12"/>
  <c r="CH46" i="12" s="1"/>
  <c r="AN45" i="12"/>
  <c r="CL45" i="12" s="1"/>
  <c r="AN44" i="12"/>
  <c r="CL44" i="12" s="1"/>
  <c r="AN42" i="12"/>
  <c r="CL42" i="12" s="1"/>
  <c r="AN41" i="12"/>
  <c r="CL41" i="12" s="1"/>
  <c r="AN39" i="12"/>
  <c r="CL39" i="12" s="1"/>
  <c r="AN38" i="12"/>
  <c r="CL38" i="12" s="1"/>
  <c r="AN37" i="12"/>
  <c r="CL37" i="12" s="1"/>
  <c r="AN36" i="12"/>
  <c r="CL36" i="12" s="1"/>
  <c r="AN35" i="12"/>
  <c r="CL35" i="12" s="1"/>
  <c r="AN34" i="12"/>
  <c r="CL34" i="12" s="1"/>
  <c r="AN33" i="12"/>
  <c r="CL33" i="12" s="1"/>
  <c r="AN32" i="12"/>
  <c r="CL32" i="12" s="1"/>
  <c r="AN31" i="12"/>
  <c r="CL31" i="12" s="1"/>
  <c r="AN30" i="12"/>
  <c r="CL30" i="12" s="1"/>
  <c r="AN29" i="12"/>
  <c r="CL29" i="12" s="1"/>
  <c r="AN28" i="12"/>
  <c r="CL28" i="12" s="1"/>
  <c r="AN27" i="12"/>
  <c r="BR27" i="12" s="1"/>
  <c r="AN26" i="12"/>
  <c r="CL26" i="12" s="1"/>
  <c r="AN25" i="12"/>
  <c r="CK25" i="12" s="1"/>
  <c r="AN24" i="12"/>
  <c r="CJ24" i="12" s="1"/>
  <c r="AN23" i="12"/>
  <c r="CL23" i="12" s="1"/>
  <c r="AN22" i="12"/>
  <c r="CK22" i="12" s="1"/>
  <c r="AN21" i="12"/>
  <c r="CH21" i="12" s="1"/>
  <c r="AN20" i="12"/>
  <c r="CK20" i="12" s="1"/>
  <c r="AN19" i="12"/>
  <c r="CJ19" i="12" s="1"/>
  <c r="AN18" i="12"/>
  <c r="CK18" i="12" s="1"/>
  <c r="AN17" i="12"/>
  <c r="BM17" i="12" s="1"/>
  <c r="AN16" i="12"/>
  <c r="AV16" i="12" s="1"/>
  <c r="AN15" i="12"/>
  <c r="CF15" i="12"/>
  <c r="AN14" i="12"/>
  <c r="CI14" i="12" s="1"/>
  <c r="AN13" i="12"/>
  <c r="BO13" i="12" s="1"/>
  <c r="AN12" i="12"/>
  <c r="CK12" i="12" s="1"/>
  <c r="AN11" i="12"/>
  <c r="BQ11" i="12"/>
  <c r="AN10" i="12"/>
  <c r="CK10" i="12" s="1"/>
  <c r="AN9" i="12"/>
  <c r="CF9" i="12" s="1"/>
  <c r="AN8" i="12"/>
  <c r="CK8" i="12" s="1"/>
  <c r="AN7" i="12"/>
  <c r="CH7" i="12"/>
  <c r="AN6" i="12"/>
  <c r="CK6" i="12" s="1"/>
  <c r="AN5" i="12"/>
  <c r="CL5" i="12" s="1"/>
  <c r="AF159" i="6"/>
  <c r="AE159" i="6"/>
  <c r="AD159" i="6"/>
  <c r="AC159" i="6"/>
  <c r="AB159" i="6"/>
  <c r="AA159" i="6"/>
  <c r="Z159" i="6"/>
  <c r="Y159" i="6"/>
  <c r="X159" i="6"/>
  <c r="W159" i="6"/>
  <c r="V159" i="6"/>
  <c r="U159" i="6"/>
  <c r="T159" i="6"/>
  <c r="S159" i="6"/>
  <c r="R159" i="6"/>
  <c r="Q159" i="6"/>
  <c r="P159" i="6"/>
  <c r="O159" i="6"/>
  <c r="N159" i="6"/>
  <c r="M159" i="6"/>
  <c r="L159" i="6"/>
  <c r="K159" i="6"/>
  <c r="J159" i="6"/>
  <c r="I159" i="6"/>
  <c r="H159" i="6"/>
  <c r="G159" i="6"/>
  <c r="F159" i="6"/>
  <c r="E159" i="6"/>
  <c r="AF158" i="6"/>
  <c r="AE158" i="6"/>
  <c r="AD158" i="6"/>
  <c r="AC158" i="6"/>
  <c r="AB158" i="6"/>
  <c r="AA158" i="6"/>
  <c r="Z158" i="6"/>
  <c r="Y158" i="6"/>
  <c r="X158" i="6"/>
  <c r="W158" i="6"/>
  <c r="V158" i="6"/>
  <c r="U158" i="6"/>
  <c r="T158" i="6"/>
  <c r="S158" i="6"/>
  <c r="R158" i="6"/>
  <c r="Q158" i="6"/>
  <c r="P158" i="6"/>
  <c r="O158" i="6"/>
  <c r="N158" i="6"/>
  <c r="M158" i="6"/>
  <c r="L158" i="6"/>
  <c r="K158" i="6"/>
  <c r="J158" i="6"/>
  <c r="I158" i="6"/>
  <c r="H158" i="6"/>
  <c r="G158" i="6"/>
  <c r="F158" i="6"/>
  <c r="E158" i="6"/>
  <c r="AF157" i="6"/>
  <c r="AE157" i="6"/>
  <c r="AD157" i="6"/>
  <c r="AC157" i="6"/>
  <c r="AB157" i="6"/>
  <c r="AA157" i="6"/>
  <c r="Z157" i="6"/>
  <c r="Y157" i="6"/>
  <c r="X157" i="6"/>
  <c r="W157" i="6"/>
  <c r="V157" i="6"/>
  <c r="U157" i="6"/>
  <c r="T157" i="6"/>
  <c r="S157" i="6"/>
  <c r="R157" i="6"/>
  <c r="Q157" i="6"/>
  <c r="P157" i="6"/>
  <c r="O157" i="6"/>
  <c r="N157" i="6"/>
  <c r="M157" i="6"/>
  <c r="L157" i="6"/>
  <c r="K157" i="6"/>
  <c r="J157" i="6"/>
  <c r="I157" i="6"/>
  <c r="H157" i="6"/>
  <c r="G157" i="6"/>
  <c r="F157" i="6"/>
  <c r="E157" i="6"/>
  <c r="AF156" i="6"/>
  <c r="AE156" i="6"/>
  <c r="AD156" i="6"/>
  <c r="AC156" i="6"/>
  <c r="AB156" i="6"/>
  <c r="AA156" i="6"/>
  <c r="Z156" i="6"/>
  <c r="Y156" i="6"/>
  <c r="X156" i="6"/>
  <c r="W156" i="6"/>
  <c r="V156" i="6"/>
  <c r="U156" i="6"/>
  <c r="T156" i="6"/>
  <c r="S156" i="6"/>
  <c r="R156" i="6"/>
  <c r="Q156" i="6"/>
  <c r="P156" i="6"/>
  <c r="O156" i="6"/>
  <c r="N156" i="6"/>
  <c r="M156" i="6"/>
  <c r="L156" i="6"/>
  <c r="K156" i="6"/>
  <c r="J156" i="6"/>
  <c r="I156" i="6"/>
  <c r="H156" i="6"/>
  <c r="G156" i="6"/>
  <c r="F156" i="6"/>
  <c r="E156" i="6"/>
  <c r="AF155" i="6"/>
  <c r="AE155" i="6"/>
  <c r="AD155" i="6"/>
  <c r="AC155" i="6"/>
  <c r="AB155" i="6"/>
  <c r="AA155" i="6"/>
  <c r="Z155" i="6"/>
  <c r="Y155" i="6"/>
  <c r="X155" i="6"/>
  <c r="W155" i="6"/>
  <c r="V155" i="6"/>
  <c r="U155" i="6"/>
  <c r="T155" i="6"/>
  <c r="S155" i="6"/>
  <c r="R155" i="6"/>
  <c r="Q155" i="6"/>
  <c r="P155" i="6"/>
  <c r="O155" i="6"/>
  <c r="N155" i="6"/>
  <c r="M155" i="6"/>
  <c r="L155" i="6"/>
  <c r="K155" i="6"/>
  <c r="J155" i="6"/>
  <c r="I155" i="6"/>
  <c r="H155" i="6"/>
  <c r="G155" i="6"/>
  <c r="F155" i="6"/>
  <c r="E155" i="6"/>
  <c r="AF154" i="6"/>
  <c r="AE154" i="6"/>
  <c r="AD154" i="6"/>
  <c r="AC154" i="6"/>
  <c r="AB154" i="6"/>
  <c r="AA154" i="6"/>
  <c r="Z154" i="6"/>
  <c r="Y154" i="6"/>
  <c r="X154" i="6"/>
  <c r="W154" i="6"/>
  <c r="V154" i="6"/>
  <c r="U154" i="6"/>
  <c r="T154" i="6"/>
  <c r="S154" i="6"/>
  <c r="R154" i="6"/>
  <c r="Q154" i="6"/>
  <c r="P154" i="6"/>
  <c r="O154" i="6"/>
  <c r="N154" i="6"/>
  <c r="M154" i="6"/>
  <c r="L154" i="6"/>
  <c r="K154" i="6"/>
  <c r="J154" i="6"/>
  <c r="I154" i="6"/>
  <c r="H154" i="6"/>
  <c r="G154" i="6"/>
  <c r="F154" i="6"/>
  <c r="E154" i="6"/>
  <c r="AF153" i="6"/>
  <c r="AE153" i="6"/>
  <c r="AD153" i="6"/>
  <c r="AC153" i="6"/>
  <c r="AB153" i="6"/>
  <c r="AA153" i="6"/>
  <c r="Z153" i="6"/>
  <c r="Y153" i="6"/>
  <c r="X153" i="6"/>
  <c r="W153" i="6"/>
  <c r="V153" i="6"/>
  <c r="U153" i="6"/>
  <c r="T153" i="6"/>
  <c r="S153" i="6"/>
  <c r="R153" i="6"/>
  <c r="Q153" i="6"/>
  <c r="P153" i="6"/>
  <c r="O153" i="6"/>
  <c r="N153" i="6"/>
  <c r="M153" i="6"/>
  <c r="L153" i="6"/>
  <c r="K153" i="6"/>
  <c r="J153" i="6"/>
  <c r="I153" i="6"/>
  <c r="H153" i="6"/>
  <c r="G153" i="6"/>
  <c r="F153" i="6"/>
  <c r="E153" i="6"/>
  <c r="AF152" i="6"/>
  <c r="AE152" i="6"/>
  <c r="AD152" i="6"/>
  <c r="AC152" i="6"/>
  <c r="AB152" i="6"/>
  <c r="AA152" i="6"/>
  <c r="Z152" i="6"/>
  <c r="Y152" i="6"/>
  <c r="X152" i="6"/>
  <c r="W152" i="6"/>
  <c r="V152" i="6"/>
  <c r="U152" i="6"/>
  <c r="T152" i="6"/>
  <c r="S152" i="6"/>
  <c r="R152" i="6"/>
  <c r="Q152" i="6"/>
  <c r="P152" i="6"/>
  <c r="O152" i="6"/>
  <c r="N152" i="6"/>
  <c r="M152" i="6"/>
  <c r="L152" i="6"/>
  <c r="K152" i="6"/>
  <c r="J152" i="6"/>
  <c r="I152" i="6"/>
  <c r="H152" i="6"/>
  <c r="G152" i="6"/>
  <c r="F152" i="6"/>
  <c r="E152" i="6"/>
  <c r="AF151" i="6"/>
  <c r="AE151" i="6"/>
  <c r="AD151" i="6"/>
  <c r="AC151" i="6"/>
  <c r="AB151" i="6"/>
  <c r="AA151" i="6"/>
  <c r="Z151" i="6"/>
  <c r="Y151" i="6"/>
  <c r="X151" i="6"/>
  <c r="W151" i="6"/>
  <c r="V151" i="6"/>
  <c r="U151" i="6"/>
  <c r="T151" i="6"/>
  <c r="S151" i="6"/>
  <c r="R151" i="6"/>
  <c r="Q151" i="6"/>
  <c r="P151" i="6"/>
  <c r="O151" i="6"/>
  <c r="N151" i="6"/>
  <c r="M151" i="6"/>
  <c r="L151" i="6"/>
  <c r="K151" i="6"/>
  <c r="J151" i="6"/>
  <c r="I151" i="6"/>
  <c r="H151" i="6"/>
  <c r="G151" i="6"/>
  <c r="F151" i="6"/>
  <c r="E151" i="6"/>
  <c r="AF150" i="6"/>
  <c r="AE150" i="6"/>
  <c r="AD150" i="6"/>
  <c r="AC150" i="6"/>
  <c r="AB150" i="6"/>
  <c r="AA150" i="6"/>
  <c r="Z150" i="6"/>
  <c r="Y150" i="6"/>
  <c r="X150" i="6"/>
  <c r="W150" i="6"/>
  <c r="V150" i="6"/>
  <c r="U150" i="6"/>
  <c r="T150" i="6"/>
  <c r="S150" i="6"/>
  <c r="R150" i="6"/>
  <c r="Q150" i="6"/>
  <c r="P150" i="6"/>
  <c r="O150" i="6"/>
  <c r="N150" i="6"/>
  <c r="M150" i="6"/>
  <c r="L150" i="6"/>
  <c r="K150" i="6"/>
  <c r="J150" i="6"/>
  <c r="I150" i="6"/>
  <c r="H150" i="6"/>
  <c r="G150" i="6"/>
  <c r="F150" i="6"/>
  <c r="E150" i="6"/>
  <c r="AF149" i="6"/>
  <c r="AE149" i="6"/>
  <c r="AD149" i="6"/>
  <c r="AC149" i="6"/>
  <c r="AB149" i="6"/>
  <c r="AA149" i="6"/>
  <c r="Z149" i="6"/>
  <c r="Y149" i="6"/>
  <c r="X149" i="6"/>
  <c r="W149" i="6"/>
  <c r="V149" i="6"/>
  <c r="U149" i="6"/>
  <c r="T149" i="6"/>
  <c r="S149" i="6"/>
  <c r="R149" i="6"/>
  <c r="Q149" i="6"/>
  <c r="P149" i="6"/>
  <c r="O149" i="6"/>
  <c r="N149" i="6"/>
  <c r="M149" i="6"/>
  <c r="L149" i="6"/>
  <c r="K149" i="6"/>
  <c r="J149" i="6"/>
  <c r="I149" i="6"/>
  <c r="H149" i="6"/>
  <c r="G149" i="6"/>
  <c r="F149" i="6"/>
  <c r="E149" i="6"/>
  <c r="AF148" i="6"/>
  <c r="AE148" i="6"/>
  <c r="AD148" i="6"/>
  <c r="AC148" i="6"/>
  <c r="AB148" i="6"/>
  <c r="AA148" i="6"/>
  <c r="Z148" i="6"/>
  <c r="Y148" i="6"/>
  <c r="X148" i="6"/>
  <c r="W148" i="6"/>
  <c r="V148" i="6"/>
  <c r="U148" i="6"/>
  <c r="T148" i="6"/>
  <c r="S148" i="6"/>
  <c r="R148" i="6"/>
  <c r="Q148" i="6"/>
  <c r="P148" i="6"/>
  <c r="O148" i="6"/>
  <c r="N148" i="6"/>
  <c r="M148" i="6"/>
  <c r="L148" i="6"/>
  <c r="K148" i="6"/>
  <c r="J148" i="6"/>
  <c r="I148" i="6"/>
  <c r="H148" i="6"/>
  <c r="G148" i="6"/>
  <c r="F148" i="6"/>
  <c r="E148" i="6"/>
  <c r="AF147" i="6"/>
  <c r="AE147" i="6"/>
  <c r="AD147" i="6"/>
  <c r="AC147" i="6"/>
  <c r="AB147" i="6"/>
  <c r="AA147" i="6"/>
  <c r="Z147" i="6"/>
  <c r="Y147" i="6"/>
  <c r="X147" i="6"/>
  <c r="W147" i="6"/>
  <c r="V147" i="6"/>
  <c r="U147" i="6"/>
  <c r="T147" i="6"/>
  <c r="S147" i="6"/>
  <c r="R147" i="6"/>
  <c r="Q147" i="6"/>
  <c r="P147" i="6"/>
  <c r="O147" i="6"/>
  <c r="N147" i="6"/>
  <c r="M147" i="6"/>
  <c r="L147" i="6"/>
  <c r="K147" i="6"/>
  <c r="J147" i="6"/>
  <c r="I147" i="6"/>
  <c r="H147" i="6"/>
  <c r="G147" i="6"/>
  <c r="F147" i="6"/>
  <c r="E147" i="6"/>
  <c r="AF146" i="6"/>
  <c r="AE146" i="6"/>
  <c r="AD146" i="6"/>
  <c r="AC146" i="6"/>
  <c r="AB146" i="6"/>
  <c r="AA146" i="6"/>
  <c r="Z146" i="6"/>
  <c r="Y146" i="6"/>
  <c r="X146" i="6"/>
  <c r="W146" i="6"/>
  <c r="V146" i="6"/>
  <c r="U146" i="6"/>
  <c r="T146" i="6"/>
  <c r="S146" i="6"/>
  <c r="R146" i="6"/>
  <c r="Q146" i="6"/>
  <c r="P146" i="6"/>
  <c r="O146" i="6"/>
  <c r="N146" i="6"/>
  <c r="M146" i="6"/>
  <c r="L146" i="6"/>
  <c r="K146" i="6"/>
  <c r="J146" i="6"/>
  <c r="I146" i="6"/>
  <c r="H146" i="6"/>
  <c r="G146" i="6"/>
  <c r="F146" i="6"/>
  <c r="E146" i="6"/>
  <c r="AF145" i="6"/>
  <c r="AE145" i="6"/>
  <c r="AD145" i="6"/>
  <c r="AC145" i="6"/>
  <c r="AB145" i="6"/>
  <c r="AA145" i="6"/>
  <c r="Z145" i="6"/>
  <c r="Y145" i="6"/>
  <c r="X145" i="6"/>
  <c r="W145" i="6"/>
  <c r="V145" i="6"/>
  <c r="U145" i="6"/>
  <c r="T145" i="6"/>
  <c r="S145" i="6"/>
  <c r="R145" i="6"/>
  <c r="Q145" i="6"/>
  <c r="P145" i="6"/>
  <c r="O145" i="6"/>
  <c r="N145" i="6"/>
  <c r="M145" i="6"/>
  <c r="L145" i="6"/>
  <c r="K145" i="6"/>
  <c r="J145" i="6"/>
  <c r="I145" i="6"/>
  <c r="H145" i="6"/>
  <c r="G145" i="6"/>
  <c r="F145" i="6"/>
  <c r="E145" i="6"/>
  <c r="AF144" i="6"/>
  <c r="AE144" i="6"/>
  <c r="AD144" i="6"/>
  <c r="AC144" i="6"/>
  <c r="AB144" i="6"/>
  <c r="AA144" i="6"/>
  <c r="Z144" i="6"/>
  <c r="Y144" i="6"/>
  <c r="X144" i="6"/>
  <c r="W144" i="6"/>
  <c r="V144" i="6"/>
  <c r="U144" i="6"/>
  <c r="T144" i="6"/>
  <c r="S144" i="6"/>
  <c r="R144" i="6"/>
  <c r="Q144" i="6"/>
  <c r="P144" i="6"/>
  <c r="O144" i="6"/>
  <c r="N144" i="6"/>
  <c r="M144" i="6"/>
  <c r="L144" i="6"/>
  <c r="K144" i="6"/>
  <c r="J144" i="6"/>
  <c r="I144" i="6"/>
  <c r="H144" i="6"/>
  <c r="G144" i="6"/>
  <c r="F144" i="6"/>
  <c r="E144" i="6"/>
  <c r="AF143" i="6"/>
  <c r="AE143" i="6"/>
  <c r="AD143" i="6"/>
  <c r="AC143" i="6"/>
  <c r="AB143" i="6"/>
  <c r="AA143" i="6"/>
  <c r="Z143" i="6"/>
  <c r="Y143" i="6"/>
  <c r="X143" i="6"/>
  <c r="W143" i="6"/>
  <c r="V143" i="6"/>
  <c r="U143" i="6"/>
  <c r="T143" i="6"/>
  <c r="S143" i="6"/>
  <c r="R143" i="6"/>
  <c r="Q143" i="6"/>
  <c r="P143" i="6"/>
  <c r="O143" i="6"/>
  <c r="N143" i="6"/>
  <c r="M143" i="6"/>
  <c r="L143" i="6"/>
  <c r="K143" i="6"/>
  <c r="J143" i="6"/>
  <c r="I143" i="6"/>
  <c r="H143" i="6"/>
  <c r="G143" i="6"/>
  <c r="F143" i="6"/>
  <c r="E143" i="6"/>
  <c r="AF142" i="6"/>
  <c r="AE142" i="6"/>
  <c r="AD142" i="6"/>
  <c r="AC142" i="6"/>
  <c r="AB142" i="6"/>
  <c r="AA142" i="6"/>
  <c r="Z142" i="6"/>
  <c r="Y142" i="6"/>
  <c r="X142" i="6"/>
  <c r="W142" i="6"/>
  <c r="V142" i="6"/>
  <c r="U142" i="6"/>
  <c r="T142" i="6"/>
  <c r="S142" i="6"/>
  <c r="R142" i="6"/>
  <c r="Q142" i="6"/>
  <c r="P142" i="6"/>
  <c r="O142" i="6"/>
  <c r="N142" i="6"/>
  <c r="M142" i="6"/>
  <c r="L142" i="6"/>
  <c r="K142" i="6"/>
  <c r="J142" i="6"/>
  <c r="I142" i="6"/>
  <c r="H142" i="6"/>
  <c r="G142" i="6"/>
  <c r="F142" i="6"/>
  <c r="E142" i="6"/>
  <c r="AF141" i="6"/>
  <c r="AE141" i="6"/>
  <c r="AD141" i="6"/>
  <c r="AC141" i="6"/>
  <c r="AB141" i="6"/>
  <c r="AA141" i="6"/>
  <c r="Z141" i="6"/>
  <c r="Y141" i="6"/>
  <c r="X141" i="6"/>
  <c r="W141" i="6"/>
  <c r="V141" i="6"/>
  <c r="U141" i="6"/>
  <c r="T141" i="6"/>
  <c r="S141" i="6"/>
  <c r="R141" i="6"/>
  <c r="Q141" i="6"/>
  <c r="P141" i="6"/>
  <c r="O141" i="6"/>
  <c r="N141" i="6"/>
  <c r="M141" i="6"/>
  <c r="L141" i="6"/>
  <c r="K141" i="6"/>
  <c r="J141" i="6"/>
  <c r="I141" i="6"/>
  <c r="H141" i="6"/>
  <c r="G141" i="6"/>
  <c r="F141" i="6"/>
  <c r="E141" i="6"/>
  <c r="AF140" i="6"/>
  <c r="AE140" i="6"/>
  <c r="AD140" i="6"/>
  <c r="AC140" i="6"/>
  <c r="AB140" i="6"/>
  <c r="AA140" i="6"/>
  <c r="Z140" i="6"/>
  <c r="Y140" i="6"/>
  <c r="X140" i="6"/>
  <c r="W140" i="6"/>
  <c r="V140" i="6"/>
  <c r="U140" i="6"/>
  <c r="T140" i="6"/>
  <c r="S140" i="6"/>
  <c r="R140" i="6"/>
  <c r="Q140" i="6"/>
  <c r="P140" i="6"/>
  <c r="O140" i="6"/>
  <c r="N140" i="6"/>
  <c r="M140" i="6"/>
  <c r="L140" i="6"/>
  <c r="K140" i="6"/>
  <c r="J140" i="6"/>
  <c r="I140" i="6"/>
  <c r="H140" i="6"/>
  <c r="G140" i="6"/>
  <c r="F140" i="6"/>
  <c r="E140" i="6"/>
  <c r="AF139" i="6"/>
  <c r="AE139" i="6"/>
  <c r="AD139" i="6"/>
  <c r="AC139" i="6"/>
  <c r="AB139" i="6"/>
  <c r="AA139" i="6"/>
  <c r="Z139" i="6"/>
  <c r="Y139" i="6"/>
  <c r="X139" i="6"/>
  <c r="W139" i="6"/>
  <c r="V139" i="6"/>
  <c r="U139" i="6"/>
  <c r="T139" i="6"/>
  <c r="S139" i="6"/>
  <c r="R139" i="6"/>
  <c r="Q139" i="6"/>
  <c r="P139" i="6"/>
  <c r="O139" i="6"/>
  <c r="N139" i="6"/>
  <c r="M139" i="6"/>
  <c r="L139" i="6"/>
  <c r="K139" i="6"/>
  <c r="J139" i="6"/>
  <c r="I139" i="6"/>
  <c r="H139" i="6"/>
  <c r="G139" i="6"/>
  <c r="F139" i="6"/>
  <c r="E139" i="6"/>
  <c r="AF138" i="6"/>
  <c r="AE138" i="6"/>
  <c r="AD138" i="6"/>
  <c r="AC138" i="6"/>
  <c r="AB138" i="6"/>
  <c r="AA138" i="6"/>
  <c r="Z138" i="6"/>
  <c r="Y138" i="6"/>
  <c r="X138" i="6"/>
  <c r="W138" i="6"/>
  <c r="V138" i="6"/>
  <c r="U138" i="6"/>
  <c r="T138" i="6"/>
  <c r="S138" i="6"/>
  <c r="R138" i="6"/>
  <c r="Q138" i="6"/>
  <c r="P138" i="6"/>
  <c r="O138" i="6"/>
  <c r="N138" i="6"/>
  <c r="M138" i="6"/>
  <c r="L138" i="6"/>
  <c r="K138" i="6"/>
  <c r="J138" i="6"/>
  <c r="I138" i="6"/>
  <c r="H138" i="6"/>
  <c r="G138" i="6"/>
  <c r="F138" i="6"/>
  <c r="E138" i="6"/>
  <c r="AF137" i="6"/>
  <c r="AE137" i="6"/>
  <c r="AD137" i="6"/>
  <c r="AC137" i="6"/>
  <c r="AB137" i="6"/>
  <c r="AA137" i="6"/>
  <c r="Z137" i="6"/>
  <c r="Y137" i="6"/>
  <c r="X137" i="6"/>
  <c r="W137" i="6"/>
  <c r="V137" i="6"/>
  <c r="U137" i="6"/>
  <c r="T137" i="6"/>
  <c r="S137" i="6"/>
  <c r="R137" i="6"/>
  <c r="Q137" i="6"/>
  <c r="P137" i="6"/>
  <c r="O137" i="6"/>
  <c r="N137" i="6"/>
  <c r="M137" i="6"/>
  <c r="L137" i="6"/>
  <c r="K137" i="6"/>
  <c r="J137" i="6"/>
  <c r="I137" i="6"/>
  <c r="H137" i="6"/>
  <c r="G137" i="6"/>
  <c r="F137" i="6"/>
  <c r="E137" i="6"/>
  <c r="AF136" i="6"/>
  <c r="AE136" i="6"/>
  <c r="AD136" i="6"/>
  <c r="AC136" i="6"/>
  <c r="AB136" i="6"/>
  <c r="AA136" i="6"/>
  <c r="Z136" i="6"/>
  <c r="Y136" i="6"/>
  <c r="X136" i="6"/>
  <c r="W136" i="6"/>
  <c r="V136" i="6"/>
  <c r="U136" i="6"/>
  <c r="T136" i="6"/>
  <c r="S136" i="6"/>
  <c r="R136" i="6"/>
  <c r="Q136" i="6"/>
  <c r="P136" i="6"/>
  <c r="O136" i="6"/>
  <c r="N136" i="6"/>
  <c r="M136" i="6"/>
  <c r="L136" i="6"/>
  <c r="K136" i="6"/>
  <c r="J136" i="6"/>
  <c r="I136" i="6"/>
  <c r="H136" i="6"/>
  <c r="G136" i="6"/>
  <c r="F136" i="6"/>
  <c r="E136" i="6"/>
  <c r="AF135" i="6"/>
  <c r="AE135" i="6"/>
  <c r="AD135" i="6"/>
  <c r="AC135" i="6"/>
  <c r="AB135" i="6"/>
  <c r="AA135" i="6"/>
  <c r="Z135" i="6"/>
  <c r="Y135" i="6"/>
  <c r="X135" i="6"/>
  <c r="W135" i="6"/>
  <c r="V135" i="6"/>
  <c r="U135" i="6"/>
  <c r="T135" i="6"/>
  <c r="S135" i="6"/>
  <c r="R135" i="6"/>
  <c r="Q135" i="6"/>
  <c r="P135" i="6"/>
  <c r="O135" i="6"/>
  <c r="N135" i="6"/>
  <c r="M135" i="6"/>
  <c r="L135" i="6"/>
  <c r="K135" i="6"/>
  <c r="J135" i="6"/>
  <c r="I135" i="6"/>
  <c r="H135" i="6"/>
  <c r="G135" i="6"/>
  <c r="F135" i="6"/>
  <c r="E135" i="6"/>
  <c r="AF134" i="6"/>
  <c r="AE134" i="6"/>
  <c r="AD134" i="6"/>
  <c r="AC134" i="6"/>
  <c r="AB134" i="6"/>
  <c r="AA134" i="6"/>
  <c r="Z134" i="6"/>
  <c r="Y134" i="6"/>
  <c r="X134" i="6"/>
  <c r="W134" i="6"/>
  <c r="V134" i="6"/>
  <c r="U134" i="6"/>
  <c r="T134" i="6"/>
  <c r="S134" i="6"/>
  <c r="R134" i="6"/>
  <c r="Q134" i="6"/>
  <c r="P134" i="6"/>
  <c r="O134" i="6"/>
  <c r="N134" i="6"/>
  <c r="M134" i="6"/>
  <c r="L134" i="6"/>
  <c r="K134" i="6"/>
  <c r="J134" i="6"/>
  <c r="I134" i="6"/>
  <c r="H134" i="6"/>
  <c r="G134" i="6"/>
  <c r="F134" i="6"/>
  <c r="E134" i="6"/>
  <c r="AF133" i="6"/>
  <c r="AE133" i="6"/>
  <c r="AD133" i="6"/>
  <c r="AC133" i="6"/>
  <c r="AB133" i="6"/>
  <c r="AA133" i="6"/>
  <c r="Z133" i="6"/>
  <c r="Y133" i="6"/>
  <c r="X133" i="6"/>
  <c r="W133" i="6"/>
  <c r="V133" i="6"/>
  <c r="U133" i="6"/>
  <c r="T133" i="6"/>
  <c r="S133" i="6"/>
  <c r="R133" i="6"/>
  <c r="Q133" i="6"/>
  <c r="P133" i="6"/>
  <c r="O133" i="6"/>
  <c r="N133" i="6"/>
  <c r="M133" i="6"/>
  <c r="L133" i="6"/>
  <c r="K133" i="6"/>
  <c r="J133" i="6"/>
  <c r="I133" i="6"/>
  <c r="H133" i="6"/>
  <c r="G133" i="6"/>
  <c r="F133" i="6"/>
  <c r="E133" i="6"/>
  <c r="AF132" i="6"/>
  <c r="AE132" i="6"/>
  <c r="AD132" i="6"/>
  <c r="AC132" i="6"/>
  <c r="AB132" i="6"/>
  <c r="AA132" i="6"/>
  <c r="Z132" i="6"/>
  <c r="Y132" i="6"/>
  <c r="X132" i="6"/>
  <c r="W132" i="6"/>
  <c r="V132" i="6"/>
  <c r="U132" i="6"/>
  <c r="T132" i="6"/>
  <c r="S132" i="6"/>
  <c r="R132" i="6"/>
  <c r="Q132" i="6"/>
  <c r="P132" i="6"/>
  <c r="O132" i="6"/>
  <c r="N132" i="6"/>
  <c r="M132" i="6"/>
  <c r="L132" i="6"/>
  <c r="K132" i="6"/>
  <c r="J132" i="6"/>
  <c r="I132" i="6"/>
  <c r="H132" i="6"/>
  <c r="G132" i="6"/>
  <c r="F132" i="6"/>
  <c r="E132" i="6"/>
  <c r="AF131" i="6"/>
  <c r="AE131" i="6"/>
  <c r="AD131" i="6"/>
  <c r="AC131" i="6"/>
  <c r="AB131" i="6"/>
  <c r="AA131" i="6"/>
  <c r="Z131" i="6"/>
  <c r="Y131" i="6"/>
  <c r="X131" i="6"/>
  <c r="W131" i="6"/>
  <c r="V131" i="6"/>
  <c r="U131" i="6"/>
  <c r="T131" i="6"/>
  <c r="S131" i="6"/>
  <c r="R131" i="6"/>
  <c r="Q131" i="6"/>
  <c r="P131" i="6"/>
  <c r="O131" i="6"/>
  <c r="N131" i="6"/>
  <c r="M131" i="6"/>
  <c r="L131" i="6"/>
  <c r="K131" i="6"/>
  <c r="J131" i="6"/>
  <c r="I131" i="6"/>
  <c r="H131" i="6"/>
  <c r="G131" i="6"/>
  <c r="F131" i="6"/>
  <c r="E131" i="6"/>
  <c r="AF130" i="6"/>
  <c r="AE130" i="6"/>
  <c r="AD130" i="6"/>
  <c r="AC130" i="6"/>
  <c r="AB130" i="6"/>
  <c r="AA130" i="6"/>
  <c r="Z130" i="6"/>
  <c r="Y130" i="6"/>
  <c r="X130" i="6"/>
  <c r="W130" i="6"/>
  <c r="V130" i="6"/>
  <c r="U130" i="6"/>
  <c r="T130" i="6"/>
  <c r="S130" i="6"/>
  <c r="R130" i="6"/>
  <c r="Q130" i="6"/>
  <c r="P130" i="6"/>
  <c r="O130" i="6"/>
  <c r="N130" i="6"/>
  <c r="M130" i="6"/>
  <c r="L130" i="6"/>
  <c r="K130" i="6"/>
  <c r="J130" i="6"/>
  <c r="I130" i="6"/>
  <c r="H130" i="6"/>
  <c r="G130" i="6"/>
  <c r="F130" i="6"/>
  <c r="E130" i="6"/>
  <c r="AF129" i="6"/>
  <c r="AE129" i="6"/>
  <c r="AD129" i="6"/>
  <c r="AC129" i="6"/>
  <c r="AB129" i="6"/>
  <c r="AA129" i="6"/>
  <c r="Z129" i="6"/>
  <c r="Y129" i="6"/>
  <c r="X129" i="6"/>
  <c r="W129" i="6"/>
  <c r="V129" i="6"/>
  <c r="U129" i="6"/>
  <c r="T129" i="6"/>
  <c r="S129" i="6"/>
  <c r="R129" i="6"/>
  <c r="Q129" i="6"/>
  <c r="P129" i="6"/>
  <c r="O129" i="6"/>
  <c r="N129" i="6"/>
  <c r="M129" i="6"/>
  <c r="L129" i="6"/>
  <c r="K129" i="6"/>
  <c r="J129" i="6"/>
  <c r="I129" i="6"/>
  <c r="H129" i="6"/>
  <c r="G129" i="6"/>
  <c r="F129" i="6"/>
  <c r="E129" i="6"/>
  <c r="AF128" i="6"/>
  <c r="AE128" i="6"/>
  <c r="AD128" i="6"/>
  <c r="AC128" i="6"/>
  <c r="AB128" i="6"/>
  <c r="AA128" i="6"/>
  <c r="Z128" i="6"/>
  <c r="Y128" i="6"/>
  <c r="X128" i="6"/>
  <c r="W128" i="6"/>
  <c r="V128" i="6"/>
  <c r="U128" i="6"/>
  <c r="T128" i="6"/>
  <c r="S128" i="6"/>
  <c r="R128" i="6"/>
  <c r="Q128" i="6"/>
  <c r="P128" i="6"/>
  <c r="O128" i="6"/>
  <c r="N128" i="6"/>
  <c r="M128" i="6"/>
  <c r="L128" i="6"/>
  <c r="K128" i="6"/>
  <c r="J128" i="6"/>
  <c r="I128" i="6"/>
  <c r="H128" i="6"/>
  <c r="G128" i="6"/>
  <c r="F128" i="6"/>
  <c r="E128" i="6"/>
  <c r="AF127" i="6"/>
  <c r="AE127" i="6"/>
  <c r="AD127" i="6"/>
  <c r="AC127" i="6"/>
  <c r="AB127" i="6"/>
  <c r="AA127" i="6"/>
  <c r="Z127" i="6"/>
  <c r="Y127" i="6"/>
  <c r="X127" i="6"/>
  <c r="W127" i="6"/>
  <c r="V127" i="6"/>
  <c r="U127" i="6"/>
  <c r="T127" i="6"/>
  <c r="S127" i="6"/>
  <c r="R127" i="6"/>
  <c r="Q127" i="6"/>
  <c r="P127" i="6"/>
  <c r="O127" i="6"/>
  <c r="N127" i="6"/>
  <c r="M127" i="6"/>
  <c r="L127" i="6"/>
  <c r="K127" i="6"/>
  <c r="J127" i="6"/>
  <c r="I127" i="6"/>
  <c r="H127" i="6"/>
  <c r="G127" i="6"/>
  <c r="F127" i="6"/>
  <c r="E127" i="6"/>
  <c r="AF126" i="6"/>
  <c r="AE126" i="6"/>
  <c r="AD126" i="6"/>
  <c r="AC126" i="6"/>
  <c r="AB126" i="6"/>
  <c r="AA126" i="6"/>
  <c r="Z126" i="6"/>
  <c r="Y126" i="6"/>
  <c r="X126" i="6"/>
  <c r="W126" i="6"/>
  <c r="V126" i="6"/>
  <c r="U126" i="6"/>
  <c r="T126" i="6"/>
  <c r="S126" i="6"/>
  <c r="R126" i="6"/>
  <c r="Q126" i="6"/>
  <c r="P126" i="6"/>
  <c r="O126" i="6"/>
  <c r="N126" i="6"/>
  <c r="M126" i="6"/>
  <c r="L126" i="6"/>
  <c r="K126" i="6"/>
  <c r="J126" i="6"/>
  <c r="I126" i="6"/>
  <c r="H126" i="6"/>
  <c r="G126" i="6"/>
  <c r="F126" i="6"/>
  <c r="E126" i="6"/>
  <c r="AF125" i="6"/>
  <c r="AE125" i="6"/>
  <c r="AD125" i="6"/>
  <c r="AC125" i="6"/>
  <c r="AB125" i="6"/>
  <c r="AA125" i="6"/>
  <c r="Z125" i="6"/>
  <c r="Y125" i="6"/>
  <c r="X125" i="6"/>
  <c r="W125" i="6"/>
  <c r="V125" i="6"/>
  <c r="U125" i="6"/>
  <c r="T125" i="6"/>
  <c r="S125" i="6"/>
  <c r="R125" i="6"/>
  <c r="Q125" i="6"/>
  <c r="P125" i="6"/>
  <c r="O125" i="6"/>
  <c r="N125" i="6"/>
  <c r="M125" i="6"/>
  <c r="L125" i="6"/>
  <c r="K125" i="6"/>
  <c r="J125" i="6"/>
  <c r="I125" i="6"/>
  <c r="H125" i="6"/>
  <c r="G125" i="6"/>
  <c r="F125" i="6"/>
  <c r="E125" i="6"/>
  <c r="AF124" i="6"/>
  <c r="AE124" i="6"/>
  <c r="AD124" i="6"/>
  <c r="AC124" i="6"/>
  <c r="AB124" i="6"/>
  <c r="AA124" i="6"/>
  <c r="Z124" i="6"/>
  <c r="Y124" i="6"/>
  <c r="X124" i="6"/>
  <c r="W124" i="6"/>
  <c r="V124" i="6"/>
  <c r="U124" i="6"/>
  <c r="T124" i="6"/>
  <c r="S124" i="6"/>
  <c r="R124" i="6"/>
  <c r="Q124" i="6"/>
  <c r="P124" i="6"/>
  <c r="O124" i="6"/>
  <c r="N124" i="6"/>
  <c r="M124" i="6"/>
  <c r="L124" i="6"/>
  <c r="K124" i="6"/>
  <c r="J124" i="6"/>
  <c r="I124" i="6"/>
  <c r="H124" i="6"/>
  <c r="G124" i="6"/>
  <c r="F124" i="6"/>
  <c r="E124" i="6"/>
  <c r="AF123" i="6"/>
  <c r="AE123" i="6"/>
  <c r="AD123" i="6"/>
  <c r="AC123" i="6"/>
  <c r="AB123" i="6"/>
  <c r="AA123" i="6"/>
  <c r="Z123" i="6"/>
  <c r="Y123" i="6"/>
  <c r="X123" i="6"/>
  <c r="W123" i="6"/>
  <c r="V123" i="6"/>
  <c r="U123" i="6"/>
  <c r="T123" i="6"/>
  <c r="S123" i="6"/>
  <c r="R123" i="6"/>
  <c r="Q123" i="6"/>
  <c r="P123" i="6"/>
  <c r="O123" i="6"/>
  <c r="N123" i="6"/>
  <c r="M123" i="6"/>
  <c r="L123" i="6"/>
  <c r="K123" i="6"/>
  <c r="J123" i="6"/>
  <c r="I123" i="6"/>
  <c r="H123" i="6"/>
  <c r="G123" i="6"/>
  <c r="F123" i="6"/>
  <c r="E123" i="6"/>
  <c r="AF122" i="6"/>
  <c r="AE122" i="6"/>
  <c r="AD122" i="6"/>
  <c r="AC122" i="6"/>
  <c r="AB122" i="6"/>
  <c r="AA122" i="6"/>
  <c r="Z122" i="6"/>
  <c r="Y122" i="6"/>
  <c r="X122" i="6"/>
  <c r="W122" i="6"/>
  <c r="V122" i="6"/>
  <c r="U122" i="6"/>
  <c r="T122" i="6"/>
  <c r="S122" i="6"/>
  <c r="R122" i="6"/>
  <c r="Q122" i="6"/>
  <c r="P122" i="6"/>
  <c r="O122" i="6"/>
  <c r="N122" i="6"/>
  <c r="M122" i="6"/>
  <c r="L122" i="6"/>
  <c r="K122" i="6"/>
  <c r="J122" i="6"/>
  <c r="I122" i="6"/>
  <c r="H122" i="6"/>
  <c r="G122" i="6"/>
  <c r="F122" i="6"/>
  <c r="E122" i="6"/>
  <c r="AF121" i="6"/>
  <c r="AE121" i="6"/>
  <c r="AD121" i="6"/>
  <c r="AC121" i="6"/>
  <c r="AB121" i="6"/>
  <c r="AA121" i="6"/>
  <c r="Z121" i="6"/>
  <c r="Y121" i="6"/>
  <c r="X121" i="6"/>
  <c r="W121" i="6"/>
  <c r="V121" i="6"/>
  <c r="U121" i="6"/>
  <c r="T121" i="6"/>
  <c r="S121" i="6"/>
  <c r="R121" i="6"/>
  <c r="Q121" i="6"/>
  <c r="P121" i="6"/>
  <c r="O121" i="6"/>
  <c r="N121" i="6"/>
  <c r="M121" i="6"/>
  <c r="L121" i="6"/>
  <c r="K121" i="6"/>
  <c r="J121" i="6"/>
  <c r="I121" i="6"/>
  <c r="H121" i="6"/>
  <c r="G121" i="6"/>
  <c r="F121" i="6"/>
  <c r="E121" i="6"/>
  <c r="AF120" i="6"/>
  <c r="AE120" i="6"/>
  <c r="AD120" i="6"/>
  <c r="AC120" i="6"/>
  <c r="AB120" i="6"/>
  <c r="AA120" i="6"/>
  <c r="Z120" i="6"/>
  <c r="Y120" i="6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AF119" i="6"/>
  <c r="AE119" i="6"/>
  <c r="AD119" i="6"/>
  <c r="AC119" i="6"/>
  <c r="AB119" i="6"/>
  <c r="AA119" i="6"/>
  <c r="Z119" i="6"/>
  <c r="Y119" i="6"/>
  <c r="X119" i="6"/>
  <c r="W119" i="6"/>
  <c r="V119" i="6"/>
  <c r="U119" i="6"/>
  <c r="T119" i="6"/>
  <c r="S119" i="6"/>
  <c r="R119" i="6"/>
  <c r="Q119" i="6"/>
  <c r="P119" i="6"/>
  <c r="O119" i="6"/>
  <c r="N119" i="6"/>
  <c r="M119" i="6"/>
  <c r="L119" i="6"/>
  <c r="K119" i="6"/>
  <c r="J119" i="6"/>
  <c r="I119" i="6"/>
  <c r="H119" i="6"/>
  <c r="G119" i="6"/>
  <c r="F119" i="6"/>
  <c r="E119" i="6"/>
  <c r="AF118" i="6"/>
  <c r="AE118" i="6"/>
  <c r="AD118" i="6"/>
  <c r="AC118" i="6"/>
  <c r="AB118" i="6"/>
  <c r="AA118" i="6"/>
  <c r="Z118" i="6"/>
  <c r="Y118" i="6"/>
  <c r="X118" i="6"/>
  <c r="W118" i="6"/>
  <c r="V118" i="6"/>
  <c r="U118" i="6"/>
  <c r="T118" i="6"/>
  <c r="S118" i="6"/>
  <c r="R118" i="6"/>
  <c r="Q118" i="6"/>
  <c r="P118" i="6"/>
  <c r="O118" i="6"/>
  <c r="N118" i="6"/>
  <c r="M118" i="6"/>
  <c r="L118" i="6"/>
  <c r="K118" i="6"/>
  <c r="J118" i="6"/>
  <c r="I118" i="6"/>
  <c r="H118" i="6"/>
  <c r="G118" i="6"/>
  <c r="F118" i="6"/>
  <c r="E118" i="6"/>
  <c r="AF117" i="6"/>
  <c r="AF101" i="6" s="1"/>
  <c r="AF102" i="6" s="1"/>
  <c r="AE117" i="6"/>
  <c r="AD117" i="6"/>
  <c r="AC117" i="6"/>
  <c r="AB117" i="6"/>
  <c r="AA117" i="6"/>
  <c r="Z117" i="6"/>
  <c r="Y117" i="6"/>
  <c r="X117" i="6"/>
  <c r="X99" i="6" s="1"/>
  <c r="X100" i="6" s="1"/>
  <c r="W117" i="6"/>
  <c r="V117" i="6"/>
  <c r="U117" i="6"/>
  <c r="T117" i="6"/>
  <c r="T99" i="6" s="1"/>
  <c r="T100" i="6" s="1"/>
  <c r="S117" i="6"/>
  <c r="R117" i="6"/>
  <c r="Q117" i="6"/>
  <c r="P117" i="6"/>
  <c r="O117" i="6"/>
  <c r="N117" i="6"/>
  <c r="M117" i="6"/>
  <c r="L117" i="6"/>
  <c r="K117" i="6"/>
  <c r="J117" i="6"/>
  <c r="I117" i="6"/>
  <c r="H117" i="6"/>
  <c r="H99" i="6" s="1"/>
  <c r="H100" i="6" s="1"/>
  <c r="G117" i="6"/>
  <c r="F117" i="6"/>
  <c r="E117" i="6"/>
  <c r="E118" i="10"/>
  <c r="F118" i="10"/>
  <c r="G118" i="10"/>
  <c r="H118" i="10"/>
  <c r="I118" i="10"/>
  <c r="J118" i="10"/>
  <c r="K118" i="10"/>
  <c r="L118" i="10"/>
  <c r="M118" i="10"/>
  <c r="N118" i="10"/>
  <c r="O118" i="10"/>
  <c r="P118" i="10"/>
  <c r="Q118" i="10"/>
  <c r="R118" i="10"/>
  <c r="S118" i="10"/>
  <c r="T118" i="10"/>
  <c r="U118" i="10"/>
  <c r="V118" i="10"/>
  <c r="W118" i="10"/>
  <c r="X118" i="10"/>
  <c r="Y118" i="10"/>
  <c r="Z118" i="10"/>
  <c r="AA118" i="10"/>
  <c r="AB118" i="10"/>
  <c r="AC118" i="10"/>
  <c r="AD118" i="10"/>
  <c r="AE118" i="10"/>
  <c r="AF118" i="10"/>
  <c r="AG118" i="10"/>
  <c r="AH118" i="10"/>
  <c r="AI118" i="10"/>
  <c r="E119" i="10"/>
  <c r="F119" i="10"/>
  <c r="G119" i="10"/>
  <c r="H119" i="10"/>
  <c r="I119" i="10"/>
  <c r="J119" i="10"/>
  <c r="K119" i="10"/>
  <c r="L119" i="10"/>
  <c r="M119" i="10"/>
  <c r="N119" i="10"/>
  <c r="O119" i="10"/>
  <c r="P119" i="10"/>
  <c r="Q119" i="10"/>
  <c r="R119" i="10"/>
  <c r="S119" i="10"/>
  <c r="T119" i="10"/>
  <c r="U119" i="10"/>
  <c r="V119" i="10"/>
  <c r="W119" i="10"/>
  <c r="X119" i="10"/>
  <c r="Y119" i="10"/>
  <c r="Z119" i="10"/>
  <c r="AA119" i="10"/>
  <c r="AB119" i="10"/>
  <c r="AC119" i="10"/>
  <c r="AD119" i="10"/>
  <c r="AE119" i="10"/>
  <c r="AF119" i="10"/>
  <c r="AG119" i="10"/>
  <c r="AH119" i="10"/>
  <c r="AI119" i="10"/>
  <c r="E120" i="10"/>
  <c r="F120" i="10"/>
  <c r="G120" i="10"/>
  <c r="H120" i="10"/>
  <c r="I120" i="10"/>
  <c r="J120" i="10"/>
  <c r="K120" i="10"/>
  <c r="L120" i="10"/>
  <c r="M120" i="10"/>
  <c r="N120" i="10"/>
  <c r="O120" i="10"/>
  <c r="P120" i="10"/>
  <c r="Q120" i="10"/>
  <c r="R120" i="10"/>
  <c r="S120" i="10"/>
  <c r="T120" i="10"/>
  <c r="U120" i="10"/>
  <c r="V120" i="10"/>
  <c r="W120" i="10"/>
  <c r="X120" i="10"/>
  <c r="Y120" i="10"/>
  <c r="Z120" i="10"/>
  <c r="AA120" i="10"/>
  <c r="AB120" i="10"/>
  <c r="AC120" i="10"/>
  <c r="AD120" i="10"/>
  <c r="AE120" i="10"/>
  <c r="AF120" i="10"/>
  <c r="AG120" i="10"/>
  <c r="AH120" i="10"/>
  <c r="AI120" i="10"/>
  <c r="E121" i="10"/>
  <c r="F121" i="10"/>
  <c r="G121" i="10"/>
  <c r="H121" i="10"/>
  <c r="I121" i="10"/>
  <c r="J121" i="10"/>
  <c r="K121" i="10"/>
  <c r="L121" i="10"/>
  <c r="M121" i="10"/>
  <c r="N121" i="10"/>
  <c r="O121" i="10"/>
  <c r="P121" i="10"/>
  <c r="Q121" i="10"/>
  <c r="R121" i="10"/>
  <c r="S121" i="10"/>
  <c r="T121" i="10"/>
  <c r="U121" i="10"/>
  <c r="V121" i="10"/>
  <c r="W121" i="10"/>
  <c r="X121" i="10"/>
  <c r="Y121" i="10"/>
  <c r="Z121" i="10"/>
  <c r="AA121" i="10"/>
  <c r="AB121" i="10"/>
  <c r="AC121" i="10"/>
  <c r="AD121" i="10"/>
  <c r="AE121" i="10"/>
  <c r="AF121" i="10"/>
  <c r="AG121" i="10"/>
  <c r="AH121" i="10"/>
  <c r="AI121" i="10"/>
  <c r="E122" i="10"/>
  <c r="F122" i="10"/>
  <c r="G122" i="10"/>
  <c r="H122" i="10"/>
  <c r="I122" i="10"/>
  <c r="J122" i="10"/>
  <c r="K122" i="10"/>
  <c r="L122" i="10"/>
  <c r="M122" i="10"/>
  <c r="N122" i="10"/>
  <c r="O122" i="10"/>
  <c r="P122" i="10"/>
  <c r="Q122" i="10"/>
  <c r="R122" i="10"/>
  <c r="S122" i="10"/>
  <c r="T122" i="10"/>
  <c r="U122" i="10"/>
  <c r="V122" i="10"/>
  <c r="W122" i="10"/>
  <c r="X122" i="10"/>
  <c r="Y122" i="10"/>
  <c r="Z122" i="10"/>
  <c r="AA122" i="10"/>
  <c r="AB122" i="10"/>
  <c r="AC122" i="10"/>
  <c r="AD122" i="10"/>
  <c r="AE122" i="10"/>
  <c r="AF122" i="10"/>
  <c r="AG122" i="10"/>
  <c r="AH122" i="10"/>
  <c r="AI122" i="10"/>
  <c r="E123" i="10"/>
  <c r="F123" i="10"/>
  <c r="G123" i="10"/>
  <c r="H123" i="10"/>
  <c r="I123" i="10"/>
  <c r="J123" i="10"/>
  <c r="K123" i="10"/>
  <c r="L123" i="10"/>
  <c r="M123" i="10"/>
  <c r="N123" i="10"/>
  <c r="O123" i="10"/>
  <c r="P123" i="10"/>
  <c r="Q123" i="10"/>
  <c r="R123" i="10"/>
  <c r="S123" i="10"/>
  <c r="T123" i="10"/>
  <c r="U123" i="10"/>
  <c r="V123" i="10"/>
  <c r="W123" i="10"/>
  <c r="X123" i="10"/>
  <c r="Y123" i="10"/>
  <c r="Z123" i="10"/>
  <c r="AA123" i="10"/>
  <c r="AB123" i="10"/>
  <c r="AC123" i="10"/>
  <c r="AD123" i="10"/>
  <c r="AE123" i="10"/>
  <c r="AF123" i="10"/>
  <c r="AG123" i="10"/>
  <c r="AH123" i="10"/>
  <c r="AI123" i="10"/>
  <c r="E124" i="10"/>
  <c r="F124" i="10"/>
  <c r="G124" i="10"/>
  <c r="H124" i="10"/>
  <c r="I124" i="10"/>
  <c r="J124" i="10"/>
  <c r="K124" i="10"/>
  <c r="L124" i="10"/>
  <c r="M124" i="10"/>
  <c r="N124" i="10"/>
  <c r="O124" i="10"/>
  <c r="P124" i="10"/>
  <c r="Q124" i="10"/>
  <c r="R124" i="10"/>
  <c r="S124" i="10"/>
  <c r="T124" i="10"/>
  <c r="U124" i="10"/>
  <c r="V124" i="10"/>
  <c r="W124" i="10"/>
  <c r="X124" i="10"/>
  <c r="Y124" i="10"/>
  <c r="Z124" i="10"/>
  <c r="AA124" i="10"/>
  <c r="AB124" i="10"/>
  <c r="AC124" i="10"/>
  <c r="AD124" i="10"/>
  <c r="AE124" i="10"/>
  <c r="AF124" i="10"/>
  <c r="AG124" i="10"/>
  <c r="AH124" i="10"/>
  <c r="AI124" i="10"/>
  <c r="E125" i="10"/>
  <c r="F125" i="10"/>
  <c r="G125" i="10"/>
  <c r="H125" i="10"/>
  <c r="I125" i="10"/>
  <c r="J125" i="10"/>
  <c r="K125" i="10"/>
  <c r="L125" i="10"/>
  <c r="M125" i="10"/>
  <c r="N125" i="10"/>
  <c r="O125" i="10"/>
  <c r="P125" i="10"/>
  <c r="Q125" i="10"/>
  <c r="R125" i="10"/>
  <c r="S125" i="10"/>
  <c r="T125" i="10"/>
  <c r="U125" i="10"/>
  <c r="V125" i="10"/>
  <c r="W125" i="10"/>
  <c r="X125" i="10"/>
  <c r="Y125" i="10"/>
  <c r="Z125" i="10"/>
  <c r="AA125" i="10"/>
  <c r="AB125" i="10"/>
  <c r="AC125" i="10"/>
  <c r="AD125" i="10"/>
  <c r="AE125" i="10"/>
  <c r="AF125" i="10"/>
  <c r="AG125" i="10"/>
  <c r="AH125" i="10"/>
  <c r="AI125" i="10"/>
  <c r="E126" i="10"/>
  <c r="F126" i="10"/>
  <c r="G126" i="10"/>
  <c r="H126" i="10"/>
  <c r="I126" i="10"/>
  <c r="J126" i="10"/>
  <c r="K126" i="10"/>
  <c r="L126" i="10"/>
  <c r="M126" i="10"/>
  <c r="N126" i="10"/>
  <c r="O126" i="10"/>
  <c r="P126" i="10"/>
  <c r="Q126" i="10"/>
  <c r="R126" i="10"/>
  <c r="S126" i="10"/>
  <c r="T126" i="10"/>
  <c r="U126" i="10"/>
  <c r="V126" i="10"/>
  <c r="W126" i="10"/>
  <c r="X126" i="10"/>
  <c r="Y126" i="10"/>
  <c r="Z126" i="10"/>
  <c r="AA126" i="10"/>
  <c r="AB126" i="10"/>
  <c r="AC126" i="10"/>
  <c r="AD126" i="10"/>
  <c r="AE126" i="10"/>
  <c r="AF126" i="10"/>
  <c r="AG126" i="10"/>
  <c r="AH126" i="10"/>
  <c r="AI126" i="10"/>
  <c r="E127" i="10"/>
  <c r="F127" i="10"/>
  <c r="G127" i="10"/>
  <c r="H127" i="10"/>
  <c r="I127" i="10"/>
  <c r="J127" i="10"/>
  <c r="K127" i="10"/>
  <c r="L127" i="10"/>
  <c r="M127" i="10"/>
  <c r="N127" i="10"/>
  <c r="O127" i="10"/>
  <c r="P127" i="10"/>
  <c r="Q127" i="10"/>
  <c r="R127" i="10"/>
  <c r="S127" i="10"/>
  <c r="T127" i="10"/>
  <c r="U127" i="10"/>
  <c r="V127" i="10"/>
  <c r="W127" i="10"/>
  <c r="X127" i="10"/>
  <c r="Y127" i="10"/>
  <c r="Z127" i="10"/>
  <c r="AA127" i="10"/>
  <c r="AB127" i="10"/>
  <c r="AC127" i="10"/>
  <c r="AD127" i="10"/>
  <c r="AE127" i="10"/>
  <c r="AF127" i="10"/>
  <c r="AG127" i="10"/>
  <c r="AH127" i="10"/>
  <c r="AI127" i="10"/>
  <c r="E128" i="10"/>
  <c r="F128" i="10"/>
  <c r="G128" i="10"/>
  <c r="H128" i="10"/>
  <c r="I128" i="10"/>
  <c r="J128" i="10"/>
  <c r="K128" i="10"/>
  <c r="L128" i="10"/>
  <c r="M128" i="10"/>
  <c r="N128" i="10"/>
  <c r="O128" i="10"/>
  <c r="P128" i="10"/>
  <c r="Q128" i="10"/>
  <c r="R128" i="10"/>
  <c r="S128" i="10"/>
  <c r="T128" i="10"/>
  <c r="U128" i="10"/>
  <c r="V128" i="10"/>
  <c r="W128" i="10"/>
  <c r="X128" i="10"/>
  <c r="Y128" i="10"/>
  <c r="Z128" i="10"/>
  <c r="AA128" i="10"/>
  <c r="AB128" i="10"/>
  <c r="AC128" i="10"/>
  <c r="AD128" i="10"/>
  <c r="AE128" i="10"/>
  <c r="AF128" i="10"/>
  <c r="AG128" i="10"/>
  <c r="AH128" i="10"/>
  <c r="AI128" i="10"/>
  <c r="E129" i="10"/>
  <c r="F129" i="10"/>
  <c r="G129" i="10"/>
  <c r="H129" i="10"/>
  <c r="I129" i="10"/>
  <c r="J129" i="10"/>
  <c r="K129" i="10"/>
  <c r="L129" i="10"/>
  <c r="M129" i="10"/>
  <c r="N129" i="10"/>
  <c r="O129" i="10"/>
  <c r="P129" i="10"/>
  <c r="Q129" i="10"/>
  <c r="R129" i="10"/>
  <c r="S129" i="10"/>
  <c r="T129" i="10"/>
  <c r="U129" i="10"/>
  <c r="V129" i="10"/>
  <c r="W129" i="10"/>
  <c r="X129" i="10"/>
  <c r="Y129" i="10"/>
  <c r="Z129" i="10"/>
  <c r="AA129" i="10"/>
  <c r="AB129" i="10"/>
  <c r="AC129" i="10"/>
  <c r="AD129" i="10"/>
  <c r="AE129" i="10"/>
  <c r="AF129" i="10"/>
  <c r="AG129" i="10"/>
  <c r="AH129" i="10"/>
  <c r="AI129" i="10"/>
  <c r="E130" i="10"/>
  <c r="F130" i="10"/>
  <c r="G130" i="10"/>
  <c r="H130" i="10"/>
  <c r="I130" i="10"/>
  <c r="J130" i="10"/>
  <c r="K130" i="10"/>
  <c r="L130" i="10"/>
  <c r="M130" i="10"/>
  <c r="N130" i="10"/>
  <c r="O130" i="10"/>
  <c r="P130" i="10"/>
  <c r="Q130" i="10"/>
  <c r="R130" i="10"/>
  <c r="S130" i="10"/>
  <c r="T130" i="10"/>
  <c r="U130" i="10"/>
  <c r="V130" i="10"/>
  <c r="W130" i="10"/>
  <c r="X130" i="10"/>
  <c r="Y130" i="10"/>
  <c r="Z130" i="10"/>
  <c r="AA130" i="10"/>
  <c r="AB130" i="10"/>
  <c r="AC130" i="10"/>
  <c r="AD130" i="10"/>
  <c r="AE130" i="10"/>
  <c r="AF130" i="10"/>
  <c r="AG130" i="10"/>
  <c r="AH130" i="10"/>
  <c r="AI130" i="10"/>
  <c r="E131" i="10"/>
  <c r="F131" i="10"/>
  <c r="G131" i="10"/>
  <c r="H131" i="10"/>
  <c r="I131" i="10"/>
  <c r="J131" i="10"/>
  <c r="K131" i="10"/>
  <c r="L131" i="10"/>
  <c r="M131" i="10"/>
  <c r="N131" i="10"/>
  <c r="O131" i="10"/>
  <c r="P131" i="10"/>
  <c r="Q131" i="10"/>
  <c r="R131" i="10"/>
  <c r="S131" i="10"/>
  <c r="T131" i="10"/>
  <c r="U131" i="10"/>
  <c r="V131" i="10"/>
  <c r="W131" i="10"/>
  <c r="X131" i="10"/>
  <c r="Y131" i="10"/>
  <c r="Z131" i="10"/>
  <c r="AA131" i="10"/>
  <c r="AB131" i="10"/>
  <c r="AC131" i="10"/>
  <c r="AD131" i="10"/>
  <c r="AE131" i="10"/>
  <c r="AF131" i="10"/>
  <c r="AG131" i="10"/>
  <c r="AH131" i="10"/>
  <c r="AI131" i="10"/>
  <c r="E132" i="10"/>
  <c r="F132" i="10"/>
  <c r="G132" i="10"/>
  <c r="H132" i="10"/>
  <c r="I132" i="10"/>
  <c r="J132" i="10"/>
  <c r="K132" i="10"/>
  <c r="L132" i="10"/>
  <c r="M132" i="10"/>
  <c r="N132" i="10"/>
  <c r="O132" i="10"/>
  <c r="P132" i="10"/>
  <c r="Q132" i="10"/>
  <c r="R132" i="10"/>
  <c r="S132" i="10"/>
  <c r="T132" i="10"/>
  <c r="U132" i="10"/>
  <c r="V132" i="10"/>
  <c r="W132" i="10"/>
  <c r="X132" i="10"/>
  <c r="Y132" i="10"/>
  <c r="Z132" i="10"/>
  <c r="AA132" i="10"/>
  <c r="AB132" i="10"/>
  <c r="AC132" i="10"/>
  <c r="AD132" i="10"/>
  <c r="AE132" i="10"/>
  <c r="AF132" i="10"/>
  <c r="AG132" i="10"/>
  <c r="AH132" i="10"/>
  <c r="AI132" i="10"/>
  <c r="E133" i="10"/>
  <c r="F133" i="10"/>
  <c r="G133" i="10"/>
  <c r="H133" i="10"/>
  <c r="I133" i="10"/>
  <c r="J133" i="10"/>
  <c r="K133" i="10"/>
  <c r="L133" i="10"/>
  <c r="M133" i="10"/>
  <c r="N133" i="10"/>
  <c r="O133" i="10"/>
  <c r="P133" i="10"/>
  <c r="Q133" i="10"/>
  <c r="R133" i="10"/>
  <c r="S133" i="10"/>
  <c r="T133" i="10"/>
  <c r="U133" i="10"/>
  <c r="V133" i="10"/>
  <c r="W133" i="10"/>
  <c r="X133" i="10"/>
  <c r="Y133" i="10"/>
  <c r="Z133" i="10"/>
  <c r="AA133" i="10"/>
  <c r="AB133" i="10"/>
  <c r="AC133" i="10"/>
  <c r="AD133" i="10"/>
  <c r="AE133" i="10"/>
  <c r="AF133" i="10"/>
  <c r="AG133" i="10"/>
  <c r="AH133" i="10"/>
  <c r="AI133" i="10"/>
  <c r="E134" i="10"/>
  <c r="F134" i="10"/>
  <c r="G134" i="10"/>
  <c r="H134" i="10"/>
  <c r="I134" i="10"/>
  <c r="J134" i="10"/>
  <c r="K134" i="10"/>
  <c r="L134" i="10"/>
  <c r="M134" i="10"/>
  <c r="N134" i="10"/>
  <c r="O134" i="10"/>
  <c r="P134" i="10"/>
  <c r="Q134" i="10"/>
  <c r="R134" i="10"/>
  <c r="S134" i="10"/>
  <c r="T134" i="10"/>
  <c r="U134" i="10"/>
  <c r="V134" i="10"/>
  <c r="W134" i="10"/>
  <c r="X134" i="10"/>
  <c r="Y134" i="10"/>
  <c r="Z134" i="10"/>
  <c r="AA134" i="10"/>
  <c r="AB134" i="10"/>
  <c r="AC134" i="10"/>
  <c r="AD134" i="10"/>
  <c r="AE134" i="10"/>
  <c r="AF134" i="10"/>
  <c r="AG134" i="10"/>
  <c r="AH134" i="10"/>
  <c r="AI134" i="10"/>
  <c r="E135" i="10"/>
  <c r="F135" i="10"/>
  <c r="G135" i="10"/>
  <c r="H135" i="10"/>
  <c r="I135" i="10"/>
  <c r="J135" i="10"/>
  <c r="K135" i="10"/>
  <c r="L135" i="10"/>
  <c r="M135" i="10"/>
  <c r="N135" i="10"/>
  <c r="O135" i="10"/>
  <c r="P135" i="10"/>
  <c r="Q135" i="10"/>
  <c r="R135" i="10"/>
  <c r="S135" i="10"/>
  <c r="T135" i="10"/>
  <c r="U135" i="10"/>
  <c r="V135" i="10"/>
  <c r="W135" i="10"/>
  <c r="X135" i="10"/>
  <c r="Y135" i="10"/>
  <c r="Z135" i="10"/>
  <c r="AA135" i="10"/>
  <c r="AB135" i="10"/>
  <c r="AC135" i="10"/>
  <c r="AD135" i="10"/>
  <c r="AE135" i="10"/>
  <c r="AF135" i="10"/>
  <c r="AG135" i="10"/>
  <c r="AH135" i="10"/>
  <c r="AI135" i="10"/>
  <c r="E136" i="10"/>
  <c r="F136" i="10"/>
  <c r="G136" i="10"/>
  <c r="H136" i="10"/>
  <c r="I136" i="10"/>
  <c r="J136" i="10"/>
  <c r="K136" i="10"/>
  <c r="L136" i="10"/>
  <c r="M136" i="10"/>
  <c r="N136" i="10"/>
  <c r="O136" i="10"/>
  <c r="P136" i="10"/>
  <c r="Q136" i="10"/>
  <c r="R136" i="10"/>
  <c r="S136" i="10"/>
  <c r="T136" i="10"/>
  <c r="U136" i="10"/>
  <c r="V136" i="10"/>
  <c r="W136" i="10"/>
  <c r="X136" i="10"/>
  <c r="Y136" i="10"/>
  <c r="Z136" i="10"/>
  <c r="AA136" i="10"/>
  <c r="AB136" i="10"/>
  <c r="AC136" i="10"/>
  <c r="AD136" i="10"/>
  <c r="AE136" i="10"/>
  <c r="AF136" i="10"/>
  <c r="AG136" i="10"/>
  <c r="AH136" i="10"/>
  <c r="AI136" i="10"/>
  <c r="E137" i="10"/>
  <c r="F137" i="10"/>
  <c r="G137" i="10"/>
  <c r="H137" i="10"/>
  <c r="I137" i="10"/>
  <c r="J137" i="10"/>
  <c r="K137" i="10"/>
  <c r="L137" i="10"/>
  <c r="M137" i="10"/>
  <c r="N137" i="10"/>
  <c r="O137" i="10"/>
  <c r="P137" i="10"/>
  <c r="Q137" i="10"/>
  <c r="R137" i="10"/>
  <c r="S137" i="10"/>
  <c r="T137" i="10"/>
  <c r="U137" i="10"/>
  <c r="V137" i="10"/>
  <c r="W137" i="10"/>
  <c r="X137" i="10"/>
  <c r="Y137" i="10"/>
  <c r="Z137" i="10"/>
  <c r="AA137" i="10"/>
  <c r="AB137" i="10"/>
  <c r="AC137" i="10"/>
  <c r="AD137" i="10"/>
  <c r="AE137" i="10"/>
  <c r="AF137" i="10"/>
  <c r="AG137" i="10"/>
  <c r="AH137" i="10"/>
  <c r="AI137" i="10"/>
  <c r="E138" i="10"/>
  <c r="F138" i="10"/>
  <c r="G138" i="10"/>
  <c r="H138" i="10"/>
  <c r="I138" i="10"/>
  <c r="J138" i="10"/>
  <c r="K138" i="10"/>
  <c r="L138" i="10"/>
  <c r="M138" i="10"/>
  <c r="N138" i="10"/>
  <c r="O138" i="10"/>
  <c r="P138" i="10"/>
  <c r="Q138" i="10"/>
  <c r="R138" i="10"/>
  <c r="S138" i="10"/>
  <c r="T138" i="10"/>
  <c r="U138" i="10"/>
  <c r="V138" i="10"/>
  <c r="W138" i="10"/>
  <c r="X138" i="10"/>
  <c r="Y138" i="10"/>
  <c r="Z138" i="10"/>
  <c r="AA138" i="10"/>
  <c r="AB138" i="10"/>
  <c r="AC138" i="10"/>
  <c r="AD138" i="10"/>
  <c r="AE138" i="10"/>
  <c r="AF138" i="10"/>
  <c r="AG138" i="10"/>
  <c r="AH138" i="10"/>
  <c r="AI138" i="10"/>
  <c r="E139" i="10"/>
  <c r="F139" i="10"/>
  <c r="G139" i="10"/>
  <c r="H139" i="10"/>
  <c r="I139" i="10"/>
  <c r="J139" i="10"/>
  <c r="K139" i="10"/>
  <c r="L139" i="10"/>
  <c r="M139" i="10"/>
  <c r="N139" i="10"/>
  <c r="O139" i="10"/>
  <c r="P139" i="10"/>
  <c r="Q139" i="10"/>
  <c r="R139" i="10"/>
  <c r="S139" i="10"/>
  <c r="T139" i="10"/>
  <c r="U139" i="10"/>
  <c r="V139" i="10"/>
  <c r="W139" i="10"/>
  <c r="X139" i="10"/>
  <c r="Y139" i="10"/>
  <c r="Z139" i="10"/>
  <c r="AA139" i="10"/>
  <c r="AB139" i="10"/>
  <c r="AC139" i="10"/>
  <c r="AD139" i="10"/>
  <c r="AE139" i="10"/>
  <c r="AF139" i="10"/>
  <c r="AG139" i="10"/>
  <c r="AH139" i="10"/>
  <c r="AI139" i="10"/>
  <c r="E140" i="10"/>
  <c r="F140" i="10"/>
  <c r="G140" i="10"/>
  <c r="H140" i="10"/>
  <c r="I140" i="10"/>
  <c r="J140" i="10"/>
  <c r="K140" i="10"/>
  <c r="L140" i="10"/>
  <c r="M140" i="10"/>
  <c r="N140" i="10"/>
  <c r="O140" i="10"/>
  <c r="P140" i="10"/>
  <c r="Q140" i="10"/>
  <c r="R140" i="10"/>
  <c r="S140" i="10"/>
  <c r="T140" i="10"/>
  <c r="U140" i="10"/>
  <c r="V140" i="10"/>
  <c r="W140" i="10"/>
  <c r="X140" i="10"/>
  <c r="Y140" i="10"/>
  <c r="Z140" i="10"/>
  <c r="AA140" i="10"/>
  <c r="AB140" i="10"/>
  <c r="AC140" i="10"/>
  <c r="AD140" i="10"/>
  <c r="AE140" i="10"/>
  <c r="AF140" i="10"/>
  <c r="AG140" i="10"/>
  <c r="AH140" i="10"/>
  <c r="AI140" i="10"/>
  <c r="E141" i="10"/>
  <c r="F141" i="10"/>
  <c r="G141" i="10"/>
  <c r="H141" i="10"/>
  <c r="I141" i="10"/>
  <c r="J141" i="10"/>
  <c r="K141" i="10"/>
  <c r="L141" i="10"/>
  <c r="M141" i="10"/>
  <c r="N141" i="10"/>
  <c r="O141" i="10"/>
  <c r="P141" i="10"/>
  <c r="Q141" i="10"/>
  <c r="R141" i="10"/>
  <c r="S141" i="10"/>
  <c r="T141" i="10"/>
  <c r="U141" i="10"/>
  <c r="V141" i="10"/>
  <c r="W141" i="10"/>
  <c r="X141" i="10"/>
  <c r="Y141" i="10"/>
  <c r="Z141" i="10"/>
  <c r="AA141" i="10"/>
  <c r="AB141" i="10"/>
  <c r="AC141" i="10"/>
  <c r="AD141" i="10"/>
  <c r="AE141" i="10"/>
  <c r="AF141" i="10"/>
  <c r="AG141" i="10"/>
  <c r="AH141" i="10"/>
  <c r="AI141" i="10"/>
  <c r="E142" i="10"/>
  <c r="F142" i="10"/>
  <c r="G142" i="10"/>
  <c r="H142" i="10"/>
  <c r="I142" i="10"/>
  <c r="J142" i="10"/>
  <c r="K142" i="10"/>
  <c r="L142" i="10"/>
  <c r="M142" i="10"/>
  <c r="N142" i="10"/>
  <c r="O142" i="10"/>
  <c r="P142" i="10"/>
  <c r="Q142" i="10"/>
  <c r="R142" i="10"/>
  <c r="S142" i="10"/>
  <c r="T142" i="10"/>
  <c r="U142" i="10"/>
  <c r="V142" i="10"/>
  <c r="W142" i="10"/>
  <c r="X142" i="10"/>
  <c r="Y142" i="10"/>
  <c r="Z142" i="10"/>
  <c r="AA142" i="10"/>
  <c r="AB142" i="10"/>
  <c r="AC142" i="10"/>
  <c r="AD142" i="10"/>
  <c r="AE142" i="10"/>
  <c r="AF142" i="10"/>
  <c r="AG142" i="10"/>
  <c r="AH142" i="10"/>
  <c r="AI142" i="10"/>
  <c r="E143" i="10"/>
  <c r="F143" i="10"/>
  <c r="G143" i="10"/>
  <c r="H143" i="10"/>
  <c r="I143" i="10"/>
  <c r="J143" i="10"/>
  <c r="K143" i="10"/>
  <c r="L143" i="10"/>
  <c r="M143" i="10"/>
  <c r="N143" i="10"/>
  <c r="O143" i="10"/>
  <c r="P143" i="10"/>
  <c r="Q143" i="10"/>
  <c r="R143" i="10"/>
  <c r="S143" i="10"/>
  <c r="T143" i="10"/>
  <c r="U143" i="10"/>
  <c r="V143" i="10"/>
  <c r="W143" i="10"/>
  <c r="X143" i="10"/>
  <c r="Y143" i="10"/>
  <c r="Z143" i="10"/>
  <c r="AA143" i="10"/>
  <c r="AB143" i="10"/>
  <c r="AC143" i="10"/>
  <c r="AD143" i="10"/>
  <c r="AE143" i="10"/>
  <c r="AF143" i="10"/>
  <c r="AG143" i="10"/>
  <c r="AH143" i="10"/>
  <c r="AI143" i="10"/>
  <c r="E144" i="10"/>
  <c r="F144" i="10"/>
  <c r="G144" i="10"/>
  <c r="H144" i="10"/>
  <c r="I144" i="10"/>
  <c r="J144" i="10"/>
  <c r="K144" i="10"/>
  <c r="L144" i="10"/>
  <c r="M144" i="10"/>
  <c r="N144" i="10"/>
  <c r="O144" i="10"/>
  <c r="P144" i="10"/>
  <c r="Q144" i="10"/>
  <c r="R144" i="10"/>
  <c r="S144" i="10"/>
  <c r="T144" i="10"/>
  <c r="U144" i="10"/>
  <c r="V144" i="10"/>
  <c r="W144" i="10"/>
  <c r="X144" i="10"/>
  <c r="Y144" i="10"/>
  <c r="Z144" i="10"/>
  <c r="AA144" i="10"/>
  <c r="AB144" i="10"/>
  <c r="AC144" i="10"/>
  <c r="AD144" i="10"/>
  <c r="AE144" i="10"/>
  <c r="AF144" i="10"/>
  <c r="AG144" i="10"/>
  <c r="AH144" i="10"/>
  <c r="AI144" i="10"/>
  <c r="E145" i="10"/>
  <c r="F145" i="10"/>
  <c r="G145" i="10"/>
  <c r="H145" i="10"/>
  <c r="I145" i="10"/>
  <c r="J145" i="10"/>
  <c r="K145" i="10"/>
  <c r="L145" i="10"/>
  <c r="M145" i="10"/>
  <c r="N145" i="10"/>
  <c r="O145" i="10"/>
  <c r="P145" i="10"/>
  <c r="Q145" i="10"/>
  <c r="R145" i="10"/>
  <c r="S145" i="10"/>
  <c r="T145" i="10"/>
  <c r="U145" i="10"/>
  <c r="V145" i="10"/>
  <c r="W145" i="10"/>
  <c r="X145" i="10"/>
  <c r="Y145" i="10"/>
  <c r="Z145" i="10"/>
  <c r="AA145" i="10"/>
  <c r="AB145" i="10"/>
  <c r="AC145" i="10"/>
  <c r="AD145" i="10"/>
  <c r="AE145" i="10"/>
  <c r="AF145" i="10"/>
  <c r="AG145" i="10"/>
  <c r="AH145" i="10"/>
  <c r="AI145" i="10"/>
  <c r="E146" i="10"/>
  <c r="F146" i="10"/>
  <c r="G146" i="10"/>
  <c r="H146" i="10"/>
  <c r="I146" i="10"/>
  <c r="J146" i="10"/>
  <c r="K146" i="10"/>
  <c r="L146" i="10"/>
  <c r="M146" i="10"/>
  <c r="N146" i="10"/>
  <c r="O146" i="10"/>
  <c r="P146" i="10"/>
  <c r="Q146" i="10"/>
  <c r="R146" i="10"/>
  <c r="S146" i="10"/>
  <c r="T146" i="10"/>
  <c r="U146" i="10"/>
  <c r="V146" i="10"/>
  <c r="W146" i="10"/>
  <c r="X146" i="10"/>
  <c r="Y146" i="10"/>
  <c r="Z146" i="10"/>
  <c r="AA146" i="10"/>
  <c r="AB146" i="10"/>
  <c r="AC146" i="10"/>
  <c r="AD146" i="10"/>
  <c r="AE146" i="10"/>
  <c r="AF146" i="10"/>
  <c r="AG146" i="10"/>
  <c r="AH146" i="10"/>
  <c r="AI146" i="10"/>
  <c r="E147" i="10"/>
  <c r="F147" i="10"/>
  <c r="G147" i="10"/>
  <c r="H147" i="10"/>
  <c r="I147" i="10"/>
  <c r="J147" i="10"/>
  <c r="K147" i="10"/>
  <c r="L147" i="10"/>
  <c r="M147" i="10"/>
  <c r="N147" i="10"/>
  <c r="O147" i="10"/>
  <c r="P147" i="10"/>
  <c r="Q147" i="10"/>
  <c r="R147" i="10"/>
  <c r="S147" i="10"/>
  <c r="T147" i="10"/>
  <c r="U147" i="10"/>
  <c r="V147" i="10"/>
  <c r="W147" i="10"/>
  <c r="X147" i="10"/>
  <c r="Y147" i="10"/>
  <c r="Z147" i="10"/>
  <c r="AA147" i="10"/>
  <c r="AB147" i="10"/>
  <c r="AC147" i="10"/>
  <c r="AD147" i="10"/>
  <c r="AE147" i="10"/>
  <c r="AF147" i="10"/>
  <c r="AG147" i="10"/>
  <c r="AH147" i="10"/>
  <c r="AI147" i="10"/>
  <c r="E148" i="10"/>
  <c r="F148" i="10"/>
  <c r="G148" i="10"/>
  <c r="H148" i="10"/>
  <c r="I148" i="10"/>
  <c r="J148" i="10"/>
  <c r="K148" i="10"/>
  <c r="L148" i="10"/>
  <c r="M148" i="10"/>
  <c r="N148" i="10"/>
  <c r="O148" i="10"/>
  <c r="P148" i="10"/>
  <c r="Q148" i="10"/>
  <c r="R148" i="10"/>
  <c r="S148" i="10"/>
  <c r="T148" i="10"/>
  <c r="U148" i="10"/>
  <c r="V148" i="10"/>
  <c r="W148" i="10"/>
  <c r="X148" i="10"/>
  <c r="Y148" i="10"/>
  <c r="Z148" i="10"/>
  <c r="AA148" i="10"/>
  <c r="AB148" i="10"/>
  <c r="AC148" i="10"/>
  <c r="AD148" i="10"/>
  <c r="AE148" i="10"/>
  <c r="AF148" i="10"/>
  <c r="AG148" i="10"/>
  <c r="AH148" i="10"/>
  <c r="AI148" i="10"/>
  <c r="E149" i="10"/>
  <c r="F149" i="10"/>
  <c r="G149" i="10"/>
  <c r="H149" i="10"/>
  <c r="I149" i="10"/>
  <c r="J149" i="10"/>
  <c r="K149" i="10"/>
  <c r="L149" i="10"/>
  <c r="M149" i="10"/>
  <c r="N149" i="10"/>
  <c r="O149" i="10"/>
  <c r="P149" i="10"/>
  <c r="Q149" i="10"/>
  <c r="R149" i="10"/>
  <c r="S149" i="10"/>
  <c r="T149" i="10"/>
  <c r="U149" i="10"/>
  <c r="V149" i="10"/>
  <c r="W149" i="10"/>
  <c r="X149" i="10"/>
  <c r="Y149" i="10"/>
  <c r="Z149" i="10"/>
  <c r="AA149" i="10"/>
  <c r="AB149" i="10"/>
  <c r="AC149" i="10"/>
  <c r="AD149" i="10"/>
  <c r="AE149" i="10"/>
  <c r="AF149" i="10"/>
  <c r="AG149" i="10"/>
  <c r="AH149" i="10"/>
  <c r="AI149" i="10"/>
  <c r="E150" i="10"/>
  <c r="F150" i="10"/>
  <c r="G150" i="10"/>
  <c r="H150" i="10"/>
  <c r="I150" i="10"/>
  <c r="J150" i="10"/>
  <c r="K150" i="10"/>
  <c r="L150" i="10"/>
  <c r="M150" i="10"/>
  <c r="N150" i="10"/>
  <c r="O150" i="10"/>
  <c r="P150" i="10"/>
  <c r="Q150" i="10"/>
  <c r="R150" i="10"/>
  <c r="S150" i="10"/>
  <c r="T150" i="10"/>
  <c r="U150" i="10"/>
  <c r="V150" i="10"/>
  <c r="W150" i="10"/>
  <c r="X150" i="10"/>
  <c r="Y150" i="10"/>
  <c r="Z150" i="10"/>
  <c r="AA150" i="10"/>
  <c r="AB150" i="10"/>
  <c r="AC150" i="10"/>
  <c r="AD150" i="10"/>
  <c r="AE150" i="10"/>
  <c r="AF150" i="10"/>
  <c r="AG150" i="10"/>
  <c r="AH150" i="10"/>
  <c r="AI150" i="10"/>
  <c r="E151" i="10"/>
  <c r="F151" i="10"/>
  <c r="G151" i="10"/>
  <c r="H151" i="10"/>
  <c r="I151" i="10"/>
  <c r="J151" i="10"/>
  <c r="K151" i="10"/>
  <c r="L151" i="10"/>
  <c r="M151" i="10"/>
  <c r="N151" i="10"/>
  <c r="O151" i="10"/>
  <c r="P151" i="10"/>
  <c r="Q151" i="10"/>
  <c r="R151" i="10"/>
  <c r="S151" i="10"/>
  <c r="T151" i="10"/>
  <c r="U151" i="10"/>
  <c r="V151" i="10"/>
  <c r="W151" i="10"/>
  <c r="X151" i="10"/>
  <c r="Y151" i="10"/>
  <c r="Z151" i="10"/>
  <c r="AA151" i="10"/>
  <c r="AB151" i="10"/>
  <c r="AC151" i="10"/>
  <c r="AD151" i="10"/>
  <c r="AE151" i="10"/>
  <c r="AF151" i="10"/>
  <c r="AG151" i="10"/>
  <c r="AH151" i="10"/>
  <c r="AI151" i="10"/>
  <c r="E152" i="10"/>
  <c r="F152" i="10"/>
  <c r="G152" i="10"/>
  <c r="H152" i="10"/>
  <c r="I152" i="10"/>
  <c r="J152" i="10"/>
  <c r="K152" i="10"/>
  <c r="L152" i="10"/>
  <c r="M152" i="10"/>
  <c r="N152" i="10"/>
  <c r="O152" i="10"/>
  <c r="P152" i="10"/>
  <c r="Q152" i="10"/>
  <c r="R152" i="10"/>
  <c r="S152" i="10"/>
  <c r="T152" i="10"/>
  <c r="U152" i="10"/>
  <c r="V152" i="10"/>
  <c r="W152" i="10"/>
  <c r="X152" i="10"/>
  <c r="Y152" i="10"/>
  <c r="Z152" i="10"/>
  <c r="AA152" i="10"/>
  <c r="AB152" i="10"/>
  <c r="AC152" i="10"/>
  <c r="AD152" i="10"/>
  <c r="AE152" i="10"/>
  <c r="AF152" i="10"/>
  <c r="AG152" i="10"/>
  <c r="AH152" i="10"/>
  <c r="AI152" i="10"/>
  <c r="E153" i="10"/>
  <c r="F153" i="10"/>
  <c r="G153" i="10"/>
  <c r="H153" i="10"/>
  <c r="I153" i="10"/>
  <c r="J153" i="10"/>
  <c r="K153" i="10"/>
  <c r="L153" i="10"/>
  <c r="M153" i="10"/>
  <c r="N153" i="10"/>
  <c r="O153" i="10"/>
  <c r="P153" i="10"/>
  <c r="Q153" i="10"/>
  <c r="R153" i="10"/>
  <c r="S153" i="10"/>
  <c r="T153" i="10"/>
  <c r="U153" i="10"/>
  <c r="V153" i="10"/>
  <c r="W153" i="10"/>
  <c r="X153" i="10"/>
  <c r="Y153" i="10"/>
  <c r="Z153" i="10"/>
  <c r="AA153" i="10"/>
  <c r="AB153" i="10"/>
  <c r="AC153" i="10"/>
  <c r="AD153" i="10"/>
  <c r="AE153" i="10"/>
  <c r="AF153" i="10"/>
  <c r="AG153" i="10"/>
  <c r="AH153" i="10"/>
  <c r="AI153" i="10"/>
  <c r="E154" i="10"/>
  <c r="F154" i="10"/>
  <c r="G154" i="10"/>
  <c r="H154" i="10"/>
  <c r="I154" i="10"/>
  <c r="J154" i="10"/>
  <c r="K154" i="10"/>
  <c r="L154" i="10"/>
  <c r="M154" i="10"/>
  <c r="N154" i="10"/>
  <c r="O154" i="10"/>
  <c r="P154" i="10"/>
  <c r="Q154" i="10"/>
  <c r="R154" i="10"/>
  <c r="S154" i="10"/>
  <c r="T154" i="10"/>
  <c r="U154" i="10"/>
  <c r="V154" i="10"/>
  <c r="W154" i="10"/>
  <c r="X154" i="10"/>
  <c r="Y154" i="10"/>
  <c r="Z154" i="10"/>
  <c r="AA154" i="10"/>
  <c r="AB154" i="10"/>
  <c r="AC154" i="10"/>
  <c r="AD154" i="10"/>
  <c r="AE154" i="10"/>
  <c r="AF154" i="10"/>
  <c r="AG154" i="10"/>
  <c r="AH154" i="10"/>
  <c r="AI154" i="10"/>
  <c r="E155" i="10"/>
  <c r="F155" i="10"/>
  <c r="G155" i="10"/>
  <c r="H155" i="10"/>
  <c r="I155" i="10"/>
  <c r="J155" i="10"/>
  <c r="K155" i="10"/>
  <c r="L155" i="10"/>
  <c r="M155" i="10"/>
  <c r="N155" i="10"/>
  <c r="O155" i="10"/>
  <c r="P155" i="10"/>
  <c r="Q155" i="10"/>
  <c r="R155" i="10"/>
  <c r="S155" i="10"/>
  <c r="T155" i="10"/>
  <c r="U155" i="10"/>
  <c r="V155" i="10"/>
  <c r="W155" i="10"/>
  <c r="X155" i="10"/>
  <c r="Y155" i="10"/>
  <c r="Z155" i="10"/>
  <c r="AA155" i="10"/>
  <c r="AB155" i="10"/>
  <c r="AC155" i="10"/>
  <c r="AD155" i="10"/>
  <c r="AE155" i="10"/>
  <c r="AF155" i="10"/>
  <c r="AG155" i="10"/>
  <c r="AH155" i="10"/>
  <c r="AI155" i="10"/>
  <c r="E156" i="10"/>
  <c r="F156" i="10"/>
  <c r="G156" i="10"/>
  <c r="H156" i="10"/>
  <c r="I156" i="10"/>
  <c r="J156" i="10"/>
  <c r="K156" i="10"/>
  <c r="L156" i="10"/>
  <c r="M156" i="10"/>
  <c r="N156" i="10"/>
  <c r="O156" i="10"/>
  <c r="P156" i="10"/>
  <c r="Q156" i="10"/>
  <c r="R156" i="10"/>
  <c r="S156" i="10"/>
  <c r="T156" i="10"/>
  <c r="U156" i="10"/>
  <c r="V156" i="10"/>
  <c r="W156" i="10"/>
  <c r="X156" i="10"/>
  <c r="Y156" i="10"/>
  <c r="Z156" i="10"/>
  <c r="AA156" i="10"/>
  <c r="AB156" i="10"/>
  <c r="AC156" i="10"/>
  <c r="AD156" i="10"/>
  <c r="AE156" i="10"/>
  <c r="AF156" i="10"/>
  <c r="AG156" i="10"/>
  <c r="AH156" i="10"/>
  <c r="AI156" i="10"/>
  <c r="E157" i="10"/>
  <c r="F157" i="10"/>
  <c r="G157" i="10"/>
  <c r="H157" i="10"/>
  <c r="I157" i="10"/>
  <c r="J157" i="10"/>
  <c r="K157" i="10"/>
  <c r="L157" i="10"/>
  <c r="M157" i="10"/>
  <c r="N157" i="10"/>
  <c r="O157" i="10"/>
  <c r="P157" i="10"/>
  <c r="Q157" i="10"/>
  <c r="R157" i="10"/>
  <c r="S157" i="10"/>
  <c r="T157" i="10"/>
  <c r="U157" i="10"/>
  <c r="V157" i="10"/>
  <c r="W157" i="10"/>
  <c r="X157" i="10"/>
  <c r="Y157" i="10"/>
  <c r="Z157" i="10"/>
  <c r="AA157" i="10"/>
  <c r="AB157" i="10"/>
  <c r="AC157" i="10"/>
  <c r="AD157" i="10"/>
  <c r="AE157" i="10"/>
  <c r="AF157" i="10"/>
  <c r="AG157" i="10"/>
  <c r="AH157" i="10"/>
  <c r="AI157" i="10"/>
  <c r="E158" i="10"/>
  <c r="F158" i="10"/>
  <c r="G158" i="10"/>
  <c r="H158" i="10"/>
  <c r="I158" i="10"/>
  <c r="J158" i="10"/>
  <c r="K158" i="10"/>
  <c r="L158" i="10"/>
  <c r="M158" i="10"/>
  <c r="N158" i="10"/>
  <c r="O158" i="10"/>
  <c r="P158" i="10"/>
  <c r="Q158" i="10"/>
  <c r="R158" i="10"/>
  <c r="S158" i="10"/>
  <c r="T158" i="10"/>
  <c r="U158" i="10"/>
  <c r="V158" i="10"/>
  <c r="W158" i="10"/>
  <c r="X158" i="10"/>
  <c r="Y158" i="10"/>
  <c r="Z158" i="10"/>
  <c r="AA158" i="10"/>
  <c r="AB158" i="10"/>
  <c r="AC158" i="10"/>
  <c r="AD158" i="10"/>
  <c r="AE158" i="10"/>
  <c r="AF158" i="10"/>
  <c r="AG158" i="10"/>
  <c r="AH158" i="10"/>
  <c r="AI158" i="10"/>
  <c r="E159" i="10"/>
  <c r="F159" i="10"/>
  <c r="G159" i="10"/>
  <c r="H159" i="10"/>
  <c r="I159" i="10"/>
  <c r="J159" i="10"/>
  <c r="K159" i="10"/>
  <c r="L159" i="10"/>
  <c r="M159" i="10"/>
  <c r="N159" i="10"/>
  <c r="O159" i="10"/>
  <c r="P159" i="10"/>
  <c r="Q159" i="10"/>
  <c r="R159" i="10"/>
  <c r="S159" i="10"/>
  <c r="T159" i="10"/>
  <c r="U159" i="10"/>
  <c r="V159" i="10"/>
  <c r="W159" i="10"/>
  <c r="X159" i="10"/>
  <c r="Y159" i="10"/>
  <c r="Z159" i="10"/>
  <c r="AA159" i="10"/>
  <c r="AB159" i="10"/>
  <c r="AC159" i="10"/>
  <c r="AD159" i="10"/>
  <c r="AE159" i="10"/>
  <c r="AF159" i="10"/>
  <c r="AG159" i="10"/>
  <c r="AH159" i="10"/>
  <c r="AI159" i="10"/>
  <c r="F117" i="10"/>
  <c r="G117" i="10"/>
  <c r="H117" i="10"/>
  <c r="I117" i="10"/>
  <c r="J117" i="10"/>
  <c r="K117" i="10"/>
  <c r="L117" i="10"/>
  <c r="M117" i="10"/>
  <c r="N117" i="10"/>
  <c r="O117" i="10"/>
  <c r="P117" i="10"/>
  <c r="Q117" i="10"/>
  <c r="R117" i="10"/>
  <c r="S117" i="10"/>
  <c r="T117" i="10"/>
  <c r="U117" i="10"/>
  <c r="V117" i="10"/>
  <c r="W117" i="10"/>
  <c r="X117" i="10"/>
  <c r="Y117" i="10"/>
  <c r="Z117" i="10"/>
  <c r="AA117" i="10"/>
  <c r="AB117" i="10"/>
  <c r="AC117" i="10"/>
  <c r="AD117" i="10"/>
  <c r="AE117" i="10"/>
  <c r="AF117" i="10"/>
  <c r="AG117" i="10"/>
  <c r="AH117" i="10"/>
  <c r="AI117" i="10"/>
  <c r="E117" i="10"/>
  <c r="CH48" i="10"/>
  <c r="CG48" i="10"/>
  <c r="CF48" i="10"/>
  <c r="CE48" i="10"/>
  <c r="CD48" i="10"/>
  <c r="CC48" i="10"/>
  <c r="CB48" i="10"/>
  <c r="CH47" i="10"/>
  <c r="CG47" i="10"/>
  <c r="CF47" i="10"/>
  <c r="CE47" i="10"/>
  <c r="CD47" i="10"/>
  <c r="CC47" i="10"/>
  <c r="CB47" i="10"/>
  <c r="CH46" i="10"/>
  <c r="CG46" i="10"/>
  <c r="CF46" i="10"/>
  <c r="CE46" i="10"/>
  <c r="CD46" i="10"/>
  <c r="CC46" i="10"/>
  <c r="CB46" i="10"/>
  <c r="CH45" i="10"/>
  <c r="CG45" i="10"/>
  <c r="CF45" i="10"/>
  <c r="CE45" i="10"/>
  <c r="CD45" i="10"/>
  <c r="CC45" i="10"/>
  <c r="CB45" i="10"/>
  <c r="CH44" i="10"/>
  <c r="CG44" i="10"/>
  <c r="CF44" i="10"/>
  <c r="CE44" i="10"/>
  <c r="CD44" i="10"/>
  <c r="CC44" i="10"/>
  <c r="CB44" i="10"/>
  <c r="CH43" i="10"/>
  <c r="CG43" i="10"/>
  <c r="CF43" i="10"/>
  <c r="CE43" i="10"/>
  <c r="CD43" i="10"/>
  <c r="CC43" i="10"/>
  <c r="CB43" i="10"/>
  <c r="CH42" i="10"/>
  <c r="CG42" i="10"/>
  <c r="CF42" i="10"/>
  <c r="CE42" i="10"/>
  <c r="CD42" i="10"/>
  <c r="CC42" i="10"/>
  <c r="CB42" i="10"/>
  <c r="CH41" i="10"/>
  <c r="CG41" i="10"/>
  <c r="CF41" i="10"/>
  <c r="CE41" i="10"/>
  <c r="CD41" i="10"/>
  <c r="CC41" i="10"/>
  <c r="CB41" i="10"/>
  <c r="CH40" i="10"/>
  <c r="CG40" i="10"/>
  <c r="CF40" i="10"/>
  <c r="CE40" i="10"/>
  <c r="CD40" i="10"/>
  <c r="CC40" i="10"/>
  <c r="CB40" i="10"/>
  <c r="CH39" i="10"/>
  <c r="CG39" i="10"/>
  <c r="CF39" i="10"/>
  <c r="CE39" i="10"/>
  <c r="CD39" i="10"/>
  <c r="CC39" i="10"/>
  <c r="CB39" i="10"/>
  <c r="CH38" i="10"/>
  <c r="CG38" i="10"/>
  <c r="CF38" i="10"/>
  <c r="CE38" i="10"/>
  <c r="CD38" i="10"/>
  <c r="CC38" i="10"/>
  <c r="CB38" i="10"/>
  <c r="CH37" i="10"/>
  <c r="CG37" i="10"/>
  <c r="CF37" i="10"/>
  <c r="CE37" i="10"/>
  <c r="CD37" i="10"/>
  <c r="CC37" i="10"/>
  <c r="CB37" i="10"/>
  <c r="CH36" i="10"/>
  <c r="CG36" i="10"/>
  <c r="CF36" i="10"/>
  <c r="CE36" i="10"/>
  <c r="CD36" i="10"/>
  <c r="CC36" i="10"/>
  <c r="CB36" i="10"/>
  <c r="CH35" i="10"/>
  <c r="CG35" i="10"/>
  <c r="CF35" i="10"/>
  <c r="CE35" i="10"/>
  <c r="CD35" i="10"/>
  <c r="CC35" i="10"/>
  <c r="CB35" i="10"/>
  <c r="CH34" i="10"/>
  <c r="CG34" i="10"/>
  <c r="CF34" i="10"/>
  <c r="CE34" i="10"/>
  <c r="CD34" i="10"/>
  <c r="CC34" i="10"/>
  <c r="CB34" i="10"/>
  <c r="CH33" i="10"/>
  <c r="CG33" i="10"/>
  <c r="CF33" i="10"/>
  <c r="CE33" i="10"/>
  <c r="CD33" i="10"/>
  <c r="CC33" i="10"/>
  <c r="CB33" i="10"/>
  <c r="CH32" i="10"/>
  <c r="CG32" i="10"/>
  <c r="CF32" i="10"/>
  <c r="CE32" i="10"/>
  <c r="CD32" i="10"/>
  <c r="CC32" i="10"/>
  <c r="CB32" i="10"/>
  <c r="CH31" i="10"/>
  <c r="CG31" i="10"/>
  <c r="CF31" i="10"/>
  <c r="CE31" i="10"/>
  <c r="CD31" i="10"/>
  <c r="CC31" i="10"/>
  <c r="CB31" i="10"/>
  <c r="CH30" i="10"/>
  <c r="CG30" i="10"/>
  <c r="CF30" i="10"/>
  <c r="CE30" i="10"/>
  <c r="CD30" i="10"/>
  <c r="CC30" i="10"/>
  <c r="CB30" i="10"/>
  <c r="CH29" i="10"/>
  <c r="CG29" i="10"/>
  <c r="CF29" i="10"/>
  <c r="CE29" i="10"/>
  <c r="CD29" i="10"/>
  <c r="CC29" i="10"/>
  <c r="CB29" i="10"/>
  <c r="CH28" i="10"/>
  <c r="CG28" i="10"/>
  <c r="CF28" i="10"/>
  <c r="CE28" i="10"/>
  <c r="CD28" i="10"/>
  <c r="CC28" i="10"/>
  <c r="CB28" i="10"/>
  <c r="CH27" i="10"/>
  <c r="CG27" i="10"/>
  <c r="CF27" i="10"/>
  <c r="CE27" i="10"/>
  <c r="CD27" i="10"/>
  <c r="CC27" i="10"/>
  <c r="CB27" i="10"/>
  <c r="CH26" i="10"/>
  <c r="CG26" i="10"/>
  <c r="CF26" i="10"/>
  <c r="CE26" i="10"/>
  <c r="CD26" i="10"/>
  <c r="CC26" i="10"/>
  <c r="CB26" i="10"/>
  <c r="CH25" i="10"/>
  <c r="CG25" i="10"/>
  <c r="CF25" i="10"/>
  <c r="CE25" i="10"/>
  <c r="CD25" i="10"/>
  <c r="CC25" i="10"/>
  <c r="CB25" i="10"/>
  <c r="CH24" i="10"/>
  <c r="CG24" i="10"/>
  <c r="CF24" i="10"/>
  <c r="CE24" i="10"/>
  <c r="CD24" i="10"/>
  <c r="CC24" i="10"/>
  <c r="CB24" i="10"/>
  <c r="CH23" i="10"/>
  <c r="CG23" i="10"/>
  <c r="CF23" i="10"/>
  <c r="CE23" i="10"/>
  <c r="CD23" i="10"/>
  <c r="CC23" i="10"/>
  <c r="CB23" i="10"/>
  <c r="CH22" i="10"/>
  <c r="CG22" i="10"/>
  <c r="CF22" i="10"/>
  <c r="CE22" i="10"/>
  <c r="CD22" i="10"/>
  <c r="CC22" i="10"/>
  <c r="CB22" i="10"/>
  <c r="CH21" i="10"/>
  <c r="CG21" i="10"/>
  <c r="CF21" i="10"/>
  <c r="CE21" i="10"/>
  <c r="CD21" i="10"/>
  <c r="CC21" i="10"/>
  <c r="CB21" i="10"/>
  <c r="CH20" i="10"/>
  <c r="CG20" i="10"/>
  <c r="CF20" i="10"/>
  <c r="CE20" i="10"/>
  <c r="CD20" i="10"/>
  <c r="CC20" i="10"/>
  <c r="CB20" i="10"/>
  <c r="CH19" i="10"/>
  <c r="CG19" i="10"/>
  <c r="CF19" i="10"/>
  <c r="CE19" i="10"/>
  <c r="CD19" i="10"/>
  <c r="CC19" i="10"/>
  <c r="CB19" i="10"/>
  <c r="CH18" i="10"/>
  <c r="CG18" i="10"/>
  <c r="CF18" i="10"/>
  <c r="CE18" i="10"/>
  <c r="CD18" i="10"/>
  <c r="CC18" i="10"/>
  <c r="CB18" i="10"/>
  <c r="CH17" i="10"/>
  <c r="CG17" i="10"/>
  <c r="CF17" i="10"/>
  <c r="CE17" i="10"/>
  <c r="CD17" i="10"/>
  <c r="CC17" i="10"/>
  <c r="CB17" i="10"/>
  <c r="CH16" i="10"/>
  <c r="CG16" i="10"/>
  <c r="CF16" i="10"/>
  <c r="CE16" i="10"/>
  <c r="CD16" i="10"/>
  <c r="CC16" i="10"/>
  <c r="CB16" i="10"/>
  <c r="CH15" i="10"/>
  <c r="CG15" i="10"/>
  <c r="CF15" i="10"/>
  <c r="CE15" i="10"/>
  <c r="CD15" i="10"/>
  <c r="CC15" i="10"/>
  <c r="CB15" i="10"/>
  <c r="CH14" i="10"/>
  <c r="CG14" i="10"/>
  <c r="CF14" i="10"/>
  <c r="CE14" i="10"/>
  <c r="CD14" i="10"/>
  <c r="CC14" i="10"/>
  <c r="CB14" i="10"/>
  <c r="CH13" i="10"/>
  <c r="CG13" i="10"/>
  <c r="CF13" i="10"/>
  <c r="CE13" i="10"/>
  <c r="CD13" i="10"/>
  <c r="CC13" i="10"/>
  <c r="CB13" i="10"/>
  <c r="CH12" i="10"/>
  <c r="CG12" i="10"/>
  <c r="CF12" i="10"/>
  <c r="CE12" i="10"/>
  <c r="CD12" i="10"/>
  <c r="CC12" i="10"/>
  <c r="CB12" i="10"/>
  <c r="CH11" i="10"/>
  <c r="CG11" i="10"/>
  <c r="CF11" i="10"/>
  <c r="CE11" i="10"/>
  <c r="CD11" i="10"/>
  <c r="CC11" i="10"/>
  <c r="CB11" i="10"/>
  <c r="CH10" i="10"/>
  <c r="CG10" i="10"/>
  <c r="CF10" i="10"/>
  <c r="CE10" i="10"/>
  <c r="CD10" i="10"/>
  <c r="CC10" i="10"/>
  <c r="CB10" i="10"/>
  <c r="CH9" i="10"/>
  <c r="CG9" i="10"/>
  <c r="CF9" i="10"/>
  <c r="CE9" i="10"/>
  <c r="CD9" i="10"/>
  <c r="CC9" i="10"/>
  <c r="CB9" i="10"/>
  <c r="CH8" i="10"/>
  <c r="CG8" i="10"/>
  <c r="CF8" i="10"/>
  <c r="CE8" i="10"/>
  <c r="CD8" i="10"/>
  <c r="CC8" i="10"/>
  <c r="CB8" i="10"/>
  <c r="CH7" i="10"/>
  <c r="CG7" i="10"/>
  <c r="CF7" i="10"/>
  <c r="CE7" i="10"/>
  <c r="CD7" i="10"/>
  <c r="CC7" i="10"/>
  <c r="CB7" i="10"/>
  <c r="CH6" i="10"/>
  <c r="CG6" i="10"/>
  <c r="CF6" i="10"/>
  <c r="CE6" i="10"/>
  <c r="CD6" i="10"/>
  <c r="CC6" i="10"/>
  <c r="CB6" i="10"/>
  <c r="CH5" i="10"/>
  <c r="CG5" i="10"/>
  <c r="CF5" i="10"/>
  <c r="CE5" i="10"/>
  <c r="CD5" i="10"/>
  <c r="CC5" i="10"/>
  <c r="CB5" i="10"/>
  <c r="BO48" i="10"/>
  <c r="BN48" i="10"/>
  <c r="BM48" i="10"/>
  <c r="BL48" i="10"/>
  <c r="BK48" i="10"/>
  <c r="BJ48" i="10"/>
  <c r="BI48" i="10"/>
  <c r="BH48" i="10"/>
  <c r="BG48" i="10"/>
  <c r="BF48" i="10"/>
  <c r="BE48" i="10"/>
  <c r="BD48" i="10"/>
  <c r="BC48" i="10"/>
  <c r="BO47" i="10"/>
  <c r="BN47" i="10"/>
  <c r="BM47" i="10"/>
  <c r="BL47" i="10"/>
  <c r="BK47" i="10"/>
  <c r="BJ47" i="10"/>
  <c r="BI47" i="10"/>
  <c r="BH47" i="10"/>
  <c r="BG47" i="10"/>
  <c r="BF47" i="10"/>
  <c r="BE47" i="10"/>
  <c r="BD47" i="10"/>
  <c r="BC47" i="10"/>
  <c r="BO46" i="10"/>
  <c r="BN46" i="10"/>
  <c r="BM46" i="10"/>
  <c r="BL46" i="10"/>
  <c r="BK46" i="10"/>
  <c r="BJ46" i="10"/>
  <c r="BI46" i="10"/>
  <c r="BH46" i="10"/>
  <c r="BG46" i="10"/>
  <c r="BF46" i="10"/>
  <c r="BE46" i="10"/>
  <c r="BD46" i="10"/>
  <c r="BC46" i="10"/>
  <c r="BO45" i="10"/>
  <c r="BN45" i="10"/>
  <c r="BM45" i="10"/>
  <c r="BL45" i="10"/>
  <c r="BK45" i="10"/>
  <c r="BJ45" i="10"/>
  <c r="BI45" i="10"/>
  <c r="BH45" i="10"/>
  <c r="BG45" i="10"/>
  <c r="BF45" i="10"/>
  <c r="BE45" i="10"/>
  <c r="BD45" i="10"/>
  <c r="BC45" i="10"/>
  <c r="BO44" i="10"/>
  <c r="BN44" i="10"/>
  <c r="BM44" i="10"/>
  <c r="BL44" i="10"/>
  <c r="BK44" i="10"/>
  <c r="BJ44" i="10"/>
  <c r="BI44" i="10"/>
  <c r="BH44" i="10"/>
  <c r="BG44" i="10"/>
  <c r="BF44" i="10"/>
  <c r="BE44" i="10"/>
  <c r="BD44" i="10"/>
  <c r="BC44" i="10"/>
  <c r="BO43" i="10"/>
  <c r="BN43" i="10"/>
  <c r="BM43" i="10"/>
  <c r="BL43" i="10"/>
  <c r="BK43" i="10"/>
  <c r="BJ43" i="10"/>
  <c r="BI43" i="10"/>
  <c r="BH43" i="10"/>
  <c r="BG43" i="10"/>
  <c r="BF43" i="10"/>
  <c r="BE43" i="10"/>
  <c r="BD43" i="10"/>
  <c r="BC43" i="10"/>
  <c r="BO42" i="10"/>
  <c r="BN42" i="10"/>
  <c r="BM42" i="10"/>
  <c r="BL42" i="10"/>
  <c r="BK42" i="10"/>
  <c r="BJ42" i="10"/>
  <c r="BI42" i="10"/>
  <c r="BH42" i="10"/>
  <c r="BG42" i="10"/>
  <c r="BF42" i="10"/>
  <c r="BE42" i="10"/>
  <c r="BD42" i="10"/>
  <c r="BC42" i="10"/>
  <c r="BO41" i="10"/>
  <c r="BN41" i="10"/>
  <c r="BM41" i="10"/>
  <c r="BL41" i="10"/>
  <c r="BK41" i="10"/>
  <c r="BJ41" i="10"/>
  <c r="BI41" i="10"/>
  <c r="BH41" i="10"/>
  <c r="BG41" i="10"/>
  <c r="BF41" i="10"/>
  <c r="BE41" i="10"/>
  <c r="BD41" i="10"/>
  <c r="BC41" i="10"/>
  <c r="BO40" i="10"/>
  <c r="BN40" i="10"/>
  <c r="BM40" i="10"/>
  <c r="BL40" i="10"/>
  <c r="BK40" i="10"/>
  <c r="BJ40" i="10"/>
  <c r="BI40" i="10"/>
  <c r="BH40" i="10"/>
  <c r="BG40" i="10"/>
  <c r="BF40" i="10"/>
  <c r="BE40" i="10"/>
  <c r="BD40" i="10"/>
  <c r="BC40" i="10"/>
  <c r="BO39" i="10"/>
  <c r="BN39" i="10"/>
  <c r="BM39" i="10"/>
  <c r="BL39" i="10"/>
  <c r="BK39" i="10"/>
  <c r="BJ39" i="10"/>
  <c r="BI39" i="10"/>
  <c r="BH39" i="10"/>
  <c r="BG39" i="10"/>
  <c r="BF39" i="10"/>
  <c r="BE39" i="10"/>
  <c r="BD39" i="10"/>
  <c r="BC39" i="10"/>
  <c r="BO38" i="10"/>
  <c r="BN38" i="10"/>
  <c r="BM38" i="10"/>
  <c r="BL38" i="10"/>
  <c r="BK38" i="10"/>
  <c r="BJ38" i="10"/>
  <c r="BI38" i="10"/>
  <c r="BH38" i="10"/>
  <c r="BG38" i="10"/>
  <c r="BF38" i="10"/>
  <c r="BE38" i="10"/>
  <c r="BD38" i="10"/>
  <c r="BC38" i="10"/>
  <c r="BO37" i="10"/>
  <c r="BN37" i="10"/>
  <c r="BM37" i="10"/>
  <c r="BL37" i="10"/>
  <c r="BK37" i="10"/>
  <c r="BJ37" i="10"/>
  <c r="BI37" i="10"/>
  <c r="BH37" i="10"/>
  <c r="BG37" i="10"/>
  <c r="BF37" i="10"/>
  <c r="BE37" i="10"/>
  <c r="BD37" i="10"/>
  <c r="BC37" i="10"/>
  <c r="BO36" i="10"/>
  <c r="BN36" i="10"/>
  <c r="BM36" i="10"/>
  <c r="BL36" i="10"/>
  <c r="BK36" i="10"/>
  <c r="BJ36" i="10"/>
  <c r="BI36" i="10"/>
  <c r="BH36" i="10"/>
  <c r="BG36" i="10"/>
  <c r="BF36" i="10"/>
  <c r="BE36" i="10"/>
  <c r="BD36" i="10"/>
  <c r="BC36" i="10"/>
  <c r="BO35" i="10"/>
  <c r="BN35" i="10"/>
  <c r="BM35" i="10"/>
  <c r="BL35" i="10"/>
  <c r="BK35" i="10"/>
  <c r="BJ35" i="10"/>
  <c r="BI35" i="10"/>
  <c r="BH35" i="10"/>
  <c r="BG35" i="10"/>
  <c r="BF35" i="10"/>
  <c r="BE35" i="10"/>
  <c r="BD35" i="10"/>
  <c r="BC35" i="10"/>
  <c r="BO34" i="10"/>
  <c r="BN34" i="10"/>
  <c r="BM34" i="10"/>
  <c r="BL34" i="10"/>
  <c r="BK34" i="10"/>
  <c r="BJ34" i="10"/>
  <c r="BI34" i="10"/>
  <c r="BH34" i="10"/>
  <c r="BG34" i="10"/>
  <c r="BF34" i="10"/>
  <c r="BE34" i="10"/>
  <c r="BD34" i="10"/>
  <c r="BC34" i="10"/>
  <c r="BO33" i="10"/>
  <c r="BN33" i="10"/>
  <c r="BM33" i="10"/>
  <c r="BL33" i="10"/>
  <c r="BK33" i="10"/>
  <c r="BJ33" i="10"/>
  <c r="BI33" i="10"/>
  <c r="BH33" i="10"/>
  <c r="BG33" i="10"/>
  <c r="BF33" i="10"/>
  <c r="BE33" i="10"/>
  <c r="BD33" i="10"/>
  <c r="BC33" i="10"/>
  <c r="BO32" i="10"/>
  <c r="BN32" i="10"/>
  <c r="BM32" i="10"/>
  <c r="BL32" i="10"/>
  <c r="BK32" i="10"/>
  <c r="BJ32" i="10"/>
  <c r="BI32" i="10"/>
  <c r="BH32" i="10"/>
  <c r="BG32" i="10"/>
  <c r="BF32" i="10"/>
  <c r="BE32" i="10"/>
  <c r="BD32" i="10"/>
  <c r="BC32" i="10"/>
  <c r="BO31" i="10"/>
  <c r="BN31" i="10"/>
  <c r="BM31" i="10"/>
  <c r="BL31" i="10"/>
  <c r="BK31" i="10"/>
  <c r="BJ31" i="10"/>
  <c r="BI31" i="10"/>
  <c r="BH31" i="10"/>
  <c r="BG31" i="10"/>
  <c r="BF31" i="10"/>
  <c r="BE31" i="10"/>
  <c r="BD31" i="10"/>
  <c r="BC31" i="10"/>
  <c r="BO30" i="10"/>
  <c r="BN30" i="10"/>
  <c r="BM30" i="10"/>
  <c r="BL30" i="10"/>
  <c r="BK30" i="10"/>
  <c r="BJ30" i="10"/>
  <c r="BI30" i="10"/>
  <c r="BH30" i="10"/>
  <c r="BG30" i="10"/>
  <c r="BF30" i="10"/>
  <c r="BE30" i="10"/>
  <c r="BD30" i="10"/>
  <c r="BC30" i="10"/>
  <c r="BO29" i="10"/>
  <c r="BN29" i="10"/>
  <c r="BM29" i="10"/>
  <c r="BL29" i="10"/>
  <c r="BK29" i="10"/>
  <c r="BJ29" i="10"/>
  <c r="BI29" i="10"/>
  <c r="BH29" i="10"/>
  <c r="BG29" i="10"/>
  <c r="BF29" i="10"/>
  <c r="BE29" i="10"/>
  <c r="BD29" i="10"/>
  <c r="BC29" i="10"/>
  <c r="BO28" i="10"/>
  <c r="BN28" i="10"/>
  <c r="BM28" i="10"/>
  <c r="BL28" i="10"/>
  <c r="BK28" i="10"/>
  <c r="BJ28" i="10"/>
  <c r="BI28" i="10"/>
  <c r="BH28" i="10"/>
  <c r="BG28" i="10"/>
  <c r="BF28" i="10"/>
  <c r="BE28" i="10"/>
  <c r="BD28" i="10"/>
  <c r="BC28" i="10"/>
  <c r="BO27" i="10"/>
  <c r="BN27" i="10"/>
  <c r="BM27" i="10"/>
  <c r="BL27" i="10"/>
  <c r="BK27" i="10"/>
  <c r="BJ27" i="10"/>
  <c r="BI27" i="10"/>
  <c r="BH27" i="10"/>
  <c r="BG27" i="10"/>
  <c r="BF27" i="10"/>
  <c r="BE27" i="10"/>
  <c r="BD27" i="10"/>
  <c r="BC27" i="10"/>
  <c r="BO26" i="10"/>
  <c r="BN26" i="10"/>
  <c r="BM26" i="10"/>
  <c r="BL26" i="10"/>
  <c r="BK26" i="10"/>
  <c r="BJ26" i="10"/>
  <c r="BI26" i="10"/>
  <c r="BH26" i="10"/>
  <c r="BG26" i="10"/>
  <c r="BF26" i="10"/>
  <c r="BE26" i="10"/>
  <c r="BD26" i="10"/>
  <c r="BC26" i="10"/>
  <c r="BO25" i="10"/>
  <c r="BN25" i="10"/>
  <c r="BM25" i="10"/>
  <c r="BL25" i="10"/>
  <c r="BK25" i="10"/>
  <c r="BJ25" i="10"/>
  <c r="BI25" i="10"/>
  <c r="BH25" i="10"/>
  <c r="BG25" i="10"/>
  <c r="BF25" i="10"/>
  <c r="BE25" i="10"/>
  <c r="BD25" i="10"/>
  <c r="BC25" i="10"/>
  <c r="BO24" i="10"/>
  <c r="BN24" i="10"/>
  <c r="BM24" i="10"/>
  <c r="BL24" i="10"/>
  <c r="BK24" i="10"/>
  <c r="BJ24" i="10"/>
  <c r="BI24" i="10"/>
  <c r="BH24" i="10"/>
  <c r="BG24" i="10"/>
  <c r="BF24" i="10"/>
  <c r="BE24" i="10"/>
  <c r="BD24" i="10"/>
  <c r="BC24" i="10"/>
  <c r="BO23" i="10"/>
  <c r="BN23" i="10"/>
  <c r="BM23" i="10"/>
  <c r="BL23" i="10"/>
  <c r="BK23" i="10"/>
  <c r="BJ23" i="10"/>
  <c r="BI23" i="10"/>
  <c r="BH23" i="10"/>
  <c r="BG23" i="10"/>
  <c r="BF23" i="10"/>
  <c r="BE23" i="10"/>
  <c r="BD23" i="10"/>
  <c r="BC23" i="10"/>
  <c r="BO22" i="10"/>
  <c r="BN22" i="10"/>
  <c r="BM22" i="10"/>
  <c r="BL22" i="10"/>
  <c r="BK22" i="10"/>
  <c r="BJ22" i="10"/>
  <c r="BI22" i="10"/>
  <c r="BH22" i="10"/>
  <c r="BG22" i="10"/>
  <c r="BF22" i="10"/>
  <c r="BE22" i="10"/>
  <c r="BD22" i="10"/>
  <c r="BC22" i="10"/>
  <c r="BO21" i="10"/>
  <c r="BN21" i="10"/>
  <c r="BM21" i="10"/>
  <c r="BL21" i="10"/>
  <c r="BK21" i="10"/>
  <c r="BJ21" i="10"/>
  <c r="BI21" i="10"/>
  <c r="BH21" i="10"/>
  <c r="BG21" i="10"/>
  <c r="BF21" i="10"/>
  <c r="BE21" i="10"/>
  <c r="BD21" i="10"/>
  <c r="BC21" i="10"/>
  <c r="BO20" i="10"/>
  <c r="BN20" i="10"/>
  <c r="BM20" i="10"/>
  <c r="BL20" i="10"/>
  <c r="BK20" i="10"/>
  <c r="BJ20" i="10"/>
  <c r="BI20" i="10"/>
  <c r="BH20" i="10"/>
  <c r="BG20" i="10"/>
  <c r="BF20" i="10"/>
  <c r="BE20" i="10"/>
  <c r="BD20" i="10"/>
  <c r="BC20" i="10"/>
  <c r="BO19" i="10"/>
  <c r="BN19" i="10"/>
  <c r="BM19" i="10"/>
  <c r="BL19" i="10"/>
  <c r="BK19" i="10"/>
  <c r="BJ19" i="10"/>
  <c r="BI19" i="10"/>
  <c r="BH19" i="10"/>
  <c r="BG19" i="10"/>
  <c r="BF19" i="10"/>
  <c r="BE19" i="10"/>
  <c r="BD19" i="10"/>
  <c r="BC19" i="10"/>
  <c r="BO18" i="10"/>
  <c r="BN18" i="10"/>
  <c r="BM18" i="10"/>
  <c r="BL18" i="10"/>
  <c r="BK18" i="10"/>
  <c r="BJ18" i="10"/>
  <c r="BI18" i="10"/>
  <c r="BH18" i="10"/>
  <c r="BG18" i="10"/>
  <c r="BF18" i="10"/>
  <c r="BE18" i="10"/>
  <c r="BD18" i="10"/>
  <c r="BC18" i="10"/>
  <c r="BO17" i="10"/>
  <c r="BN17" i="10"/>
  <c r="BM17" i="10"/>
  <c r="BL17" i="10"/>
  <c r="BK17" i="10"/>
  <c r="BJ17" i="10"/>
  <c r="BI17" i="10"/>
  <c r="BH17" i="10"/>
  <c r="BG17" i="10"/>
  <c r="BF17" i="10"/>
  <c r="BE17" i="10"/>
  <c r="BD17" i="10"/>
  <c r="BC17" i="10"/>
  <c r="BO16" i="10"/>
  <c r="BN16" i="10"/>
  <c r="BM16" i="10"/>
  <c r="BL16" i="10"/>
  <c r="BK16" i="10"/>
  <c r="BJ16" i="10"/>
  <c r="BI16" i="10"/>
  <c r="BH16" i="10"/>
  <c r="BG16" i="10"/>
  <c r="BF16" i="10"/>
  <c r="BE16" i="10"/>
  <c r="BD16" i="10"/>
  <c r="BC16" i="10"/>
  <c r="BO15" i="10"/>
  <c r="BN15" i="10"/>
  <c r="BM15" i="10"/>
  <c r="BL15" i="10"/>
  <c r="BK15" i="10"/>
  <c r="BJ15" i="10"/>
  <c r="BI15" i="10"/>
  <c r="BH15" i="10"/>
  <c r="BG15" i="10"/>
  <c r="BF15" i="10"/>
  <c r="BE15" i="10"/>
  <c r="BD15" i="10"/>
  <c r="BC15" i="10"/>
  <c r="BO14" i="10"/>
  <c r="BN14" i="10"/>
  <c r="BM14" i="10"/>
  <c r="BL14" i="10"/>
  <c r="BK14" i="10"/>
  <c r="BJ14" i="10"/>
  <c r="BI14" i="10"/>
  <c r="BH14" i="10"/>
  <c r="BG14" i="10"/>
  <c r="BF14" i="10"/>
  <c r="BE14" i="10"/>
  <c r="BD14" i="10"/>
  <c r="BC14" i="10"/>
  <c r="BO13" i="10"/>
  <c r="BN13" i="10"/>
  <c r="BM13" i="10"/>
  <c r="BL13" i="10"/>
  <c r="BK13" i="10"/>
  <c r="BJ13" i="10"/>
  <c r="BI13" i="10"/>
  <c r="BH13" i="10"/>
  <c r="BG13" i="10"/>
  <c r="BF13" i="10"/>
  <c r="BE13" i="10"/>
  <c r="BD13" i="10"/>
  <c r="BC13" i="10"/>
  <c r="BO12" i="10"/>
  <c r="BN12" i="10"/>
  <c r="BM12" i="10"/>
  <c r="BL12" i="10"/>
  <c r="BK12" i="10"/>
  <c r="BJ12" i="10"/>
  <c r="BI12" i="10"/>
  <c r="BH12" i="10"/>
  <c r="BG12" i="10"/>
  <c r="BF12" i="10"/>
  <c r="BE12" i="10"/>
  <c r="BD12" i="10"/>
  <c r="BC12" i="10"/>
  <c r="BO11" i="10"/>
  <c r="BN11" i="10"/>
  <c r="BM11" i="10"/>
  <c r="BL11" i="10"/>
  <c r="BK11" i="10"/>
  <c r="BJ11" i="10"/>
  <c r="BI11" i="10"/>
  <c r="BH11" i="10"/>
  <c r="BG11" i="10"/>
  <c r="BF11" i="10"/>
  <c r="BE11" i="10"/>
  <c r="BD11" i="10"/>
  <c r="BC11" i="10"/>
  <c r="BO10" i="10"/>
  <c r="BN10" i="10"/>
  <c r="BM10" i="10"/>
  <c r="BL10" i="10"/>
  <c r="BK10" i="10"/>
  <c r="BJ10" i="10"/>
  <c r="BI10" i="10"/>
  <c r="BH10" i="10"/>
  <c r="BG10" i="10"/>
  <c r="BF10" i="10"/>
  <c r="BE10" i="10"/>
  <c r="BD10" i="10"/>
  <c r="BC10" i="10"/>
  <c r="BO9" i="10"/>
  <c r="BN9" i="10"/>
  <c r="BM9" i="10"/>
  <c r="BL9" i="10"/>
  <c r="BK9" i="10"/>
  <c r="BJ9" i="10"/>
  <c r="BI9" i="10"/>
  <c r="BH9" i="10"/>
  <c r="BG9" i="10"/>
  <c r="BF9" i="10"/>
  <c r="BE9" i="10"/>
  <c r="BD9" i="10"/>
  <c r="BC9" i="10"/>
  <c r="BO8" i="10"/>
  <c r="BN8" i="10"/>
  <c r="BM8" i="10"/>
  <c r="BL8" i="10"/>
  <c r="BK8" i="10"/>
  <c r="BJ8" i="10"/>
  <c r="BI8" i="10"/>
  <c r="BH8" i="10"/>
  <c r="BG8" i="10"/>
  <c r="BF8" i="10"/>
  <c r="BE8" i="10"/>
  <c r="BD8" i="10"/>
  <c r="BC8" i="10"/>
  <c r="BO7" i="10"/>
  <c r="BN7" i="10"/>
  <c r="BM7" i="10"/>
  <c r="BL7" i="10"/>
  <c r="BK7" i="10"/>
  <c r="BJ7" i="10"/>
  <c r="BI7" i="10"/>
  <c r="BH7" i="10"/>
  <c r="BG7" i="10"/>
  <c r="BF7" i="10"/>
  <c r="BE7" i="10"/>
  <c r="BD7" i="10"/>
  <c r="BC7" i="10"/>
  <c r="BO6" i="10"/>
  <c r="BN6" i="10"/>
  <c r="BM6" i="10"/>
  <c r="BL6" i="10"/>
  <c r="BK6" i="10"/>
  <c r="BJ6" i="10"/>
  <c r="BI6" i="10"/>
  <c r="BH6" i="10"/>
  <c r="BG6" i="10"/>
  <c r="BF6" i="10"/>
  <c r="BE6" i="10"/>
  <c r="BD6" i="10"/>
  <c r="BC6" i="10"/>
  <c r="BO5" i="10"/>
  <c r="BN5" i="10"/>
  <c r="BM5" i="10"/>
  <c r="BL5" i="10"/>
  <c r="BK5" i="10"/>
  <c r="BJ5" i="10"/>
  <c r="BI5" i="10"/>
  <c r="BH5" i="10"/>
  <c r="BG5" i="10"/>
  <c r="BF5" i="10"/>
  <c r="BE5" i="10"/>
  <c r="BD5" i="10"/>
  <c r="BC5" i="10"/>
  <c r="BY48" i="10"/>
  <c r="BX48" i="10"/>
  <c r="BW48" i="10"/>
  <c r="BV48" i="10"/>
  <c r="BU48" i="10"/>
  <c r="BT48" i="10"/>
  <c r="BS48" i="10"/>
  <c r="BY47" i="10"/>
  <c r="BX47" i="10"/>
  <c r="BW47" i="10"/>
  <c r="BV47" i="10"/>
  <c r="BU47" i="10"/>
  <c r="BT47" i="10"/>
  <c r="BS47" i="10"/>
  <c r="BY46" i="10"/>
  <c r="BX46" i="10"/>
  <c r="BW46" i="10"/>
  <c r="BV46" i="10"/>
  <c r="BU46" i="10"/>
  <c r="BT46" i="10"/>
  <c r="BS46" i="10"/>
  <c r="BY45" i="10"/>
  <c r="BX45" i="10"/>
  <c r="BW45" i="10"/>
  <c r="BV45" i="10"/>
  <c r="BU45" i="10"/>
  <c r="BT45" i="10"/>
  <c r="BS45" i="10"/>
  <c r="BY44" i="10"/>
  <c r="BX44" i="10"/>
  <c r="BW44" i="10"/>
  <c r="BV44" i="10"/>
  <c r="BU44" i="10"/>
  <c r="BT44" i="10"/>
  <c r="BS44" i="10"/>
  <c r="BY43" i="10"/>
  <c r="BX43" i="10"/>
  <c r="BW43" i="10"/>
  <c r="BV43" i="10"/>
  <c r="BU43" i="10"/>
  <c r="BT43" i="10"/>
  <c r="BS43" i="10"/>
  <c r="BY42" i="10"/>
  <c r="BX42" i="10"/>
  <c r="BW42" i="10"/>
  <c r="BV42" i="10"/>
  <c r="BU42" i="10"/>
  <c r="BT42" i="10"/>
  <c r="BS42" i="10"/>
  <c r="BY41" i="10"/>
  <c r="BX41" i="10"/>
  <c r="BW41" i="10"/>
  <c r="BV41" i="10"/>
  <c r="BU41" i="10"/>
  <c r="BT41" i="10"/>
  <c r="BS41" i="10"/>
  <c r="BY40" i="10"/>
  <c r="BX40" i="10"/>
  <c r="BW40" i="10"/>
  <c r="BV40" i="10"/>
  <c r="BU40" i="10"/>
  <c r="BT40" i="10"/>
  <c r="BS40" i="10"/>
  <c r="BY39" i="10"/>
  <c r="BX39" i="10"/>
  <c r="BW39" i="10"/>
  <c r="BV39" i="10"/>
  <c r="BU39" i="10"/>
  <c r="BT39" i="10"/>
  <c r="BS39" i="10"/>
  <c r="BY38" i="10"/>
  <c r="BX38" i="10"/>
  <c r="BW38" i="10"/>
  <c r="BV38" i="10"/>
  <c r="BU38" i="10"/>
  <c r="BT38" i="10"/>
  <c r="BS38" i="10"/>
  <c r="BY37" i="10"/>
  <c r="BX37" i="10"/>
  <c r="BW37" i="10"/>
  <c r="BV37" i="10"/>
  <c r="BU37" i="10"/>
  <c r="BT37" i="10"/>
  <c r="BS37" i="10"/>
  <c r="BY36" i="10"/>
  <c r="BX36" i="10"/>
  <c r="BW36" i="10"/>
  <c r="BV36" i="10"/>
  <c r="BU36" i="10"/>
  <c r="BT36" i="10"/>
  <c r="BS36" i="10"/>
  <c r="BY35" i="10"/>
  <c r="BX35" i="10"/>
  <c r="BW35" i="10"/>
  <c r="BV35" i="10"/>
  <c r="BU35" i="10"/>
  <c r="BT35" i="10"/>
  <c r="BS35" i="10"/>
  <c r="BY34" i="10"/>
  <c r="BX34" i="10"/>
  <c r="BW34" i="10"/>
  <c r="BV34" i="10"/>
  <c r="BU34" i="10"/>
  <c r="BT34" i="10"/>
  <c r="BS34" i="10"/>
  <c r="BY33" i="10"/>
  <c r="BX33" i="10"/>
  <c r="BW33" i="10"/>
  <c r="BV33" i="10"/>
  <c r="BU33" i="10"/>
  <c r="BT33" i="10"/>
  <c r="BS33" i="10"/>
  <c r="BY32" i="10"/>
  <c r="BX32" i="10"/>
  <c r="BW32" i="10"/>
  <c r="BV32" i="10"/>
  <c r="BU32" i="10"/>
  <c r="BT32" i="10"/>
  <c r="BS32" i="10"/>
  <c r="BY31" i="10"/>
  <c r="BX31" i="10"/>
  <c r="BW31" i="10"/>
  <c r="BV31" i="10"/>
  <c r="BU31" i="10"/>
  <c r="BT31" i="10"/>
  <c r="BS31" i="10"/>
  <c r="BY30" i="10"/>
  <c r="BX30" i="10"/>
  <c r="BW30" i="10"/>
  <c r="BV30" i="10"/>
  <c r="BU30" i="10"/>
  <c r="BT30" i="10"/>
  <c r="BS30" i="10"/>
  <c r="BY29" i="10"/>
  <c r="BX29" i="10"/>
  <c r="BW29" i="10"/>
  <c r="BV29" i="10"/>
  <c r="BU29" i="10"/>
  <c r="BT29" i="10"/>
  <c r="BS29" i="10"/>
  <c r="BY28" i="10"/>
  <c r="BX28" i="10"/>
  <c r="BW28" i="10"/>
  <c r="BV28" i="10"/>
  <c r="BU28" i="10"/>
  <c r="BT28" i="10"/>
  <c r="BS28" i="10"/>
  <c r="BY27" i="10"/>
  <c r="BX27" i="10"/>
  <c r="BW27" i="10"/>
  <c r="BV27" i="10"/>
  <c r="BU27" i="10"/>
  <c r="BT27" i="10"/>
  <c r="BS27" i="10"/>
  <c r="BY26" i="10"/>
  <c r="BX26" i="10"/>
  <c r="BW26" i="10"/>
  <c r="BV26" i="10"/>
  <c r="BU26" i="10"/>
  <c r="BT26" i="10"/>
  <c r="BS26" i="10"/>
  <c r="BY25" i="10"/>
  <c r="BX25" i="10"/>
  <c r="BW25" i="10"/>
  <c r="BV25" i="10"/>
  <c r="BU25" i="10"/>
  <c r="BT25" i="10"/>
  <c r="BS25" i="10"/>
  <c r="BY24" i="10"/>
  <c r="BX24" i="10"/>
  <c r="BW24" i="10"/>
  <c r="BV24" i="10"/>
  <c r="BU24" i="10"/>
  <c r="BT24" i="10"/>
  <c r="BS24" i="10"/>
  <c r="BY23" i="10"/>
  <c r="BX23" i="10"/>
  <c r="BW23" i="10"/>
  <c r="BV23" i="10"/>
  <c r="BU23" i="10"/>
  <c r="BT23" i="10"/>
  <c r="BS23" i="10"/>
  <c r="BY22" i="10"/>
  <c r="BX22" i="10"/>
  <c r="BW22" i="10"/>
  <c r="BV22" i="10"/>
  <c r="BU22" i="10"/>
  <c r="BT22" i="10"/>
  <c r="BS22" i="10"/>
  <c r="BY21" i="10"/>
  <c r="BX21" i="10"/>
  <c r="BW21" i="10"/>
  <c r="BV21" i="10"/>
  <c r="BU21" i="10"/>
  <c r="BT21" i="10"/>
  <c r="BS21" i="10"/>
  <c r="BY20" i="10"/>
  <c r="BX20" i="10"/>
  <c r="BW20" i="10"/>
  <c r="BV20" i="10"/>
  <c r="BU20" i="10"/>
  <c r="BT20" i="10"/>
  <c r="BS20" i="10"/>
  <c r="BY19" i="10"/>
  <c r="BX19" i="10"/>
  <c r="BW19" i="10"/>
  <c r="BV19" i="10"/>
  <c r="BU19" i="10"/>
  <c r="BT19" i="10"/>
  <c r="BS19" i="10"/>
  <c r="BY18" i="10"/>
  <c r="BX18" i="10"/>
  <c r="BW18" i="10"/>
  <c r="BV18" i="10"/>
  <c r="BU18" i="10"/>
  <c r="BT18" i="10"/>
  <c r="BS18" i="10"/>
  <c r="BY17" i="10"/>
  <c r="BX17" i="10"/>
  <c r="BW17" i="10"/>
  <c r="BV17" i="10"/>
  <c r="BU17" i="10"/>
  <c r="BT17" i="10"/>
  <c r="BS17" i="10"/>
  <c r="BY16" i="10"/>
  <c r="BX16" i="10"/>
  <c r="BW16" i="10"/>
  <c r="BV16" i="10"/>
  <c r="BU16" i="10"/>
  <c r="BT16" i="10"/>
  <c r="BS16" i="10"/>
  <c r="BY15" i="10"/>
  <c r="BX15" i="10"/>
  <c r="BW15" i="10"/>
  <c r="BV15" i="10"/>
  <c r="BU15" i="10"/>
  <c r="BT15" i="10"/>
  <c r="BS15" i="10"/>
  <c r="BY14" i="10"/>
  <c r="BX14" i="10"/>
  <c r="BW14" i="10"/>
  <c r="BV14" i="10"/>
  <c r="BU14" i="10"/>
  <c r="BT14" i="10"/>
  <c r="BS14" i="10"/>
  <c r="BY13" i="10"/>
  <c r="BX13" i="10"/>
  <c r="BW13" i="10"/>
  <c r="BV13" i="10"/>
  <c r="BU13" i="10"/>
  <c r="BT13" i="10"/>
  <c r="BS13" i="10"/>
  <c r="BY12" i="10"/>
  <c r="BX12" i="10"/>
  <c r="BW12" i="10"/>
  <c r="BV12" i="10"/>
  <c r="BU12" i="10"/>
  <c r="BT12" i="10"/>
  <c r="BS12" i="10"/>
  <c r="BY11" i="10"/>
  <c r="BX11" i="10"/>
  <c r="BW11" i="10"/>
  <c r="BV11" i="10"/>
  <c r="BU11" i="10"/>
  <c r="BT11" i="10"/>
  <c r="BS11" i="10"/>
  <c r="BY10" i="10"/>
  <c r="BX10" i="10"/>
  <c r="BW10" i="10"/>
  <c r="BV10" i="10"/>
  <c r="BU10" i="10"/>
  <c r="BT10" i="10"/>
  <c r="BS10" i="10"/>
  <c r="BY9" i="10"/>
  <c r="BX9" i="10"/>
  <c r="BW9" i="10"/>
  <c r="BV9" i="10"/>
  <c r="BU9" i="10"/>
  <c r="BT9" i="10"/>
  <c r="BS9" i="10"/>
  <c r="BY8" i="10"/>
  <c r="BX8" i="10"/>
  <c r="BW8" i="10"/>
  <c r="BV8" i="10"/>
  <c r="BU8" i="10"/>
  <c r="BT8" i="10"/>
  <c r="BS8" i="10"/>
  <c r="BY7" i="10"/>
  <c r="BX7" i="10"/>
  <c r="BW7" i="10"/>
  <c r="BV7" i="10"/>
  <c r="BU7" i="10"/>
  <c r="BT7" i="10"/>
  <c r="BS7" i="10"/>
  <c r="BY6" i="10"/>
  <c r="BX6" i="10"/>
  <c r="BW6" i="10"/>
  <c r="BV6" i="10"/>
  <c r="BU6" i="10"/>
  <c r="BT6" i="10"/>
  <c r="BS6" i="10"/>
  <c r="BY5" i="10"/>
  <c r="BX5" i="10"/>
  <c r="BW5" i="10"/>
  <c r="BV5" i="10"/>
  <c r="BU5" i="10"/>
  <c r="BT5" i="10"/>
  <c r="BS5" i="10"/>
  <c r="BZ5" i="10" s="1"/>
  <c r="AM6" i="10"/>
  <c r="AN6" i="10"/>
  <c r="AO6" i="10"/>
  <c r="AP6" i="10"/>
  <c r="AQ6" i="10"/>
  <c r="AR6" i="10"/>
  <c r="AS6" i="10"/>
  <c r="AT6" i="10"/>
  <c r="BA6" i="10" s="1"/>
  <c r="AU6" i="10"/>
  <c r="AV6" i="10"/>
  <c r="AW6" i="10"/>
  <c r="AX6" i="10"/>
  <c r="AY6" i="10"/>
  <c r="AM7" i="10"/>
  <c r="AN7" i="10"/>
  <c r="AO7" i="10"/>
  <c r="AP7" i="10"/>
  <c r="AQ7" i="10"/>
  <c r="AR7" i="10"/>
  <c r="AS7" i="10"/>
  <c r="AT7" i="10"/>
  <c r="AU7" i="10"/>
  <c r="AV7" i="10"/>
  <c r="AW7" i="10"/>
  <c r="AX7" i="10"/>
  <c r="AY7" i="10"/>
  <c r="AM8" i="10"/>
  <c r="AN8" i="10"/>
  <c r="AO8" i="10"/>
  <c r="AP8" i="10"/>
  <c r="AQ8" i="10"/>
  <c r="AR8" i="10"/>
  <c r="AS8" i="10"/>
  <c r="AT8" i="10"/>
  <c r="AU8" i="10"/>
  <c r="AV8" i="10"/>
  <c r="AW8" i="10"/>
  <c r="AX8" i="10"/>
  <c r="AY8" i="10"/>
  <c r="AM9" i="10"/>
  <c r="AN9" i="10"/>
  <c r="AO9" i="10"/>
  <c r="AP9" i="10"/>
  <c r="AQ9" i="10"/>
  <c r="AR9" i="10"/>
  <c r="AS9" i="10"/>
  <c r="AT9" i="10"/>
  <c r="AU9" i="10"/>
  <c r="AV9" i="10"/>
  <c r="AW9" i="10"/>
  <c r="AX9" i="10"/>
  <c r="AY9" i="10"/>
  <c r="AM10" i="10"/>
  <c r="AN10" i="10"/>
  <c r="AO10" i="10"/>
  <c r="AP10" i="10"/>
  <c r="AQ10" i="10"/>
  <c r="AR10" i="10"/>
  <c r="AS10" i="10"/>
  <c r="AT10" i="10"/>
  <c r="AU10" i="10"/>
  <c r="AV10" i="10"/>
  <c r="AW10" i="10"/>
  <c r="AX10" i="10"/>
  <c r="AY10" i="10"/>
  <c r="AM11" i="10"/>
  <c r="AN11" i="10"/>
  <c r="AO11" i="10"/>
  <c r="AP11" i="10"/>
  <c r="AQ11" i="10"/>
  <c r="AR11" i="10"/>
  <c r="AS11" i="10"/>
  <c r="AT11" i="10"/>
  <c r="AU11" i="10"/>
  <c r="AV11" i="10"/>
  <c r="AW11" i="10"/>
  <c r="AX11" i="10"/>
  <c r="AY11" i="10"/>
  <c r="AM12" i="10"/>
  <c r="AN12" i="10"/>
  <c r="AO12" i="10"/>
  <c r="AP12" i="10"/>
  <c r="AQ12" i="10"/>
  <c r="AR12" i="10"/>
  <c r="AS12" i="10"/>
  <c r="AT12" i="10"/>
  <c r="AU12" i="10"/>
  <c r="AV12" i="10"/>
  <c r="AW12" i="10"/>
  <c r="AX12" i="10"/>
  <c r="AY12" i="10"/>
  <c r="AM13" i="10"/>
  <c r="AN13" i="10"/>
  <c r="AO13" i="10"/>
  <c r="AP13" i="10"/>
  <c r="AQ13" i="10"/>
  <c r="AR13" i="10"/>
  <c r="AS13" i="10"/>
  <c r="AT13" i="10"/>
  <c r="AU13" i="10"/>
  <c r="AV13" i="10"/>
  <c r="AW13" i="10"/>
  <c r="AX13" i="10"/>
  <c r="AY13" i="10"/>
  <c r="AM14" i="10"/>
  <c r="AN14" i="10"/>
  <c r="AO14" i="10"/>
  <c r="AP14" i="10"/>
  <c r="AQ14" i="10"/>
  <c r="AR14" i="10"/>
  <c r="AS14" i="10"/>
  <c r="AT14" i="10"/>
  <c r="BA14" i="10" s="1"/>
  <c r="AU14" i="10"/>
  <c r="AV14" i="10"/>
  <c r="AW14" i="10"/>
  <c r="AX14" i="10"/>
  <c r="AY14" i="10"/>
  <c r="AM15" i="10"/>
  <c r="AN15" i="10"/>
  <c r="AO15" i="10"/>
  <c r="AP15" i="10"/>
  <c r="AQ15" i="10"/>
  <c r="AR15" i="10"/>
  <c r="AS15" i="10"/>
  <c r="AT15" i="10"/>
  <c r="AU15" i="10"/>
  <c r="AV15" i="10"/>
  <c r="AW15" i="10"/>
  <c r="AX15" i="10"/>
  <c r="AY15" i="10"/>
  <c r="AM16" i="10"/>
  <c r="AN16" i="10"/>
  <c r="AO16" i="10"/>
  <c r="AP16" i="10"/>
  <c r="AQ16" i="10"/>
  <c r="AR16" i="10"/>
  <c r="AS16" i="10"/>
  <c r="AT16" i="10"/>
  <c r="AU16" i="10"/>
  <c r="AV16" i="10"/>
  <c r="AW16" i="10"/>
  <c r="AX16" i="10"/>
  <c r="AY16" i="10"/>
  <c r="AM17" i="10"/>
  <c r="AN17" i="10"/>
  <c r="AO17" i="10"/>
  <c r="AP17" i="10"/>
  <c r="AQ17" i="10"/>
  <c r="AR17" i="10"/>
  <c r="AS17" i="10"/>
  <c r="AT17" i="10"/>
  <c r="AU17" i="10"/>
  <c r="AV17" i="10"/>
  <c r="AW17" i="10"/>
  <c r="AX17" i="10"/>
  <c r="AY17" i="10"/>
  <c r="AM18" i="10"/>
  <c r="AN18" i="10"/>
  <c r="AO18" i="10"/>
  <c r="AP18" i="10"/>
  <c r="AQ18" i="10"/>
  <c r="AR18" i="10"/>
  <c r="AS18" i="10"/>
  <c r="AT18" i="10"/>
  <c r="AU18" i="10"/>
  <c r="AV18" i="10"/>
  <c r="AW18" i="10"/>
  <c r="AX18" i="10"/>
  <c r="AY18" i="10"/>
  <c r="AM19" i="10"/>
  <c r="AN19" i="10"/>
  <c r="AO19" i="10"/>
  <c r="AP19" i="10"/>
  <c r="AQ19" i="10"/>
  <c r="AR19" i="10"/>
  <c r="AS19" i="10"/>
  <c r="AT19" i="10"/>
  <c r="AU19" i="10"/>
  <c r="AV19" i="10"/>
  <c r="AW19" i="10"/>
  <c r="AX19" i="10"/>
  <c r="AY19" i="10"/>
  <c r="AM20" i="10"/>
  <c r="AN20" i="10"/>
  <c r="AO20" i="10"/>
  <c r="AP20" i="10"/>
  <c r="AQ20" i="10"/>
  <c r="AR20" i="10"/>
  <c r="AS20" i="10"/>
  <c r="AT20" i="10"/>
  <c r="AU20" i="10"/>
  <c r="AV20" i="10"/>
  <c r="AW20" i="10"/>
  <c r="AX20" i="10"/>
  <c r="AY20" i="10"/>
  <c r="AM21" i="10"/>
  <c r="AN21" i="10"/>
  <c r="AO21" i="10"/>
  <c r="AP21" i="10"/>
  <c r="AQ21" i="10"/>
  <c r="AR21" i="10"/>
  <c r="AS21" i="10"/>
  <c r="AT21" i="10"/>
  <c r="AU21" i="10"/>
  <c r="AV21" i="10"/>
  <c r="AW21" i="10"/>
  <c r="AX21" i="10"/>
  <c r="AY21" i="10"/>
  <c r="AM22" i="10"/>
  <c r="AN22" i="10"/>
  <c r="AO22" i="10"/>
  <c r="AP22" i="10"/>
  <c r="AQ22" i="10"/>
  <c r="AR22" i="10"/>
  <c r="AS22" i="10"/>
  <c r="AT22" i="10"/>
  <c r="BA22" i="10" s="1"/>
  <c r="AU22" i="10"/>
  <c r="AV22" i="10"/>
  <c r="AW22" i="10"/>
  <c r="AX22" i="10"/>
  <c r="AY22" i="10"/>
  <c r="AM23" i="10"/>
  <c r="AN23" i="10"/>
  <c r="AO23" i="10"/>
  <c r="AP23" i="10"/>
  <c r="AQ23" i="10"/>
  <c r="AR23" i="10"/>
  <c r="AS23" i="10"/>
  <c r="AT23" i="10"/>
  <c r="AU23" i="10"/>
  <c r="AV23" i="10"/>
  <c r="AW23" i="10"/>
  <c r="AX23" i="10"/>
  <c r="AY23" i="10"/>
  <c r="AM24" i="10"/>
  <c r="AN24" i="10"/>
  <c r="AO24" i="10"/>
  <c r="AP24" i="10"/>
  <c r="AQ24" i="10"/>
  <c r="AR24" i="10"/>
  <c r="AS24" i="10"/>
  <c r="AT24" i="10"/>
  <c r="AU24" i="10"/>
  <c r="AV24" i="10"/>
  <c r="AW24" i="10"/>
  <c r="AX24" i="10"/>
  <c r="AY24" i="10"/>
  <c r="AM25" i="10"/>
  <c r="AN25" i="10"/>
  <c r="AO25" i="10"/>
  <c r="AP25" i="10"/>
  <c r="AQ25" i="10"/>
  <c r="AR25" i="10"/>
  <c r="AS25" i="10"/>
  <c r="AT25" i="10"/>
  <c r="AU25" i="10"/>
  <c r="AV25" i="10"/>
  <c r="AW25" i="10"/>
  <c r="AX25" i="10"/>
  <c r="AY25" i="10"/>
  <c r="AM26" i="10"/>
  <c r="AN26" i="10"/>
  <c r="AO26" i="10"/>
  <c r="AP26" i="10"/>
  <c r="AQ26" i="10"/>
  <c r="AR26" i="10"/>
  <c r="AS26" i="10"/>
  <c r="AT26" i="10"/>
  <c r="AU26" i="10"/>
  <c r="AV26" i="10"/>
  <c r="AW26" i="10"/>
  <c r="AX26" i="10"/>
  <c r="AY26" i="10"/>
  <c r="AM27" i="10"/>
  <c r="AN27" i="10"/>
  <c r="AO27" i="10"/>
  <c r="AP27" i="10"/>
  <c r="AQ27" i="10"/>
  <c r="AR27" i="10"/>
  <c r="AS27" i="10"/>
  <c r="AT27" i="10"/>
  <c r="AU27" i="10"/>
  <c r="AV27" i="10"/>
  <c r="AW27" i="10"/>
  <c r="AX27" i="10"/>
  <c r="AY27" i="10"/>
  <c r="AM28" i="10"/>
  <c r="AN28" i="10"/>
  <c r="AO28" i="10"/>
  <c r="AP28" i="10"/>
  <c r="AQ28" i="10"/>
  <c r="AR28" i="10"/>
  <c r="AS28" i="10"/>
  <c r="AT28" i="10"/>
  <c r="AU28" i="10"/>
  <c r="AV28" i="10"/>
  <c r="AW28" i="10"/>
  <c r="AX28" i="10"/>
  <c r="AY28" i="10"/>
  <c r="AM29" i="10"/>
  <c r="AN29" i="10"/>
  <c r="AO29" i="10"/>
  <c r="AP29" i="10"/>
  <c r="AQ29" i="10"/>
  <c r="AR29" i="10"/>
  <c r="AS29" i="10"/>
  <c r="AT29" i="10"/>
  <c r="AU29" i="10"/>
  <c r="AV29" i="10"/>
  <c r="AW29" i="10"/>
  <c r="AX29" i="10"/>
  <c r="AY29" i="10"/>
  <c r="AM30" i="10"/>
  <c r="AN30" i="10"/>
  <c r="AO30" i="10"/>
  <c r="AP30" i="10"/>
  <c r="AQ30" i="10"/>
  <c r="AR30" i="10"/>
  <c r="AS30" i="10"/>
  <c r="AT30" i="10"/>
  <c r="BA30" i="10" s="1"/>
  <c r="AU30" i="10"/>
  <c r="AV30" i="10"/>
  <c r="AW30" i="10"/>
  <c r="AX30" i="10"/>
  <c r="AY30" i="10"/>
  <c r="AM31" i="10"/>
  <c r="AN31" i="10"/>
  <c r="AO31" i="10"/>
  <c r="AP31" i="10"/>
  <c r="AQ31" i="10"/>
  <c r="AR31" i="10"/>
  <c r="AS31" i="10"/>
  <c r="AT31" i="10"/>
  <c r="AU31" i="10"/>
  <c r="AV31" i="10"/>
  <c r="AW31" i="10"/>
  <c r="AX31" i="10"/>
  <c r="AY31" i="10"/>
  <c r="AM32" i="10"/>
  <c r="AN32" i="10"/>
  <c r="AO32" i="10"/>
  <c r="AP32" i="10"/>
  <c r="AQ32" i="10"/>
  <c r="AR32" i="10"/>
  <c r="AS32" i="10"/>
  <c r="AT32" i="10"/>
  <c r="AU32" i="10"/>
  <c r="AV32" i="10"/>
  <c r="AW32" i="10"/>
  <c r="AX32" i="10"/>
  <c r="AY32" i="10"/>
  <c r="AM33" i="10"/>
  <c r="AN33" i="10"/>
  <c r="AO33" i="10"/>
  <c r="AP33" i="10"/>
  <c r="AQ33" i="10"/>
  <c r="AR33" i="10"/>
  <c r="AS33" i="10"/>
  <c r="AT33" i="10"/>
  <c r="AU33" i="10"/>
  <c r="AV33" i="10"/>
  <c r="AW33" i="10"/>
  <c r="AX33" i="10"/>
  <c r="AY33" i="10"/>
  <c r="AM34" i="10"/>
  <c r="AN34" i="10"/>
  <c r="AO34" i="10"/>
  <c r="AP34" i="10"/>
  <c r="AQ34" i="10"/>
  <c r="AR34" i="10"/>
  <c r="AS34" i="10"/>
  <c r="AT34" i="10"/>
  <c r="AU34" i="10"/>
  <c r="AV34" i="10"/>
  <c r="AW34" i="10"/>
  <c r="AX34" i="10"/>
  <c r="AY34" i="10"/>
  <c r="AM35" i="10"/>
  <c r="AN35" i="10"/>
  <c r="AO35" i="10"/>
  <c r="AP35" i="10"/>
  <c r="AQ35" i="10"/>
  <c r="AR35" i="10"/>
  <c r="AS35" i="10"/>
  <c r="AT35" i="10"/>
  <c r="AU35" i="10"/>
  <c r="AV35" i="10"/>
  <c r="AW35" i="10"/>
  <c r="AX35" i="10"/>
  <c r="AY35" i="10"/>
  <c r="AM36" i="10"/>
  <c r="AN36" i="10"/>
  <c r="AO36" i="10"/>
  <c r="AP36" i="10"/>
  <c r="AQ36" i="10"/>
  <c r="AR36" i="10"/>
  <c r="AS36" i="10"/>
  <c r="AT36" i="10"/>
  <c r="AU36" i="10"/>
  <c r="AV36" i="10"/>
  <c r="AW36" i="10"/>
  <c r="AX36" i="10"/>
  <c r="AY36" i="10"/>
  <c r="AM37" i="10"/>
  <c r="AN37" i="10"/>
  <c r="AO37" i="10"/>
  <c r="AP37" i="10"/>
  <c r="AQ37" i="10"/>
  <c r="AR37" i="10"/>
  <c r="AS37" i="10"/>
  <c r="AT37" i="10"/>
  <c r="AU37" i="10"/>
  <c r="AV37" i="10"/>
  <c r="AW37" i="10"/>
  <c r="AX37" i="10"/>
  <c r="AY37" i="10"/>
  <c r="AM38" i="10"/>
  <c r="AN38" i="10"/>
  <c r="AO38" i="10"/>
  <c r="AP38" i="10"/>
  <c r="AQ38" i="10"/>
  <c r="AR38" i="10"/>
  <c r="AS38" i="10"/>
  <c r="AT38" i="10"/>
  <c r="BA38" i="10" s="1"/>
  <c r="AU38" i="10"/>
  <c r="AV38" i="10"/>
  <c r="AW38" i="10"/>
  <c r="AX38" i="10"/>
  <c r="AY38" i="10"/>
  <c r="AM39" i="10"/>
  <c r="AN39" i="10"/>
  <c r="AO39" i="10"/>
  <c r="AP39" i="10"/>
  <c r="AQ39" i="10"/>
  <c r="AR39" i="10"/>
  <c r="AS39" i="10"/>
  <c r="AT39" i="10"/>
  <c r="AU39" i="10"/>
  <c r="AV39" i="10"/>
  <c r="AW39" i="10"/>
  <c r="AX39" i="10"/>
  <c r="AY39" i="10"/>
  <c r="AM40" i="10"/>
  <c r="AN40" i="10"/>
  <c r="AO40" i="10"/>
  <c r="AP40" i="10"/>
  <c r="AQ40" i="10"/>
  <c r="AR40" i="10"/>
  <c r="AS40" i="10"/>
  <c r="AT40" i="10"/>
  <c r="AU40" i="10"/>
  <c r="AV40" i="10"/>
  <c r="AW40" i="10"/>
  <c r="AX40" i="10"/>
  <c r="AY40" i="10"/>
  <c r="AM41" i="10"/>
  <c r="AN41" i="10"/>
  <c r="AO41" i="10"/>
  <c r="AP41" i="10"/>
  <c r="AQ41" i="10"/>
  <c r="AR41" i="10"/>
  <c r="AS41" i="10"/>
  <c r="AT41" i="10"/>
  <c r="AU41" i="10"/>
  <c r="AV41" i="10"/>
  <c r="AW41" i="10"/>
  <c r="AX41" i="10"/>
  <c r="AY41" i="10"/>
  <c r="AM42" i="10"/>
  <c r="AN42" i="10"/>
  <c r="AO42" i="10"/>
  <c r="AP42" i="10"/>
  <c r="AQ42" i="10"/>
  <c r="AR42" i="10"/>
  <c r="AS42" i="10"/>
  <c r="AT42" i="10"/>
  <c r="AU42" i="10"/>
  <c r="AV42" i="10"/>
  <c r="AW42" i="10"/>
  <c r="AX42" i="10"/>
  <c r="AY42" i="10"/>
  <c r="AM43" i="10"/>
  <c r="AN43" i="10"/>
  <c r="AO43" i="10"/>
  <c r="AP43" i="10"/>
  <c r="AQ43" i="10"/>
  <c r="AR43" i="10"/>
  <c r="AS43" i="10"/>
  <c r="AT43" i="10"/>
  <c r="AU43" i="10"/>
  <c r="AV43" i="10"/>
  <c r="AW43" i="10"/>
  <c r="AX43" i="10"/>
  <c r="AY43" i="10"/>
  <c r="AM44" i="10"/>
  <c r="AN44" i="10"/>
  <c r="AO44" i="10"/>
  <c r="AP44" i="10"/>
  <c r="AQ44" i="10"/>
  <c r="AR44" i="10"/>
  <c r="AS44" i="10"/>
  <c r="AT44" i="10"/>
  <c r="AU44" i="10"/>
  <c r="AV44" i="10"/>
  <c r="AW44" i="10"/>
  <c r="AX44" i="10"/>
  <c r="AY44" i="10"/>
  <c r="AM45" i="10"/>
  <c r="AN45" i="10"/>
  <c r="AO45" i="10"/>
  <c r="AP45" i="10"/>
  <c r="AQ45" i="10"/>
  <c r="AR45" i="10"/>
  <c r="AS45" i="10"/>
  <c r="AT45" i="10"/>
  <c r="AU45" i="10"/>
  <c r="AV45" i="10"/>
  <c r="AW45" i="10"/>
  <c r="AX45" i="10"/>
  <c r="AY45" i="10"/>
  <c r="AM46" i="10"/>
  <c r="AN46" i="10"/>
  <c r="AO46" i="10"/>
  <c r="AP46" i="10"/>
  <c r="AQ46" i="10"/>
  <c r="AR46" i="10"/>
  <c r="AS46" i="10"/>
  <c r="AT46" i="10"/>
  <c r="BA46" i="10" s="1"/>
  <c r="AU46" i="10"/>
  <c r="AV46" i="10"/>
  <c r="AW46" i="10"/>
  <c r="AX46" i="10"/>
  <c r="AY46" i="10"/>
  <c r="AM47" i="10"/>
  <c r="AN47" i="10"/>
  <c r="AO47" i="10"/>
  <c r="AP47" i="10"/>
  <c r="AQ47" i="10"/>
  <c r="AR47" i="10"/>
  <c r="AS47" i="10"/>
  <c r="AT47" i="10"/>
  <c r="AU47" i="10"/>
  <c r="AV47" i="10"/>
  <c r="AW47" i="10"/>
  <c r="AX47" i="10"/>
  <c r="AY47" i="10"/>
  <c r="AM48" i="10"/>
  <c r="AN48" i="10"/>
  <c r="AO48" i="10"/>
  <c r="AP48" i="10"/>
  <c r="AQ48" i="10"/>
  <c r="AR48" i="10"/>
  <c r="AS48" i="10"/>
  <c r="AT48" i="10"/>
  <c r="AU48" i="10"/>
  <c r="AV48" i="10"/>
  <c r="AW48" i="10"/>
  <c r="AX48" i="10"/>
  <c r="AY48" i="10"/>
  <c r="AN5" i="10"/>
  <c r="BA5" i="10" s="1"/>
  <c r="AO5" i="10"/>
  <c r="AP5" i="10"/>
  <c r="AQ5" i="10"/>
  <c r="AR5" i="10"/>
  <c r="AS5" i="10"/>
  <c r="AT5" i="10"/>
  <c r="AU5" i="10"/>
  <c r="AV5" i="10"/>
  <c r="AW5" i="10"/>
  <c r="AX5" i="10"/>
  <c r="AY5" i="10"/>
  <c r="AM5" i="10"/>
  <c r="F49" i="6"/>
  <c r="G49" i="6"/>
  <c r="H49" i="6"/>
  <c r="I49" i="6"/>
  <c r="J49" i="6"/>
  <c r="K49" i="6"/>
  <c r="L49" i="6"/>
  <c r="M49" i="6"/>
  <c r="N49" i="6"/>
  <c r="O49" i="6"/>
  <c r="P49" i="6"/>
  <c r="Q49" i="6"/>
  <c r="R49" i="6"/>
  <c r="S49" i="6"/>
  <c r="T49" i="6"/>
  <c r="U49" i="6"/>
  <c r="V49" i="6"/>
  <c r="W49" i="6"/>
  <c r="X49" i="6"/>
  <c r="Y49" i="6"/>
  <c r="Z49" i="6"/>
  <c r="AA49" i="6"/>
  <c r="AB49" i="6"/>
  <c r="AC49" i="6"/>
  <c r="AD49" i="6"/>
  <c r="AE49" i="6"/>
  <c r="AF49" i="6"/>
  <c r="F50" i="6"/>
  <c r="G50" i="6"/>
  <c r="H50" i="6"/>
  <c r="I50" i="6"/>
  <c r="J50" i="6"/>
  <c r="K50" i="6"/>
  <c r="L50" i="6"/>
  <c r="M50" i="6"/>
  <c r="N50" i="6"/>
  <c r="O50" i="6"/>
  <c r="P50" i="6"/>
  <c r="Q50" i="6"/>
  <c r="R50" i="6"/>
  <c r="S50" i="6"/>
  <c r="T50" i="6"/>
  <c r="U50" i="6"/>
  <c r="V50" i="6"/>
  <c r="W50" i="6"/>
  <c r="X50" i="6"/>
  <c r="Y50" i="6"/>
  <c r="Z50" i="6"/>
  <c r="AA50" i="6"/>
  <c r="AB50" i="6"/>
  <c r="AC50" i="6"/>
  <c r="AD50" i="6"/>
  <c r="AE50" i="6"/>
  <c r="AF50" i="6"/>
  <c r="E50" i="6"/>
  <c r="E49" i="6"/>
  <c r="AG6" i="6"/>
  <c r="BA6" i="6"/>
  <c r="AG7" i="6"/>
  <c r="AG8" i="6"/>
  <c r="AR8" i="6" s="1"/>
  <c r="AG9" i="6"/>
  <c r="AG10" i="6"/>
  <c r="AP10" i="6" s="1"/>
  <c r="AG11" i="6"/>
  <c r="AG12" i="6"/>
  <c r="BJ12" i="6" s="1"/>
  <c r="AG13" i="6"/>
  <c r="CE13" i="6" s="1"/>
  <c r="AG14" i="6"/>
  <c r="BB14" i="6"/>
  <c r="AG15" i="6"/>
  <c r="BD15" i="6" s="1"/>
  <c r="AG16" i="6"/>
  <c r="BF16" i="6"/>
  <c r="AG17" i="6"/>
  <c r="AG18" i="6"/>
  <c r="CB18" i="6"/>
  <c r="AG19" i="6"/>
  <c r="AG20" i="6"/>
  <c r="BS20" i="6" s="1"/>
  <c r="AG21" i="6"/>
  <c r="CB21" i="6" s="1"/>
  <c r="AG22" i="6"/>
  <c r="BG22" i="6"/>
  <c r="AG23" i="6"/>
  <c r="AG24" i="6"/>
  <c r="CE24" i="6" s="1"/>
  <c r="AG25" i="6"/>
  <c r="AG26" i="6"/>
  <c r="BY26" i="6" s="1"/>
  <c r="AG27" i="6"/>
  <c r="AG28" i="6"/>
  <c r="BH28" i="6" s="1"/>
  <c r="AG29" i="6"/>
  <c r="AV29" i="6" s="1"/>
  <c r="AG30" i="6"/>
  <c r="AJ30" i="6" s="1"/>
  <c r="AG31" i="6"/>
  <c r="AG32" i="6"/>
  <c r="BS32" i="6"/>
  <c r="AG33" i="6"/>
  <c r="AG34" i="6"/>
  <c r="AR34" i="6" s="1"/>
  <c r="AG35" i="6"/>
  <c r="AG36" i="6"/>
  <c r="BG36" i="6" s="1"/>
  <c r="AG37" i="6"/>
  <c r="AG38" i="6"/>
  <c r="CB38" i="6"/>
  <c r="AG39" i="6"/>
  <c r="AG40" i="6"/>
  <c r="BR40" i="6" s="1"/>
  <c r="AG41" i="6"/>
  <c r="AG42" i="6"/>
  <c r="BH42" i="6" s="1"/>
  <c r="AG43" i="6"/>
  <c r="AG44" i="6"/>
  <c r="CB44" i="6" s="1"/>
  <c r="AG45" i="6"/>
  <c r="BR45" i="6" s="1"/>
  <c r="AG46" i="6"/>
  <c r="BS46" i="6"/>
  <c r="AG47" i="6"/>
  <c r="BP47" i="6" s="1"/>
  <c r="AG48" i="6"/>
  <c r="AV48" i="6"/>
  <c r="AG5" i="6"/>
  <c r="AF78" i="6"/>
  <c r="AE78" i="6"/>
  <c r="AD78" i="6"/>
  <c r="AB78" i="6"/>
  <c r="Z78" i="6"/>
  <c r="V78" i="6"/>
  <c r="T78" i="6"/>
  <c r="R78" i="6"/>
  <c r="Q78" i="6"/>
  <c r="P78" i="6"/>
  <c r="N78" i="6"/>
  <c r="L78" i="6"/>
  <c r="H78" i="6"/>
  <c r="H79" i="6" s="1"/>
  <c r="F78" i="6"/>
  <c r="AF77" i="6"/>
  <c r="AE77" i="6"/>
  <c r="AD77" i="6"/>
  <c r="AB77" i="6"/>
  <c r="AB81" i="6" s="1"/>
  <c r="Z77" i="6"/>
  <c r="V77" i="6"/>
  <c r="T77" i="6"/>
  <c r="T81" i="6" s="1"/>
  <c r="R77" i="6"/>
  <c r="Q77" i="6"/>
  <c r="P77" i="6"/>
  <c r="N77" i="6"/>
  <c r="L77" i="6"/>
  <c r="H77" i="6"/>
  <c r="F77" i="6"/>
  <c r="AF76" i="6"/>
  <c r="AF81" i="6" s="1"/>
  <c r="AE76" i="6"/>
  <c r="AD76" i="6"/>
  <c r="AB76" i="6"/>
  <c r="Z76" i="6"/>
  <c r="V76" i="6"/>
  <c r="T76" i="6"/>
  <c r="R76" i="6"/>
  <c r="Q76" i="6"/>
  <c r="P76" i="6"/>
  <c r="N76" i="6"/>
  <c r="L76" i="6"/>
  <c r="H76" i="6"/>
  <c r="F76" i="6"/>
  <c r="AF75" i="6"/>
  <c r="AE75" i="6"/>
  <c r="AE81" i="6" s="1"/>
  <c r="AD75" i="6"/>
  <c r="AD81" i="6"/>
  <c r="AB75" i="6"/>
  <c r="Z75" i="6"/>
  <c r="V75" i="6"/>
  <c r="T75" i="6"/>
  <c r="R75" i="6"/>
  <c r="Q75" i="6"/>
  <c r="Q80" i="6" s="1"/>
  <c r="P75" i="6"/>
  <c r="N75" i="6"/>
  <c r="L75" i="6"/>
  <c r="L81" i="6" s="1"/>
  <c r="H75" i="6"/>
  <c r="F75" i="6"/>
  <c r="AF74" i="6"/>
  <c r="AE74" i="6"/>
  <c r="AD74" i="6"/>
  <c r="AB74" i="6"/>
  <c r="Z74" i="6"/>
  <c r="V74" i="6"/>
  <c r="T74" i="6"/>
  <c r="R74" i="6"/>
  <c r="Q74" i="6"/>
  <c r="P74" i="6"/>
  <c r="N74" i="6"/>
  <c r="L74" i="6"/>
  <c r="H74" i="6"/>
  <c r="F74" i="6"/>
  <c r="AF73" i="6"/>
  <c r="AE73" i="6"/>
  <c r="AE80" i="6"/>
  <c r="AD73" i="6"/>
  <c r="AD80" i="6"/>
  <c r="AB73" i="6"/>
  <c r="AB82" i="6" s="1"/>
  <c r="Z73" i="6"/>
  <c r="V73" i="6"/>
  <c r="V82" i="6"/>
  <c r="T73" i="6"/>
  <c r="T82" i="6"/>
  <c r="R73" i="6"/>
  <c r="R82" i="6" s="1"/>
  <c r="Q73" i="6"/>
  <c r="P73" i="6"/>
  <c r="N73" i="6"/>
  <c r="L73" i="6"/>
  <c r="L82" i="6" s="1"/>
  <c r="H73" i="6"/>
  <c r="H82" i="6" s="1"/>
  <c r="F73" i="6"/>
  <c r="F82" i="6" s="1"/>
  <c r="AF72" i="6"/>
  <c r="AE72" i="6"/>
  <c r="AD72" i="6"/>
  <c r="AB72" i="6"/>
  <c r="Z72" i="6"/>
  <c r="V72" i="6"/>
  <c r="V79" i="6" s="1"/>
  <c r="T72" i="6"/>
  <c r="R72" i="6"/>
  <c r="R79" i="6" s="1"/>
  <c r="Q72" i="6"/>
  <c r="P72" i="6"/>
  <c r="N72" i="6"/>
  <c r="L72" i="6"/>
  <c r="H72" i="6"/>
  <c r="F72" i="6"/>
  <c r="AD64" i="6"/>
  <c r="AD68" i="6" s="1"/>
  <c r="AB64" i="6"/>
  <c r="Z64" i="6"/>
  <c r="V64" i="6"/>
  <c r="T64" i="6"/>
  <c r="P64" i="6"/>
  <c r="N64" i="6"/>
  <c r="L64" i="6"/>
  <c r="H64" i="6"/>
  <c r="F64" i="6"/>
  <c r="AD63" i="6"/>
  <c r="AB63" i="6"/>
  <c r="Z63" i="6"/>
  <c r="V63" i="6"/>
  <c r="T63" i="6"/>
  <c r="P63" i="6"/>
  <c r="N63" i="6"/>
  <c r="L63" i="6"/>
  <c r="H63" i="6"/>
  <c r="F63" i="6"/>
  <c r="AD62" i="6"/>
  <c r="AB62" i="6"/>
  <c r="Z62" i="6"/>
  <c r="V62" i="6"/>
  <c r="T62" i="6"/>
  <c r="T67" i="6" s="1"/>
  <c r="P62" i="6"/>
  <c r="N62" i="6"/>
  <c r="L62" i="6"/>
  <c r="H62" i="6"/>
  <c r="F62" i="6"/>
  <c r="AD61" i="6"/>
  <c r="AB61" i="6"/>
  <c r="Z61" i="6"/>
  <c r="V61" i="6"/>
  <c r="T61" i="6"/>
  <c r="P61" i="6"/>
  <c r="N61" i="6"/>
  <c r="L61" i="6"/>
  <c r="H61" i="6"/>
  <c r="F61" i="6"/>
  <c r="AD60" i="6"/>
  <c r="AB60" i="6"/>
  <c r="Z60" i="6"/>
  <c r="V60" i="6"/>
  <c r="T60" i="6"/>
  <c r="P60" i="6"/>
  <c r="N60" i="6"/>
  <c r="L60" i="6"/>
  <c r="H60" i="6"/>
  <c r="F60" i="6"/>
  <c r="AD59" i="6"/>
  <c r="AD66" i="6" s="1"/>
  <c r="AB59" i="6"/>
  <c r="AB66" i="6" s="1"/>
  <c r="Z59" i="6"/>
  <c r="Z66" i="6"/>
  <c r="V59" i="6"/>
  <c r="V66" i="6"/>
  <c r="T59" i="6"/>
  <c r="T66" i="6"/>
  <c r="P59" i="6"/>
  <c r="P66" i="6" s="1"/>
  <c r="N59" i="6"/>
  <c r="N66" i="6"/>
  <c r="L59" i="6"/>
  <c r="L66" i="6"/>
  <c r="H59" i="6"/>
  <c r="H66" i="6" s="1"/>
  <c r="F59" i="6"/>
  <c r="F66" i="6" s="1"/>
  <c r="AD58" i="6"/>
  <c r="AB58" i="6"/>
  <c r="Z58" i="6"/>
  <c r="V58" i="6"/>
  <c r="T58" i="6"/>
  <c r="P58" i="6"/>
  <c r="N58" i="6"/>
  <c r="L58" i="6"/>
  <c r="H58" i="6"/>
  <c r="F58" i="6"/>
  <c r="AD57" i="6"/>
  <c r="AB57" i="6"/>
  <c r="Z57" i="6"/>
  <c r="V57" i="6"/>
  <c r="T57" i="6"/>
  <c r="P57" i="6"/>
  <c r="N57" i="6"/>
  <c r="L57" i="6"/>
  <c r="H57" i="6"/>
  <c r="F57" i="6"/>
  <c r="AD56" i="6"/>
  <c r="AB56" i="6"/>
  <c r="Z56" i="6"/>
  <c r="V56" i="6"/>
  <c r="T56" i="6"/>
  <c r="P56" i="6"/>
  <c r="N56" i="6"/>
  <c r="L56" i="6"/>
  <c r="H56" i="6"/>
  <c r="F56" i="6"/>
  <c r="AD55" i="6"/>
  <c r="AB55" i="6"/>
  <c r="Z55" i="6"/>
  <c r="V55" i="6"/>
  <c r="T55" i="6"/>
  <c r="P55" i="6"/>
  <c r="N55" i="6"/>
  <c r="L55" i="6"/>
  <c r="H55" i="6"/>
  <c r="F55" i="6"/>
  <c r="AD54" i="6"/>
  <c r="AB54" i="6"/>
  <c r="Z54" i="6"/>
  <c r="V54" i="6"/>
  <c r="T54" i="6"/>
  <c r="P54" i="6"/>
  <c r="N54" i="6"/>
  <c r="L54" i="6"/>
  <c r="H54" i="6"/>
  <c r="F54" i="6"/>
  <c r="AD53" i="6"/>
  <c r="AB53" i="6"/>
  <c r="Z53" i="6"/>
  <c r="V53" i="6"/>
  <c r="T53" i="6"/>
  <c r="P53" i="6"/>
  <c r="N53" i="6"/>
  <c r="L53" i="6"/>
  <c r="H53" i="6"/>
  <c r="F53" i="6"/>
  <c r="AD52" i="6"/>
  <c r="AB52" i="6"/>
  <c r="Z52" i="6"/>
  <c r="V52" i="6"/>
  <c r="T52" i="6"/>
  <c r="P52" i="6"/>
  <c r="N52" i="6"/>
  <c r="L52" i="6"/>
  <c r="H52" i="6"/>
  <c r="F52" i="6"/>
  <c r="AH78" i="10"/>
  <c r="AG78" i="10"/>
  <c r="AF78" i="10"/>
  <c r="AD78" i="10"/>
  <c r="AB78" i="10"/>
  <c r="X78" i="10"/>
  <c r="V78" i="10"/>
  <c r="T78" i="10"/>
  <c r="S78" i="10"/>
  <c r="R78" i="10"/>
  <c r="P78" i="10"/>
  <c r="N78" i="10"/>
  <c r="J78" i="10"/>
  <c r="H78" i="10"/>
  <c r="F78" i="10"/>
  <c r="E78" i="10"/>
  <c r="AH77" i="10"/>
  <c r="AG77" i="10"/>
  <c r="AF77" i="10"/>
  <c r="AD77" i="10"/>
  <c r="AB77" i="10"/>
  <c r="X77" i="10"/>
  <c r="V77" i="10"/>
  <c r="T77" i="10"/>
  <c r="S77" i="10"/>
  <c r="R77" i="10"/>
  <c r="P77" i="10"/>
  <c r="N77" i="10"/>
  <c r="J77" i="10"/>
  <c r="H77" i="10"/>
  <c r="F77" i="10"/>
  <c r="E77" i="10"/>
  <c r="AH76" i="10"/>
  <c r="AG76" i="10"/>
  <c r="AF76" i="10"/>
  <c r="AD76" i="10"/>
  <c r="AB76" i="10"/>
  <c r="X76" i="10"/>
  <c r="V76" i="10"/>
  <c r="T76" i="10"/>
  <c r="S76" i="10"/>
  <c r="R76" i="10"/>
  <c r="P76" i="10"/>
  <c r="N76" i="10"/>
  <c r="J76" i="10"/>
  <c r="H76" i="10"/>
  <c r="F76" i="10"/>
  <c r="E76" i="10"/>
  <c r="AH75" i="10"/>
  <c r="AH81" i="10" s="1"/>
  <c r="AG75" i="10"/>
  <c r="AG81" i="10" s="1"/>
  <c r="AF75" i="10"/>
  <c r="AF81" i="10"/>
  <c r="AD75" i="10"/>
  <c r="AB75" i="10"/>
  <c r="AB81" i="10" s="1"/>
  <c r="X75" i="10"/>
  <c r="X80" i="10" s="1"/>
  <c r="V75" i="10"/>
  <c r="V81" i="10" s="1"/>
  <c r="T75" i="10"/>
  <c r="S75" i="10"/>
  <c r="R75" i="10"/>
  <c r="R81" i="10" s="1"/>
  <c r="P75" i="10"/>
  <c r="N75" i="10"/>
  <c r="N81" i="10"/>
  <c r="J75" i="10"/>
  <c r="J81" i="10"/>
  <c r="H75" i="10"/>
  <c r="F75" i="10"/>
  <c r="F81" i="10" s="1"/>
  <c r="E75" i="10"/>
  <c r="E81" i="10" s="1"/>
  <c r="AH74" i="10"/>
  <c r="AG74" i="10"/>
  <c r="AF74" i="10"/>
  <c r="AD74" i="10"/>
  <c r="AB74" i="10"/>
  <c r="X74" i="10"/>
  <c r="V74" i="10"/>
  <c r="T74" i="10"/>
  <c r="S74" i="10"/>
  <c r="R74" i="10"/>
  <c r="P74" i="10"/>
  <c r="N74" i="10"/>
  <c r="J74" i="10"/>
  <c r="H74" i="10"/>
  <c r="F74" i="10"/>
  <c r="E74" i="10"/>
  <c r="AH73" i="10"/>
  <c r="AH82" i="10" s="1"/>
  <c r="AG73" i="10"/>
  <c r="AG82" i="10" s="1"/>
  <c r="AF73" i="10"/>
  <c r="AF82" i="10"/>
  <c r="AD73" i="10"/>
  <c r="AD82" i="10"/>
  <c r="AB73" i="10"/>
  <c r="AB82" i="10"/>
  <c r="X73" i="10"/>
  <c r="V73" i="10"/>
  <c r="V82" i="10" s="1"/>
  <c r="T73" i="10"/>
  <c r="T82" i="10" s="1"/>
  <c r="S73" i="10"/>
  <c r="S80" i="10" s="1"/>
  <c r="R73" i="10"/>
  <c r="R82" i="10" s="1"/>
  <c r="P73" i="10"/>
  <c r="P82" i="10"/>
  <c r="N73" i="10"/>
  <c r="J73" i="10"/>
  <c r="H73" i="10"/>
  <c r="F73" i="10"/>
  <c r="F80" i="10" s="1"/>
  <c r="E73" i="10"/>
  <c r="AH72" i="10"/>
  <c r="AH79" i="10" s="1"/>
  <c r="AG72" i="10"/>
  <c r="AF72" i="10"/>
  <c r="AF79" i="10" s="1"/>
  <c r="AD72" i="10"/>
  <c r="AB72" i="10"/>
  <c r="X72" i="10"/>
  <c r="V72" i="10"/>
  <c r="T72" i="10"/>
  <c r="T79" i="10" s="1"/>
  <c r="S72" i="10"/>
  <c r="R72" i="10"/>
  <c r="P72" i="10"/>
  <c r="N72" i="10"/>
  <c r="J72" i="10"/>
  <c r="H72" i="10"/>
  <c r="F72" i="10"/>
  <c r="E72" i="10"/>
  <c r="AF64" i="10"/>
  <c r="AD64" i="10"/>
  <c r="AB64" i="10"/>
  <c r="X64" i="10"/>
  <c r="V64" i="10"/>
  <c r="R64" i="10"/>
  <c r="P64" i="10"/>
  <c r="N64" i="10"/>
  <c r="J64" i="10"/>
  <c r="H64" i="10"/>
  <c r="AF63" i="10"/>
  <c r="AD63" i="10"/>
  <c r="AB63" i="10"/>
  <c r="X63" i="10"/>
  <c r="V63" i="10"/>
  <c r="R63" i="10"/>
  <c r="P63" i="10"/>
  <c r="N63" i="10"/>
  <c r="J63" i="10"/>
  <c r="H63" i="10"/>
  <c r="AF62" i="10"/>
  <c r="AD62" i="10"/>
  <c r="AB62" i="10"/>
  <c r="X62" i="10"/>
  <c r="X67" i="10" s="1"/>
  <c r="V62" i="10"/>
  <c r="R62" i="10"/>
  <c r="P62" i="10"/>
  <c r="N62" i="10"/>
  <c r="J62" i="10"/>
  <c r="H62" i="10"/>
  <c r="AF61" i="10"/>
  <c r="AD61" i="10"/>
  <c r="AB61" i="10"/>
  <c r="X61" i="10"/>
  <c r="V61" i="10"/>
  <c r="R61" i="10"/>
  <c r="P61" i="10"/>
  <c r="N61" i="10"/>
  <c r="J61" i="10"/>
  <c r="H61" i="10"/>
  <c r="AF60" i="10"/>
  <c r="AD60" i="10"/>
  <c r="AB60" i="10"/>
  <c r="X60" i="10"/>
  <c r="V60" i="10"/>
  <c r="R60" i="10"/>
  <c r="P60" i="10"/>
  <c r="N60" i="10"/>
  <c r="J60" i="10"/>
  <c r="H60" i="10"/>
  <c r="AF59" i="10"/>
  <c r="AF66" i="10" s="1"/>
  <c r="AD59" i="10"/>
  <c r="AD66" i="10" s="1"/>
  <c r="AB59" i="10"/>
  <c r="AB66" i="10"/>
  <c r="X59" i="10"/>
  <c r="X66" i="10" s="1"/>
  <c r="V59" i="10"/>
  <c r="V66" i="10" s="1"/>
  <c r="R59" i="10"/>
  <c r="R66" i="10" s="1"/>
  <c r="P59" i="10"/>
  <c r="P66" i="10" s="1"/>
  <c r="N59" i="10"/>
  <c r="N66" i="10" s="1"/>
  <c r="J59" i="10"/>
  <c r="J66" i="10" s="1"/>
  <c r="H59" i="10"/>
  <c r="H66" i="10" s="1"/>
  <c r="AF58" i="10"/>
  <c r="AD58" i="10"/>
  <c r="AB58" i="10"/>
  <c r="X58" i="10"/>
  <c r="V58" i="10"/>
  <c r="R58" i="10"/>
  <c r="P58" i="10"/>
  <c r="N58" i="10"/>
  <c r="J58" i="10"/>
  <c r="H58" i="10"/>
  <c r="AF57" i="10"/>
  <c r="AD57" i="10"/>
  <c r="AB57" i="10"/>
  <c r="X57" i="10"/>
  <c r="V57" i="10"/>
  <c r="R57" i="10"/>
  <c r="P57" i="10"/>
  <c r="N57" i="10"/>
  <c r="J57" i="10"/>
  <c r="H57" i="10"/>
  <c r="AF56" i="10"/>
  <c r="AD56" i="10"/>
  <c r="AB56" i="10"/>
  <c r="X56" i="10"/>
  <c r="V56" i="10"/>
  <c r="R56" i="10"/>
  <c r="P56" i="10"/>
  <c r="N56" i="10"/>
  <c r="J56" i="10"/>
  <c r="H56" i="10"/>
  <c r="AF55" i="10"/>
  <c r="AD55" i="10"/>
  <c r="AB55" i="10"/>
  <c r="X55" i="10"/>
  <c r="V55" i="10"/>
  <c r="R55" i="10"/>
  <c r="P55" i="10"/>
  <c r="N55" i="10"/>
  <c r="J55" i="10"/>
  <c r="H55" i="10"/>
  <c r="AF54" i="10"/>
  <c r="AD54" i="10"/>
  <c r="AB54" i="10"/>
  <c r="X54" i="10"/>
  <c r="V54" i="10"/>
  <c r="R54" i="10"/>
  <c r="P54" i="10"/>
  <c r="N54" i="10"/>
  <c r="J54" i="10"/>
  <c r="H54" i="10"/>
  <c r="AF53" i="10"/>
  <c r="AD53" i="10"/>
  <c r="AB53" i="10"/>
  <c r="X53" i="10"/>
  <c r="V53" i="10"/>
  <c r="R53" i="10"/>
  <c r="P53" i="10"/>
  <c r="N53" i="10"/>
  <c r="J53" i="10"/>
  <c r="H53" i="10"/>
  <c r="AF52" i="10"/>
  <c r="AD52" i="10"/>
  <c r="AB52" i="10"/>
  <c r="X52" i="10"/>
  <c r="V52" i="10"/>
  <c r="R52" i="10"/>
  <c r="P52" i="10"/>
  <c r="N52" i="10"/>
  <c r="J52" i="10"/>
  <c r="H52" i="10"/>
  <c r="P99" i="6"/>
  <c r="P100" i="6" s="1"/>
  <c r="AF99" i="6"/>
  <c r="AF100" i="6" s="1"/>
  <c r="K99" i="6"/>
  <c r="K100" i="6" s="1"/>
  <c r="F99" i="6"/>
  <c r="F100" i="6" s="1"/>
  <c r="N99" i="6"/>
  <c r="N100" i="6" s="1"/>
  <c r="V99" i="6"/>
  <c r="V100" i="6"/>
  <c r="AD99" i="6"/>
  <c r="AD100" i="6" s="1"/>
  <c r="L99" i="6"/>
  <c r="L100" i="6" s="1"/>
  <c r="AB99" i="6"/>
  <c r="AB100" i="6" s="1"/>
  <c r="AL17" i="6"/>
  <c r="AT36" i="6"/>
  <c r="BF12" i="6"/>
  <c r="CC20" i="6"/>
  <c r="N89" i="6"/>
  <c r="N90" i="6"/>
  <c r="V93" i="6"/>
  <c r="V94" i="6" s="1"/>
  <c r="AD97" i="6"/>
  <c r="AD98" i="6"/>
  <c r="BG46" i="6"/>
  <c r="CA46" i="6"/>
  <c r="AV42" i="6"/>
  <c r="BF42" i="6"/>
  <c r="AN38" i="6"/>
  <c r="BQ38" i="6"/>
  <c r="AP38" i="6"/>
  <c r="BD34" i="6"/>
  <c r="BV30" i="6"/>
  <c r="AS30" i="6"/>
  <c r="BK26" i="6"/>
  <c r="CA26" i="6"/>
  <c r="BB22" i="6"/>
  <c r="BU18" i="6"/>
  <c r="AN18" i="6"/>
  <c r="BG14" i="6"/>
  <c r="BG43" i="6"/>
  <c r="BG35" i="6"/>
  <c r="AV31" i="6"/>
  <c r="AN27" i="6"/>
  <c r="CB23" i="6"/>
  <c r="AQ19" i="6"/>
  <c r="AJ19" i="6"/>
  <c r="AU15" i="6"/>
  <c r="BK11" i="6"/>
  <c r="BR48" i="6"/>
  <c r="CC48" i="6"/>
  <c r="AO48" i="6"/>
  <c r="BT48" i="6"/>
  <c r="BG44" i="6"/>
  <c r="BS44" i="6"/>
  <c r="CA44" i="6"/>
  <c r="BA44" i="6"/>
  <c r="CB36" i="6"/>
  <c r="AN36" i="6"/>
  <c r="AZ36" i="6"/>
  <c r="AM36" i="6"/>
  <c r="BG32" i="6"/>
  <c r="CA32" i="6"/>
  <c r="BJ20" i="6"/>
  <c r="CE16" i="6"/>
  <c r="AM16" i="6"/>
  <c r="AR16" i="6"/>
  <c r="BK12" i="6"/>
  <c r="AP6" i="6"/>
  <c r="BI6" i="6"/>
  <c r="CD6" i="6"/>
  <c r="BA10" i="6"/>
  <c r="BT10" i="6"/>
  <c r="AZ14" i="6"/>
  <c r="AO18" i="6"/>
  <c r="CC18" i="6"/>
  <c r="BS22" i="6"/>
  <c r="BU26" i="6"/>
  <c r="BU42" i="6"/>
  <c r="AO6" i="6"/>
  <c r="BH6" i="6"/>
  <c r="CC6" i="6"/>
  <c r="BS7" i="6"/>
  <c r="AZ10" i="6"/>
  <c r="BS10" i="6"/>
  <c r="AO11" i="6"/>
  <c r="BH11" i="6"/>
  <c r="BE14" i="6"/>
  <c r="BE18" i="6"/>
  <c r="AT19" i="6"/>
  <c r="BE22" i="6"/>
  <c r="BP23" i="6"/>
  <c r="BZ27" i="6"/>
  <c r="AL35" i="6"/>
  <c r="BE39" i="6"/>
  <c r="BZ43" i="6"/>
  <c r="H97" i="6"/>
  <c r="H98" i="6" s="1"/>
  <c r="L97" i="6"/>
  <c r="L98" i="6" s="1"/>
  <c r="P97" i="6"/>
  <c r="P98" i="6" s="1"/>
  <c r="T97" i="6"/>
  <c r="T98" i="6" s="1"/>
  <c r="X97" i="6"/>
  <c r="X98" i="6" s="1"/>
  <c r="AB97" i="6"/>
  <c r="AB98" i="6" s="1"/>
  <c r="AF97" i="6"/>
  <c r="AF98" i="6"/>
  <c r="F93" i="6"/>
  <c r="F94" i="6" s="1"/>
  <c r="J95" i="6"/>
  <c r="J96" i="6" s="1"/>
  <c r="N97" i="6"/>
  <c r="N98" i="6" s="1"/>
  <c r="AD89" i="6"/>
  <c r="AD90" i="6" s="1"/>
  <c r="AV5" i="6"/>
  <c r="BR5" i="6"/>
  <c r="AR6" i="6"/>
  <c r="BK6" i="6"/>
  <c r="AN7" i="6"/>
  <c r="BG7" i="6"/>
  <c r="CB7" i="6"/>
  <c r="AJ9" i="6"/>
  <c r="BC9" i="6"/>
  <c r="BV9" i="6"/>
  <c r="AR10" i="6"/>
  <c r="BK10" i="6"/>
  <c r="AR11" i="6"/>
  <c r="BL11" i="6"/>
  <c r="BD12" i="6"/>
  <c r="AK14" i="6"/>
  <c r="BY14" i="6"/>
  <c r="AK16" i="6"/>
  <c r="BY16" i="6"/>
  <c r="AS17" i="6"/>
  <c r="BL18" i="6"/>
  <c r="BD19" i="6"/>
  <c r="AS20" i="6"/>
  <c r="AK22" i="6"/>
  <c r="BY22" i="6"/>
  <c r="BD23" i="6"/>
  <c r="AK24" i="6"/>
  <c r="AS25" i="6"/>
  <c r="BU27" i="6"/>
  <c r="CE30" i="6"/>
  <c r="BB31" i="6"/>
  <c r="BU35" i="6"/>
  <c r="AQ36" i="6"/>
  <c r="BB37" i="6"/>
  <c r="CE38" i="6"/>
  <c r="BB39" i="6"/>
  <c r="BU43" i="6"/>
  <c r="AQ44" i="6"/>
  <c r="CE46" i="6"/>
  <c r="BB47" i="6"/>
  <c r="R97" i="6"/>
  <c r="R98" i="6" s="1"/>
  <c r="I97" i="6"/>
  <c r="I98" i="6" s="1"/>
  <c r="Q97" i="6"/>
  <c r="Q98" i="6" s="1"/>
  <c r="Y97" i="6"/>
  <c r="Y98" i="6" s="1"/>
  <c r="R89" i="6"/>
  <c r="R90" i="6" s="1"/>
  <c r="V91" i="6"/>
  <c r="V92" i="6"/>
  <c r="Z93" i="6"/>
  <c r="Z94" i="6" s="1"/>
  <c r="AD95" i="6"/>
  <c r="AD96" i="6" s="1"/>
  <c r="BT45" i="6"/>
  <c r="CB41" i="6"/>
  <c r="BG41" i="6"/>
  <c r="AN41" i="6"/>
  <c r="BS41" i="6"/>
  <c r="AZ41" i="6"/>
  <c r="CA41" i="6"/>
  <c r="AM41" i="6"/>
  <c r="BA41" i="6"/>
  <c r="BR37" i="6"/>
  <c r="AV37" i="6"/>
  <c r="CC37" i="6"/>
  <c r="BH37" i="6"/>
  <c r="AO37" i="6"/>
  <c r="BF37" i="6"/>
  <c r="BT37" i="6"/>
  <c r="CB33" i="6"/>
  <c r="BG33" i="6"/>
  <c r="AN33" i="6"/>
  <c r="BS33" i="6"/>
  <c r="AZ33" i="6"/>
  <c r="CA33" i="6"/>
  <c r="AM33" i="6"/>
  <c r="BA33" i="6"/>
  <c r="BR29" i="6"/>
  <c r="CB25" i="6"/>
  <c r="BY25" i="6"/>
  <c r="BB25" i="6"/>
  <c r="CE25" i="6"/>
  <c r="BG25" i="6"/>
  <c r="AN25" i="6"/>
  <c r="BR21" i="6"/>
  <c r="CE17" i="6"/>
  <c r="BU17" i="6"/>
  <c r="BJ17" i="6"/>
  <c r="BB17" i="6"/>
  <c r="AQ17" i="6"/>
  <c r="CB17" i="6"/>
  <c r="BR17" i="6"/>
  <c r="BG17" i="6"/>
  <c r="AV17" i="6"/>
  <c r="AN17" i="6"/>
  <c r="BG13" i="6"/>
  <c r="AM5" i="6"/>
  <c r="AU5" i="6"/>
  <c r="BF5" i="6"/>
  <c r="BQ5" i="6"/>
  <c r="CA5" i="6"/>
  <c r="AM6" i="6"/>
  <c r="BF6" i="6"/>
  <c r="CA6" i="6"/>
  <c r="AQ7" i="6"/>
  <c r="BB7" i="6"/>
  <c r="BJ7" i="6"/>
  <c r="BU7" i="6"/>
  <c r="CE7" i="6"/>
  <c r="AQ9" i="6"/>
  <c r="BB9" i="6"/>
  <c r="BJ9" i="6"/>
  <c r="BU9" i="6"/>
  <c r="CE9" i="6"/>
  <c r="AQ10" i="6"/>
  <c r="BJ10" i="6"/>
  <c r="CE10" i="6"/>
  <c r="AM11" i="6"/>
  <c r="AU11" i="6"/>
  <c r="BF11" i="6"/>
  <c r="BS11" i="6"/>
  <c r="CE11" i="6"/>
  <c r="AO12" i="6"/>
  <c r="BP12" i="6"/>
  <c r="BI14" i="6"/>
  <c r="BI16" i="6"/>
  <c r="BA17" i="6"/>
  <c r="BT17" i="6"/>
  <c r="BI18" i="6"/>
  <c r="BA19" i="6"/>
  <c r="BT19" i="6"/>
  <c r="BI20" i="6"/>
  <c r="BI22" i="6"/>
  <c r="BA23" i="6"/>
  <c r="BT23" i="6"/>
  <c r="BA25" i="6"/>
  <c r="BU25" i="6"/>
  <c r="BE26" i="6"/>
  <c r="AT27" i="6"/>
  <c r="BP29" i="6"/>
  <c r="BP31" i="6"/>
  <c r="AL32" i="6"/>
  <c r="AT33" i="6"/>
  <c r="BP35" i="6"/>
  <c r="BZ36" i="6"/>
  <c r="AT37" i="6"/>
  <c r="AT39" i="6"/>
  <c r="BP41" i="6"/>
  <c r="BE42" i="6"/>
  <c r="AT43" i="6"/>
  <c r="BZ44" i="6"/>
  <c r="AL48" i="6"/>
  <c r="F97" i="6"/>
  <c r="F98" i="6"/>
  <c r="F89" i="6"/>
  <c r="F90" i="6"/>
  <c r="F95" i="6"/>
  <c r="F96" i="6"/>
  <c r="J91" i="6"/>
  <c r="J92" i="6"/>
  <c r="J97" i="6"/>
  <c r="J98" i="6"/>
  <c r="J89" i="6"/>
  <c r="J90" i="6"/>
  <c r="N93" i="6"/>
  <c r="N94" i="6"/>
  <c r="N91" i="6"/>
  <c r="N92" i="6"/>
  <c r="R95" i="6"/>
  <c r="R96" i="6"/>
  <c r="R93" i="6"/>
  <c r="R94" i="6"/>
  <c r="V97" i="6"/>
  <c r="V98" i="6"/>
  <c r="V89" i="6"/>
  <c r="V90" i="6"/>
  <c r="V95" i="6"/>
  <c r="V96" i="6"/>
  <c r="Z91" i="6"/>
  <c r="Z92" i="6"/>
  <c r="Z97" i="6"/>
  <c r="Z98" i="6" s="1"/>
  <c r="Z89" i="6"/>
  <c r="Z90" i="6"/>
  <c r="AD93" i="6"/>
  <c r="AD94" i="6"/>
  <c r="AD91" i="6"/>
  <c r="AD92" i="6" s="1"/>
  <c r="K97" i="6"/>
  <c r="K98" i="6" s="1"/>
  <c r="S97" i="6"/>
  <c r="S98" i="6"/>
  <c r="AA97" i="6"/>
  <c r="AA98" i="6"/>
  <c r="I89" i="6"/>
  <c r="I90" i="6" s="1"/>
  <c r="Y89" i="6"/>
  <c r="Y90" i="6"/>
  <c r="I91" i="6"/>
  <c r="I92" i="6" s="1"/>
  <c r="Y91" i="6"/>
  <c r="Y92" i="6"/>
  <c r="I93" i="6"/>
  <c r="I94" i="6" s="1"/>
  <c r="Y93" i="6"/>
  <c r="Y94" i="6" s="1"/>
  <c r="I95" i="6"/>
  <c r="I96" i="6" s="1"/>
  <c r="Y95" i="6"/>
  <c r="Y96" i="6"/>
  <c r="E97" i="6"/>
  <c r="E98" i="6" s="1"/>
  <c r="U97" i="6"/>
  <c r="U98" i="6"/>
  <c r="K89" i="6"/>
  <c r="K90" i="6"/>
  <c r="S89" i="6"/>
  <c r="S90" i="6" s="1"/>
  <c r="AA89" i="6"/>
  <c r="AA90" i="6" s="1"/>
  <c r="G91" i="6"/>
  <c r="G92" i="6"/>
  <c r="O91" i="6"/>
  <c r="O92" i="6" s="1"/>
  <c r="W91" i="6"/>
  <c r="W92" i="6" s="1"/>
  <c r="AE91" i="6"/>
  <c r="AE92" i="6" s="1"/>
  <c r="K93" i="6"/>
  <c r="K94" i="6"/>
  <c r="S93" i="6"/>
  <c r="S94" i="6"/>
  <c r="AA93" i="6"/>
  <c r="AA94" i="6"/>
  <c r="G95" i="6"/>
  <c r="G96" i="6" s="1"/>
  <c r="O95" i="6"/>
  <c r="O96" i="6"/>
  <c r="W95" i="6"/>
  <c r="W96" i="6"/>
  <c r="AE95" i="6"/>
  <c r="AE96" i="6" s="1"/>
  <c r="M89" i="6"/>
  <c r="M90" i="6" s="1"/>
  <c r="E91" i="6"/>
  <c r="E92" i="6"/>
  <c r="U91" i="6"/>
  <c r="U92" i="6"/>
  <c r="M93" i="6"/>
  <c r="M94" i="6"/>
  <c r="H89" i="6"/>
  <c r="H90" i="6" s="1"/>
  <c r="L89" i="6"/>
  <c r="L90" i="6" s="1"/>
  <c r="P89" i="6"/>
  <c r="P90" i="6"/>
  <c r="T89" i="6"/>
  <c r="T90" i="6"/>
  <c r="X89" i="6"/>
  <c r="X90" i="6" s="1"/>
  <c r="AB89" i="6"/>
  <c r="AB90" i="6"/>
  <c r="AF89" i="6"/>
  <c r="AF90" i="6"/>
  <c r="H91" i="6"/>
  <c r="H92" i="6"/>
  <c r="L91" i="6"/>
  <c r="L92" i="6" s="1"/>
  <c r="P91" i="6"/>
  <c r="P92" i="6" s="1"/>
  <c r="T91" i="6"/>
  <c r="T92" i="6" s="1"/>
  <c r="X91" i="6"/>
  <c r="X92" i="6"/>
  <c r="AB91" i="6"/>
  <c r="AB92" i="6" s="1"/>
  <c r="AF91" i="6"/>
  <c r="AF92" i="6"/>
  <c r="H93" i="6"/>
  <c r="H94" i="6"/>
  <c r="L93" i="6"/>
  <c r="L94" i="6"/>
  <c r="P93" i="6"/>
  <c r="P94" i="6" s="1"/>
  <c r="T93" i="6"/>
  <c r="T94" i="6"/>
  <c r="X93" i="6"/>
  <c r="X94" i="6" s="1"/>
  <c r="AB93" i="6"/>
  <c r="AB94" i="6" s="1"/>
  <c r="AF93" i="6"/>
  <c r="AF94" i="6" s="1"/>
  <c r="H95" i="6"/>
  <c r="H96" i="6"/>
  <c r="L95" i="6"/>
  <c r="L96" i="6"/>
  <c r="P95" i="6"/>
  <c r="P96" i="6"/>
  <c r="T95" i="6"/>
  <c r="T96" i="6" s="1"/>
  <c r="X95" i="6"/>
  <c r="X96" i="6"/>
  <c r="AB95" i="6"/>
  <c r="AB96" i="6" s="1"/>
  <c r="AF95" i="6"/>
  <c r="AF96" i="6" s="1"/>
  <c r="AF89" i="10"/>
  <c r="AF90" i="10" s="1"/>
  <c r="P89" i="10"/>
  <c r="P90" i="10" s="1"/>
  <c r="AD91" i="10"/>
  <c r="AD92" i="10"/>
  <c r="N91" i="10"/>
  <c r="N92" i="10"/>
  <c r="AB93" i="10"/>
  <c r="AB94" i="10" s="1"/>
  <c r="L93" i="10"/>
  <c r="L94" i="10" s="1"/>
  <c r="Z95" i="10"/>
  <c r="Z96" i="10"/>
  <c r="J95" i="10"/>
  <c r="J96" i="10" s="1"/>
  <c r="T97" i="10"/>
  <c r="T98" i="10" s="1"/>
  <c r="BQ18" i="10"/>
  <c r="CI11" i="10"/>
  <c r="Y89" i="10"/>
  <c r="I89" i="10"/>
  <c r="W91" i="10"/>
  <c r="W92" i="10"/>
  <c r="G91" i="10"/>
  <c r="G92" i="10" s="1"/>
  <c r="U93" i="10"/>
  <c r="U94" i="10" s="1"/>
  <c r="E95" i="10"/>
  <c r="E96" i="10" s="1"/>
  <c r="S95" i="10"/>
  <c r="S96" i="10"/>
  <c r="AG97" i="10"/>
  <c r="AG98" i="10" s="1"/>
  <c r="M97" i="10"/>
  <c r="M98" i="10"/>
  <c r="BQ28" i="10"/>
  <c r="BQ48" i="10"/>
  <c r="E89" i="10"/>
  <c r="AA89" i="10"/>
  <c r="S89" i="10"/>
  <c r="S90" i="10" s="1"/>
  <c r="K89" i="10"/>
  <c r="K90" i="10" s="1"/>
  <c r="AG91" i="10"/>
  <c r="AG92" i="10" s="1"/>
  <c r="Y91" i="10"/>
  <c r="Y92" i="10" s="1"/>
  <c r="Q91" i="10"/>
  <c r="Q92" i="10" s="1"/>
  <c r="I91" i="10"/>
  <c r="I92" i="10"/>
  <c r="AE93" i="10"/>
  <c r="AE94" i="10"/>
  <c r="W93" i="10"/>
  <c r="W94" i="10"/>
  <c r="O93" i="10"/>
  <c r="O94" i="10" s="1"/>
  <c r="G93" i="10"/>
  <c r="G94" i="10"/>
  <c r="AC95" i="10"/>
  <c r="AC96" i="10" s="1"/>
  <c r="U95" i="10"/>
  <c r="U96" i="10" s="1"/>
  <c r="M95" i="10"/>
  <c r="M96" i="10" s="1"/>
  <c r="E97" i="10"/>
  <c r="E98" i="10"/>
  <c r="T89" i="10"/>
  <c r="T90" i="10"/>
  <c r="AF93" i="10"/>
  <c r="AF94" i="10"/>
  <c r="P93" i="10"/>
  <c r="P94" i="10" s="1"/>
  <c r="AB97" i="10"/>
  <c r="AB98" i="10" s="1"/>
  <c r="P97" i="10"/>
  <c r="P98" i="10"/>
  <c r="BQ11" i="10"/>
  <c r="CI43" i="10"/>
  <c r="AC89" i="10"/>
  <c r="Q93" i="10"/>
  <c r="Q94" i="10"/>
  <c r="CI36" i="10"/>
  <c r="CI48" i="10"/>
  <c r="AD89" i="10"/>
  <c r="AD90" i="10" s="1"/>
  <c r="V89" i="10"/>
  <c r="V90" i="10" s="1"/>
  <c r="N89" i="10"/>
  <c r="N90" i="10"/>
  <c r="F89" i="10"/>
  <c r="F90" i="10" s="1"/>
  <c r="AB91" i="10"/>
  <c r="AB92" i="10" s="1"/>
  <c r="T91" i="10"/>
  <c r="T92" i="10" s="1"/>
  <c r="L91" i="10"/>
  <c r="L92" i="10"/>
  <c r="AH93" i="10"/>
  <c r="AH94" i="10" s="1"/>
  <c r="Z93" i="10"/>
  <c r="Z94" i="10" s="1"/>
  <c r="R93" i="10"/>
  <c r="R94" i="10" s="1"/>
  <c r="J93" i="10"/>
  <c r="J94" i="10"/>
  <c r="P81" i="10"/>
  <c r="V79" i="10"/>
  <c r="CI46" i="10"/>
  <c r="CI44" i="10"/>
  <c r="BQ44" i="10"/>
  <c r="F82" i="10"/>
  <c r="BQ15" i="10"/>
  <c r="BQ29" i="10"/>
  <c r="CI38" i="10"/>
  <c r="BQ45" i="10"/>
  <c r="CI45" i="10"/>
  <c r="BQ37" i="10"/>
  <c r="CI37" i="10"/>
  <c r="BQ22" i="10"/>
  <c r="BQ16" i="10"/>
  <c r="CI7" i="10"/>
  <c r="BQ19" i="10"/>
  <c r="AD81" i="10"/>
  <c r="BQ14" i="10"/>
  <c r="CI34" i="10"/>
  <c r="BQ33" i="10"/>
  <c r="CI33" i="10"/>
  <c r="CI32" i="10"/>
  <c r="BQ31" i="10"/>
  <c r="BQ27" i="10"/>
  <c r="BQ26" i="10"/>
  <c r="BQ25" i="10"/>
  <c r="BQ24" i="10"/>
  <c r="BQ21" i="10"/>
  <c r="CI20" i="10"/>
  <c r="CI6" i="10"/>
  <c r="CI5" i="10"/>
  <c r="BQ12" i="10"/>
  <c r="CI24" i="10"/>
  <c r="CI39" i="10"/>
  <c r="BZ18" i="10"/>
  <c r="BZ46" i="10"/>
  <c r="BZ8" i="10"/>
  <c r="BZ20" i="10"/>
  <c r="BZ28" i="10"/>
  <c r="BZ36" i="10"/>
  <c r="BZ40" i="10"/>
  <c r="BZ44" i="10"/>
  <c r="BZ48" i="10"/>
  <c r="BZ11" i="10"/>
  <c r="BZ13" i="10"/>
  <c r="BZ37" i="10"/>
  <c r="BZ45" i="10"/>
  <c r="H81" i="6"/>
  <c r="AD82" i="6"/>
  <c r="P82" i="6"/>
  <c r="P81" i="6"/>
  <c r="F67" i="6"/>
  <c r="AB67" i="6"/>
  <c r="R81" i="6"/>
  <c r="T68" i="6"/>
  <c r="P68" i="6"/>
  <c r="Z67" i="6"/>
  <c r="N68" i="6"/>
  <c r="AF80" i="6"/>
  <c r="V80" i="6"/>
  <c r="T80" i="6"/>
  <c r="R80" i="6"/>
  <c r="V67" i="10"/>
  <c r="H68" i="10"/>
  <c r="N67" i="10"/>
  <c r="R67" i="10"/>
  <c r="AF67" i="10"/>
  <c r="AD67" i="10"/>
  <c r="AB67" i="10"/>
  <c r="AB80" i="10"/>
  <c r="S82" i="10"/>
  <c r="P80" i="10"/>
  <c r="AF80" i="10"/>
  <c r="N80" i="10"/>
  <c r="H80" i="10"/>
  <c r="K130" i="12"/>
  <c r="K131" i="12"/>
  <c r="K75" i="12"/>
  <c r="I132" i="12"/>
  <c r="I133" i="12"/>
  <c r="I77" i="12" s="1"/>
  <c r="I120" i="12"/>
  <c r="I121" i="12" s="1"/>
  <c r="I65" i="12" s="1"/>
  <c r="I122" i="12"/>
  <c r="I123" i="12" s="1"/>
  <c r="I67" i="12" s="1"/>
  <c r="G132" i="12"/>
  <c r="G133" i="12" s="1"/>
  <c r="G77" i="12" s="1"/>
  <c r="E132" i="12"/>
  <c r="E133" i="12" s="1"/>
  <c r="E77" i="12" s="1"/>
  <c r="K126" i="12"/>
  <c r="K127" i="12" s="1"/>
  <c r="K71" i="12" s="1"/>
  <c r="AQ49" i="12"/>
  <c r="AU49" i="12"/>
  <c r="AY49" i="12"/>
  <c r="BC49" i="12"/>
  <c r="BI49" i="12"/>
  <c r="BM49" i="12"/>
  <c r="BQ49" i="12"/>
  <c r="BW49" i="12"/>
  <c r="CA49" i="12"/>
  <c r="CF49" i="12"/>
  <c r="CJ49" i="12"/>
  <c r="AS49" i="12"/>
  <c r="AW49" i="12"/>
  <c r="BA49" i="12"/>
  <c r="BG49" i="12"/>
  <c r="BK49" i="12"/>
  <c r="BO49" i="12"/>
  <c r="BS49" i="12"/>
  <c r="BY49" i="12"/>
  <c r="CC49" i="12"/>
  <c r="CH49" i="12"/>
  <c r="CL49" i="12"/>
  <c r="J132" i="12"/>
  <c r="J133" i="12"/>
  <c r="J77" i="12" s="1"/>
  <c r="F126" i="12"/>
  <c r="F127" i="12" s="1"/>
  <c r="F71" i="12" s="1"/>
  <c r="H132" i="12"/>
  <c r="H133" i="12" s="1"/>
  <c r="H77" i="12" s="1"/>
  <c r="J126" i="12"/>
  <c r="J127" i="12" s="1"/>
  <c r="J71" i="12" s="1"/>
  <c r="F120" i="12"/>
  <c r="F121" i="12" s="1"/>
  <c r="F65" i="12" s="1"/>
  <c r="H120" i="12"/>
  <c r="H121" i="12" s="1"/>
  <c r="J120" i="12"/>
  <c r="J121" i="12" s="1"/>
  <c r="J65" i="12" s="1"/>
  <c r="F122" i="12"/>
  <c r="F123" i="12" s="1"/>
  <c r="H122" i="12"/>
  <c r="H123" i="12"/>
  <c r="H67" i="12" s="1"/>
  <c r="J122" i="12"/>
  <c r="J123" i="12" s="1"/>
  <c r="E124" i="12"/>
  <c r="E125" i="12" s="1"/>
  <c r="E69" i="12" s="1"/>
  <c r="H124" i="12"/>
  <c r="H125" i="12"/>
  <c r="H69" i="12" s="1"/>
  <c r="E126" i="12"/>
  <c r="E127" i="12" s="1"/>
  <c r="E71" i="12" s="1"/>
  <c r="E130" i="12"/>
  <c r="E131" i="12" s="1"/>
  <c r="E75" i="12" s="1"/>
  <c r="H128" i="12"/>
  <c r="H129" i="12" s="1"/>
  <c r="H73" i="12" s="1"/>
  <c r="G130" i="12"/>
  <c r="G131" i="12" s="1"/>
  <c r="G75" i="12" s="1"/>
  <c r="I126" i="12"/>
  <c r="I127" i="12" s="1"/>
  <c r="G124" i="12"/>
  <c r="G125" i="12" s="1"/>
  <c r="G69" i="12" s="1"/>
  <c r="I124" i="12"/>
  <c r="I125" i="12"/>
  <c r="I69" i="12" s="1"/>
  <c r="H126" i="12"/>
  <c r="H127" i="12"/>
  <c r="H71" i="12" s="1"/>
  <c r="G113" i="12"/>
  <c r="J113" i="12"/>
  <c r="F128" i="12"/>
  <c r="F129" i="12"/>
  <c r="F73" i="12" s="1"/>
  <c r="J128" i="12"/>
  <c r="J129" i="12"/>
  <c r="J73" i="12"/>
  <c r="F130" i="12"/>
  <c r="F131" i="12"/>
  <c r="F75" i="12" s="1"/>
  <c r="J130" i="12"/>
  <c r="J131" i="12" s="1"/>
  <c r="J75" i="12" s="1"/>
  <c r="K120" i="12"/>
  <c r="K121" i="12"/>
  <c r="K124" i="12"/>
  <c r="K125" i="12"/>
  <c r="K69" i="12" s="1"/>
  <c r="K132" i="12"/>
  <c r="K133" i="12" s="1"/>
  <c r="K77" i="12" s="1"/>
  <c r="I113" i="12"/>
  <c r="K113" i="12"/>
  <c r="G128" i="12"/>
  <c r="G129" i="12"/>
  <c r="G73" i="12" s="1"/>
  <c r="I128" i="12"/>
  <c r="I129" i="12" s="1"/>
  <c r="I73" i="12" s="1"/>
  <c r="K128" i="12"/>
  <c r="K129" i="12"/>
  <c r="K73" i="12" s="1"/>
  <c r="E113" i="12"/>
  <c r="G110" i="12"/>
  <c r="J110" i="12"/>
  <c r="I112" i="12"/>
  <c r="K112" i="12"/>
  <c r="G99" i="12"/>
  <c r="G57" i="12"/>
  <c r="E112" i="12"/>
  <c r="I98" i="12"/>
  <c r="I56" i="12" s="1"/>
  <c r="G98" i="12"/>
  <c r="G56" i="12" s="1"/>
  <c r="I99" i="12"/>
  <c r="I57" i="12" s="1"/>
  <c r="I110" i="12"/>
  <c r="K110" i="12"/>
  <c r="G112" i="12"/>
  <c r="J112" i="12"/>
  <c r="E98" i="12"/>
  <c r="E56" i="12" s="1"/>
  <c r="E99" i="12"/>
  <c r="E57" i="12"/>
  <c r="E110" i="12"/>
  <c r="G111" i="12"/>
  <c r="J111" i="12"/>
  <c r="E111" i="12"/>
  <c r="I111" i="12"/>
  <c r="K111" i="12"/>
  <c r="O98" i="12"/>
  <c r="O56" i="12"/>
  <c r="AA98" i="12"/>
  <c r="AA56" i="12" s="1"/>
  <c r="AG98" i="12"/>
  <c r="AG56" i="12" s="1"/>
  <c r="AK98" i="12"/>
  <c r="AK56" i="12" s="1"/>
  <c r="O99" i="12"/>
  <c r="O57" i="12"/>
  <c r="U99" i="12"/>
  <c r="U57" i="12" s="1"/>
  <c r="AA99" i="12"/>
  <c r="AA57" i="12" s="1"/>
  <c r="AG99" i="12"/>
  <c r="AG57" i="12" s="1"/>
  <c r="AK99" i="12"/>
  <c r="AK57" i="12"/>
  <c r="M98" i="12"/>
  <c r="M56" i="12" s="1"/>
  <c r="S98" i="12"/>
  <c r="S56" i="12" s="1"/>
  <c r="W98" i="12"/>
  <c r="W56" i="12" s="1"/>
  <c r="AC98" i="12"/>
  <c r="AC56" i="12" s="1"/>
  <c r="AI98" i="12"/>
  <c r="AI56" i="12" s="1"/>
  <c r="M99" i="12"/>
  <c r="M57" i="12" s="1"/>
  <c r="S99" i="12"/>
  <c r="S57" i="12" s="1"/>
  <c r="W99" i="12"/>
  <c r="W57" i="12"/>
  <c r="AC99" i="12"/>
  <c r="AC57" i="12" s="1"/>
  <c r="AI99" i="12"/>
  <c r="AI57" i="12" s="1"/>
  <c r="CK16" i="12"/>
  <c r="CI16" i="12"/>
  <c r="CG16" i="12"/>
  <c r="CB16" i="12"/>
  <c r="BZ16" i="12"/>
  <c r="BX16" i="12"/>
  <c r="BR16" i="12"/>
  <c r="BP16" i="12"/>
  <c r="BN16" i="12"/>
  <c r="BL16" i="12"/>
  <c r="BJ16" i="12"/>
  <c r="BH16" i="12"/>
  <c r="BB16" i="12"/>
  <c r="CL16" i="12"/>
  <c r="CJ16" i="12"/>
  <c r="CH16" i="12"/>
  <c r="CF16" i="12"/>
  <c r="CC16" i="12"/>
  <c r="CA16" i="12"/>
  <c r="BY16" i="12"/>
  <c r="BW16" i="12"/>
  <c r="BS16" i="12"/>
  <c r="BQ16" i="12"/>
  <c r="BO16" i="12"/>
  <c r="BM16" i="12"/>
  <c r="BK16" i="12"/>
  <c r="BI16" i="12"/>
  <c r="BG16" i="12"/>
  <c r="BC16" i="12"/>
  <c r="BA16" i="12"/>
  <c r="AY16" i="12"/>
  <c r="AW16" i="12"/>
  <c r="AU16" i="12"/>
  <c r="AS16" i="12"/>
  <c r="AQ16" i="12"/>
  <c r="AR5" i="12"/>
  <c r="AT5" i="12"/>
  <c r="AV5" i="12"/>
  <c r="AX5" i="12"/>
  <c r="AZ5" i="12"/>
  <c r="BB5" i="12"/>
  <c r="BH5" i="12"/>
  <c r="BJ5" i="12"/>
  <c r="BL5" i="12"/>
  <c r="BN5" i="12"/>
  <c r="BP5" i="12"/>
  <c r="BR5" i="12"/>
  <c r="BX5" i="12"/>
  <c r="BZ5" i="12"/>
  <c r="CB5" i="12"/>
  <c r="CG5" i="12"/>
  <c r="CI5" i="12"/>
  <c r="AQ6" i="12"/>
  <c r="AS6" i="12"/>
  <c r="AU6" i="12"/>
  <c r="AW6" i="12"/>
  <c r="AY6" i="12"/>
  <c r="BA6" i="12"/>
  <c r="BC6" i="12"/>
  <c r="BG6" i="12"/>
  <c r="BI6" i="12"/>
  <c r="BK6" i="12"/>
  <c r="BM6" i="12"/>
  <c r="BO6" i="12"/>
  <c r="BQ6" i="12"/>
  <c r="BS6" i="12"/>
  <c r="BW6" i="12"/>
  <c r="BY6" i="12"/>
  <c r="CA6" i="12"/>
  <c r="CC6" i="12"/>
  <c r="CF6" i="12"/>
  <c r="CH6" i="12"/>
  <c r="CJ6" i="12"/>
  <c r="CL6" i="12"/>
  <c r="AR7" i="12"/>
  <c r="AT7" i="12"/>
  <c r="AV7" i="12"/>
  <c r="AX7" i="12"/>
  <c r="AZ7" i="12"/>
  <c r="BB7" i="12"/>
  <c r="BH7" i="12"/>
  <c r="BJ7" i="12"/>
  <c r="BL7" i="12"/>
  <c r="BN7" i="12"/>
  <c r="BP7" i="12"/>
  <c r="BR7" i="12"/>
  <c r="BX7" i="12"/>
  <c r="BZ7" i="12"/>
  <c r="CB7" i="12"/>
  <c r="CG7" i="12"/>
  <c r="CI7" i="12"/>
  <c r="CK7" i="12"/>
  <c r="AQ8" i="12"/>
  <c r="AS8" i="12"/>
  <c r="AU8" i="12"/>
  <c r="AW8" i="12"/>
  <c r="AY8" i="12"/>
  <c r="BA8" i="12"/>
  <c r="BC8" i="12"/>
  <c r="BG8" i="12"/>
  <c r="BI8" i="12"/>
  <c r="BK8" i="12"/>
  <c r="BM8" i="12"/>
  <c r="BO8" i="12"/>
  <c r="BQ8" i="12"/>
  <c r="BS8" i="12"/>
  <c r="BW8" i="12"/>
  <c r="BY8" i="12"/>
  <c r="CA8" i="12"/>
  <c r="CC8" i="12"/>
  <c r="CF8" i="12"/>
  <c r="CH8" i="12"/>
  <c r="CJ8" i="12"/>
  <c r="CL8" i="12"/>
  <c r="AR9" i="12"/>
  <c r="AT9" i="12"/>
  <c r="AV9" i="12"/>
  <c r="AX9" i="12"/>
  <c r="AZ9" i="12"/>
  <c r="BB9" i="12"/>
  <c r="BH9" i="12"/>
  <c r="BJ9" i="12"/>
  <c r="BL9" i="12"/>
  <c r="BN9" i="12"/>
  <c r="BP9" i="12"/>
  <c r="BR9" i="12"/>
  <c r="BX9" i="12"/>
  <c r="BZ9" i="12"/>
  <c r="CB9" i="12"/>
  <c r="CG9" i="12"/>
  <c r="CI9" i="12"/>
  <c r="AQ10" i="12"/>
  <c r="AS10" i="12"/>
  <c r="AU10" i="12"/>
  <c r="AW10" i="12"/>
  <c r="AY10" i="12"/>
  <c r="BA10" i="12"/>
  <c r="BC10" i="12"/>
  <c r="BG10" i="12"/>
  <c r="BI10" i="12"/>
  <c r="BK10" i="12"/>
  <c r="BM10" i="12"/>
  <c r="BO10" i="12"/>
  <c r="BQ10" i="12"/>
  <c r="BS10" i="12"/>
  <c r="BW10" i="12"/>
  <c r="BY10" i="12"/>
  <c r="CA10" i="12"/>
  <c r="CC10" i="12"/>
  <c r="CF10" i="12"/>
  <c r="CH10" i="12"/>
  <c r="CJ10" i="12"/>
  <c r="CL10" i="12"/>
  <c r="AR11" i="12"/>
  <c r="AT11" i="12"/>
  <c r="AV11" i="12"/>
  <c r="AX11" i="12"/>
  <c r="AZ11" i="12"/>
  <c r="BB11" i="12"/>
  <c r="BH11" i="12"/>
  <c r="BJ11" i="12"/>
  <c r="BL11" i="12"/>
  <c r="BN11" i="12"/>
  <c r="BP11" i="12"/>
  <c r="BR11" i="12"/>
  <c r="BX11" i="12"/>
  <c r="BZ11" i="12"/>
  <c r="CB11" i="12"/>
  <c r="CG11" i="12"/>
  <c r="CI11" i="12"/>
  <c r="CK11" i="12"/>
  <c r="AQ12" i="12"/>
  <c r="AS12" i="12"/>
  <c r="AU12" i="12"/>
  <c r="AW12" i="12"/>
  <c r="AY12" i="12"/>
  <c r="BA12" i="12"/>
  <c r="BC12" i="12"/>
  <c r="BG12" i="12"/>
  <c r="BI12" i="12"/>
  <c r="BK12" i="12"/>
  <c r="BM12" i="12"/>
  <c r="BO12" i="12"/>
  <c r="BQ12" i="12"/>
  <c r="BS12" i="12"/>
  <c r="BW12" i="12"/>
  <c r="BY12" i="12"/>
  <c r="CA12" i="12"/>
  <c r="CC12" i="12"/>
  <c r="CF12" i="12"/>
  <c r="CH12" i="12"/>
  <c r="CJ12" i="12"/>
  <c r="CL12" i="12"/>
  <c r="AR13" i="12"/>
  <c r="AT13" i="12"/>
  <c r="AV13" i="12"/>
  <c r="AX13" i="12"/>
  <c r="AZ13" i="12"/>
  <c r="BB13" i="12"/>
  <c r="BH13" i="12"/>
  <c r="BJ13" i="12"/>
  <c r="BL13" i="12"/>
  <c r="BN13" i="12"/>
  <c r="BP13" i="12"/>
  <c r="BR13" i="12"/>
  <c r="BX13" i="12"/>
  <c r="BZ13" i="12"/>
  <c r="CB13" i="12"/>
  <c r="CG13" i="12"/>
  <c r="CI13" i="12"/>
  <c r="CK13" i="12"/>
  <c r="AQ14" i="12"/>
  <c r="AS14" i="12"/>
  <c r="AU14" i="12"/>
  <c r="AW14" i="12"/>
  <c r="AY14" i="12"/>
  <c r="BB14" i="12"/>
  <c r="BH14" i="12"/>
  <c r="BL14" i="12"/>
  <c r="BP14" i="12"/>
  <c r="BZ14" i="12"/>
  <c r="AT16" i="12"/>
  <c r="AX16" i="12"/>
  <c r="CL14" i="12"/>
  <c r="CJ14" i="12"/>
  <c r="CH14" i="12"/>
  <c r="CF14" i="12"/>
  <c r="CC14" i="12"/>
  <c r="CA14" i="12"/>
  <c r="BY14" i="12"/>
  <c r="BW14" i="12"/>
  <c r="BS14" i="12"/>
  <c r="BQ14" i="12"/>
  <c r="BO14" i="12"/>
  <c r="BM14" i="12"/>
  <c r="BK14" i="12"/>
  <c r="BI14" i="12"/>
  <c r="BG14" i="12"/>
  <c r="BC14" i="12"/>
  <c r="BA14" i="12"/>
  <c r="AR6" i="12"/>
  <c r="AT6" i="12"/>
  <c r="AV6" i="12"/>
  <c r="AX6" i="12"/>
  <c r="AZ6" i="12"/>
  <c r="BB6" i="12"/>
  <c r="BH6" i="12"/>
  <c r="BJ6" i="12"/>
  <c r="BL6" i="12"/>
  <c r="BN6" i="12"/>
  <c r="BP6" i="12"/>
  <c r="BR6" i="12"/>
  <c r="BX6" i="12"/>
  <c r="BZ6" i="12"/>
  <c r="CB6" i="12"/>
  <c r="CG6" i="12"/>
  <c r="CI6" i="12"/>
  <c r="AR8" i="12"/>
  <c r="AT8" i="12"/>
  <c r="AV8" i="12"/>
  <c r="AX8" i="12"/>
  <c r="AZ8" i="12"/>
  <c r="BB8" i="12"/>
  <c r="BH8" i="12"/>
  <c r="BJ8" i="12"/>
  <c r="BL8" i="12"/>
  <c r="BN8" i="12"/>
  <c r="BP8" i="12"/>
  <c r="BR8" i="12"/>
  <c r="BX8" i="12"/>
  <c r="BZ8" i="12"/>
  <c r="CB8" i="12"/>
  <c r="CG8" i="12"/>
  <c r="CI8" i="12"/>
  <c r="AR10" i="12"/>
  <c r="AT10" i="12"/>
  <c r="AV10" i="12"/>
  <c r="AX10" i="12"/>
  <c r="AZ10" i="12"/>
  <c r="BB10" i="12"/>
  <c r="BH10" i="12"/>
  <c r="BJ10" i="12"/>
  <c r="BL10" i="12"/>
  <c r="BN10" i="12"/>
  <c r="BP10" i="12"/>
  <c r="BR10" i="12"/>
  <c r="BX10" i="12"/>
  <c r="BZ10" i="12"/>
  <c r="CB10" i="12"/>
  <c r="CG10" i="12"/>
  <c r="CI10" i="12"/>
  <c r="CC11" i="12"/>
  <c r="CF11" i="12"/>
  <c r="CH11" i="12"/>
  <c r="CJ11" i="12"/>
  <c r="AR12" i="12"/>
  <c r="AT12" i="12"/>
  <c r="AV12" i="12"/>
  <c r="AX12" i="12"/>
  <c r="AZ12" i="12"/>
  <c r="BB12" i="12"/>
  <c r="BH12" i="12"/>
  <c r="BJ12" i="12"/>
  <c r="BL12" i="12"/>
  <c r="BN12" i="12"/>
  <c r="BP12" i="12"/>
  <c r="BR12" i="12"/>
  <c r="BX12" i="12"/>
  <c r="BZ12" i="12"/>
  <c r="CB12" i="12"/>
  <c r="CG12" i="12"/>
  <c r="CI12" i="12"/>
  <c r="BS13" i="12"/>
  <c r="BW13" i="12"/>
  <c r="BY13" i="12"/>
  <c r="CA13" i="12"/>
  <c r="CC13" i="12"/>
  <c r="CF13" i="12"/>
  <c r="CH13" i="12"/>
  <c r="CJ13" i="12"/>
  <c r="AR14" i="12"/>
  <c r="AT14" i="12"/>
  <c r="AV14" i="12"/>
  <c r="AX14" i="12"/>
  <c r="AZ14" i="12"/>
  <c r="BJ14" i="12"/>
  <c r="BN14" i="12"/>
  <c r="BR14" i="12"/>
  <c r="BX14" i="12"/>
  <c r="CB14" i="12"/>
  <c r="CG14" i="12"/>
  <c r="CK14" i="12"/>
  <c r="CL25" i="12"/>
  <c r="CJ25" i="12"/>
  <c r="CH25" i="12"/>
  <c r="CF25" i="12"/>
  <c r="CC25" i="12"/>
  <c r="CA25" i="12"/>
  <c r="BY25" i="12"/>
  <c r="BW25" i="12"/>
  <c r="BS25" i="12"/>
  <c r="BQ25" i="12"/>
  <c r="BO25" i="12"/>
  <c r="BM25" i="12"/>
  <c r="BK25" i="12"/>
  <c r="BI25" i="12"/>
  <c r="BG25" i="12"/>
  <c r="BC25" i="12"/>
  <c r="BA25" i="12"/>
  <c r="AY25" i="12"/>
  <c r="AW25" i="12"/>
  <c r="AU25" i="12"/>
  <c r="AS25" i="12"/>
  <c r="AQ25" i="12"/>
  <c r="CL27" i="12"/>
  <c r="CJ27" i="12"/>
  <c r="CH27" i="12"/>
  <c r="CF27" i="12"/>
  <c r="CC27" i="12"/>
  <c r="CA27" i="12"/>
  <c r="BY27" i="12"/>
  <c r="BW27" i="12"/>
  <c r="BS27" i="12"/>
  <c r="BQ27" i="12"/>
  <c r="BO27" i="12"/>
  <c r="BM27" i="12"/>
  <c r="BK27" i="12"/>
  <c r="BI27" i="12"/>
  <c r="BG27" i="12"/>
  <c r="BC27" i="12"/>
  <c r="BA27" i="12"/>
  <c r="AY27" i="12"/>
  <c r="AW27" i="12"/>
  <c r="AU27" i="12"/>
  <c r="AS27" i="12"/>
  <c r="AQ27" i="12"/>
  <c r="CK27" i="12"/>
  <c r="CI27" i="12"/>
  <c r="CG27" i="12"/>
  <c r="CB27" i="12"/>
  <c r="BZ27" i="12"/>
  <c r="AR15" i="12"/>
  <c r="AT15" i="12"/>
  <c r="AV15" i="12"/>
  <c r="AX15" i="12"/>
  <c r="AZ15" i="12"/>
  <c r="BB15" i="12"/>
  <c r="BH15" i="12"/>
  <c r="BJ15" i="12"/>
  <c r="BL15" i="12"/>
  <c r="BN15" i="12"/>
  <c r="BP15" i="12"/>
  <c r="BR15" i="12"/>
  <c r="BX15" i="12"/>
  <c r="BZ15" i="12"/>
  <c r="CB15" i="12"/>
  <c r="CG15" i="12"/>
  <c r="CI15" i="12"/>
  <c r="AR17" i="12"/>
  <c r="AT17" i="12"/>
  <c r="AV17" i="12"/>
  <c r="AX17" i="12"/>
  <c r="AZ17" i="12"/>
  <c r="BB17" i="12"/>
  <c r="BH17" i="12"/>
  <c r="BJ17" i="12"/>
  <c r="BL17" i="12"/>
  <c r="BN17" i="12"/>
  <c r="BP17" i="12"/>
  <c r="BR17" i="12"/>
  <c r="BX17" i="12"/>
  <c r="BZ17" i="12"/>
  <c r="CB17" i="12"/>
  <c r="CG17" i="12"/>
  <c r="CI17" i="12"/>
  <c r="AQ18" i="12"/>
  <c r="AS18" i="12"/>
  <c r="AU18" i="12"/>
  <c r="AW18" i="12"/>
  <c r="AY18" i="12"/>
  <c r="BA18" i="12"/>
  <c r="BC18" i="12"/>
  <c r="BG18" i="12"/>
  <c r="BI18" i="12"/>
  <c r="BK18" i="12"/>
  <c r="BM18" i="12"/>
  <c r="BO18" i="12"/>
  <c r="BQ18" i="12"/>
  <c r="BS18" i="12"/>
  <c r="BW18" i="12"/>
  <c r="BY18" i="12"/>
  <c r="CA18" i="12"/>
  <c r="CC18" i="12"/>
  <c r="CF18" i="12"/>
  <c r="CH18" i="12"/>
  <c r="CJ18" i="12"/>
  <c r="CL18" i="12"/>
  <c r="AR19" i="12"/>
  <c r="AT19" i="12"/>
  <c r="AV19" i="12"/>
  <c r="AX19" i="12"/>
  <c r="AZ19" i="12"/>
  <c r="BB19" i="12"/>
  <c r="BH19" i="12"/>
  <c r="BJ19" i="12"/>
  <c r="BL19" i="12"/>
  <c r="BN19" i="12"/>
  <c r="BP19" i="12"/>
  <c r="BR19" i="12"/>
  <c r="BX19" i="12"/>
  <c r="BZ19" i="12"/>
  <c r="CB19" i="12"/>
  <c r="CG19" i="12"/>
  <c r="CI19" i="12"/>
  <c r="AQ20" i="12"/>
  <c r="AS20" i="12"/>
  <c r="AU20" i="12"/>
  <c r="AW20" i="12"/>
  <c r="AY20" i="12"/>
  <c r="BA20" i="12"/>
  <c r="BC20" i="12"/>
  <c r="BG20" i="12"/>
  <c r="BI20" i="12"/>
  <c r="BK20" i="12"/>
  <c r="BM20" i="12"/>
  <c r="BO20" i="12"/>
  <c r="BQ20" i="12"/>
  <c r="BS20" i="12"/>
  <c r="BW20" i="12"/>
  <c r="BY20" i="12"/>
  <c r="CA20" i="12"/>
  <c r="CC20" i="12"/>
  <c r="CF20" i="12"/>
  <c r="CH20" i="12"/>
  <c r="CJ20" i="12"/>
  <c r="CL20" i="12"/>
  <c r="AR21" i="12"/>
  <c r="AT21" i="12"/>
  <c r="AV21" i="12"/>
  <c r="AX21" i="12"/>
  <c r="AZ21" i="12"/>
  <c r="BB21" i="12"/>
  <c r="BH21" i="12"/>
  <c r="BJ21" i="12"/>
  <c r="BL21" i="12"/>
  <c r="BN21" i="12"/>
  <c r="BP21" i="12"/>
  <c r="BR21" i="12"/>
  <c r="BX21" i="12"/>
  <c r="BZ21" i="12"/>
  <c r="CB21" i="12"/>
  <c r="CG21" i="12"/>
  <c r="CI21" i="12"/>
  <c r="CK21" i="12"/>
  <c r="AQ22" i="12"/>
  <c r="AS22" i="12"/>
  <c r="AU22" i="12"/>
  <c r="AW22" i="12"/>
  <c r="AY22" i="12"/>
  <c r="BA22" i="12"/>
  <c r="BC22" i="12"/>
  <c r="BG22" i="12"/>
  <c r="BI22" i="12"/>
  <c r="BK22" i="12"/>
  <c r="BM22" i="12"/>
  <c r="BO22" i="12"/>
  <c r="BQ22" i="12"/>
  <c r="BS22" i="12"/>
  <c r="BW22" i="12"/>
  <c r="BY22" i="12"/>
  <c r="CA22" i="12"/>
  <c r="CC22" i="12"/>
  <c r="CF22" i="12"/>
  <c r="CH22" i="12"/>
  <c r="CJ22" i="12"/>
  <c r="CL22" i="12"/>
  <c r="AR23" i="12"/>
  <c r="AT23" i="12"/>
  <c r="AV23" i="12"/>
  <c r="AX23" i="12"/>
  <c r="AZ23" i="12"/>
  <c r="BB23" i="12"/>
  <c r="BH23" i="12"/>
  <c r="BJ23" i="12"/>
  <c r="BL23" i="12"/>
  <c r="BN23" i="12"/>
  <c r="BP23" i="12"/>
  <c r="BR23" i="12"/>
  <c r="BX23" i="12"/>
  <c r="BZ23" i="12"/>
  <c r="CB23" i="12"/>
  <c r="CG23" i="12"/>
  <c r="CI23" i="12"/>
  <c r="AQ24" i="12"/>
  <c r="AU24" i="12"/>
  <c r="AY24" i="12"/>
  <c r="BC24" i="12"/>
  <c r="BI24" i="12"/>
  <c r="BM24" i="12"/>
  <c r="BQ24" i="12"/>
  <c r="BW24" i="12"/>
  <c r="CA24" i="12"/>
  <c r="CF24" i="12"/>
  <c r="AT25" i="12"/>
  <c r="AX25" i="12"/>
  <c r="BB25" i="12"/>
  <c r="BH25" i="12"/>
  <c r="BL25" i="12"/>
  <c r="BP25" i="12"/>
  <c r="BZ25" i="12"/>
  <c r="CI25" i="12"/>
  <c r="AT27" i="12"/>
  <c r="AX27" i="12"/>
  <c r="BB27" i="12"/>
  <c r="BH27" i="12"/>
  <c r="BL27" i="12"/>
  <c r="BP27" i="12"/>
  <c r="CK24" i="12"/>
  <c r="CI24" i="12"/>
  <c r="CG24" i="12"/>
  <c r="CB24" i="12"/>
  <c r="BZ24" i="12"/>
  <c r="BX24" i="12"/>
  <c r="BR24" i="12"/>
  <c r="BP24" i="12"/>
  <c r="BN24" i="12"/>
  <c r="BL24" i="12"/>
  <c r="BJ24" i="12"/>
  <c r="BH24" i="12"/>
  <c r="BB24" i="12"/>
  <c r="AZ24" i="12"/>
  <c r="AX24" i="12"/>
  <c r="AV24" i="12"/>
  <c r="AT24" i="12"/>
  <c r="AR24" i="12"/>
  <c r="AR18" i="12"/>
  <c r="AT18" i="12"/>
  <c r="AV18" i="12"/>
  <c r="AX18" i="12"/>
  <c r="AZ18" i="12"/>
  <c r="BB18" i="12"/>
  <c r="BH18" i="12"/>
  <c r="BJ18" i="12"/>
  <c r="BL18" i="12"/>
  <c r="BN18" i="12"/>
  <c r="BP18" i="12"/>
  <c r="BR18" i="12"/>
  <c r="BX18" i="12"/>
  <c r="BZ18" i="12"/>
  <c r="CB18" i="12"/>
  <c r="CG18" i="12"/>
  <c r="CI18" i="12"/>
  <c r="AR20" i="12"/>
  <c r="AT20" i="12"/>
  <c r="AV20" i="12"/>
  <c r="AX20" i="12"/>
  <c r="AZ20" i="12"/>
  <c r="BB20" i="12"/>
  <c r="BH20" i="12"/>
  <c r="BJ20" i="12"/>
  <c r="BL20" i="12"/>
  <c r="BN20" i="12"/>
  <c r="BP20" i="12"/>
  <c r="BR20" i="12"/>
  <c r="BX20" i="12"/>
  <c r="BZ20" i="12"/>
  <c r="CB20" i="12"/>
  <c r="CG20" i="12"/>
  <c r="CI20" i="12"/>
  <c r="CJ21" i="12"/>
  <c r="AR22" i="12"/>
  <c r="AT22" i="12"/>
  <c r="AV22" i="12"/>
  <c r="AX22" i="12"/>
  <c r="AZ22" i="12"/>
  <c r="BB22" i="12"/>
  <c r="BH22" i="12"/>
  <c r="BJ22" i="12"/>
  <c r="BL22" i="12"/>
  <c r="BN22" i="12"/>
  <c r="BP22" i="12"/>
  <c r="BR22" i="12"/>
  <c r="BX22" i="12"/>
  <c r="BZ22" i="12"/>
  <c r="CB22" i="12"/>
  <c r="CG22" i="12"/>
  <c r="CI22" i="12"/>
  <c r="AS24" i="12"/>
  <c r="AW24" i="12"/>
  <c r="BA24" i="12"/>
  <c r="BG24" i="12"/>
  <c r="BK24" i="12"/>
  <c r="BO24" i="12"/>
  <c r="BS24" i="12"/>
  <c r="BY24" i="12"/>
  <c r="CC24" i="12"/>
  <c r="CH24" i="12"/>
  <c r="CL24" i="12"/>
  <c r="CK47" i="12"/>
  <c r="CI47" i="12"/>
  <c r="CG47" i="12"/>
  <c r="CB47" i="12"/>
  <c r="BZ47" i="12"/>
  <c r="BX47" i="12"/>
  <c r="BR47" i="12"/>
  <c r="BP47" i="12"/>
  <c r="CL48" i="12"/>
  <c r="CJ48" i="12"/>
  <c r="CH48" i="12"/>
  <c r="CF48" i="12"/>
  <c r="CC48" i="12"/>
  <c r="CA48" i="12"/>
  <c r="BY48" i="12"/>
  <c r="BW48" i="12"/>
  <c r="BS48" i="12"/>
  <c r="BQ48" i="12"/>
  <c r="BO48" i="12"/>
  <c r="BM48" i="12"/>
  <c r="BK48" i="12"/>
  <c r="BI48" i="12"/>
  <c r="BG48" i="12"/>
  <c r="BC48" i="12"/>
  <c r="BA48" i="12"/>
  <c r="AY48" i="12"/>
  <c r="AW48" i="12"/>
  <c r="AU48" i="12"/>
  <c r="AS48" i="12"/>
  <c r="AQ48" i="12"/>
  <c r="CL50" i="12"/>
  <c r="CJ50" i="12"/>
  <c r="CH50" i="12"/>
  <c r="CF50" i="12"/>
  <c r="CC50" i="12"/>
  <c r="CA50" i="12"/>
  <c r="BY50" i="12"/>
  <c r="BW50" i="12"/>
  <c r="BS50" i="12"/>
  <c r="BQ50" i="12"/>
  <c r="BO50" i="12"/>
  <c r="BM50" i="12"/>
  <c r="BK50" i="12"/>
  <c r="BI50" i="12"/>
  <c r="BG50" i="12"/>
  <c r="BC50" i="12"/>
  <c r="BA50" i="12"/>
  <c r="AY50" i="12"/>
  <c r="AW50" i="12"/>
  <c r="AU50" i="12"/>
  <c r="AS50" i="12"/>
  <c r="AQ50" i="12"/>
  <c r="AR29" i="12"/>
  <c r="AT29" i="12"/>
  <c r="AV29" i="12"/>
  <c r="AX29" i="12"/>
  <c r="AZ29" i="12"/>
  <c r="BB29" i="12"/>
  <c r="BH29" i="12"/>
  <c r="BJ29" i="12"/>
  <c r="BL29" i="12"/>
  <c r="BN29" i="12"/>
  <c r="BP29" i="12"/>
  <c r="BR29" i="12"/>
  <c r="BX29" i="12"/>
  <c r="BZ29" i="12"/>
  <c r="CB29" i="12"/>
  <c r="CG29" i="12"/>
  <c r="CI29" i="12"/>
  <c r="CK29" i="12"/>
  <c r="AR31" i="12"/>
  <c r="AT31" i="12"/>
  <c r="AV31" i="12"/>
  <c r="AX31" i="12"/>
  <c r="AZ31" i="12"/>
  <c r="BB31" i="12"/>
  <c r="BH31" i="12"/>
  <c r="BJ31" i="12"/>
  <c r="BL31" i="12"/>
  <c r="BN31" i="12"/>
  <c r="BP31" i="12"/>
  <c r="BR31" i="12"/>
  <c r="BX31" i="12"/>
  <c r="BZ31" i="12"/>
  <c r="CB31" i="12"/>
  <c r="CG31" i="12"/>
  <c r="CI31" i="12"/>
  <c r="CK31" i="12"/>
  <c r="AR33" i="12"/>
  <c r="AT33" i="12"/>
  <c r="AV33" i="12"/>
  <c r="AX33" i="12"/>
  <c r="AZ33" i="12"/>
  <c r="BB33" i="12"/>
  <c r="BH33" i="12"/>
  <c r="BJ33" i="12"/>
  <c r="BL33" i="12"/>
  <c r="BN33" i="12"/>
  <c r="BP33" i="12"/>
  <c r="BR33" i="12"/>
  <c r="BX33" i="12"/>
  <c r="BZ33" i="12"/>
  <c r="CB33" i="12"/>
  <c r="CG33" i="12"/>
  <c r="CI33" i="12"/>
  <c r="CK33" i="12"/>
  <c r="AR35" i="12"/>
  <c r="AT35" i="12"/>
  <c r="AV35" i="12"/>
  <c r="AX35" i="12"/>
  <c r="AZ35" i="12"/>
  <c r="BB35" i="12"/>
  <c r="BH35" i="12"/>
  <c r="BJ35" i="12"/>
  <c r="BL35" i="12"/>
  <c r="BN35" i="12"/>
  <c r="BP35" i="12"/>
  <c r="BR35" i="12"/>
  <c r="BX35" i="12"/>
  <c r="BZ35" i="12"/>
  <c r="CB35" i="12"/>
  <c r="CG35" i="12"/>
  <c r="CI35" i="12"/>
  <c r="CK35" i="12"/>
  <c r="AR37" i="12"/>
  <c r="AT37" i="12"/>
  <c r="AV37" i="12"/>
  <c r="AX37" i="12"/>
  <c r="AZ37" i="12"/>
  <c r="BB37" i="12"/>
  <c r="BH37" i="12"/>
  <c r="BJ37" i="12"/>
  <c r="BL37" i="12"/>
  <c r="BN37" i="12"/>
  <c r="BP37" i="12"/>
  <c r="BR37" i="12"/>
  <c r="BX37" i="12"/>
  <c r="BZ37" i="12"/>
  <c r="CB37" i="12"/>
  <c r="CG37" i="12"/>
  <c r="CI37" i="12"/>
  <c r="CK37" i="12"/>
  <c r="AR39" i="12"/>
  <c r="AT39" i="12"/>
  <c r="AV39" i="12"/>
  <c r="AX39" i="12"/>
  <c r="AZ39" i="12"/>
  <c r="BB39" i="12"/>
  <c r="BH39" i="12"/>
  <c r="BJ39" i="12"/>
  <c r="BL39" i="12"/>
  <c r="BN39" i="12"/>
  <c r="BP39" i="12"/>
  <c r="BR39" i="12"/>
  <c r="BX39" i="12"/>
  <c r="BZ39" i="12"/>
  <c r="CB39" i="12"/>
  <c r="CG39" i="12"/>
  <c r="CI39" i="12"/>
  <c r="CK39" i="12"/>
  <c r="AR42" i="12"/>
  <c r="AT42" i="12"/>
  <c r="AV42" i="12"/>
  <c r="AX42" i="12"/>
  <c r="AZ42" i="12"/>
  <c r="BB42" i="12"/>
  <c r="BH42" i="12"/>
  <c r="BJ42" i="12"/>
  <c r="BL42" i="12"/>
  <c r="BN42" i="12"/>
  <c r="BP42" i="12"/>
  <c r="BR42" i="12"/>
  <c r="BX42" i="12"/>
  <c r="BZ42" i="12"/>
  <c r="CB42" i="12"/>
  <c r="CG42" i="12"/>
  <c r="CI42" i="12"/>
  <c r="CK42" i="12"/>
  <c r="AR45" i="12"/>
  <c r="AT45" i="12"/>
  <c r="AV45" i="12"/>
  <c r="AX45" i="12"/>
  <c r="AZ45" i="12"/>
  <c r="BB45" i="12"/>
  <c r="BH45" i="12"/>
  <c r="BJ45" i="12"/>
  <c r="BL45" i="12"/>
  <c r="BN45" i="12"/>
  <c r="BP45" i="12"/>
  <c r="BR45" i="12"/>
  <c r="BX45" i="12"/>
  <c r="BZ45" i="12"/>
  <c r="CB45" i="12"/>
  <c r="CG45" i="12"/>
  <c r="CI45" i="12"/>
  <c r="CK45" i="12"/>
  <c r="CJ46" i="12"/>
  <c r="CL46" i="12"/>
  <c r="AR47" i="12"/>
  <c r="AT47" i="12"/>
  <c r="AV47" i="12"/>
  <c r="AX47" i="12"/>
  <c r="AZ47" i="12"/>
  <c r="BB47" i="12"/>
  <c r="BH47" i="12"/>
  <c r="BJ47" i="12"/>
  <c r="BL47" i="12"/>
  <c r="BN47" i="12"/>
  <c r="BQ47" i="12"/>
  <c r="BW47" i="12"/>
  <c r="CA47" i="12"/>
  <c r="CF47" i="12"/>
  <c r="CJ47" i="12"/>
  <c r="AT48" i="12"/>
  <c r="AX48" i="12"/>
  <c r="BB48" i="12"/>
  <c r="BH48" i="12"/>
  <c r="BL48" i="12"/>
  <c r="BP48" i="12"/>
  <c r="BZ48" i="12"/>
  <c r="CI48" i="12"/>
  <c r="AT50" i="12"/>
  <c r="AX50" i="12"/>
  <c r="BB50" i="12"/>
  <c r="BH50" i="12"/>
  <c r="BL50" i="12"/>
  <c r="BP50" i="12"/>
  <c r="BZ50" i="12"/>
  <c r="CI50" i="12"/>
  <c r="AR26" i="12"/>
  <c r="AT26" i="12"/>
  <c r="AV26" i="12"/>
  <c r="AX26" i="12"/>
  <c r="AZ26" i="12"/>
  <c r="BB26" i="12"/>
  <c r="BH26" i="12"/>
  <c r="BJ26" i="12"/>
  <c r="BL26" i="12"/>
  <c r="BN26" i="12"/>
  <c r="BP26" i="12"/>
  <c r="BR26" i="12"/>
  <c r="BX26" i="12"/>
  <c r="BZ26" i="12"/>
  <c r="CB26" i="12"/>
  <c r="CG26" i="12"/>
  <c r="CI26" i="12"/>
  <c r="AR28" i="12"/>
  <c r="AT28" i="12"/>
  <c r="AV28" i="12"/>
  <c r="AX28" i="12"/>
  <c r="AZ28" i="12"/>
  <c r="BB28" i="12"/>
  <c r="BH28" i="12"/>
  <c r="BJ28" i="12"/>
  <c r="BL28" i="12"/>
  <c r="BN28" i="12"/>
  <c r="BP28" i="12"/>
  <c r="BR28" i="12"/>
  <c r="BX28" i="12"/>
  <c r="BZ28" i="12"/>
  <c r="CB28" i="12"/>
  <c r="CG28" i="12"/>
  <c r="CI28" i="12"/>
  <c r="AQ29" i="12"/>
  <c r="AS29" i="12"/>
  <c r="AU29" i="12"/>
  <c r="AW29" i="12"/>
  <c r="AY29" i="12"/>
  <c r="BA29" i="12"/>
  <c r="BC29" i="12"/>
  <c r="BG29" i="12"/>
  <c r="BI29" i="12"/>
  <c r="BK29" i="12"/>
  <c r="BM29" i="12"/>
  <c r="BO29" i="12"/>
  <c r="BQ29" i="12"/>
  <c r="BS29" i="12"/>
  <c r="BW29" i="12"/>
  <c r="BY29" i="12"/>
  <c r="CA29" i="12"/>
  <c r="CC29" i="12"/>
  <c r="CF29" i="12"/>
  <c r="CH29" i="12"/>
  <c r="CJ29" i="12"/>
  <c r="AR30" i="12"/>
  <c r="AT30" i="12"/>
  <c r="AV30" i="12"/>
  <c r="AX30" i="12"/>
  <c r="AZ30" i="12"/>
  <c r="BB30" i="12"/>
  <c r="BH30" i="12"/>
  <c r="BJ30" i="12"/>
  <c r="BL30" i="12"/>
  <c r="BN30" i="12"/>
  <c r="BP30" i="12"/>
  <c r="BR30" i="12"/>
  <c r="BX30" i="12"/>
  <c r="BZ30" i="12"/>
  <c r="CB30" i="12"/>
  <c r="CG30" i="12"/>
  <c r="CI30" i="12"/>
  <c r="AQ31" i="12"/>
  <c r="AS31" i="12"/>
  <c r="AU31" i="12"/>
  <c r="AW31" i="12"/>
  <c r="AY31" i="12"/>
  <c r="BA31" i="12"/>
  <c r="BC31" i="12"/>
  <c r="BG31" i="12"/>
  <c r="BI31" i="12"/>
  <c r="BK31" i="12"/>
  <c r="BM31" i="12"/>
  <c r="BO31" i="12"/>
  <c r="BQ31" i="12"/>
  <c r="BS31" i="12"/>
  <c r="BW31" i="12"/>
  <c r="BY31" i="12"/>
  <c r="CA31" i="12"/>
  <c r="CC31" i="12"/>
  <c r="CF31" i="12"/>
  <c r="CH31" i="12"/>
  <c r="CJ31" i="12"/>
  <c r="AR32" i="12"/>
  <c r="AT32" i="12"/>
  <c r="AV32" i="12"/>
  <c r="AX32" i="12"/>
  <c r="AZ32" i="12"/>
  <c r="BB32" i="12"/>
  <c r="BH32" i="12"/>
  <c r="BJ32" i="12"/>
  <c r="BL32" i="12"/>
  <c r="BN32" i="12"/>
  <c r="BP32" i="12"/>
  <c r="BR32" i="12"/>
  <c r="BX32" i="12"/>
  <c r="BZ32" i="12"/>
  <c r="CB32" i="12"/>
  <c r="CG32" i="12"/>
  <c r="CI32" i="12"/>
  <c r="AQ33" i="12"/>
  <c r="AS33" i="12"/>
  <c r="AU33" i="12"/>
  <c r="AW33" i="12"/>
  <c r="AY33" i="12"/>
  <c r="BA33" i="12"/>
  <c r="BC33" i="12"/>
  <c r="BG33" i="12"/>
  <c r="BI33" i="12"/>
  <c r="BK33" i="12"/>
  <c r="BM33" i="12"/>
  <c r="BO33" i="12"/>
  <c r="BQ33" i="12"/>
  <c r="BS33" i="12"/>
  <c r="BW33" i="12"/>
  <c r="BY33" i="12"/>
  <c r="CA33" i="12"/>
  <c r="CC33" i="12"/>
  <c r="CF33" i="12"/>
  <c r="CH33" i="12"/>
  <c r="CJ33" i="12"/>
  <c r="AR34" i="12"/>
  <c r="AT34" i="12"/>
  <c r="AV34" i="12"/>
  <c r="AX34" i="12"/>
  <c r="AZ34" i="12"/>
  <c r="BB34" i="12"/>
  <c r="BH34" i="12"/>
  <c r="BJ34" i="12"/>
  <c r="BL34" i="12"/>
  <c r="BN34" i="12"/>
  <c r="BP34" i="12"/>
  <c r="BR34" i="12"/>
  <c r="BX34" i="12"/>
  <c r="BZ34" i="12"/>
  <c r="CB34" i="12"/>
  <c r="CG34" i="12"/>
  <c r="CI34" i="12"/>
  <c r="AQ35" i="12"/>
  <c r="AS35" i="12"/>
  <c r="AU35" i="12"/>
  <c r="AW35" i="12"/>
  <c r="AY35" i="12"/>
  <c r="BA35" i="12"/>
  <c r="BC35" i="12"/>
  <c r="BG35" i="12"/>
  <c r="BI35" i="12"/>
  <c r="BK35" i="12"/>
  <c r="BM35" i="12"/>
  <c r="BO35" i="12"/>
  <c r="BQ35" i="12"/>
  <c r="BS35" i="12"/>
  <c r="BW35" i="12"/>
  <c r="BY35" i="12"/>
  <c r="CA35" i="12"/>
  <c r="CC35" i="12"/>
  <c r="CF35" i="12"/>
  <c r="CH35" i="12"/>
  <c r="CJ35" i="12"/>
  <c r="AR36" i="12"/>
  <c r="AT36" i="12"/>
  <c r="AV36" i="12"/>
  <c r="AX36" i="12"/>
  <c r="AZ36" i="12"/>
  <c r="BB36" i="12"/>
  <c r="BH36" i="12"/>
  <c r="BJ36" i="12"/>
  <c r="BL36" i="12"/>
  <c r="BN36" i="12"/>
  <c r="BP36" i="12"/>
  <c r="BR36" i="12"/>
  <c r="BX36" i="12"/>
  <c r="BZ36" i="12"/>
  <c r="CB36" i="12"/>
  <c r="CG36" i="12"/>
  <c r="CI36" i="12"/>
  <c r="AQ37" i="12"/>
  <c r="AS37" i="12"/>
  <c r="AU37" i="12"/>
  <c r="AW37" i="12"/>
  <c r="AY37" i="12"/>
  <c r="BA37" i="12"/>
  <c r="BC37" i="12"/>
  <c r="BG37" i="12"/>
  <c r="BI37" i="12"/>
  <c r="BK37" i="12"/>
  <c r="BM37" i="12"/>
  <c r="BO37" i="12"/>
  <c r="BQ37" i="12"/>
  <c r="BS37" i="12"/>
  <c r="BW37" i="12"/>
  <c r="BY37" i="12"/>
  <c r="CA37" i="12"/>
  <c r="CC37" i="12"/>
  <c r="CF37" i="12"/>
  <c r="CH37" i="12"/>
  <c r="CJ37" i="12"/>
  <c r="AR38" i="12"/>
  <c r="AT38" i="12"/>
  <c r="AV38" i="12"/>
  <c r="AX38" i="12"/>
  <c r="AZ38" i="12"/>
  <c r="BB38" i="12"/>
  <c r="BH38" i="12"/>
  <c r="BJ38" i="12"/>
  <c r="BL38" i="12"/>
  <c r="BN38" i="12"/>
  <c r="BP38" i="12"/>
  <c r="BR38" i="12"/>
  <c r="BX38" i="12"/>
  <c r="BZ38" i="12"/>
  <c r="CB38" i="12"/>
  <c r="CG38" i="12"/>
  <c r="CI38" i="12"/>
  <c r="AQ39" i="12"/>
  <c r="AS39" i="12"/>
  <c r="AU39" i="12"/>
  <c r="AW39" i="12"/>
  <c r="AY39" i="12"/>
  <c r="BA39" i="12"/>
  <c r="BC39" i="12"/>
  <c r="BG39" i="12"/>
  <c r="BI39" i="12"/>
  <c r="BK39" i="12"/>
  <c r="BM39" i="12"/>
  <c r="BO39" i="12"/>
  <c r="BQ39" i="12"/>
  <c r="BS39" i="12"/>
  <c r="BW39" i="12"/>
  <c r="BY39" i="12"/>
  <c r="CA39" i="12"/>
  <c r="CC39" i="12"/>
  <c r="CF39" i="12"/>
  <c r="CH39" i="12"/>
  <c r="CJ39" i="12"/>
  <c r="AR41" i="12"/>
  <c r="AT41" i="12"/>
  <c r="AV41" i="12"/>
  <c r="AX41" i="12"/>
  <c r="AZ41" i="12"/>
  <c r="BB41" i="12"/>
  <c r="BH41" i="12"/>
  <c r="BJ41" i="12"/>
  <c r="BL41" i="12"/>
  <c r="BN41" i="12"/>
  <c r="BP41" i="12"/>
  <c r="BR41" i="12"/>
  <c r="BX41" i="12"/>
  <c r="BZ41" i="12"/>
  <c r="CB41" i="12"/>
  <c r="CG41" i="12"/>
  <c r="CI41" i="12"/>
  <c r="AQ42" i="12"/>
  <c r="AS42" i="12"/>
  <c r="AU42" i="12"/>
  <c r="AW42" i="12"/>
  <c r="AY42" i="12"/>
  <c r="BA42" i="12"/>
  <c r="BC42" i="12"/>
  <c r="BG42" i="12"/>
  <c r="BI42" i="12"/>
  <c r="BK42" i="12"/>
  <c r="BM42" i="12"/>
  <c r="BO42" i="12"/>
  <c r="BQ42" i="12"/>
  <c r="BS42" i="12"/>
  <c r="BW42" i="12"/>
  <c r="BY42" i="12"/>
  <c r="CA42" i="12"/>
  <c r="CC42" i="12"/>
  <c r="CF42" i="12"/>
  <c r="CH42" i="12"/>
  <c r="CJ42" i="12"/>
  <c r="AR44" i="12"/>
  <c r="AT44" i="12"/>
  <c r="AV44" i="12"/>
  <c r="AX44" i="12"/>
  <c r="AZ44" i="12"/>
  <c r="BB44" i="12"/>
  <c r="BH44" i="12"/>
  <c r="BJ44" i="12"/>
  <c r="BL44" i="12"/>
  <c r="BN44" i="12"/>
  <c r="BP44" i="12"/>
  <c r="BR44" i="12"/>
  <c r="BX44" i="12"/>
  <c r="BZ44" i="12"/>
  <c r="CB44" i="12"/>
  <c r="CG44" i="12"/>
  <c r="CI44" i="12"/>
  <c r="AQ45" i="12"/>
  <c r="AS45" i="12"/>
  <c r="AU45" i="12"/>
  <c r="AW45" i="12"/>
  <c r="AY45" i="12"/>
  <c r="BA45" i="12"/>
  <c r="BC45" i="12"/>
  <c r="BG45" i="12"/>
  <c r="BI45" i="12"/>
  <c r="BK45" i="12"/>
  <c r="BM45" i="12"/>
  <c r="BO45" i="12"/>
  <c r="BQ45" i="12"/>
  <c r="BS45" i="12"/>
  <c r="BW45" i="12"/>
  <c r="BY45" i="12"/>
  <c r="CA45" i="12"/>
  <c r="CC45" i="12"/>
  <c r="CF45" i="12"/>
  <c r="CH45" i="12"/>
  <c r="CJ45" i="12"/>
  <c r="AR46" i="12"/>
  <c r="AT46" i="12"/>
  <c r="AV46" i="12"/>
  <c r="AX46" i="12"/>
  <c r="AZ46" i="12"/>
  <c r="BB46" i="12"/>
  <c r="BH46" i="12"/>
  <c r="BJ46" i="12"/>
  <c r="BL46" i="12"/>
  <c r="BN46" i="12"/>
  <c r="BP46" i="12"/>
  <c r="BR46" i="12"/>
  <c r="BX46" i="12"/>
  <c r="BZ46" i="12"/>
  <c r="CB46" i="12"/>
  <c r="CG46" i="12"/>
  <c r="CI46" i="12"/>
  <c r="AQ47" i="12"/>
  <c r="AS47" i="12"/>
  <c r="AU47" i="12"/>
  <c r="AW47" i="12"/>
  <c r="AY47" i="12"/>
  <c r="BA47" i="12"/>
  <c r="BC47" i="12"/>
  <c r="BG47" i="12"/>
  <c r="BI47" i="12"/>
  <c r="BK47" i="12"/>
  <c r="BM47" i="12"/>
  <c r="BO47" i="12"/>
  <c r="BS47" i="12"/>
  <c r="BY47" i="12"/>
  <c r="CC47" i="12"/>
  <c r="CH47" i="12"/>
  <c r="CL47" i="12"/>
  <c r="AR48" i="12"/>
  <c r="AV48" i="12"/>
  <c r="AZ48" i="12"/>
  <c r="BJ48" i="12"/>
  <c r="BN48" i="12"/>
  <c r="BR48" i="12"/>
  <c r="BX48" i="12"/>
  <c r="CB48" i="12"/>
  <c r="CG48" i="12"/>
  <c r="CK48" i="12"/>
  <c r="AR50" i="12"/>
  <c r="AV50" i="12"/>
  <c r="AZ50" i="12"/>
  <c r="BJ50" i="12"/>
  <c r="BN50" i="12"/>
  <c r="BR50" i="12"/>
  <c r="BX50" i="12"/>
  <c r="CB50" i="12"/>
  <c r="CG50" i="12"/>
  <c r="CK50" i="12"/>
  <c r="O111" i="12"/>
  <c r="X111" i="12"/>
  <c r="AA111" i="12"/>
  <c r="AG111" i="12"/>
  <c r="AK111" i="12"/>
  <c r="AM111" i="12"/>
  <c r="AR49" i="12"/>
  <c r="AT49" i="12"/>
  <c r="AV49" i="12"/>
  <c r="AX49" i="12"/>
  <c r="AZ49" i="12"/>
  <c r="BB49" i="12"/>
  <c r="BH49" i="12"/>
  <c r="BJ49" i="12"/>
  <c r="BL49" i="12"/>
  <c r="BN49" i="12"/>
  <c r="BP49" i="12"/>
  <c r="BR49" i="12"/>
  <c r="BX49" i="12"/>
  <c r="BZ49" i="12"/>
  <c r="CB49" i="12"/>
  <c r="CG49" i="12"/>
  <c r="CI49" i="12"/>
  <c r="M111" i="12"/>
  <c r="S111" i="12"/>
  <c r="W111" i="12"/>
  <c r="Y111" i="12"/>
  <c r="AC111" i="12"/>
  <c r="AI111" i="12"/>
  <c r="AL111" i="12"/>
  <c r="AD52" i="12"/>
  <c r="AE52" i="12"/>
  <c r="AF52" i="12"/>
  <c r="AG52" i="12"/>
  <c r="AH52" i="12"/>
  <c r="AI52" i="12"/>
  <c r="AJ52" i="12"/>
  <c r="AK52" i="12"/>
  <c r="AL52" i="12"/>
  <c r="AM52" i="12"/>
  <c r="CD15" i="11"/>
  <c r="CC15" i="11"/>
  <c r="BY15" i="11"/>
  <c r="BT15" i="11"/>
  <c r="BP15" i="11"/>
  <c r="BJ15" i="11"/>
  <c r="BF15" i="11"/>
  <c r="BB15" i="11"/>
  <c r="AV15" i="11"/>
  <c r="AR15" i="11"/>
  <c r="AN15" i="11"/>
  <c r="AJ15" i="11"/>
  <c r="CD23" i="11"/>
  <c r="BY23" i="11"/>
  <c r="BP23" i="11"/>
  <c r="BF23" i="11"/>
  <c r="AV23" i="11"/>
  <c r="AN23" i="11"/>
  <c r="CE27" i="11"/>
  <c r="BV27" i="11"/>
  <c r="BL27" i="11"/>
  <c r="BF27" i="11"/>
  <c r="BB27" i="11"/>
  <c r="AV27" i="11"/>
  <c r="AR27" i="11"/>
  <c r="AN27" i="11"/>
  <c r="AJ27" i="11"/>
  <c r="AN5" i="11"/>
  <c r="AV5" i="11"/>
  <c r="BF5" i="11"/>
  <c r="BP5" i="11"/>
  <c r="BY5" i="11"/>
  <c r="AJ7" i="11"/>
  <c r="AR7" i="11"/>
  <c r="BB7" i="11"/>
  <c r="BJ7" i="11"/>
  <c r="BT7" i="11"/>
  <c r="CC7" i="11"/>
  <c r="AJ9" i="11"/>
  <c r="AN9" i="11"/>
  <c r="AR9" i="11"/>
  <c r="AV9" i="11"/>
  <c r="BB9" i="11"/>
  <c r="BF9" i="11"/>
  <c r="BJ9" i="11"/>
  <c r="BP9" i="11"/>
  <c r="BT9" i="11"/>
  <c r="BY9" i="11"/>
  <c r="CC9" i="11"/>
  <c r="AJ11" i="11"/>
  <c r="AN11" i="11"/>
  <c r="AR11" i="11"/>
  <c r="AV11" i="11"/>
  <c r="BB11" i="11"/>
  <c r="BH11" i="11"/>
  <c r="BR11" i="11"/>
  <c r="AT13" i="11"/>
  <c r="BL13" i="11"/>
  <c r="AP15" i="11"/>
  <c r="AZ15" i="11"/>
  <c r="BH15" i="11"/>
  <c r="BR15" i="11"/>
  <c r="CA15" i="11"/>
  <c r="AL21" i="11"/>
  <c r="AT21" i="11"/>
  <c r="BD21" i="11"/>
  <c r="BL21" i="11"/>
  <c r="BV21" i="11"/>
  <c r="AP23" i="11"/>
  <c r="AZ23" i="11"/>
  <c r="BH23" i="11"/>
  <c r="BR23" i="11"/>
  <c r="CA23" i="11"/>
  <c r="AL25" i="11"/>
  <c r="AT25" i="11"/>
  <c r="BD25" i="11"/>
  <c r="BL25" i="11"/>
  <c r="BV25" i="11"/>
  <c r="AP27" i="11"/>
  <c r="AZ27" i="11"/>
  <c r="BH27" i="11"/>
  <c r="CA27" i="11"/>
  <c r="AO28" i="11"/>
  <c r="BK28" i="11"/>
  <c r="CD11" i="11"/>
  <c r="CC11" i="11"/>
  <c r="BY11" i="11"/>
  <c r="BT11" i="11"/>
  <c r="BP11" i="11"/>
  <c r="BJ11" i="11"/>
  <c r="BF11" i="11"/>
  <c r="CC13" i="11"/>
  <c r="BT13" i="11"/>
  <c r="BJ13" i="11"/>
  <c r="BB13" i="11"/>
  <c r="AR13" i="11"/>
  <c r="AJ13" i="11"/>
  <c r="CD21" i="11"/>
  <c r="CC21" i="11"/>
  <c r="BY21" i="11"/>
  <c r="BT21" i="11"/>
  <c r="BP21" i="11"/>
  <c r="BJ21" i="11"/>
  <c r="BF21" i="11"/>
  <c r="BB21" i="11"/>
  <c r="AV21" i="11"/>
  <c r="AR21" i="11"/>
  <c r="AN21" i="11"/>
  <c r="AJ21" i="11"/>
  <c r="CD25" i="11"/>
  <c r="CC25" i="11"/>
  <c r="BY25" i="11"/>
  <c r="BT25" i="11"/>
  <c r="BP25" i="11"/>
  <c r="BJ25" i="11"/>
  <c r="BF25" i="11"/>
  <c r="BB25" i="11"/>
  <c r="AV25" i="11"/>
  <c r="AR25" i="11"/>
  <c r="AN25" i="11"/>
  <c r="AJ25" i="11"/>
  <c r="BZ28" i="11"/>
  <c r="BQ28" i="11"/>
  <c r="BG28" i="11"/>
  <c r="AS28" i="11"/>
  <c r="AK28" i="11"/>
  <c r="AL5" i="11"/>
  <c r="AP5" i="11"/>
  <c r="AT5" i="11"/>
  <c r="AZ5" i="11"/>
  <c r="BD5" i="11"/>
  <c r="BH5" i="11"/>
  <c r="BL5" i="11"/>
  <c r="BR5" i="11"/>
  <c r="BV5" i="11"/>
  <c r="CA5" i="11"/>
  <c r="CE5" i="11"/>
  <c r="AL7" i="11"/>
  <c r="AP7" i="11"/>
  <c r="AT7" i="11"/>
  <c r="AZ7" i="11"/>
  <c r="BD7" i="11"/>
  <c r="BH7" i="11"/>
  <c r="BL7" i="11"/>
  <c r="BR7" i="11"/>
  <c r="BV7" i="11"/>
  <c r="CA7" i="11"/>
  <c r="CE7" i="11"/>
  <c r="AL9" i="11"/>
  <c r="AP9" i="11"/>
  <c r="AT9" i="11"/>
  <c r="AZ9" i="11"/>
  <c r="BD9" i="11"/>
  <c r="BH9" i="11"/>
  <c r="BL9" i="11"/>
  <c r="BR9" i="11"/>
  <c r="BV9" i="11"/>
  <c r="CA9" i="11"/>
  <c r="CE9" i="11"/>
  <c r="AL11" i="11"/>
  <c r="AP11" i="11"/>
  <c r="AT11" i="11"/>
  <c r="AZ11" i="11"/>
  <c r="BD11" i="11"/>
  <c r="BL11" i="11"/>
  <c r="BV11" i="11"/>
  <c r="CE11" i="11"/>
  <c r="AZ13" i="11"/>
  <c r="BR13" i="11"/>
  <c r="AP21" i="11"/>
  <c r="AZ21" i="11"/>
  <c r="BH21" i="11"/>
  <c r="BR21" i="11"/>
  <c r="CA21" i="11"/>
  <c r="AP25" i="11"/>
  <c r="AZ25" i="11"/>
  <c r="BH25" i="11"/>
  <c r="BR25" i="11"/>
  <c r="CA25" i="11"/>
  <c r="BC28" i="11"/>
  <c r="BU28" i="11"/>
  <c r="AL29" i="11"/>
  <c r="AP29" i="11"/>
  <c r="AT29" i="11"/>
  <c r="AZ29" i="11"/>
  <c r="BD29" i="11"/>
  <c r="BH29" i="11"/>
  <c r="BL29" i="11"/>
  <c r="BR29" i="11"/>
  <c r="BV29" i="11"/>
  <c r="CA29" i="11"/>
  <c r="CE29" i="11"/>
  <c r="AK30" i="11"/>
  <c r="AS30" i="11"/>
  <c r="BG30" i="11"/>
  <c r="BQ30" i="11"/>
  <c r="BZ30" i="11"/>
  <c r="AL31" i="11"/>
  <c r="AP31" i="11"/>
  <c r="AT31" i="11"/>
  <c r="AZ31" i="11"/>
  <c r="BD31" i="11"/>
  <c r="BH31" i="11"/>
  <c r="BL31" i="11"/>
  <c r="BR31" i="11"/>
  <c r="BV31" i="11"/>
  <c r="CA31" i="11"/>
  <c r="CE31" i="11"/>
  <c r="AK32" i="11"/>
  <c r="AS32" i="11"/>
  <c r="AL33" i="11"/>
  <c r="AP33" i="11"/>
  <c r="AT33" i="11"/>
  <c r="AZ33" i="11"/>
  <c r="BD33" i="11"/>
  <c r="BH33" i="11"/>
  <c r="BL33" i="11"/>
  <c r="BR33" i="11"/>
  <c r="BV33" i="11"/>
  <c r="CA33" i="11"/>
  <c r="CE33" i="11"/>
  <c r="AL35" i="11"/>
  <c r="AP35" i="11"/>
  <c r="AT35" i="11"/>
  <c r="AZ35" i="11"/>
  <c r="BD35" i="11"/>
  <c r="BH35" i="11"/>
  <c r="BL35" i="11"/>
  <c r="BR35" i="11"/>
  <c r="BV35" i="11"/>
  <c r="CA35" i="11"/>
  <c r="CE35" i="11"/>
  <c r="AL37" i="11"/>
  <c r="AP37" i="11"/>
  <c r="AT37" i="11"/>
  <c r="AZ37" i="11"/>
  <c r="BD37" i="11"/>
  <c r="BH37" i="11"/>
  <c r="BL37" i="11"/>
  <c r="BR37" i="11"/>
  <c r="BV37" i="11"/>
  <c r="CA37" i="11"/>
  <c r="CE37" i="11"/>
  <c r="AL39" i="11"/>
  <c r="AP39" i="11"/>
  <c r="AT39" i="11"/>
  <c r="AZ39" i="11"/>
  <c r="BD39" i="11"/>
  <c r="BH39" i="11"/>
  <c r="BL39" i="11"/>
  <c r="BR39" i="11"/>
  <c r="BV39" i="11"/>
  <c r="CA39" i="11"/>
  <c r="CE39" i="11"/>
  <c r="AL41" i="11"/>
  <c r="AP41" i="11"/>
  <c r="AT41" i="11"/>
  <c r="AZ41" i="11"/>
  <c r="BD41" i="11"/>
  <c r="BH41" i="11"/>
  <c r="BL41" i="11"/>
  <c r="BR41" i="11"/>
  <c r="BV41" i="11"/>
  <c r="CA41" i="11"/>
  <c r="CE41" i="11"/>
  <c r="AL43" i="11"/>
  <c r="AP43" i="11"/>
  <c r="AT43" i="11"/>
  <c r="AZ43" i="11"/>
  <c r="BD43" i="11"/>
  <c r="BH43" i="11"/>
  <c r="BL43" i="11"/>
  <c r="BR43" i="11"/>
  <c r="BV43" i="11"/>
  <c r="CA43" i="11"/>
  <c r="CE43" i="11"/>
  <c r="AL45" i="11"/>
  <c r="AP45" i="11"/>
  <c r="AT45" i="11"/>
  <c r="AZ45" i="11"/>
  <c r="BD45" i="11"/>
  <c r="BH45" i="11"/>
  <c r="BL45" i="11"/>
  <c r="BR45" i="11"/>
  <c r="BV45" i="11"/>
  <c r="CA45" i="11"/>
  <c r="CE45" i="11"/>
  <c r="AL47" i="11"/>
  <c r="AP47" i="11"/>
  <c r="AT47" i="11"/>
  <c r="AZ47" i="11"/>
  <c r="BD47" i="11"/>
  <c r="BH47" i="11"/>
  <c r="BL47" i="11"/>
  <c r="BR47" i="11"/>
  <c r="BV47" i="11"/>
  <c r="CA47" i="11"/>
  <c r="CE47" i="11"/>
  <c r="AL49" i="11"/>
  <c r="AP49" i="11"/>
  <c r="AT49" i="11"/>
  <c r="AZ49" i="11"/>
  <c r="BD49" i="11"/>
  <c r="BI49" i="11"/>
  <c r="AJ50" i="11"/>
  <c r="AN50" i="11"/>
  <c r="AR50" i="11"/>
  <c r="AV50" i="11"/>
  <c r="BB50" i="11"/>
  <c r="BF50" i="11"/>
  <c r="BJ50" i="11"/>
  <c r="BP50" i="11"/>
  <c r="BT50" i="11"/>
  <c r="BY50" i="11"/>
  <c r="CC50" i="11"/>
  <c r="AJ52" i="11"/>
  <c r="AN52" i="11"/>
  <c r="AR52" i="11"/>
  <c r="AV52" i="11"/>
  <c r="BB52" i="11"/>
  <c r="BF52" i="11"/>
  <c r="BJ52" i="11"/>
  <c r="BP52" i="11"/>
  <c r="BT52" i="11"/>
  <c r="BY52" i="11"/>
  <c r="CC52" i="11"/>
  <c r="F87" i="11"/>
  <c r="F67" i="11" s="1"/>
  <c r="L87" i="11"/>
  <c r="L67" i="11" s="1"/>
  <c r="P87" i="11"/>
  <c r="P67" i="11"/>
  <c r="V87" i="11"/>
  <c r="V67" i="11" s="1"/>
  <c r="AB87" i="11"/>
  <c r="AB67" i="11" s="1"/>
  <c r="F88" i="11"/>
  <c r="F68" i="11" s="1"/>
  <c r="L88" i="11"/>
  <c r="L68" i="11" s="1"/>
  <c r="P88" i="11"/>
  <c r="P68" i="11" s="1"/>
  <c r="V88" i="11"/>
  <c r="V68" i="11" s="1"/>
  <c r="AB88" i="11"/>
  <c r="AB68" i="11"/>
  <c r="AO30" i="11"/>
  <c r="BC30" i="11"/>
  <c r="BK30" i="11"/>
  <c r="BU30" i="11"/>
  <c r="AO32" i="11"/>
  <c r="AL50" i="11"/>
  <c r="AP50" i="11"/>
  <c r="AT50" i="11"/>
  <c r="AZ50" i="11"/>
  <c r="BD50" i="11"/>
  <c r="BH50" i="11"/>
  <c r="BL50" i="11"/>
  <c r="BR50" i="11"/>
  <c r="BV50" i="11"/>
  <c r="CA50" i="11"/>
  <c r="CE50" i="11"/>
  <c r="AL52" i="11"/>
  <c r="AP52" i="11"/>
  <c r="AT52" i="11"/>
  <c r="AZ52" i="11"/>
  <c r="BD52" i="11"/>
  <c r="BH52" i="11"/>
  <c r="BL52" i="11"/>
  <c r="BR52" i="11"/>
  <c r="BV52" i="11"/>
  <c r="CA52" i="11"/>
  <c r="CE52" i="11"/>
  <c r="H87" i="11"/>
  <c r="H67" i="11" s="1"/>
  <c r="N87" i="11"/>
  <c r="N67" i="11" s="1"/>
  <c r="T87" i="11"/>
  <c r="T67" i="11"/>
  <c r="Z87" i="11"/>
  <c r="Z67" i="11"/>
  <c r="AD87" i="11"/>
  <c r="AD67" i="11" s="1"/>
  <c r="H88" i="11"/>
  <c r="H68" i="11" s="1"/>
  <c r="N88" i="11"/>
  <c r="N68" i="11" s="1"/>
  <c r="T88" i="11"/>
  <c r="T68" i="11"/>
  <c r="Z88" i="11"/>
  <c r="Z68" i="11" s="1"/>
  <c r="AD88" i="11"/>
  <c r="AD68" i="11" s="1"/>
  <c r="CD27" i="11"/>
  <c r="CB27" i="11"/>
  <c r="BZ27" i="11"/>
  <c r="BU27" i="11"/>
  <c r="BS27" i="11"/>
  <c r="BQ27" i="11"/>
  <c r="BK27" i="11"/>
  <c r="BI27" i="11"/>
  <c r="CE28" i="11"/>
  <c r="CC28" i="11"/>
  <c r="CA28" i="11"/>
  <c r="BY28" i="11"/>
  <c r="BV28" i="11"/>
  <c r="BT28" i="11"/>
  <c r="BR28" i="11"/>
  <c r="BP28" i="11"/>
  <c r="BL28" i="11"/>
  <c r="BJ28" i="11"/>
  <c r="BH28" i="11"/>
  <c r="BF28" i="11"/>
  <c r="BD28" i="11"/>
  <c r="BB28" i="11"/>
  <c r="AZ28" i="11"/>
  <c r="AV28" i="11"/>
  <c r="AT28" i="11"/>
  <c r="AR28" i="11"/>
  <c r="AP28" i="11"/>
  <c r="AN28" i="11"/>
  <c r="AL28" i="11"/>
  <c r="AJ28" i="11"/>
  <c r="CE30" i="11"/>
  <c r="CC30" i="11"/>
  <c r="CA30" i="11"/>
  <c r="BY30" i="11"/>
  <c r="BV30" i="11"/>
  <c r="BT30" i="11"/>
  <c r="BR30" i="11"/>
  <c r="BP30" i="11"/>
  <c r="BL30" i="11"/>
  <c r="BJ30" i="11"/>
  <c r="BH30" i="11"/>
  <c r="BF30" i="11"/>
  <c r="BD30" i="11"/>
  <c r="BB30" i="11"/>
  <c r="AZ30" i="11"/>
  <c r="AV30" i="11"/>
  <c r="AT30" i="11"/>
  <c r="AR30" i="11"/>
  <c r="AP30" i="11"/>
  <c r="AN30" i="11"/>
  <c r="AL30" i="11"/>
  <c r="AJ30" i="11"/>
  <c r="CD32" i="11"/>
  <c r="CB32" i="11"/>
  <c r="BZ32" i="11"/>
  <c r="BU32" i="11"/>
  <c r="BS32" i="11"/>
  <c r="BQ32" i="11"/>
  <c r="BK32" i="11"/>
  <c r="BI32" i="11"/>
  <c r="BG32" i="11"/>
  <c r="CE32" i="11"/>
  <c r="CC32" i="11"/>
  <c r="CA32" i="11"/>
  <c r="BY32" i="11"/>
  <c r="BV32" i="11"/>
  <c r="BT32" i="11"/>
  <c r="BR32" i="11"/>
  <c r="BP32" i="11"/>
  <c r="BL32" i="11"/>
  <c r="BJ32" i="11"/>
  <c r="BH32" i="11"/>
  <c r="BF32" i="11"/>
  <c r="BD32" i="11"/>
  <c r="BB32" i="11"/>
  <c r="AZ32" i="11"/>
  <c r="AV32" i="11"/>
  <c r="AT32" i="11"/>
  <c r="AR32" i="11"/>
  <c r="AP32" i="11"/>
  <c r="AN32" i="11"/>
  <c r="AL32" i="11"/>
  <c r="AJ32" i="11"/>
  <c r="AK5" i="11"/>
  <c r="AM5" i="11"/>
  <c r="AO5" i="11"/>
  <c r="AQ5" i="11"/>
  <c r="AS5" i="11"/>
  <c r="AU5" i="11"/>
  <c r="BA5" i="11"/>
  <c r="BC5" i="11"/>
  <c r="BE5" i="11"/>
  <c r="BG5" i="11"/>
  <c r="BI5" i="11"/>
  <c r="BK5" i="11"/>
  <c r="BQ5" i="11"/>
  <c r="BS5" i="11"/>
  <c r="BU5" i="11"/>
  <c r="BZ5" i="11"/>
  <c r="CB5" i="11"/>
  <c r="AJ6" i="11"/>
  <c r="AL6" i="11"/>
  <c r="AN6" i="11"/>
  <c r="AP6" i="11"/>
  <c r="AR6" i="11"/>
  <c r="AT6" i="11"/>
  <c r="AV6" i="11"/>
  <c r="AZ6" i="11"/>
  <c r="BB6" i="11"/>
  <c r="BD6" i="11"/>
  <c r="BF6" i="11"/>
  <c r="BH6" i="11"/>
  <c r="BJ6" i="11"/>
  <c r="BL6" i="11"/>
  <c r="BP6" i="11"/>
  <c r="BR6" i="11"/>
  <c r="BT6" i="11"/>
  <c r="BV6" i="11"/>
  <c r="BY6" i="11"/>
  <c r="CA6" i="11"/>
  <c r="CC6" i="11"/>
  <c r="CE6" i="11"/>
  <c r="AK7" i="11"/>
  <c r="AM7" i="11"/>
  <c r="AO7" i="11"/>
  <c r="AQ7" i="11"/>
  <c r="AS7" i="11"/>
  <c r="AU7" i="11"/>
  <c r="BA7" i="11"/>
  <c r="BC7" i="11"/>
  <c r="BE7" i="11"/>
  <c r="BG7" i="11"/>
  <c r="BI7" i="11"/>
  <c r="BK7" i="11"/>
  <c r="BQ7" i="11"/>
  <c r="BS7" i="11"/>
  <c r="BU7" i="11"/>
  <c r="BZ7" i="11"/>
  <c r="CB7" i="11"/>
  <c r="AJ8" i="11"/>
  <c r="AL8" i="11"/>
  <c r="AN8" i="11"/>
  <c r="AP8" i="11"/>
  <c r="AR8" i="11"/>
  <c r="AT8" i="11"/>
  <c r="AV8" i="11"/>
  <c r="AZ8" i="11"/>
  <c r="BB8" i="11"/>
  <c r="BD8" i="11"/>
  <c r="BF8" i="11"/>
  <c r="BH8" i="11"/>
  <c r="BJ8" i="11"/>
  <c r="BL8" i="11"/>
  <c r="BP8" i="11"/>
  <c r="BR8" i="11"/>
  <c r="BT8" i="11"/>
  <c r="BV8" i="11"/>
  <c r="BY8" i="11"/>
  <c r="CA8" i="11"/>
  <c r="CC8" i="11"/>
  <c r="CE8" i="11"/>
  <c r="AK9" i="11"/>
  <c r="AM9" i="11"/>
  <c r="AO9" i="11"/>
  <c r="AQ9" i="11"/>
  <c r="AS9" i="11"/>
  <c r="AU9" i="11"/>
  <c r="BA9" i="11"/>
  <c r="BC9" i="11"/>
  <c r="BE9" i="11"/>
  <c r="BG9" i="11"/>
  <c r="BI9" i="11"/>
  <c r="BK9" i="11"/>
  <c r="BQ9" i="11"/>
  <c r="BS9" i="11"/>
  <c r="BU9" i="11"/>
  <c r="BZ9" i="11"/>
  <c r="CB9" i="11"/>
  <c r="AJ10" i="11"/>
  <c r="AL10" i="11"/>
  <c r="AN10" i="11"/>
  <c r="AP10" i="11"/>
  <c r="AR10" i="11"/>
  <c r="AT10" i="11"/>
  <c r="AV10" i="11"/>
  <c r="AZ10" i="11"/>
  <c r="BB10" i="11"/>
  <c r="BD10" i="11"/>
  <c r="BF10" i="11"/>
  <c r="BH10" i="11"/>
  <c r="BJ10" i="11"/>
  <c r="BL10" i="11"/>
  <c r="BP10" i="11"/>
  <c r="BR10" i="11"/>
  <c r="BT10" i="11"/>
  <c r="BV10" i="11"/>
  <c r="BY10" i="11"/>
  <c r="CA10" i="11"/>
  <c r="CC10" i="11"/>
  <c r="CE10" i="11"/>
  <c r="AK11" i="11"/>
  <c r="AM11" i="11"/>
  <c r="AO11" i="11"/>
  <c r="AQ11" i="11"/>
  <c r="AS11" i="11"/>
  <c r="AU11" i="11"/>
  <c r="BA11" i="11"/>
  <c r="BC11" i="11"/>
  <c r="BE11" i="11"/>
  <c r="BG11" i="11"/>
  <c r="BI11" i="11"/>
  <c r="BK11" i="11"/>
  <c r="BQ11" i="11"/>
  <c r="BS11" i="11"/>
  <c r="BU11" i="11"/>
  <c r="BZ11" i="11"/>
  <c r="CB11" i="11"/>
  <c r="AJ12" i="11"/>
  <c r="AN12" i="11"/>
  <c r="AR12" i="11"/>
  <c r="AV12" i="11"/>
  <c r="BB12" i="11"/>
  <c r="BF12" i="11"/>
  <c r="BJ12" i="11"/>
  <c r="BP12" i="11"/>
  <c r="BT12" i="11"/>
  <c r="BY12" i="11"/>
  <c r="CC12" i="11"/>
  <c r="AK13" i="11"/>
  <c r="AO13" i="11"/>
  <c r="AS13" i="11"/>
  <c r="BA13" i="11"/>
  <c r="BE13" i="11"/>
  <c r="BI13" i="11"/>
  <c r="BQ13" i="11"/>
  <c r="BU13" i="11"/>
  <c r="CB13" i="11"/>
  <c r="AJ14" i="11"/>
  <c r="AL14" i="11"/>
  <c r="AN14" i="11"/>
  <c r="AP14" i="11"/>
  <c r="AR14" i="11"/>
  <c r="AT14" i="11"/>
  <c r="AV14" i="11"/>
  <c r="AZ14" i="11"/>
  <c r="BB14" i="11"/>
  <c r="BD14" i="11"/>
  <c r="BF14" i="11"/>
  <c r="BH14" i="11"/>
  <c r="BJ14" i="11"/>
  <c r="BL14" i="11"/>
  <c r="BP14" i="11"/>
  <c r="BR14" i="11"/>
  <c r="BT14" i="11"/>
  <c r="BV14" i="11"/>
  <c r="BY14" i="11"/>
  <c r="CA14" i="11"/>
  <c r="CC14" i="11"/>
  <c r="CE14" i="11"/>
  <c r="AK15" i="11"/>
  <c r="AM15" i="11"/>
  <c r="AO15" i="11"/>
  <c r="AQ15" i="11"/>
  <c r="AS15" i="11"/>
  <c r="AU15" i="11"/>
  <c r="BA15" i="11"/>
  <c r="BC15" i="11"/>
  <c r="BE15" i="11"/>
  <c r="BG15" i="11"/>
  <c r="BI15" i="11"/>
  <c r="BK15" i="11"/>
  <c r="BQ15" i="11"/>
  <c r="BS15" i="11"/>
  <c r="BU15" i="11"/>
  <c r="BZ15" i="11"/>
  <c r="CB15" i="11"/>
  <c r="AJ20" i="11"/>
  <c r="AL20" i="11"/>
  <c r="AN20" i="11"/>
  <c r="AP20" i="11"/>
  <c r="AR20" i="11"/>
  <c r="AT20" i="11"/>
  <c r="AV20" i="11"/>
  <c r="AZ20" i="11"/>
  <c r="BB20" i="11"/>
  <c r="BD20" i="11"/>
  <c r="BF20" i="11"/>
  <c r="BH20" i="11"/>
  <c r="BJ20" i="11"/>
  <c r="BL20" i="11"/>
  <c r="BP20" i="11"/>
  <c r="BR20" i="11"/>
  <c r="BT20" i="11"/>
  <c r="BV20" i="11"/>
  <c r="BY20" i="11"/>
  <c r="CA20" i="11"/>
  <c r="CC20" i="11"/>
  <c r="CE20" i="11"/>
  <c r="AK21" i="11"/>
  <c r="AM21" i="11"/>
  <c r="AO21" i="11"/>
  <c r="AQ21" i="11"/>
  <c r="AS21" i="11"/>
  <c r="AU21" i="11"/>
  <c r="BA21" i="11"/>
  <c r="BC21" i="11"/>
  <c r="BE21" i="11"/>
  <c r="BG21" i="11"/>
  <c r="BI21" i="11"/>
  <c r="BK21" i="11"/>
  <c r="BQ21" i="11"/>
  <c r="BS21" i="11"/>
  <c r="BU21" i="11"/>
  <c r="BZ21" i="11"/>
  <c r="CB21" i="11"/>
  <c r="AJ22" i="11"/>
  <c r="AL22" i="11"/>
  <c r="AN22" i="11"/>
  <c r="AP22" i="11"/>
  <c r="AR22" i="11"/>
  <c r="AT22" i="11"/>
  <c r="AV22" i="11"/>
  <c r="AZ22" i="11"/>
  <c r="BB22" i="11"/>
  <c r="BD22" i="11"/>
  <c r="BF22" i="11"/>
  <c r="BH22" i="11"/>
  <c r="BJ22" i="11"/>
  <c r="BL22" i="11"/>
  <c r="BP22" i="11"/>
  <c r="BR22" i="11"/>
  <c r="BT22" i="11"/>
  <c r="BV22" i="11"/>
  <c r="BY22" i="11"/>
  <c r="CA22" i="11"/>
  <c r="CC22" i="11"/>
  <c r="CE22" i="11"/>
  <c r="AK23" i="11"/>
  <c r="AM23" i="11"/>
  <c r="AO23" i="11"/>
  <c r="AQ23" i="11"/>
  <c r="AS23" i="11"/>
  <c r="AU23" i="11"/>
  <c r="BA23" i="11"/>
  <c r="BC23" i="11"/>
  <c r="BE23" i="11"/>
  <c r="BG23" i="11"/>
  <c r="BI23" i="11"/>
  <c r="BK23" i="11"/>
  <c r="BQ23" i="11"/>
  <c r="BS23" i="11"/>
  <c r="BU23" i="11"/>
  <c r="BZ23" i="11"/>
  <c r="CB23" i="11"/>
  <c r="AJ24" i="11"/>
  <c r="AL24" i="11"/>
  <c r="AN24" i="11"/>
  <c r="AP24" i="11"/>
  <c r="AR24" i="11"/>
  <c r="AT24" i="11"/>
  <c r="AV24" i="11"/>
  <c r="AZ24" i="11"/>
  <c r="BB24" i="11"/>
  <c r="BD24" i="11"/>
  <c r="BF24" i="11"/>
  <c r="BH24" i="11"/>
  <c r="BJ24" i="11"/>
  <c r="BL24" i="11"/>
  <c r="BP24" i="11"/>
  <c r="BR24" i="11"/>
  <c r="BT24" i="11"/>
  <c r="BV24" i="11"/>
  <c r="BY24" i="11"/>
  <c r="CA24" i="11"/>
  <c r="CC24" i="11"/>
  <c r="CE24" i="11"/>
  <c r="AK25" i="11"/>
  <c r="AM25" i="11"/>
  <c r="AO25" i="11"/>
  <c r="AQ25" i="11"/>
  <c r="AS25" i="11"/>
  <c r="AU25" i="11"/>
  <c r="BA25" i="11"/>
  <c r="BC25" i="11"/>
  <c r="BE25" i="11"/>
  <c r="BG25" i="11"/>
  <c r="BI25" i="11"/>
  <c r="BK25" i="11"/>
  <c r="BQ25" i="11"/>
  <c r="BS25" i="11"/>
  <c r="BU25" i="11"/>
  <c r="BZ25" i="11"/>
  <c r="CB25" i="11"/>
  <c r="AJ26" i="11"/>
  <c r="AL26" i="11"/>
  <c r="AN26" i="11"/>
  <c r="AP26" i="11"/>
  <c r="AR26" i="11"/>
  <c r="AT26" i="11"/>
  <c r="AV26" i="11"/>
  <c r="AZ26" i="11"/>
  <c r="BB26" i="11"/>
  <c r="BD26" i="11"/>
  <c r="BF26" i="11"/>
  <c r="BH26" i="11"/>
  <c r="BJ26" i="11"/>
  <c r="BL26" i="11"/>
  <c r="BP26" i="11"/>
  <c r="BR26" i="11"/>
  <c r="BT26" i="11"/>
  <c r="BV26" i="11"/>
  <c r="BY26" i="11"/>
  <c r="CA26" i="11"/>
  <c r="CC26" i="11"/>
  <c r="CE26" i="11"/>
  <c r="AK27" i="11"/>
  <c r="AM27" i="11"/>
  <c r="AO27" i="11"/>
  <c r="AQ27" i="11"/>
  <c r="AS27" i="11"/>
  <c r="AU27" i="11"/>
  <c r="BA27" i="11"/>
  <c r="BC27" i="11"/>
  <c r="BE27" i="11"/>
  <c r="BG27" i="11"/>
  <c r="BJ27" i="11"/>
  <c r="BP27" i="11"/>
  <c r="BT27" i="11"/>
  <c r="BY27" i="11"/>
  <c r="CC27" i="11"/>
  <c r="AM28" i="11"/>
  <c r="AQ28" i="11"/>
  <c r="AU28" i="11"/>
  <c r="BA28" i="11"/>
  <c r="BE28" i="11"/>
  <c r="BI28" i="11"/>
  <c r="BS28" i="11"/>
  <c r="CB28" i="11"/>
  <c r="AM30" i="11"/>
  <c r="AQ30" i="11"/>
  <c r="AU30" i="11"/>
  <c r="BA30" i="11"/>
  <c r="BE30" i="11"/>
  <c r="BI30" i="11"/>
  <c r="BS30" i="11"/>
  <c r="CB30" i="11"/>
  <c r="AM32" i="11"/>
  <c r="AQ32" i="11"/>
  <c r="AU32" i="11"/>
  <c r="BA32" i="11"/>
  <c r="BE32" i="11"/>
  <c r="AK6" i="11"/>
  <c r="AM6" i="11"/>
  <c r="AO6" i="11"/>
  <c r="AQ6" i="11"/>
  <c r="AS6" i="11"/>
  <c r="AU6" i="11"/>
  <c r="BA6" i="11"/>
  <c r="BC6" i="11"/>
  <c r="BE6" i="11"/>
  <c r="BG6" i="11"/>
  <c r="BI6" i="11"/>
  <c r="BK6" i="11"/>
  <c r="BQ6" i="11"/>
  <c r="BS6" i="11"/>
  <c r="BU6" i="11"/>
  <c r="BZ6" i="11"/>
  <c r="CB6" i="11"/>
  <c r="AK8" i="11"/>
  <c r="AM8" i="11"/>
  <c r="AO8" i="11"/>
  <c r="AQ8" i="11"/>
  <c r="AS8" i="11"/>
  <c r="AU8" i="11"/>
  <c r="BA8" i="11"/>
  <c r="BC8" i="11"/>
  <c r="BE8" i="11"/>
  <c r="BG8" i="11"/>
  <c r="BI8" i="11"/>
  <c r="BK8" i="11"/>
  <c r="BQ8" i="11"/>
  <c r="BS8" i="11"/>
  <c r="BU8" i="11"/>
  <c r="BZ8" i="11"/>
  <c r="CB8" i="11"/>
  <c r="AK10" i="11"/>
  <c r="AM10" i="11"/>
  <c r="AO10" i="11"/>
  <c r="AQ10" i="11"/>
  <c r="AS10" i="11"/>
  <c r="AU10" i="11"/>
  <c r="BA10" i="11"/>
  <c r="BC10" i="11"/>
  <c r="BE10" i="11"/>
  <c r="BG10" i="11"/>
  <c r="BI10" i="11"/>
  <c r="BK10" i="11"/>
  <c r="BQ10" i="11"/>
  <c r="BS10" i="11"/>
  <c r="BU10" i="11"/>
  <c r="BZ10" i="11"/>
  <c r="CB10" i="11"/>
  <c r="AM12" i="11"/>
  <c r="AQ12" i="11"/>
  <c r="AU12" i="11"/>
  <c r="BC12" i="11"/>
  <c r="BG12" i="11"/>
  <c r="BK12" i="11"/>
  <c r="BS12" i="11"/>
  <c r="BZ12" i="11"/>
  <c r="AK14" i="11"/>
  <c r="AM14" i="11"/>
  <c r="AO14" i="11"/>
  <c r="AQ14" i="11"/>
  <c r="AS14" i="11"/>
  <c r="AU14" i="11"/>
  <c r="BA14" i="11"/>
  <c r="BC14" i="11"/>
  <c r="BE14" i="11"/>
  <c r="BG14" i="11"/>
  <c r="BI14" i="11"/>
  <c r="BK14" i="11"/>
  <c r="BQ14" i="11"/>
  <c r="BS14" i="11"/>
  <c r="BU14" i="11"/>
  <c r="BZ14" i="11"/>
  <c r="CB14" i="11"/>
  <c r="AK20" i="11"/>
  <c r="AM20" i="11"/>
  <c r="AO20" i="11"/>
  <c r="AQ20" i="11"/>
  <c r="AS20" i="11"/>
  <c r="AU20" i="11"/>
  <c r="BA20" i="11"/>
  <c r="BC20" i="11"/>
  <c r="BE20" i="11"/>
  <c r="BG20" i="11"/>
  <c r="BI20" i="11"/>
  <c r="BK20" i="11"/>
  <c r="BQ20" i="11"/>
  <c r="BS20" i="11"/>
  <c r="BU20" i="11"/>
  <c r="BZ20" i="11"/>
  <c r="CB20" i="11"/>
  <c r="AK22" i="11"/>
  <c r="AM22" i="11"/>
  <c r="AO22" i="11"/>
  <c r="AQ22" i="11"/>
  <c r="AS22" i="11"/>
  <c r="AU22" i="11"/>
  <c r="BA22" i="11"/>
  <c r="BC22" i="11"/>
  <c r="BE22" i="11"/>
  <c r="BG22" i="11"/>
  <c r="BI22" i="11"/>
  <c r="BK22" i="11"/>
  <c r="BQ22" i="11"/>
  <c r="BS22" i="11"/>
  <c r="BU22" i="11"/>
  <c r="BZ22" i="11"/>
  <c r="CB22" i="11"/>
  <c r="AK24" i="11"/>
  <c r="AM24" i="11"/>
  <c r="AO24" i="11"/>
  <c r="AQ24" i="11"/>
  <c r="AS24" i="11"/>
  <c r="AU24" i="11"/>
  <c r="BA24" i="11"/>
  <c r="BC24" i="11"/>
  <c r="BE24" i="11"/>
  <c r="BG24" i="11"/>
  <c r="BI24" i="11"/>
  <c r="BK24" i="11"/>
  <c r="BQ24" i="11"/>
  <c r="BS24" i="11"/>
  <c r="BU24" i="11"/>
  <c r="BZ24" i="11"/>
  <c r="CB24" i="11"/>
  <c r="AK26" i="11"/>
  <c r="AM26" i="11"/>
  <c r="AO26" i="11"/>
  <c r="AQ26" i="11"/>
  <c r="AS26" i="11"/>
  <c r="AU26" i="11"/>
  <c r="BA26" i="11"/>
  <c r="BC26" i="11"/>
  <c r="BE26" i="11"/>
  <c r="BG26" i="11"/>
  <c r="BI26" i="11"/>
  <c r="BK26" i="11"/>
  <c r="BQ26" i="11"/>
  <c r="BS26" i="11"/>
  <c r="BU26" i="11"/>
  <c r="BZ26" i="11"/>
  <c r="CB26" i="11"/>
  <c r="CE49" i="11"/>
  <c r="CC49" i="11"/>
  <c r="CA49" i="11"/>
  <c r="BY49" i="11"/>
  <c r="BV49" i="11"/>
  <c r="BT49" i="11"/>
  <c r="BR49" i="11"/>
  <c r="BP49" i="11"/>
  <c r="BL49" i="11"/>
  <c r="BJ49" i="11"/>
  <c r="BH49" i="11"/>
  <c r="AK29" i="11"/>
  <c r="AM29" i="11"/>
  <c r="AO29" i="11"/>
  <c r="AQ29" i="11"/>
  <c r="AS29" i="11"/>
  <c r="AU29" i="11"/>
  <c r="BA29" i="11"/>
  <c r="BC29" i="11"/>
  <c r="BE29" i="11"/>
  <c r="BG29" i="11"/>
  <c r="BI29" i="11"/>
  <c r="BK29" i="11"/>
  <c r="BQ29" i="11"/>
  <c r="BS29" i="11"/>
  <c r="BU29" i="11"/>
  <c r="BZ29" i="11"/>
  <c r="CB29" i="11"/>
  <c r="AK31" i="11"/>
  <c r="AM31" i="11"/>
  <c r="AO31" i="11"/>
  <c r="AQ31" i="11"/>
  <c r="AS31" i="11"/>
  <c r="AU31" i="11"/>
  <c r="BA31" i="11"/>
  <c r="BC31" i="11"/>
  <c r="BE31" i="11"/>
  <c r="BG31" i="11"/>
  <c r="BI31" i="11"/>
  <c r="BK31" i="11"/>
  <c r="BQ31" i="11"/>
  <c r="BS31" i="11"/>
  <c r="BU31" i="11"/>
  <c r="BZ31" i="11"/>
  <c r="CB31" i="11"/>
  <c r="AK33" i="11"/>
  <c r="AM33" i="11"/>
  <c r="AO33" i="11"/>
  <c r="AQ33" i="11"/>
  <c r="AS33" i="11"/>
  <c r="AU33" i="11"/>
  <c r="BA33" i="11"/>
  <c r="BC33" i="11"/>
  <c r="BE33" i="11"/>
  <c r="BG33" i="11"/>
  <c r="BI33" i="11"/>
  <c r="BK33" i="11"/>
  <c r="BQ33" i="11"/>
  <c r="BS33" i="11"/>
  <c r="BU33" i="11"/>
  <c r="BZ33" i="11"/>
  <c r="CB33" i="11"/>
  <c r="AJ34" i="11"/>
  <c r="AL34" i="11"/>
  <c r="AN34" i="11"/>
  <c r="AP34" i="11"/>
  <c r="AR34" i="11"/>
  <c r="AT34" i="11"/>
  <c r="AV34" i="11"/>
  <c r="AZ34" i="11"/>
  <c r="BB34" i="11"/>
  <c r="BD34" i="11"/>
  <c r="BF34" i="11"/>
  <c r="BH34" i="11"/>
  <c r="BJ34" i="11"/>
  <c r="BL34" i="11"/>
  <c r="BP34" i="11"/>
  <c r="BW34" i="11" s="1"/>
  <c r="BR34" i="11"/>
  <c r="BT34" i="11"/>
  <c r="BV34" i="11"/>
  <c r="BY34" i="11"/>
  <c r="CA34" i="11"/>
  <c r="CC34" i="11"/>
  <c r="CE34" i="11"/>
  <c r="AK35" i="11"/>
  <c r="AM35" i="11"/>
  <c r="AO35" i="11"/>
  <c r="AQ35" i="11"/>
  <c r="AS35" i="11"/>
  <c r="AU35" i="11"/>
  <c r="BA35" i="11"/>
  <c r="BC35" i="11"/>
  <c r="BE35" i="11"/>
  <c r="BG35" i="11"/>
  <c r="BI35" i="11"/>
  <c r="BK35" i="11"/>
  <c r="BQ35" i="11"/>
  <c r="BS35" i="11"/>
  <c r="BU35" i="11"/>
  <c r="BZ35" i="11"/>
  <c r="CB35" i="11"/>
  <c r="AJ36" i="11"/>
  <c r="AL36" i="11"/>
  <c r="AN36" i="11"/>
  <c r="AP36" i="11"/>
  <c r="AR36" i="11"/>
  <c r="AT36" i="11"/>
  <c r="AV36" i="11"/>
  <c r="AZ36" i="11"/>
  <c r="BB36" i="11"/>
  <c r="BD36" i="11"/>
  <c r="BF36" i="11"/>
  <c r="BH36" i="11"/>
  <c r="BJ36" i="11"/>
  <c r="BL36" i="11"/>
  <c r="BP36" i="11"/>
  <c r="BR36" i="11"/>
  <c r="BT36" i="11"/>
  <c r="BV36" i="11"/>
  <c r="BY36" i="11"/>
  <c r="CA36" i="11"/>
  <c r="CC36" i="11"/>
  <c r="CE36" i="11"/>
  <c r="AK37" i="11"/>
  <c r="AM37" i="11"/>
  <c r="AO37" i="11"/>
  <c r="AQ37" i="11"/>
  <c r="AS37" i="11"/>
  <c r="AU37" i="11"/>
  <c r="BA37" i="11"/>
  <c r="BC37" i="11"/>
  <c r="BE37" i="11"/>
  <c r="BG37" i="11"/>
  <c r="BI37" i="11"/>
  <c r="BK37" i="11"/>
  <c r="BQ37" i="11"/>
  <c r="BS37" i="11"/>
  <c r="BU37" i="11"/>
  <c r="BZ37" i="11"/>
  <c r="CB37" i="11"/>
  <c r="AJ38" i="11"/>
  <c r="AL38" i="11"/>
  <c r="AN38" i="11"/>
  <c r="AP38" i="11"/>
  <c r="AR38" i="11"/>
  <c r="AT38" i="11"/>
  <c r="AV38" i="11"/>
  <c r="AZ38" i="11"/>
  <c r="BB38" i="11"/>
  <c r="BD38" i="11"/>
  <c r="BF38" i="11"/>
  <c r="BH38" i="11"/>
  <c r="BJ38" i="11"/>
  <c r="BL38" i="11"/>
  <c r="BP38" i="11"/>
  <c r="BR38" i="11"/>
  <c r="BT38" i="11"/>
  <c r="BV38" i="11"/>
  <c r="BY38" i="11"/>
  <c r="CA38" i="11"/>
  <c r="CC38" i="11"/>
  <c r="CE38" i="11"/>
  <c r="AK39" i="11"/>
  <c r="AM39" i="11"/>
  <c r="AO39" i="11"/>
  <c r="AQ39" i="11"/>
  <c r="AS39" i="11"/>
  <c r="AU39" i="11"/>
  <c r="BA39" i="11"/>
  <c r="BC39" i="11"/>
  <c r="BE39" i="11"/>
  <c r="BG39" i="11"/>
  <c r="BI39" i="11"/>
  <c r="BK39" i="11"/>
  <c r="BQ39" i="11"/>
  <c r="BS39" i="11"/>
  <c r="BU39" i="11"/>
  <c r="BZ39" i="11"/>
  <c r="CB39" i="11"/>
  <c r="AJ40" i="11"/>
  <c r="AL40" i="11"/>
  <c r="AN40" i="11"/>
  <c r="AP40" i="11"/>
  <c r="AR40" i="11"/>
  <c r="AT40" i="11"/>
  <c r="AV40" i="11"/>
  <c r="AZ40" i="11"/>
  <c r="BB40" i="11"/>
  <c r="BD40" i="11"/>
  <c r="BF40" i="11"/>
  <c r="BH40" i="11"/>
  <c r="BJ40" i="11"/>
  <c r="BL40" i="11"/>
  <c r="BP40" i="11"/>
  <c r="BR40" i="11"/>
  <c r="BT40" i="11"/>
  <c r="BV40" i="11"/>
  <c r="BY40" i="11"/>
  <c r="CA40" i="11"/>
  <c r="CC40" i="11"/>
  <c r="CE40" i="11"/>
  <c r="AK41" i="11"/>
  <c r="AM41" i="11"/>
  <c r="AO41" i="11"/>
  <c r="AQ41" i="11"/>
  <c r="AS41" i="11"/>
  <c r="AU41" i="11"/>
  <c r="BA41" i="11"/>
  <c r="BC41" i="11"/>
  <c r="BE41" i="11"/>
  <c r="BG41" i="11"/>
  <c r="BI41" i="11"/>
  <c r="BK41" i="11"/>
  <c r="BQ41" i="11"/>
  <c r="BS41" i="11"/>
  <c r="BU41" i="11"/>
  <c r="BZ41" i="11"/>
  <c r="CB41" i="11"/>
  <c r="AJ42" i="11"/>
  <c r="AL42" i="11"/>
  <c r="AN42" i="11"/>
  <c r="AP42" i="11"/>
  <c r="AR42" i="11"/>
  <c r="AT42" i="11"/>
  <c r="AV42" i="11"/>
  <c r="AZ42" i="11"/>
  <c r="BB42" i="11"/>
  <c r="BD42" i="11"/>
  <c r="BF42" i="11"/>
  <c r="BH42" i="11"/>
  <c r="BJ42" i="11"/>
  <c r="BL42" i="11"/>
  <c r="BP42" i="11"/>
  <c r="BR42" i="11"/>
  <c r="BT42" i="11"/>
  <c r="BV42" i="11"/>
  <c r="BY42" i="11"/>
  <c r="CA42" i="11"/>
  <c r="CC42" i="11"/>
  <c r="CE42" i="11"/>
  <c r="AK43" i="11"/>
  <c r="AM43" i="11"/>
  <c r="AO43" i="11"/>
  <c r="AQ43" i="11"/>
  <c r="AS43" i="11"/>
  <c r="AU43" i="11"/>
  <c r="BA43" i="11"/>
  <c r="BC43" i="11"/>
  <c r="BE43" i="11"/>
  <c r="BG43" i="11"/>
  <c r="BI43" i="11"/>
  <c r="BK43" i="11"/>
  <c r="BQ43" i="11"/>
  <c r="BS43" i="11"/>
  <c r="BU43" i="11"/>
  <c r="BZ43" i="11"/>
  <c r="CB43" i="11"/>
  <c r="AJ44" i="11"/>
  <c r="AL44" i="11"/>
  <c r="AN44" i="11"/>
  <c r="AP44" i="11"/>
  <c r="AR44" i="11"/>
  <c r="AT44" i="11"/>
  <c r="AV44" i="11"/>
  <c r="AZ44" i="11"/>
  <c r="BB44" i="11"/>
  <c r="BD44" i="11"/>
  <c r="BF44" i="11"/>
  <c r="BH44" i="11"/>
  <c r="BJ44" i="11"/>
  <c r="BL44" i="11"/>
  <c r="BP44" i="11"/>
  <c r="BR44" i="11"/>
  <c r="BT44" i="11"/>
  <c r="BV44" i="11"/>
  <c r="BY44" i="11"/>
  <c r="CA44" i="11"/>
  <c r="CC44" i="11"/>
  <c r="CE44" i="11"/>
  <c r="AK45" i="11"/>
  <c r="AM45" i="11"/>
  <c r="AO45" i="11"/>
  <c r="AQ45" i="11"/>
  <c r="AS45" i="11"/>
  <c r="AU45" i="11"/>
  <c r="BA45" i="11"/>
  <c r="BC45" i="11"/>
  <c r="BE45" i="11"/>
  <c r="BG45" i="11"/>
  <c r="BI45" i="11"/>
  <c r="BK45" i="11"/>
  <c r="BQ45" i="11"/>
  <c r="BS45" i="11"/>
  <c r="BU45" i="11"/>
  <c r="BZ45" i="11"/>
  <c r="CB45" i="11"/>
  <c r="AJ46" i="11"/>
  <c r="AL46" i="11"/>
  <c r="AN46" i="11"/>
  <c r="AP46" i="11"/>
  <c r="AR46" i="11"/>
  <c r="AT46" i="11"/>
  <c r="AV46" i="11"/>
  <c r="AZ46" i="11"/>
  <c r="BB46" i="11"/>
  <c r="BD46" i="11"/>
  <c r="BF46" i="11"/>
  <c r="BH46" i="11"/>
  <c r="BJ46" i="11"/>
  <c r="BL46" i="11"/>
  <c r="BP46" i="11"/>
  <c r="BR46" i="11"/>
  <c r="BT46" i="11"/>
  <c r="BV46" i="11"/>
  <c r="BY46" i="11"/>
  <c r="CA46" i="11"/>
  <c r="CC46" i="11"/>
  <c r="CE46" i="11"/>
  <c r="AK47" i="11"/>
  <c r="AM47" i="11"/>
  <c r="AO47" i="11"/>
  <c r="AQ47" i="11"/>
  <c r="AS47" i="11"/>
  <c r="AU47" i="11"/>
  <c r="BA47" i="11"/>
  <c r="BC47" i="11"/>
  <c r="BE47" i="11"/>
  <c r="BG47" i="11"/>
  <c r="BI47" i="11"/>
  <c r="BK47" i="11"/>
  <c r="BQ47" i="11"/>
  <c r="BS47" i="11"/>
  <c r="BU47" i="11"/>
  <c r="BZ47" i="11"/>
  <c r="CB47" i="11"/>
  <c r="AJ48" i="11"/>
  <c r="AL48" i="11"/>
  <c r="AN48" i="11"/>
  <c r="AP48" i="11"/>
  <c r="AR48" i="11"/>
  <c r="AT48" i="11"/>
  <c r="AV48" i="11"/>
  <c r="AZ48" i="11"/>
  <c r="BB48" i="11"/>
  <c r="BD48" i="11"/>
  <c r="BF48" i="11"/>
  <c r="BH48" i="11"/>
  <c r="BJ48" i="11"/>
  <c r="BL48" i="11"/>
  <c r="BP48" i="11"/>
  <c r="BR48" i="11"/>
  <c r="BT48" i="11"/>
  <c r="BV48" i="11"/>
  <c r="BY48" i="11"/>
  <c r="CA48" i="11"/>
  <c r="CC48" i="11"/>
  <c r="CE48" i="11"/>
  <c r="AK49" i="11"/>
  <c r="AM49" i="11"/>
  <c r="AO49" i="11"/>
  <c r="AQ49" i="11"/>
  <c r="AS49" i="11"/>
  <c r="AU49" i="11"/>
  <c r="BA49" i="11"/>
  <c r="BC49" i="11"/>
  <c r="BE49" i="11"/>
  <c r="BG49" i="11"/>
  <c r="BK49" i="11"/>
  <c r="BQ49" i="11"/>
  <c r="BU49" i="11"/>
  <c r="BZ49" i="11"/>
  <c r="CD49" i="11"/>
  <c r="AK51" i="11"/>
  <c r="AO51" i="11"/>
  <c r="AS51" i="11"/>
  <c r="BC51" i="11"/>
  <c r="BG51" i="11"/>
  <c r="BK51" i="11"/>
  <c r="BQ51" i="11"/>
  <c r="BU51" i="11"/>
  <c r="BZ51" i="11"/>
  <c r="CF51" i="11" s="1"/>
  <c r="CE51" i="11"/>
  <c r="CC51" i="11"/>
  <c r="CA51" i="11"/>
  <c r="BY51" i="11"/>
  <c r="BV51" i="11"/>
  <c r="BT51" i="11"/>
  <c r="BR51" i="11"/>
  <c r="BP51" i="11"/>
  <c r="BL51" i="11"/>
  <c r="BJ51" i="11"/>
  <c r="BH51" i="11"/>
  <c r="BF51" i="11"/>
  <c r="BD51" i="11"/>
  <c r="BB51" i="11"/>
  <c r="AZ51" i="11"/>
  <c r="AV51" i="11"/>
  <c r="AT51" i="11"/>
  <c r="AR51" i="11"/>
  <c r="AP51" i="11"/>
  <c r="AN51" i="11"/>
  <c r="AL51" i="11"/>
  <c r="AJ51" i="11"/>
  <c r="AK34" i="11"/>
  <c r="AM34" i="11"/>
  <c r="AO34" i="11"/>
  <c r="AQ34" i="11"/>
  <c r="AS34" i="11"/>
  <c r="AU34" i="11"/>
  <c r="BA34" i="11"/>
  <c r="BC34" i="11"/>
  <c r="BE34" i="11"/>
  <c r="BG34" i="11"/>
  <c r="BI34" i="11"/>
  <c r="BK34" i="11"/>
  <c r="BQ34" i="11"/>
  <c r="BS34" i="11"/>
  <c r="BU34" i="11"/>
  <c r="BZ34" i="11"/>
  <c r="CB34" i="11"/>
  <c r="AK36" i="11"/>
  <c r="AM36" i="11"/>
  <c r="AO36" i="11"/>
  <c r="AQ36" i="11"/>
  <c r="AS36" i="11"/>
  <c r="AU36" i="11"/>
  <c r="BA36" i="11"/>
  <c r="BC36" i="11"/>
  <c r="BE36" i="11"/>
  <c r="BG36" i="11"/>
  <c r="BI36" i="11"/>
  <c r="BK36" i="11"/>
  <c r="BQ36" i="11"/>
  <c r="BS36" i="11"/>
  <c r="BU36" i="11"/>
  <c r="BZ36" i="11"/>
  <c r="CB36" i="11"/>
  <c r="AK38" i="11"/>
  <c r="AM38" i="11"/>
  <c r="AO38" i="11"/>
  <c r="AQ38" i="11"/>
  <c r="AS38" i="11"/>
  <c r="AU38" i="11"/>
  <c r="BA38" i="11"/>
  <c r="BC38" i="11"/>
  <c r="BE38" i="11"/>
  <c r="BG38" i="11"/>
  <c r="BI38" i="11"/>
  <c r="BK38" i="11"/>
  <c r="BQ38" i="11"/>
  <c r="BS38" i="11"/>
  <c r="BU38" i="11"/>
  <c r="BZ38" i="11"/>
  <c r="CB38" i="11"/>
  <c r="AK40" i="11"/>
  <c r="AM40" i="11"/>
  <c r="AO40" i="11"/>
  <c r="AQ40" i="11"/>
  <c r="AS40" i="11"/>
  <c r="AU40" i="11"/>
  <c r="BA40" i="11"/>
  <c r="BC40" i="11"/>
  <c r="BE40" i="11"/>
  <c r="BG40" i="11"/>
  <c r="BI40" i="11"/>
  <c r="BK40" i="11"/>
  <c r="BQ40" i="11"/>
  <c r="BS40" i="11"/>
  <c r="BU40" i="11"/>
  <c r="BZ40" i="11"/>
  <c r="CB40" i="11"/>
  <c r="AK42" i="11"/>
  <c r="AM42" i="11"/>
  <c r="AO42" i="11"/>
  <c r="AQ42" i="11"/>
  <c r="AS42" i="11"/>
  <c r="AU42" i="11"/>
  <c r="BA42" i="11"/>
  <c r="BC42" i="11"/>
  <c r="BE42" i="11"/>
  <c r="BG42" i="11"/>
  <c r="BI42" i="11"/>
  <c r="BK42" i="11"/>
  <c r="BQ42" i="11"/>
  <c r="BS42" i="11"/>
  <c r="BU42" i="11"/>
  <c r="BZ42" i="11"/>
  <c r="CB42" i="11"/>
  <c r="AK44" i="11"/>
  <c r="AM44" i="11"/>
  <c r="AO44" i="11"/>
  <c r="AQ44" i="11"/>
  <c r="AS44" i="11"/>
  <c r="AU44" i="11"/>
  <c r="BA44" i="11"/>
  <c r="BC44" i="11"/>
  <c r="BE44" i="11"/>
  <c r="BG44" i="11"/>
  <c r="BI44" i="11"/>
  <c r="BK44" i="11"/>
  <c r="BQ44" i="11"/>
  <c r="BS44" i="11"/>
  <c r="BU44" i="11"/>
  <c r="BZ44" i="11"/>
  <c r="CB44" i="11"/>
  <c r="AK46" i="11"/>
  <c r="AM46" i="11"/>
  <c r="AO46" i="11"/>
  <c r="AQ46" i="11"/>
  <c r="AS46" i="11"/>
  <c r="AU46" i="11"/>
  <c r="BA46" i="11"/>
  <c r="BC46" i="11"/>
  <c r="BE46" i="11"/>
  <c r="BG46" i="11"/>
  <c r="BI46" i="11"/>
  <c r="BK46" i="11"/>
  <c r="BQ46" i="11"/>
  <c r="BS46" i="11"/>
  <c r="BU46" i="11"/>
  <c r="BZ46" i="11"/>
  <c r="CB46" i="11"/>
  <c r="AK48" i="11"/>
  <c r="AM48" i="11"/>
  <c r="AO48" i="11"/>
  <c r="AQ48" i="11"/>
  <c r="AS48" i="11"/>
  <c r="AU48" i="11"/>
  <c r="BA48" i="11"/>
  <c r="BC48" i="11"/>
  <c r="BE48" i="11"/>
  <c r="BG48" i="11"/>
  <c r="BI48" i="11"/>
  <c r="BK48" i="11"/>
  <c r="BQ48" i="11"/>
  <c r="BS48" i="11"/>
  <c r="BU48" i="11"/>
  <c r="BZ48" i="11"/>
  <c r="CB48" i="11"/>
  <c r="AM51" i="11"/>
  <c r="AQ51" i="11"/>
  <c r="AU51" i="11"/>
  <c r="BA51" i="11"/>
  <c r="BE51" i="11"/>
  <c r="BI51" i="11"/>
  <c r="BS51" i="11"/>
  <c r="CB51" i="11"/>
  <c r="AK50" i="11"/>
  <c r="AM50" i="11"/>
  <c r="AO50" i="11"/>
  <c r="AQ50" i="11"/>
  <c r="AS50" i="11"/>
  <c r="AU50" i="11"/>
  <c r="BA50" i="11"/>
  <c r="BC50" i="11"/>
  <c r="BE50" i="11"/>
  <c r="BG50" i="11"/>
  <c r="BI50" i="11"/>
  <c r="BK50" i="11"/>
  <c r="BQ50" i="11"/>
  <c r="BS50" i="11"/>
  <c r="BU50" i="11"/>
  <c r="BZ50" i="11"/>
  <c r="CB50" i="11"/>
  <c r="AK52" i="11"/>
  <c r="AM52" i="11"/>
  <c r="AO52" i="11"/>
  <c r="AQ52" i="11"/>
  <c r="AS52" i="11"/>
  <c r="AU52" i="11"/>
  <c r="BA52" i="11"/>
  <c r="BC52" i="11"/>
  <c r="BE52" i="11"/>
  <c r="BG52" i="11"/>
  <c r="BI52" i="11"/>
  <c r="BK52" i="11"/>
  <c r="BQ52" i="11"/>
  <c r="BS52" i="11"/>
  <c r="BU52" i="11"/>
  <c r="BZ52" i="11"/>
  <c r="CB52" i="11"/>
  <c r="H100" i="11"/>
  <c r="N100" i="11"/>
  <c r="Q100" i="11"/>
  <c r="T100" i="11"/>
  <c r="Z100" i="11"/>
  <c r="AD100" i="11"/>
  <c r="AF100" i="11"/>
  <c r="F100" i="11"/>
  <c r="L100" i="11"/>
  <c r="P100" i="11"/>
  <c r="R100" i="11"/>
  <c r="V100" i="11"/>
  <c r="AB100" i="11"/>
  <c r="AE100" i="11"/>
  <c r="Z132" i="13"/>
  <c r="Z133" i="13" s="1"/>
  <c r="Z77" i="13" s="1"/>
  <c r="N128" i="13"/>
  <c r="N129" i="13" s="1"/>
  <c r="N73" i="13" s="1"/>
  <c r="R128" i="13"/>
  <c r="R129" i="13" s="1"/>
  <c r="R73" i="13" s="1"/>
  <c r="O128" i="13"/>
  <c r="O129" i="13"/>
  <c r="O73" i="13"/>
  <c r="Q128" i="13"/>
  <c r="Q129" i="13"/>
  <c r="Q73" i="13" s="1"/>
  <c r="Q130" i="13"/>
  <c r="Q131" i="13" s="1"/>
  <c r="Q75" i="13" s="1"/>
  <c r="N132" i="13"/>
  <c r="N133" i="13" s="1"/>
  <c r="N77" i="13" s="1"/>
  <c r="P132" i="13"/>
  <c r="P133" i="13" s="1"/>
  <c r="P77" i="13" s="1"/>
  <c r="R132" i="13"/>
  <c r="R133" i="13" s="1"/>
  <c r="R77" i="13" s="1"/>
  <c r="U132" i="13"/>
  <c r="U133" i="13"/>
  <c r="U77" i="13" s="1"/>
  <c r="AS6" i="13"/>
  <c r="AW6" i="13"/>
  <c r="BA6" i="13"/>
  <c r="BG6" i="13"/>
  <c r="BK6" i="13"/>
  <c r="BO6" i="13"/>
  <c r="BS6" i="13"/>
  <c r="BY6" i="13"/>
  <c r="CC6" i="13"/>
  <c r="CH6" i="13"/>
  <c r="CL6" i="13"/>
  <c r="AS8" i="13"/>
  <c r="AW8" i="13"/>
  <c r="BA8" i="13"/>
  <c r="BG8" i="13"/>
  <c r="BK8" i="13"/>
  <c r="BO8" i="13"/>
  <c r="BS8" i="13"/>
  <c r="BY8" i="13"/>
  <c r="CC8" i="13"/>
  <c r="CH8" i="13"/>
  <c r="CL8" i="13"/>
  <c r="AV10" i="13"/>
  <c r="BJ10" i="13"/>
  <c r="BR10" i="13"/>
  <c r="CB10" i="13"/>
  <c r="CK10" i="13"/>
  <c r="BW13" i="13"/>
  <c r="CA13" i="13"/>
  <c r="CF13" i="13"/>
  <c r="CJ13" i="13"/>
  <c r="CF15" i="13"/>
  <c r="CJ15" i="13"/>
  <c r="BQ17" i="13"/>
  <c r="BW17" i="13"/>
  <c r="CA17" i="13"/>
  <c r="CF17" i="13"/>
  <c r="CJ17" i="13"/>
  <c r="BM19" i="13"/>
  <c r="BQ19" i="13"/>
  <c r="BW19" i="13"/>
  <c r="CA19" i="13"/>
  <c r="CF19" i="13"/>
  <c r="CJ19" i="13"/>
  <c r="AQ21" i="13"/>
  <c r="AU21" i="13"/>
  <c r="AY21" i="13"/>
  <c r="BC21" i="13"/>
  <c r="BI21" i="13"/>
  <c r="BM21" i="13"/>
  <c r="BQ21" i="13"/>
  <c r="BW21" i="13"/>
  <c r="CA21" i="13"/>
  <c r="CF21" i="13"/>
  <c r="CJ21" i="13"/>
  <c r="AQ23" i="13"/>
  <c r="AU23" i="13"/>
  <c r="AY23" i="13"/>
  <c r="BC23" i="13"/>
  <c r="BI23" i="13"/>
  <c r="BM23" i="13"/>
  <c r="BQ23" i="13"/>
  <c r="BW23" i="13"/>
  <c r="CA23" i="13"/>
  <c r="CF23" i="13"/>
  <c r="CJ23" i="13"/>
  <c r="AQ25" i="13"/>
  <c r="AU25" i="13"/>
  <c r="AY25" i="13"/>
  <c r="BC25" i="13"/>
  <c r="BI25" i="13"/>
  <c r="BM25" i="13"/>
  <c r="BQ25" i="13"/>
  <c r="BW25" i="13"/>
  <c r="CA25" i="13"/>
  <c r="CF25" i="13"/>
  <c r="CJ25" i="13"/>
  <c r="AQ27" i="13"/>
  <c r="AU27" i="13"/>
  <c r="AY27" i="13"/>
  <c r="BC27" i="13"/>
  <c r="BI27" i="13"/>
  <c r="BM27" i="13"/>
  <c r="BQ27" i="13"/>
  <c r="BW27" i="13"/>
  <c r="CA27" i="13"/>
  <c r="CF27" i="13"/>
  <c r="CJ27" i="13"/>
  <c r="AS29" i="13"/>
  <c r="AW29" i="13"/>
  <c r="BA29" i="13"/>
  <c r="BG29" i="13"/>
  <c r="BK29" i="13"/>
  <c r="BO29" i="13"/>
  <c r="AR31" i="13"/>
  <c r="AZ31" i="13"/>
  <c r="BN31" i="13"/>
  <c r="BX31" i="13"/>
  <c r="CG31" i="13"/>
  <c r="AS32" i="13"/>
  <c r="AW32" i="13"/>
  <c r="BA32" i="13"/>
  <c r="BG32" i="13"/>
  <c r="BK32" i="13"/>
  <c r="BO32" i="13"/>
  <c r="BS32" i="13"/>
  <c r="BY32" i="13"/>
  <c r="CC32" i="13"/>
  <c r="CH32" i="13"/>
  <c r="CL32" i="13"/>
  <c r="AR33" i="13"/>
  <c r="AZ33" i="13"/>
  <c r="AQ34" i="13"/>
  <c r="AU34" i="13"/>
  <c r="AY34" i="13"/>
  <c r="BC34" i="13"/>
  <c r="BI34" i="13"/>
  <c r="BM34" i="13"/>
  <c r="BQ34" i="13"/>
  <c r="BW34" i="13"/>
  <c r="CA34" i="13"/>
  <c r="CF34" i="13"/>
  <c r="CJ34" i="13"/>
  <c r="AQ36" i="13"/>
  <c r="AU36" i="13"/>
  <c r="AY36" i="13"/>
  <c r="BC36" i="13"/>
  <c r="BI36" i="13"/>
  <c r="BM36" i="13"/>
  <c r="BQ36" i="13"/>
  <c r="BW36" i="13"/>
  <c r="CA36" i="13"/>
  <c r="CF36" i="13"/>
  <c r="CJ36" i="13"/>
  <c r="AQ38" i="13"/>
  <c r="AU38" i="13"/>
  <c r="AY38" i="13"/>
  <c r="BC38" i="13"/>
  <c r="BI38" i="13"/>
  <c r="BM38" i="13"/>
  <c r="BQ38" i="13"/>
  <c r="BW38" i="13"/>
  <c r="CA38" i="13"/>
  <c r="CF38" i="13"/>
  <c r="CJ38" i="13"/>
  <c r="AQ42" i="13"/>
  <c r="AU42" i="13"/>
  <c r="AY42" i="13"/>
  <c r="BC42" i="13"/>
  <c r="BI42" i="13"/>
  <c r="BM42" i="13"/>
  <c r="BQ42" i="13"/>
  <c r="BW42" i="13"/>
  <c r="CA42" i="13"/>
  <c r="CF42" i="13"/>
  <c r="CJ42" i="13"/>
  <c r="AQ44" i="13"/>
  <c r="AU44" i="13"/>
  <c r="AY44" i="13"/>
  <c r="BC44" i="13"/>
  <c r="BI44" i="13"/>
  <c r="BM44" i="13"/>
  <c r="BQ44" i="13"/>
  <c r="AQ46" i="13"/>
  <c r="AU46" i="13"/>
  <c r="AY46" i="13"/>
  <c r="BC46" i="13"/>
  <c r="BI46" i="13"/>
  <c r="BM46" i="13"/>
  <c r="BQ46" i="13"/>
  <c r="AS48" i="13"/>
  <c r="AW48" i="13"/>
  <c r="BA48" i="13"/>
  <c r="BG48" i="13"/>
  <c r="BK48" i="13"/>
  <c r="AQ50" i="13"/>
  <c r="AU50" i="13"/>
  <c r="AY50" i="13"/>
  <c r="AI98" i="13"/>
  <c r="AI56" i="13" s="1"/>
  <c r="AG99" i="13"/>
  <c r="AG57" i="13"/>
  <c r="AK99" i="13"/>
  <c r="AK57" i="13"/>
  <c r="AE130" i="13"/>
  <c r="AE131" i="13" s="1"/>
  <c r="AE75" i="13" s="1"/>
  <c r="AG130" i="13"/>
  <c r="AG131" i="13" s="1"/>
  <c r="AG75" i="13" s="1"/>
  <c r="AI130" i="13"/>
  <c r="AI131" i="13"/>
  <c r="AI75" i="13" s="1"/>
  <c r="AK130" i="13"/>
  <c r="AK131" i="13" s="1"/>
  <c r="AK75" i="13" s="1"/>
  <c r="AM130" i="13"/>
  <c r="AM131" i="13" s="1"/>
  <c r="AM75" i="13" s="1"/>
  <c r="AQ6" i="13"/>
  <c r="AU6" i="13"/>
  <c r="AY6" i="13"/>
  <c r="BC6" i="13"/>
  <c r="BI6" i="13"/>
  <c r="BM6" i="13"/>
  <c r="BQ6" i="13"/>
  <c r="BW6" i="13"/>
  <c r="CA6" i="13"/>
  <c r="CF6" i="13"/>
  <c r="CJ6" i="13"/>
  <c r="AQ8" i="13"/>
  <c r="AU8" i="13"/>
  <c r="AY8" i="13"/>
  <c r="BC8" i="13"/>
  <c r="BI8" i="13"/>
  <c r="BM8" i="13"/>
  <c r="BQ8" i="13"/>
  <c r="BW8" i="13"/>
  <c r="CA8" i="13"/>
  <c r="CF8" i="13"/>
  <c r="CJ8" i="13"/>
  <c r="AR10" i="13"/>
  <c r="AZ10" i="13"/>
  <c r="BN10" i="13"/>
  <c r="BX10" i="13"/>
  <c r="AS11" i="13"/>
  <c r="AW11" i="13"/>
  <c r="BA11" i="13"/>
  <c r="BG11" i="13"/>
  <c r="BK11" i="13"/>
  <c r="BO11" i="13"/>
  <c r="BS11" i="13"/>
  <c r="BY11" i="13"/>
  <c r="CC11" i="13"/>
  <c r="CH11" i="13"/>
  <c r="CL11" i="13"/>
  <c r="AS13" i="13"/>
  <c r="AW13" i="13"/>
  <c r="BA13" i="13"/>
  <c r="BG13" i="13"/>
  <c r="BK13" i="13"/>
  <c r="BO13" i="13"/>
  <c r="BS13" i="13"/>
  <c r="BY13" i="13"/>
  <c r="CC13" i="13"/>
  <c r="CH13" i="13"/>
  <c r="CL13" i="13"/>
  <c r="AS15" i="13"/>
  <c r="AW15" i="13"/>
  <c r="BA15" i="13"/>
  <c r="BG15" i="13"/>
  <c r="BK15" i="13"/>
  <c r="BO15" i="13"/>
  <c r="BS15" i="13"/>
  <c r="BY15" i="13"/>
  <c r="CC15" i="13"/>
  <c r="CH15" i="13"/>
  <c r="CL15" i="13"/>
  <c r="AS17" i="13"/>
  <c r="AW17" i="13"/>
  <c r="BA17" i="13"/>
  <c r="BG17" i="13"/>
  <c r="BK17" i="13"/>
  <c r="BO17" i="13"/>
  <c r="BS17" i="13"/>
  <c r="BY17" i="13"/>
  <c r="CC17" i="13"/>
  <c r="CH17" i="13"/>
  <c r="CL17" i="13"/>
  <c r="AS19" i="13"/>
  <c r="AW19" i="13"/>
  <c r="BA19" i="13"/>
  <c r="BG19" i="13"/>
  <c r="BK19" i="13"/>
  <c r="BO19" i="13"/>
  <c r="BS19" i="13"/>
  <c r="BY19" i="13"/>
  <c r="CC19" i="13"/>
  <c r="CH19" i="13"/>
  <c r="CL19" i="13"/>
  <c r="AS21" i="13"/>
  <c r="AW21" i="13"/>
  <c r="BA21" i="13"/>
  <c r="BG21" i="13"/>
  <c r="BK21" i="13"/>
  <c r="BO21" i="13"/>
  <c r="BS21" i="13"/>
  <c r="BY21" i="13"/>
  <c r="CC21" i="13"/>
  <c r="CH21" i="13"/>
  <c r="CL21" i="13"/>
  <c r="AS23" i="13"/>
  <c r="AW23" i="13"/>
  <c r="BA23" i="13"/>
  <c r="BG23" i="13"/>
  <c r="BK23" i="13"/>
  <c r="BO23" i="13"/>
  <c r="BS23" i="13"/>
  <c r="BY23" i="13"/>
  <c r="CC23" i="13"/>
  <c r="CH23" i="13"/>
  <c r="CL23" i="13"/>
  <c r="AS25" i="13"/>
  <c r="AW25" i="13"/>
  <c r="BA25" i="13"/>
  <c r="BG25" i="13"/>
  <c r="BK25" i="13"/>
  <c r="BO25" i="13"/>
  <c r="BS25" i="13"/>
  <c r="BY25" i="13"/>
  <c r="CC25" i="13"/>
  <c r="CH25" i="13"/>
  <c r="CL25" i="13"/>
  <c r="AS27" i="13"/>
  <c r="AW27" i="13"/>
  <c r="BA27" i="13"/>
  <c r="BG27" i="13"/>
  <c r="BK27" i="13"/>
  <c r="BO27" i="13"/>
  <c r="BS27" i="13"/>
  <c r="BY27" i="13"/>
  <c r="CC27" i="13"/>
  <c r="CH27" i="13"/>
  <c r="AV31" i="13"/>
  <c r="BJ31" i="13"/>
  <c r="BR31" i="13"/>
  <c r="CB31" i="13"/>
  <c r="BW32" i="13"/>
  <c r="CA32" i="13"/>
  <c r="CF32" i="13"/>
  <c r="CJ32" i="13"/>
  <c r="AS34" i="13"/>
  <c r="AW34" i="13"/>
  <c r="BA34" i="13"/>
  <c r="BG34" i="13"/>
  <c r="BK34" i="13"/>
  <c r="BO34" i="13"/>
  <c r="BS34" i="13"/>
  <c r="BY34" i="13"/>
  <c r="CC34" i="13"/>
  <c r="CH34" i="13"/>
  <c r="CL34" i="13"/>
  <c r="AS36" i="13"/>
  <c r="AW36" i="13"/>
  <c r="BA36" i="13"/>
  <c r="BG36" i="13"/>
  <c r="BK36" i="13"/>
  <c r="BO36" i="13"/>
  <c r="BS36" i="13"/>
  <c r="BY36" i="13"/>
  <c r="CC36" i="13"/>
  <c r="CH36" i="13"/>
  <c r="CL36" i="13"/>
  <c r="AS38" i="13"/>
  <c r="AW38" i="13"/>
  <c r="BA38" i="13"/>
  <c r="BG38" i="13"/>
  <c r="BK38" i="13"/>
  <c r="BO38" i="13"/>
  <c r="BS38" i="13"/>
  <c r="BY38" i="13"/>
  <c r="CC38" i="13"/>
  <c r="CH38" i="13"/>
  <c r="CL38" i="13"/>
  <c r="AS42" i="13"/>
  <c r="AW42" i="13"/>
  <c r="BA42" i="13"/>
  <c r="BG42" i="13"/>
  <c r="BK42" i="13"/>
  <c r="BO42" i="13"/>
  <c r="BS42" i="13"/>
  <c r="BY42" i="13"/>
  <c r="CC42" i="13"/>
  <c r="CH42" i="13"/>
  <c r="CL42" i="13"/>
  <c r="AS44" i="13"/>
  <c r="AW44" i="13"/>
  <c r="BA44" i="13"/>
  <c r="BG44" i="13"/>
  <c r="BK44" i="13"/>
  <c r="BO44" i="13"/>
  <c r="BS44" i="13"/>
  <c r="AS46" i="13"/>
  <c r="AW46" i="13"/>
  <c r="BA46" i="13"/>
  <c r="BG46" i="13"/>
  <c r="BK46" i="13"/>
  <c r="BO46" i="13"/>
  <c r="BI48" i="13"/>
  <c r="BM48" i="13"/>
  <c r="AS50" i="13"/>
  <c r="AW50" i="13"/>
  <c r="X132" i="13"/>
  <c r="X133" i="13" s="1"/>
  <c r="X77" i="13" s="1"/>
  <c r="Z128" i="13"/>
  <c r="Z129" i="13"/>
  <c r="Z73" i="13" s="1"/>
  <c r="AB132" i="13"/>
  <c r="AB133" i="13" s="1"/>
  <c r="AB77" i="13" s="1"/>
  <c r="S130" i="13"/>
  <c r="S131" i="13" s="1"/>
  <c r="S75" i="13" s="1"/>
  <c r="U130" i="13"/>
  <c r="U131" i="13"/>
  <c r="U75" i="13"/>
  <c r="W130" i="13"/>
  <c r="W131" i="13" s="1"/>
  <c r="W75" i="13" s="1"/>
  <c r="Y130" i="13"/>
  <c r="Y131" i="13" s="1"/>
  <c r="Y75" i="13" s="1"/>
  <c r="AA130" i="13"/>
  <c r="AA131" i="13" s="1"/>
  <c r="AA75" i="13" s="1"/>
  <c r="AC130" i="13"/>
  <c r="AC131" i="13" s="1"/>
  <c r="AC75" i="13" s="1"/>
  <c r="T132" i="13"/>
  <c r="T133" i="13"/>
  <c r="T77" i="13"/>
  <c r="V132" i="13"/>
  <c r="V133" i="13"/>
  <c r="V77" i="13" s="1"/>
  <c r="U113" i="13"/>
  <c r="X113" i="13"/>
  <c r="AA113" i="13"/>
  <c r="T128" i="13"/>
  <c r="T129" i="13" s="1"/>
  <c r="V128" i="13"/>
  <c r="V129" i="13" s="1"/>
  <c r="V73" i="13" s="1"/>
  <c r="X128" i="13"/>
  <c r="X129" i="13" s="1"/>
  <c r="AB128" i="13"/>
  <c r="AB129" i="13" s="1"/>
  <c r="AB73" i="13" s="1"/>
  <c r="T130" i="13"/>
  <c r="T131" i="13" s="1"/>
  <c r="T75" i="13" s="1"/>
  <c r="X130" i="13"/>
  <c r="X131" i="13" s="1"/>
  <c r="X75" i="13" s="1"/>
  <c r="AB130" i="13"/>
  <c r="AB131" i="13"/>
  <c r="AB75" i="13" s="1"/>
  <c r="U98" i="13"/>
  <c r="U56" i="13" s="1"/>
  <c r="AA98" i="13"/>
  <c r="AA56" i="13" s="1"/>
  <c r="S110" i="13"/>
  <c r="Y132" i="13"/>
  <c r="Y133" i="13"/>
  <c r="Y77" i="13" s="1"/>
  <c r="AA132" i="13"/>
  <c r="AA133" i="13" s="1"/>
  <c r="AA77" i="13" s="1"/>
  <c r="AC132" i="13"/>
  <c r="AC133" i="13" s="1"/>
  <c r="AC77" i="13" s="1"/>
  <c r="I98" i="13"/>
  <c r="I56" i="13" s="1"/>
  <c r="O98" i="13"/>
  <c r="O56" i="13" s="1"/>
  <c r="G110" i="13"/>
  <c r="J110" i="13"/>
  <c r="I113" i="13"/>
  <c r="K113" i="13"/>
  <c r="O113" i="13"/>
  <c r="I112" i="13"/>
  <c r="K112" i="13"/>
  <c r="O112" i="13"/>
  <c r="M132" i="13"/>
  <c r="M133" i="13" s="1"/>
  <c r="M77" i="13" s="1"/>
  <c r="W110" i="13"/>
  <c r="Y110" i="13"/>
  <c r="AC110" i="13"/>
  <c r="U112" i="13"/>
  <c r="X112" i="13"/>
  <c r="AA112" i="13"/>
  <c r="W113" i="13"/>
  <c r="Y113" i="13"/>
  <c r="AC113" i="13"/>
  <c r="E110" i="13"/>
  <c r="I110" i="13"/>
  <c r="K110" i="13"/>
  <c r="G113" i="13"/>
  <c r="J113" i="13"/>
  <c r="M113" i="13"/>
  <c r="S113" i="13"/>
  <c r="G112" i="13"/>
  <c r="J112" i="13"/>
  <c r="M110" i="13"/>
  <c r="O110" i="13"/>
  <c r="U110" i="13"/>
  <c r="X110" i="13"/>
  <c r="AA110" i="13"/>
  <c r="M112" i="13"/>
  <c r="S112" i="13"/>
  <c r="W112" i="13"/>
  <c r="Y112" i="13"/>
  <c r="AC112" i="13"/>
  <c r="E98" i="13"/>
  <c r="E56" i="13" s="1"/>
  <c r="E113" i="13"/>
  <c r="E112" i="13"/>
  <c r="G98" i="13"/>
  <c r="G56" i="13"/>
  <c r="M98" i="13"/>
  <c r="M56" i="13" s="1"/>
  <c r="S98" i="13"/>
  <c r="S56" i="13" s="1"/>
  <c r="W98" i="13"/>
  <c r="W56" i="13" s="1"/>
  <c r="AC98" i="13"/>
  <c r="AC56" i="13" s="1"/>
  <c r="E99" i="13"/>
  <c r="E57" i="13" s="1"/>
  <c r="I99" i="13"/>
  <c r="I57" i="13" s="1"/>
  <c r="O99" i="13"/>
  <c r="O57" i="13" s="1"/>
  <c r="U99" i="13"/>
  <c r="U57" i="13" s="1"/>
  <c r="AA99" i="13"/>
  <c r="AA57" i="13" s="1"/>
  <c r="CL10" i="13"/>
  <c r="CJ10" i="13"/>
  <c r="CH10" i="13"/>
  <c r="CF10" i="13"/>
  <c r="CC10" i="13"/>
  <c r="CA10" i="13"/>
  <c r="BY10" i="13"/>
  <c r="BW10" i="13"/>
  <c r="BS10" i="13"/>
  <c r="BQ10" i="13"/>
  <c r="BO10" i="13"/>
  <c r="BM10" i="13"/>
  <c r="BK10" i="13"/>
  <c r="BI10" i="13"/>
  <c r="BG10" i="13"/>
  <c r="BC10" i="13"/>
  <c r="BA10" i="13"/>
  <c r="AY10" i="13"/>
  <c r="AW10" i="13"/>
  <c r="AU10" i="13"/>
  <c r="AS10" i="13"/>
  <c r="AQ10" i="13"/>
  <c r="M2" i="13"/>
  <c r="N2" i="13" s="1"/>
  <c r="AQ5" i="13"/>
  <c r="AS5" i="13"/>
  <c r="AU5" i="13"/>
  <c r="AW5" i="13"/>
  <c r="AY5" i="13"/>
  <c r="BA5" i="13"/>
  <c r="BC5" i="13"/>
  <c r="BG5" i="13"/>
  <c r="BI5" i="13"/>
  <c r="BK5" i="13"/>
  <c r="BM5" i="13"/>
  <c r="BO5" i="13"/>
  <c r="BQ5" i="13"/>
  <c r="BS5" i="13"/>
  <c r="BW5" i="13"/>
  <c r="BY5" i="13"/>
  <c r="CA5" i="13"/>
  <c r="CC5" i="13"/>
  <c r="CF5" i="13"/>
  <c r="CH5" i="13"/>
  <c r="CJ5" i="13"/>
  <c r="CL5" i="13"/>
  <c r="AR6" i="13"/>
  <c r="AT6" i="13"/>
  <c r="AV6" i="13"/>
  <c r="AX6" i="13"/>
  <c r="AZ6" i="13"/>
  <c r="BB6" i="13"/>
  <c r="BH6" i="13"/>
  <c r="BJ6" i="13"/>
  <c r="BL6" i="13"/>
  <c r="BN6" i="13"/>
  <c r="BP6" i="13"/>
  <c r="BR6" i="13"/>
  <c r="BX6" i="13"/>
  <c r="BZ6" i="13"/>
  <c r="CB6" i="13"/>
  <c r="CG6" i="13"/>
  <c r="CI6" i="13"/>
  <c r="AQ7" i="13"/>
  <c r="AS7" i="13"/>
  <c r="AU7" i="13"/>
  <c r="AW7" i="13"/>
  <c r="AY7" i="13"/>
  <c r="BA7" i="13"/>
  <c r="BC7" i="13"/>
  <c r="BG7" i="13"/>
  <c r="BI7" i="13"/>
  <c r="BK7" i="13"/>
  <c r="BM7" i="13"/>
  <c r="BO7" i="13"/>
  <c r="BQ7" i="13"/>
  <c r="BS7" i="13"/>
  <c r="BW7" i="13"/>
  <c r="BY7" i="13"/>
  <c r="CA7" i="13"/>
  <c r="CC7" i="13"/>
  <c r="CF7" i="13"/>
  <c r="CH7" i="13"/>
  <c r="CJ7" i="13"/>
  <c r="CL7" i="13"/>
  <c r="AR8" i="13"/>
  <c r="AT8" i="13"/>
  <c r="AV8" i="13"/>
  <c r="AX8" i="13"/>
  <c r="AZ8" i="13"/>
  <c r="BB8" i="13"/>
  <c r="BH8" i="13"/>
  <c r="BJ8" i="13"/>
  <c r="BL8" i="13"/>
  <c r="BN8" i="13"/>
  <c r="BP8" i="13"/>
  <c r="BR8" i="13"/>
  <c r="BX8" i="13"/>
  <c r="BZ8" i="13"/>
  <c r="CB8" i="13"/>
  <c r="CG8" i="13"/>
  <c r="CI8" i="13"/>
  <c r="AQ9" i="13"/>
  <c r="AU9" i="13"/>
  <c r="AY9" i="13"/>
  <c r="BC9" i="13"/>
  <c r="BI9" i="13"/>
  <c r="BM9" i="13"/>
  <c r="BQ9" i="13"/>
  <c r="BW9" i="13"/>
  <c r="CA9" i="13"/>
  <c r="CF9" i="13"/>
  <c r="AT10" i="13"/>
  <c r="AX10" i="13"/>
  <c r="BB10" i="13"/>
  <c r="BH10" i="13"/>
  <c r="BL10" i="13"/>
  <c r="BP10" i="13"/>
  <c r="BZ10" i="13"/>
  <c r="CI10" i="13"/>
  <c r="CK9" i="13"/>
  <c r="CI9" i="13"/>
  <c r="CG9" i="13"/>
  <c r="CB9" i="13"/>
  <c r="BZ9" i="13"/>
  <c r="BX9" i="13"/>
  <c r="BR9" i="13"/>
  <c r="BP9" i="13"/>
  <c r="BN9" i="13"/>
  <c r="BL9" i="13"/>
  <c r="BJ9" i="13"/>
  <c r="BH9" i="13"/>
  <c r="BB9" i="13"/>
  <c r="AZ9" i="13"/>
  <c r="AX9" i="13"/>
  <c r="AV9" i="13"/>
  <c r="AT9" i="13"/>
  <c r="AR9" i="13"/>
  <c r="AR5" i="13"/>
  <c r="AT5" i="13"/>
  <c r="AV5" i="13"/>
  <c r="AX5" i="13"/>
  <c r="AZ5" i="13"/>
  <c r="BB5" i="13"/>
  <c r="BH5" i="13"/>
  <c r="BJ5" i="13"/>
  <c r="BL5" i="13"/>
  <c r="BN5" i="13"/>
  <c r="BP5" i="13"/>
  <c r="BR5" i="13"/>
  <c r="BX5" i="13"/>
  <c r="BZ5" i="13"/>
  <c r="CB5" i="13"/>
  <c r="CG5" i="13"/>
  <c r="CI5" i="13"/>
  <c r="AR7" i="13"/>
  <c r="AT7" i="13"/>
  <c r="AV7" i="13"/>
  <c r="AX7" i="13"/>
  <c r="AZ7" i="13"/>
  <c r="BB7" i="13"/>
  <c r="BH7" i="13"/>
  <c r="BJ7" i="13"/>
  <c r="BL7" i="13"/>
  <c r="BN7" i="13"/>
  <c r="BP7" i="13"/>
  <c r="BR7" i="13"/>
  <c r="BX7" i="13"/>
  <c r="BZ7" i="13"/>
  <c r="CB7" i="13"/>
  <c r="CG7" i="13"/>
  <c r="CI7" i="13"/>
  <c r="AS9" i="13"/>
  <c r="AW9" i="13"/>
  <c r="BA9" i="13"/>
  <c r="BG9" i="13"/>
  <c r="BK9" i="13"/>
  <c r="BO9" i="13"/>
  <c r="BS9" i="13"/>
  <c r="BY9" i="13"/>
  <c r="CC9" i="13"/>
  <c r="CH9" i="13"/>
  <c r="CL9" i="13"/>
  <c r="CL31" i="13"/>
  <c r="CJ31" i="13"/>
  <c r="CH31" i="13"/>
  <c r="CF31" i="13"/>
  <c r="CC31" i="13"/>
  <c r="CA31" i="13"/>
  <c r="BY31" i="13"/>
  <c r="BW31" i="13"/>
  <c r="BS31" i="13"/>
  <c r="BQ31" i="13"/>
  <c r="BO31" i="13"/>
  <c r="BM31" i="13"/>
  <c r="BK31" i="13"/>
  <c r="BI31" i="13"/>
  <c r="BG31" i="13"/>
  <c r="BC31" i="13"/>
  <c r="BA31" i="13"/>
  <c r="AY31" i="13"/>
  <c r="AW31" i="13"/>
  <c r="AU31" i="13"/>
  <c r="AS31" i="13"/>
  <c r="AQ31" i="13"/>
  <c r="CK33" i="13"/>
  <c r="CI33" i="13"/>
  <c r="CG33" i="13"/>
  <c r="CB33" i="13"/>
  <c r="BZ33" i="13"/>
  <c r="BX33" i="13"/>
  <c r="BR33" i="13"/>
  <c r="BP33" i="13"/>
  <c r="BN33" i="13"/>
  <c r="BL33" i="13"/>
  <c r="BJ33" i="13"/>
  <c r="CL33" i="13"/>
  <c r="CJ33" i="13"/>
  <c r="CH33" i="13"/>
  <c r="CF33" i="13"/>
  <c r="CC33" i="13"/>
  <c r="CA33" i="13"/>
  <c r="BY33" i="13"/>
  <c r="BW33" i="13"/>
  <c r="BS33" i="13"/>
  <c r="BQ33" i="13"/>
  <c r="BO33" i="13"/>
  <c r="BM33" i="13"/>
  <c r="BK33" i="13"/>
  <c r="BI33" i="13"/>
  <c r="BG33" i="13"/>
  <c r="BC33" i="13"/>
  <c r="BA33" i="13"/>
  <c r="AY33" i="13"/>
  <c r="AW33" i="13"/>
  <c r="AU33" i="13"/>
  <c r="AS33" i="13"/>
  <c r="AQ33" i="13"/>
  <c r="AR11" i="13"/>
  <c r="AT11" i="13"/>
  <c r="AV11" i="13"/>
  <c r="AX11" i="13"/>
  <c r="AZ11" i="13"/>
  <c r="BB11" i="13"/>
  <c r="BH11" i="13"/>
  <c r="BJ11" i="13"/>
  <c r="BL11" i="13"/>
  <c r="BN11" i="13"/>
  <c r="BP11" i="13"/>
  <c r="BR11" i="13"/>
  <c r="BX11" i="13"/>
  <c r="BZ11" i="13"/>
  <c r="CB11" i="13"/>
  <c r="CG11" i="13"/>
  <c r="CI11" i="13"/>
  <c r="AQ12" i="13"/>
  <c r="AS12" i="13"/>
  <c r="AU12" i="13"/>
  <c r="AW12" i="13"/>
  <c r="AY12" i="13"/>
  <c r="BA12" i="13"/>
  <c r="BC12" i="13"/>
  <c r="BG12" i="13"/>
  <c r="BI12" i="13"/>
  <c r="BK12" i="13"/>
  <c r="BM12" i="13"/>
  <c r="BO12" i="13"/>
  <c r="BQ12" i="13"/>
  <c r="BS12" i="13"/>
  <c r="BW12" i="13"/>
  <c r="BY12" i="13"/>
  <c r="CA12" i="13"/>
  <c r="CC12" i="13"/>
  <c r="CF12" i="13"/>
  <c r="CH12" i="13"/>
  <c r="CJ12" i="13"/>
  <c r="CL12" i="13"/>
  <c r="AR13" i="13"/>
  <c r="AT13" i="13"/>
  <c r="AV13" i="13"/>
  <c r="AX13" i="13"/>
  <c r="AZ13" i="13"/>
  <c r="BB13" i="13"/>
  <c r="BH13" i="13"/>
  <c r="BJ13" i="13"/>
  <c r="BL13" i="13"/>
  <c r="BN13" i="13"/>
  <c r="BP13" i="13"/>
  <c r="BR13" i="13"/>
  <c r="BX13" i="13"/>
  <c r="BZ13" i="13"/>
  <c r="CB13" i="13"/>
  <c r="CG13" i="13"/>
  <c r="CI13" i="13"/>
  <c r="AQ14" i="13"/>
  <c r="AS14" i="13"/>
  <c r="AU14" i="13"/>
  <c r="AW14" i="13"/>
  <c r="AY14" i="13"/>
  <c r="BA14" i="13"/>
  <c r="BC14" i="13"/>
  <c r="BG14" i="13"/>
  <c r="BI14" i="13"/>
  <c r="BK14" i="13"/>
  <c r="BM14" i="13"/>
  <c r="BO14" i="13"/>
  <c r="BQ14" i="13"/>
  <c r="BS14" i="13"/>
  <c r="BW14" i="13"/>
  <c r="BY14" i="13"/>
  <c r="CA14" i="13"/>
  <c r="CC14" i="13"/>
  <c r="CF14" i="13"/>
  <c r="CH14" i="13"/>
  <c r="CJ14" i="13"/>
  <c r="CL14" i="13"/>
  <c r="AR15" i="13"/>
  <c r="AT15" i="13"/>
  <c r="AV15" i="13"/>
  <c r="AX15" i="13"/>
  <c r="AZ15" i="13"/>
  <c r="BB15" i="13"/>
  <c r="BH15" i="13"/>
  <c r="BJ15" i="13"/>
  <c r="BL15" i="13"/>
  <c r="BN15" i="13"/>
  <c r="BP15" i="13"/>
  <c r="BR15" i="13"/>
  <c r="BX15" i="13"/>
  <c r="BZ15" i="13"/>
  <c r="CB15" i="13"/>
  <c r="CG15" i="13"/>
  <c r="CI15" i="13"/>
  <c r="AQ16" i="13"/>
  <c r="AS16" i="13"/>
  <c r="AU16" i="13"/>
  <c r="AW16" i="13"/>
  <c r="AY16" i="13"/>
  <c r="BA16" i="13"/>
  <c r="BC16" i="13"/>
  <c r="BG16" i="13"/>
  <c r="BI16" i="13"/>
  <c r="BK16" i="13"/>
  <c r="BM16" i="13"/>
  <c r="BO16" i="13"/>
  <c r="BQ16" i="13"/>
  <c r="BS16" i="13"/>
  <c r="BW16" i="13"/>
  <c r="BY16" i="13"/>
  <c r="CA16" i="13"/>
  <c r="CC16" i="13"/>
  <c r="CF16" i="13"/>
  <c r="CH16" i="13"/>
  <c r="CJ16" i="13"/>
  <c r="CL16" i="13"/>
  <c r="AR17" i="13"/>
  <c r="AT17" i="13"/>
  <c r="AV17" i="13"/>
  <c r="AX17" i="13"/>
  <c r="AZ17" i="13"/>
  <c r="BB17" i="13"/>
  <c r="BH17" i="13"/>
  <c r="BJ17" i="13"/>
  <c r="BL17" i="13"/>
  <c r="BN17" i="13"/>
  <c r="BP17" i="13"/>
  <c r="BR17" i="13"/>
  <c r="BX17" i="13"/>
  <c r="BZ17" i="13"/>
  <c r="CB17" i="13"/>
  <c r="CG17" i="13"/>
  <c r="CI17" i="13"/>
  <c r="AQ18" i="13"/>
  <c r="AS18" i="13"/>
  <c r="AU18" i="13"/>
  <c r="AW18" i="13"/>
  <c r="AY18" i="13"/>
  <c r="BA18" i="13"/>
  <c r="BC18" i="13"/>
  <c r="BG18" i="13"/>
  <c r="BI18" i="13"/>
  <c r="BK18" i="13"/>
  <c r="BM18" i="13"/>
  <c r="BO18" i="13"/>
  <c r="BQ18" i="13"/>
  <c r="BS18" i="13"/>
  <c r="BW18" i="13"/>
  <c r="BY18" i="13"/>
  <c r="CA18" i="13"/>
  <c r="CC18" i="13"/>
  <c r="CF18" i="13"/>
  <c r="CH18" i="13"/>
  <c r="CJ18" i="13"/>
  <c r="CL18" i="13"/>
  <c r="AR19" i="13"/>
  <c r="AT19" i="13"/>
  <c r="AV19" i="13"/>
  <c r="AX19" i="13"/>
  <c r="AZ19" i="13"/>
  <c r="BB19" i="13"/>
  <c r="BH19" i="13"/>
  <c r="BJ19" i="13"/>
  <c r="BL19" i="13"/>
  <c r="BN19" i="13"/>
  <c r="BP19" i="13"/>
  <c r="BR19" i="13"/>
  <c r="BX19" i="13"/>
  <c r="BZ19" i="13"/>
  <c r="CB19" i="13"/>
  <c r="CG19" i="13"/>
  <c r="CI19" i="13"/>
  <c r="AQ20" i="13"/>
  <c r="AS20" i="13"/>
  <c r="AU20" i="13"/>
  <c r="AW20" i="13"/>
  <c r="AY20" i="13"/>
  <c r="BA20" i="13"/>
  <c r="BC20" i="13"/>
  <c r="BG20" i="13"/>
  <c r="BI20" i="13"/>
  <c r="BK20" i="13"/>
  <c r="BM20" i="13"/>
  <c r="BO20" i="13"/>
  <c r="BQ20" i="13"/>
  <c r="BS20" i="13"/>
  <c r="BW20" i="13"/>
  <c r="BY20" i="13"/>
  <c r="CA20" i="13"/>
  <c r="CC20" i="13"/>
  <c r="CF20" i="13"/>
  <c r="CH20" i="13"/>
  <c r="CJ20" i="13"/>
  <c r="CL20" i="13"/>
  <c r="AR21" i="13"/>
  <c r="AT21" i="13"/>
  <c r="AV21" i="13"/>
  <c r="AX21" i="13"/>
  <c r="AZ21" i="13"/>
  <c r="BB21" i="13"/>
  <c r="BH21" i="13"/>
  <c r="BJ21" i="13"/>
  <c r="BL21" i="13"/>
  <c r="BN21" i="13"/>
  <c r="BP21" i="13"/>
  <c r="BR21" i="13"/>
  <c r="BX21" i="13"/>
  <c r="BZ21" i="13"/>
  <c r="CB21" i="13"/>
  <c r="CG21" i="13"/>
  <c r="CI21" i="13"/>
  <c r="AQ22" i="13"/>
  <c r="AS22" i="13"/>
  <c r="AU22" i="13"/>
  <c r="AW22" i="13"/>
  <c r="AY22" i="13"/>
  <c r="BA22" i="13"/>
  <c r="BC22" i="13"/>
  <c r="BG22" i="13"/>
  <c r="BI22" i="13"/>
  <c r="BK22" i="13"/>
  <c r="BM22" i="13"/>
  <c r="BO22" i="13"/>
  <c r="BQ22" i="13"/>
  <c r="BS22" i="13"/>
  <c r="BW22" i="13"/>
  <c r="BY22" i="13"/>
  <c r="CA22" i="13"/>
  <c r="CC22" i="13"/>
  <c r="CF22" i="13"/>
  <c r="CH22" i="13"/>
  <c r="CJ22" i="13"/>
  <c r="CL22" i="13"/>
  <c r="AR23" i="13"/>
  <c r="AT23" i="13"/>
  <c r="AV23" i="13"/>
  <c r="AX23" i="13"/>
  <c r="AZ23" i="13"/>
  <c r="BB23" i="13"/>
  <c r="BH23" i="13"/>
  <c r="BJ23" i="13"/>
  <c r="BL23" i="13"/>
  <c r="BN23" i="13"/>
  <c r="BP23" i="13"/>
  <c r="BR23" i="13"/>
  <c r="BX23" i="13"/>
  <c r="BZ23" i="13"/>
  <c r="CB23" i="13"/>
  <c r="CG23" i="13"/>
  <c r="CI23" i="13"/>
  <c r="AQ24" i="13"/>
  <c r="AS24" i="13"/>
  <c r="AU24" i="13"/>
  <c r="AW24" i="13"/>
  <c r="AY24" i="13"/>
  <c r="BA24" i="13"/>
  <c r="BC24" i="13"/>
  <c r="BG24" i="13"/>
  <c r="BI24" i="13"/>
  <c r="BK24" i="13"/>
  <c r="BM24" i="13"/>
  <c r="BO24" i="13"/>
  <c r="BQ24" i="13"/>
  <c r="BS24" i="13"/>
  <c r="BW24" i="13"/>
  <c r="BY24" i="13"/>
  <c r="CA24" i="13"/>
  <c r="CC24" i="13"/>
  <c r="CF24" i="13"/>
  <c r="CH24" i="13"/>
  <c r="CJ24" i="13"/>
  <c r="CL24" i="13"/>
  <c r="AR25" i="13"/>
  <c r="AT25" i="13"/>
  <c r="AV25" i="13"/>
  <c r="AX25" i="13"/>
  <c r="AZ25" i="13"/>
  <c r="BB25" i="13"/>
  <c r="BH25" i="13"/>
  <c r="BJ25" i="13"/>
  <c r="BL25" i="13"/>
  <c r="BN25" i="13"/>
  <c r="BP25" i="13"/>
  <c r="BR25" i="13"/>
  <c r="BX25" i="13"/>
  <c r="BZ25" i="13"/>
  <c r="CB25" i="13"/>
  <c r="CG25" i="13"/>
  <c r="CI25" i="13"/>
  <c r="AQ26" i="13"/>
  <c r="AS26" i="13"/>
  <c r="AU26" i="13"/>
  <c r="AW26" i="13"/>
  <c r="AY26" i="13"/>
  <c r="BA26" i="13"/>
  <c r="BC26" i="13"/>
  <c r="BG26" i="13"/>
  <c r="BI26" i="13"/>
  <c r="BK26" i="13"/>
  <c r="BM26" i="13"/>
  <c r="BO26" i="13"/>
  <c r="BQ26" i="13"/>
  <c r="BS26" i="13"/>
  <c r="BW26" i="13"/>
  <c r="BY26" i="13"/>
  <c r="CA26" i="13"/>
  <c r="CC26" i="13"/>
  <c r="CF26" i="13"/>
  <c r="CH26" i="13"/>
  <c r="CJ26" i="13"/>
  <c r="CL26" i="13"/>
  <c r="AR27" i="13"/>
  <c r="AT27" i="13"/>
  <c r="AV27" i="13"/>
  <c r="AX27" i="13"/>
  <c r="AZ27" i="13"/>
  <c r="BB27" i="13"/>
  <c r="BH27" i="13"/>
  <c r="BJ27" i="13"/>
  <c r="BL27" i="13"/>
  <c r="BN27" i="13"/>
  <c r="BP27" i="13"/>
  <c r="BR27" i="13"/>
  <c r="BX27" i="13"/>
  <c r="BZ27" i="13"/>
  <c r="CB27" i="13"/>
  <c r="CG27" i="13"/>
  <c r="CI27" i="13"/>
  <c r="CK27" i="13"/>
  <c r="AQ28" i="13"/>
  <c r="AS28" i="13"/>
  <c r="AU28" i="13"/>
  <c r="AW28" i="13"/>
  <c r="AY28" i="13"/>
  <c r="BA28" i="13"/>
  <c r="BC28" i="13"/>
  <c r="BG28" i="13"/>
  <c r="BI28" i="13"/>
  <c r="BK28" i="13"/>
  <c r="BM28" i="13"/>
  <c r="BO28" i="13"/>
  <c r="BQ28" i="13"/>
  <c r="BS28" i="13"/>
  <c r="BW28" i="13"/>
  <c r="BY28" i="13"/>
  <c r="CA28" i="13"/>
  <c r="CC28" i="13"/>
  <c r="CF28" i="13"/>
  <c r="CH28" i="13"/>
  <c r="CJ28" i="13"/>
  <c r="CL28" i="13"/>
  <c r="AR29" i="13"/>
  <c r="AT29" i="13"/>
  <c r="AV29" i="13"/>
  <c r="AX29" i="13"/>
  <c r="AZ29" i="13"/>
  <c r="BB29" i="13"/>
  <c r="BH29" i="13"/>
  <c r="BJ29" i="13"/>
  <c r="BL29" i="13"/>
  <c r="BN29" i="13"/>
  <c r="BP29" i="13"/>
  <c r="BR29" i="13"/>
  <c r="BX29" i="13"/>
  <c r="BZ29" i="13"/>
  <c r="CB29" i="13"/>
  <c r="CG29" i="13"/>
  <c r="CI29" i="13"/>
  <c r="CK29" i="13"/>
  <c r="AQ30" i="13"/>
  <c r="AS30" i="13"/>
  <c r="AU30" i="13"/>
  <c r="AW30" i="13"/>
  <c r="AY30" i="13"/>
  <c r="BA30" i="13"/>
  <c r="BC30" i="13"/>
  <c r="BG30" i="13"/>
  <c r="BI30" i="13"/>
  <c r="BK30" i="13"/>
  <c r="BM30" i="13"/>
  <c r="BQ30" i="13"/>
  <c r="BW30" i="13"/>
  <c r="CA30" i="13"/>
  <c r="CF30" i="13"/>
  <c r="AT31" i="13"/>
  <c r="AX31" i="13"/>
  <c r="BB31" i="13"/>
  <c r="BH31" i="13"/>
  <c r="BL31" i="13"/>
  <c r="BP31" i="13"/>
  <c r="BZ31" i="13"/>
  <c r="CI31" i="13"/>
  <c r="AT33" i="13"/>
  <c r="AX33" i="13"/>
  <c r="BB33" i="13"/>
  <c r="BH33" i="13"/>
  <c r="CK30" i="13"/>
  <c r="CI30" i="13"/>
  <c r="CG30" i="13"/>
  <c r="CB30" i="13"/>
  <c r="BZ30" i="13"/>
  <c r="BX30" i="13"/>
  <c r="BR30" i="13"/>
  <c r="BP30" i="13"/>
  <c r="BN30" i="13"/>
  <c r="AR12" i="13"/>
  <c r="AT12" i="13"/>
  <c r="AV12" i="13"/>
  <c r="AX12" i="13"/>
  <c r="AZ12" i="13"/>
  <c r="BB12" i="13"/>
  <c r="BH12" i="13"/>
  <c r="BJ12" i="13"/>
  <c r="BL12" i="13"/>
  <c r="BN12" i="13"/>
  <c r="BP12" i="13"/>
  <c r="BR12" i="13"/>
  <c r="BX12" i="13"/>
  <c r="BZ12" i="13"/>
  <c r="CB12" i="13"/>
  <c r="CG12" i="13"/>
  <c r="CI12" i="13"/>
  <c r="AR14" i="13"/>
  <c r="AT14" i="13"/>
  <c r="AV14" i="13"/>
  <c r="AX14" i="13"/>
  <c r="AZ14" i="13"/>
  <c r="BB14" i="13"/>
  <c r="BH14" i="13"/>
  <c r="BJ14" i="13"/>
  <c r="BL14" i="13"/>
  <c r="BN14" i="13"/>
  <c r="BP14" i="13"/>
  <c r="BR14" i="13"/>
  <c r="BX14" i="13"/>
  <c r="BZ14" i="13"/>
  <c r="CB14" i="13"/>
  <c r="CG14" i="13"/>
  <c r="CI14" i="13"/>
  <c r="AR16" i="13"/>
  <c r="AT16" i="13"/>
  <c r="AV16" i="13"/>
  <c r="AX16" i="13"/>
  <c r="AZ16" i="13"/>
  <c r="BB16" i="13"/>
  <c r="BH16" i="13"/>
  <c r="BJ16" i="13"/>
  <c r="BL16" i="13"/>
  <c r="BN16" i="13"/>
  <c r="BP16" i="13"/>
  <c r="BR16" i="13"/>
  <c r="BX16" i="13"/>
  <c r="BZ16" i="13"/>
  <c r="CB16" i="13"/>
  <c r="CG16" i="13"/>
  <c r="CI16" i="13"/>
  <c r="AR18" i="13"/>
  <c r="AT18" i="13"/>
  <c r="AV18" i="13"/>
  <c r="AX18" i="13"/>
  <c r="AZ18" i="13"/>
  <c r="BB18" i="13"/>
  <c r="BH18" i="13"/>
  <c r="BJ18" i="13"/>
  <c r="BL18" i="13"/>
  <c r="BN18" i="13"/>
  <c r="BP18" i="13"/>
  <c r="BR18" i="13"/>
  <c r="BX18" i="13"/>
  <c r="BZ18" i="13"/>
  <c r="CB18" i="13"/>
  <c r="CG18" i="13"/>
  <c r="CI18" i="13"/>
  <c r="AR20" i="13"/>
  <c r="AT20" i="13"/>
  <c r="AV20" i="13"/>
  <c r="AX20" i="13"/>
  <c r="AZ20" i="13"/>
  <c r="BB20" i="13"/>
  <c r="BH20" i="13"/>
  <c r="BJ20" i="13"/>
  <c r="BL20" i="13"/>
  <c r="BN20" i="13"/>
  <c r="BP20" i="13"/>
  <c r="BR20" i="13"/>
  <c r="BX20" i="13"/>
  <c r="BZ20" i="13"/>
  <c r="CB20" i="13"/>
  <c r="CG20" i="13"/>
  <c r="CI20" i="13"/>
  <c r="AR22" i="13"/>
  <c r="AT22" i="13"/>
  <c r="AV22" i="13"/>
  <c r="AX22" i="13"/>
  <c r="AZ22" i="13"/>
  <c r="BB22" i="13"/>
  <c r="BH22" i="13"/>
  <c r="BJ22" i="13"/>
  <c r="BL22" i="13"/>
  <c r="BN22" i="13"/>
  <c r="BP22" i="13"/>
  <c r="BR22" i="13"/>
  <c r="BX22" i="13"/>
  <c r="BZ22" i="13"/>
  <c r="CB22" i="13"/>
  <c r="CG22" i="13"/>
  <c r="CI22" i="13"/>
  <c r="AR24" i="13"/>
  <c r="AT24" i="13"/>
  <c r="AV24" i="13"/>
  <c r="AX24" i="13"/>
  <c r="AZ24" i="13"/>
  <c r="BB24" i="13"/>
  <c r="BH24" i="13"/>
  <c r="BU24" i="13" s="1"/>
  <c r="BJ24" i="13"/>
  <c r="BL24" i="13"/>
  <c r="BN24" i="13"/>
  <c r="BP24" i="13"/>
  <c r="BR24" i="13"/>
  <c r="BX24" i="13"/>
  <c r="BZ24" i="13"/>
  <c r="CB24" i="13"/>
  <c r="CG24" i="13"/>
  <c r="CI24" i="13"/>
  <c r="AR26" i="13"/>
  <c r="AT26" i="13"/>
  <c r="AV26" i="13"/>
  <c r="AX26" i="13"/>
  <c r="AZ26" i="13"/>
  <c r="BB26" i="13"/>
  <c r="BH26" i="13"/>
  <c r="BJ26" i="13"/>
  <c r="BL26" i="13"/>
  <c r="BN26" i="13"/>
  <c r="BP26" i="13"/>
  <c r="BR26" i="13"/>
  <c r="BX26" i="13"/>
  <c r="BZ26" i="13"/>
  <c r="CB26" i="13"/>
  <c r="CG26" i="13"/>
  <c r="CI26" i="13"/>
  <c r="AR28" i="13"/>
  <c r="AT28" i="13"/>
  <c r="AV28" i="13"/>
  <c r="AX28" i="13"/>
  <c r="AZ28" i="13"/>
  <c r="BB28" i="13"/>
  <c r="BH28" i="13"/>
  <c r="BJ28" i="13"/>
  <c r="BL28" i="13"/>
  <c r="BN28" i="13"/>
  <c r="BP28" i="13"/>
  <c r="BR28" i="13"/>
  <c r="BX28" i="13"/>
  <c r="BZ28" i="13"/>
  <c r="CB28" i="13"/>
  <c r="CG28" i="13"/>
  <c r="CI28" i="13"/>
  <c r="BS29" i="13"/>
  <c r="BW29" i="13"/>
  <c r="BY29" i="13"/>
  <c r="CA29" i="13"/>
  <c r="CC29" i="13"/>
  <c r="CF29" i="13"/>
  <c r="CH29" i="13"/>
  <c r="CJ29" i="13"/>
  <c r="AR30" i="13"/>
  <c r="AT30" i="13"/>
  <c r="AV30" i="13"/>
  <c r="AX30" i="13"/>
  <c r="AZ30" i="13"/>
  <c r="BB30" i="13"/>
  <c r="BH30" i="13"/>
  <c r="BJ30" i="13"/>
  <c r="BL30" i="13"/>
  <c r="BO30" i="13"/>
  <c r="BS30" i="13"/>
  <c r="BY30" i="13"/>
  <c r="CC30" i="13"/>
  <c r="CH30" i="13"/>
  <c r="CL30" i="13"/>
  <c r="AR32" i="13"/>
  <c r="AT32" i="13"/>
  <c r="AV32" i="13"/>
  <c r="AX32" i="13"/>
  <c r="AZ32" i="13"/>
  <c r="BB32" i="13"/>
  <c r="BH32" i="13"/>
  <c r="BJ32" i="13"/>
  <c r="BL32" i="13"/>
  <c r="BN32" i="13"/>
  <c r="BP32" i="13"/>
  <c r="BR32" i="13"/>
  <c r="BX32" i="13"/>
  <c r="BZ32" i="13"/>
  <c r="CB32" i="13"/>
  <c r="CG32" i="13"/>
  <c r="CI32" i="13"/>
  <c r="AR34" i="13"/>
  <c r="AT34" i="13"/>
  <c r="AV34" i="13"/>
  <c r="AX34" i="13"/>
  <c r="AZ34" i="13"/>
  <c r="BB34" i="13"/>
  <c r="BH34" i="13"/>
  <c r="BJ34" i="13"/>
  <c r="BL34" i="13"/>
  <c r="BN34" i="13"/>
  <c r="BP34" i="13"/>
  <c r="BR34" i="13"/>
  <c r="BX34" i="13"/>
  <c r="BZ34" i="13"/>
  <c r="CB34" i="13"/>
  <c r="CG34" i="13"/>
  <c r="CI34" i="13"/>
  <c r="AQ35" i="13"/>
  <c r="AS35" i="13"/>
  <c r="AU35" i="13"/>
  <c r="AW35" i="13"/>
  <c r="AY35" i="13"/>
  <c r="BA35" i="13"/>
  <c r="BC35" i="13"/>
  <c r="BG35" i="13"/>
  <c r="BI35" i="13"/>
  <c r="BK35" i="13"/>
  <c r="BM35" i="13"/>
  <c r="BO35" i="13"/>
  <c r="BQ35" i="13"/>
  <c r="BS35" i="13"/>
  <c r="BW35" i="13"/>
  <c r="BY35" i="13"/>
  <c r="CA35" i="13"/>
  <c r="CC35" i="13"/>
  <c r="CF35" i="13"/>
  <c r="CH35" i="13"/>
  <c r="CJ35" i="13"/>
  <c r="CL35" i="13"/>
  <c r="AR36" i="13"/>
  <c r="AT36" i="13"/>
  <c r="AV36" i="13"/>
  <c r="AX36" i="13"/>
  <c r="AZ36" i="13"/>
  <c r="BB36" i="13"/>
  <c r="BH36" i="13"/>
  <c r="BJ36" i="13"/>
  <c r="BL36" i="13"/>
  <c r="BN36" i="13"/>
  <c r="BP36" i="13"/>
  <c r="BR36" i="13"/>
  <c r="BX36" i="13"/>
  <c r="BZ36" i="13"/>
  <c r="CB36" i="13"/>
  <c r="CG36" i="13"/>
  <c r="CI36" i="13"/>
  <c r="AQ37" i="13"/>
  <c r="AS37" i="13"/>
  <c r="AU37" i="13"/>
  <c r="AW37" i="13"/>
  <c r="AY37" i="13"/>
  <c r="BA37" i="13"/>
  <c r="BC37" i="13"/>
  <c r="BG37" i="13"/>
  <c r="BI37" i="13"/>
  <c r="BK37" i="13"/>
  <c r="BM37" i="13"/>
  <c r="BO37" i="13"/>
  <c r="BQ37" i="13"/>
  <c r="BS37" i="13"/>
  <c r="BW37" i="13"/>
  <c r="BY37" i="13"/>
  <c r="CA37" i="13"/>
  <c r="CC37" i="13"/>
  <c r="CF37" i="13"/>
  <c r="CH37" i="13"/>
  <c r="CJ37" i="13"/>
  <c r="CL37" i="13"/>
  <c r="AR38" i="13"/>
  <c r="AT38" i="13"/>
  <c r="AV38" i="13"/>
  <c r="AX38" i="13"/>
  <c r="AZ38" i="13"/>
  <c r="BB38" i="13"/>
  <c r="BH38" i="13"/>
  <c r="BJ38" i="13"/>
  <c r="BL38" i="13"/>
  <c r="BN38" i="13"/>
  <c r="BP38" i="13"/>
  <c r="BR38" i="13"/>
  <c r="BX38" i="13"/>
  <c r="BZ38" i="13"/>
  <c r="CB38" i="13"/>
  <c r="CG38" i="13"/>
  <c r="CI38" i="13"/>
  <c r="AQ39" i="13"/>
  <c r="AS39" i="13"/>
  <c r="AU39" i="13"/>
  <c r="AW39" i="13"/>
  <c r="AY39" i="13"/>
  <c r="BA39" i="13"/>
  <c r="BC39" i="13"/>
  <c r="BG39" i="13"/>
  <c r="BI39" i="13"/>
  <c r="BK39" i="13"/>
  <c r="BM39" i="13"/>
  <c r="BO39" i="13"/>
  <c r="BQ39" i="13"/>
  <c r="BS39" i="13"/>
  <c r="BW39" i="13"/>
  <c r="BY39" i="13"/>
  <c r="CA39" i="13"/>
  <c r="CC39" i="13"/>
  <c r="CF39" i="13"/>
  <c r="CH39" i="13"/>
  <c r="CJ39" i="13"/>
  <c r="CL39" i="13"/>
  <c r="AQ41" i="13"/>
  <c r="AS41" i="13"/>
  <c r="AU41" i="13"/>
  <c r="AW41" i="13"/>
  <c r="AY41" i="13"/>
  <c r="BA41" i="13"/>
  <c r="BC41" i="13"/>
  <c r="BG41" i="13"/>
  <c r="BI41" i="13"/>
  <c r="BK41" i="13"/>
  <c r="BM41" i="13"/>
  <c r="BO41" i="13"/>
  <c r="BQ41" i="13"/>
  <c r="BS41" i="13"/>
  <c r="BW41" i="13"/>
  <c r="BY41" i="13"/>
  <c r="CA41" i="13"/>
  <c r="CC41" i="13"/>
  <c r="CF41" i="13"/>
  <c r="CH41" i="13"/>
  <c r="CJ41" i="13"/>
  <c r="CL41" i="13"/>
  <c r="AR42" i="13"/>
  <c r="AT42" i="13"/>
  <c r="AV42" i="13"/>
  <c r="AX42" i="13"/>
  <c r="AZ42" i="13"/>
  <c r="BB42" i="13"/>
  <c r="BH42" i="13"/>
  <c r="BJ42" i="13"/>
  <c r="BL42" i="13"/>
  <c r="BN42" i="13"/>
  <c r="BP42" i="13"/>
  <c r="BR42" i="13"/>
  <c r="BX42" i="13"/>
  <c r="BZ42" i="13"/>
  <c r="CB42" i="13"/>
  <c r="CG42" i="13"/>
  <c r="CI42" i="13"/>
  <c r="AR44" i="13"/>
  <c r="AT44" i="13"/>
  <c r="AV44" i="13"/>
  <c r="AX44" i="13"/>
  <c r="AZ44" i="13"/>
  <c r="BB44" i="13"/>
  <c r="BH44" i="13"/>
  <c r="BJ44" i="13"/>
  <c r="BL44" i="13"/>
  <c r="BN44" i="13"/>
  <c r="BP44" i="13"/>
  <c r="BR44" i="13"/>
  <c r="BX44" i="13"/>
  <c r="BZ44" i="13"/>
  <c r="CB44" i="13"/>
  <c r="CG44" i="13"/>
  <c r="CI44" i="13"/>
  <c r="CK44" i="13"/>
  <c r="AQ45" i="13"/>
  <c r="AS45" i="13"/>
  <c r="AU45" i="13"/>
  <c r="AW45" i="13"/>
  <c r="AY45" i="13"/>
  <c r="BA45" i="13"/>
  <c r="BC45" i="13"/>
  <c r="BG45" i="13"/>
  <c r="BI45" i="13"/>
  <c r="BK45" i="13"/>
  <c r="BM45" i="13"/>
  <c r="BO45" i="13"/>
  <c r="BQ45" i="13"/>
  <c r="BS45" i="13"/>
  <c r="BW45" i="13"/>
  <c r="BY45" i="13"/>
  <c r="CA45" i="13"/>
  <c r="CC45" i="13"/>
  <c r="CF45" i="13"/>
  <c r="CH45" i="13"/>
  <c r="CJ45" i="13"/>
  <c r="CL45" i="13"/>
  <c r="AR46" i="13"/>
  <c r="AT46" i="13"/>
  <c r="AV46" i="13"/>
  <c r="AX46" i="13"/>
  <c r="AZ46" i="13"/>
  <c r="BB46" i="13"/>
  <c r="BH46" i="13"/>
  <c r="BJ46" i="13"/>
  <c r="BL46" i="13"/>
  <c r="BN46" i="13"/>
  <c r="BP46" i="13"/>
  <c r="BR46" i="13"/>
  <c r="BX46" i="13"/>
  <c r="BZ46" i="13"/>
  <c r="CB46" i="13"/>
  <c r="CG46" i="13"/>
  <c r="CI46" i="13"/>
  <c r="CK46" i="13"/>
  <c r="AQ47" i="13"/>
  <c r="AS47" i="13"/>
  <c r="AU47" i="13"/>
  <c r="AW47" i="13"/>
  <c r="AY47" i="13"/>
  <c r="BA47" i="13"/>
  <c r="BC47" i="13"/>
  <c r="BG47" i="13"/>
  <c r="BI47" i="13"/>
  <c r="BK47" i="13"/>
  <c r="BM47" i="13"/>
  <c r="BO47" i="13"/>
  <c r="BQ47" i="13"/>
  <c r="BS47" i="13"/>
  <c r="BW47" i="13"/>
  <c r="BY47" i="13"/>
  <c r="CA47" i="13"/>
  <c r="CC47" i="13"/>
  <c r="CF47" i="13"/>
  <c r="CH47" i="13"/>
  <c r="CJ47" i="13"/>
  <c r="CL47" i="13"/>
  <c r="AR48" i="13"/>
  <c r="AT48" i="13"/>
  <c r="AV48" i="13"/>
  <c r="AX48" i="13"/>
  <c r="AZ48" i="13"/>
  <c r="BB48" i="13"/>
  <c r="BH48" i="13"/>
  <c r="BJ48" i="13"/>
  <c r="BL48" i="13"/>
  <c r="BN48" i="13"/>
  <c r="BP48" i="13"/>
  <c r="BR48" i="13"/>
  <c r="BX48" i="13"/>
  <c r="BZ48" i="13"/>
  <c r="CB48" i="13"/>
  <c r="CG48" i="13"/>
  <c r="CI48" i="13"/>
  <c r="CK48" i="13"/>
  <c r="AQ49" i="13"/>
  <c r="AS49" i="13"/>
  <c r="AU49" i="13"/>
  <c r="AW49" i="13"/>
  <c r="AY49" i="13"/>
  <c r="BA49" i="13"/>
  <c r="BC49" i="13"/>
  <c r="BG49" i="13"/>
  <c r="BI49" i="13"/>
  <c r="BK49" i="13"/>
  <c r="BM49" i="13"/>
  <c r="BO49" i="13"/>
  <c r="BQ49" i="13"/>
  <c r="BS49" i="13"/>
  <c r="BW49" i="13"/>
  <c r="BY49" i="13"/>
  <c r="CA49" i="13"/>
  <c r="CC49" i="13"/>
  <c r="CF49" i="13"/>
  <c r="CH49" i="13"/>
  <c r="CJ49" i="13"/>
  <c r="CL49" i="13"/>
  <c r="AR50" i="13"/>
  <c r="AT50" i="13"/>
  <c r="AV50" i="13"/>
  <c r="AX50" i="13"/>
  <c r="AZ50" i="13"/>
  <c r="BB50" i="13"/>
  <c r="BH50" i="13"/>
  <c r="BJ50" i="13"/>
  <c r="BL50" i="13"/>
  <c r="BN50" i="13"/>
  <c r="BP50" i="13"/>
  <c r="BR50" i="13"/>
  <c r="BX50" i="13"/>
  <c r="BZ50" i="13"/>
  <c r="CB50" i="13"/>
  <c r="CG50" i="13"/>
  <c r="CI50" i="13"/>
  <c r="CK50" i="13"/>
  <c r="AR35" i="13"/>
  <c r="AT35" i="13"/>
  <c r="AV35" i="13"/>
  <c r="AX35" i="13"/>
  <c r="AZ35" i="13"/>
  <c r="BB35" i="13"/>
  <c r="BH35" i="13"/>
  <c r="BJ35" i="13"/>
  <c r="BL35" i="13"/>
  <c r="BN35" i="13"/>
  <c r="BP35" i="13"/>
  <c r="BR35" i="13"/>
  <c r="BX35" i="13"/>
  <c r="BZ35" i="13"/>
  <c r="CB35" i="13"/>
  <c r="CG35" i="13"/>
  <c r="CI35" i="13"/>
  <c r="AR37" i="13"/>
  <c r="AT37" i="13"/>
  <c r="AV37" i="13"/>
  <c r="AX37" i="13"/>
  <c r="AZ37" i="13"/>
  <c r="BB37" i="13"/>
  <c r="BH37" i="13"/>
  <c r="BJ37" i="13"/>
  <c r="BL37" i="13"/>
  <c r="BN37" i="13"/>
  <c r="BP37" i="13"/>
  <c r="BR37" i="13"/>
  <c r="BX37" i="13"/>
  <c r="BZ37" i="13"/>
  <c r="CB37" i="13"/>
  <c r="CG37" i="13"/>
  <c r="CI37" i="13"/>
  <c r="AR39" i="13"/>
  <c r="AT39" i="13"/>
  <c r="AV39" i="13"/>
  <c r="AX39" i="13"/>
  <c r="AZ39" i="13"/>
  <c r="BB39" i="13"/>
  <c r="BH39" i="13"/>
  <c r="BJ39" i="13"/>
  <c r="BL39" i="13"/>
  <c r="BN39" i="13"/>
  <c r="BP39" i="13"/>
  <c r="BR39" i="13"/>
  <c r="BX39" i="13"/>
  <c r="BZ39" i="13"/>
  <c r="CB39" i="13"/>
  <c r="CG39" i="13"/>
  <c r="CI39" i="13"/>
  <c r="AR41" i="13"/>
  <c r="AT41" i="13"/>
  <c r="AV41" i="13"/>
  <c r="AX41" i="13"/>
  <c r="AZ41" i="13"/>
  <c r="BB41" i="13"/>
  <c r="BH41" i="13"/>
  <c r="BJ41" i="13"/>
  <c r="BL41" i="13"/>
  <c r="BN41" i="13"/>
  <c r="BP41" i="13"/>
  <c r="BR41" i="13"/>
  <c r="BX41" i="13"/>
  <c r="BZ41" i="13"/>
  <c r="CB41" i="13"/>
  <c r="CG41" i="13"/>
  <c r="CI41" i="13"/>
  <c r="BW44" i="13"/>
  <c r="BY44" i="13"/>
  <c r="CA44" i="13"/>
  <c r="CC44" i="13"/>
  <c r="CF44" i="13"/>
  <c r="CH44" i="13"/>
  <c r="CJ44" i="13"/>
  <c r="AR45" i="13"/>
  <c r="AT45" i="13"/>
  <c r="AV45" i="13"/>
  <c r="AX45" i="13"/>
  <c r="AZ45" i="13"/>
  <c r="BB45" i="13"/>
  <c r="BH45" i="13"/>
  <c r="BJ45" i="13"/>
  <c r="BL45" i="13"/>
  <c r="BN45" i="13"/>
  <c r="BP45" i="13"/>
  <c r="BR45" i="13"/>
  <c r="BX45" i="13"/>
  <c r="BZ45" i="13"/>
  <c r="CB45" i="13"/>
  <c r="CG45" i="13"/>
  <c r="CI45" i="13"/>
  <c r="BS46" i="13"/>
  <c r="BW46" i="13"/>
  <c r="BY46" i="13"/>
  <c r="CA46" i="13"/>
  <c r="CC46" i="13"/>
  <c r="CF46" i="13"/>
  <c r="CH46" i="13"/>
  <c r="CJ46" i="13"/>
  <c r="AR47" i="13"/>
  <c r="AT47" i="13"/>
  <c r="AV47" i="13"/>
  <c r="AX47" i="13"/>
  <c r="AZ47" i="13"/>
  <c r="BB47" i="13"/>
  <c r="BH47" i="13"/>
  <c r="BJ47" i="13"/>
  <c r="BL47" i="13"/>
  <c r="BN47" i="13"/>
  <c r="BP47" i="13"/>
  <c r="BR47" i="13"/>
  <c r="BX47" i="13"/>
  <c r="BZ47" i="13"/>
  <c r="CB47" i="13"/>
  <c r="CG47" i="13"/>
  <c r="CI47" i="13"/>
  <c r="BO48" i="13"/>
  <c r="BQ48" i="13"/>
  <c r="BS48" i="13"/>
  <c r="BW48" i="13"/>
  <c r="BY48" i="13"/>
  <c r="CA48" i="13"/>
  <c r="CC48" i="13"/>
  <c r="CF48" i="13"/>
  <c r="CH48" i="13"/>
  <c r="CJ48" i="13"/>
  <c r="AR49" i="13"/>
  <c r="AT49" i="13"/>
  <c r="AV49" i="13"/>
  <c r="AX49" i="13"/>
  <c r="AZ49" i="13"/>
  <c r="BB49" i="13"/>
  <c r="BH49" i="13"/>
  <c r="BJ49" i="13"/>
  <c r="BL49" i="13"/>
  <c r="BN49" i="13"/>
  <c r="BP49" i="13"/>
  <c r="BR49" i="13"/>
  <c r="BX49" i="13"/>
  <c r="BZ49" i="13"/>
  <c r="CB49" i="13"/>
  <c r="CG49" i="13"/>
  <c r="CI49" i="13"/>
  <c r="BA50" i="13"/>
  <c r="BC50" i="13"/>
  <c r="BG50" i="13"/>
  <c r="BI50" i="13"/>
  <c r="BK50" i="13"/>
  <c r="BM50" i="13"/>
  <c r="BO50" i="13"/>
  <c r="BQ50" i="13"/>
  <c r="BS50" i="13"/>
  <c r="BW50" i="13"/>
  <c r="BY50" i="13"/>
  <c r="CA50" i="13"/>
  <c r="CC50" i="13"/>
  <c r="CF50" i="13"/>
  <c r="CH50" i="13"/>
  <c r="CJ50" i="13"/>
  <c r="G111" i="13"/>
  <c r="J111" i="13"/>
  <c r="M111" i="13"/>
  <c r="S111" i="13"/>
  <c r="W111" i="13"/>
  <c r="Y111" i="13"/>
  <c r="AC111" i="13"/>
  <c r="AI111" i="13"/>
  <c r="AL111" i="13"/>
  <c r="E111" i="13"/>
  <c r="I111" i="13"/>
  <c r="K111" i="13"/>
  <c r="O111" i="13"/>
  <c r="U111" i="13"/>
  <c r="X111" i="13"/>
  <c r="AA111" i="13"/>
  <c r="AG111" i="13"/>
  <c r="AK111" i="13"/>
  <c r="AM111" i="13"/>
  <c r="CD37" i="12"/>
  <c r="BE29" i="12"/>
  <c r="AA132" i="12"/>
  <c r="AA133" i="12" s="1"/>
  <c r="AA77" i="12" s="1"/>
  <c r="BU45" i="12"/>
  <c r="BU12" i="12"/>
  <c r="CD12" i="12"/>
  <c r="BU35" i="12"/>
  <c r="BU14" i="12"/>
  <c r="U98" i="12"/>
  <c r="U56" i="12" s="1"/>
  <c r="U132" i="12"/>
  <c r="U133" i="12" s="1"/>
  <c r="U77" i="12" s="1"/>
  <c r="U111" i="12"/>
  <c r="U130" i="12"/>
  <c r="U131" i="12" s="1"/>
  <c r="U75" i="12" s="1"/>
  <c r="BE14" i="12"/>
  <c r="CD14" i="12"/>
  <c r="CD42" i="12"/>
  <c r="CD33" i="12"/>
  <c r="BU20" i="12"/>
  <c r="BE20" i="12"/>
  <c r="CD20" i="12"/>
  <c r="BE37" i="12"/>
  <c r="BU16" i="12"/>
  <c r="CM16" i="12"/>
  <c r="BE42" i="12"/>
  <c r="BU31" i="12"/>
  <c r="E101" i="12"/>
  <c r="E59" i="12" s="1"/>
  <c r="CL17" i="12"/>
  <c r="CF17" i="12"/>
  <c r="CJ17" i="12"/>
  <c r="CA17" i="12"/>
  <c r="BQ17" i="12"/>
  <c r="BI17" i="12"/>
  <c r="AY17" i="12"/>
  <c r="AQ17" i="12"/>
  <c r="CK17" i="12"/>
  <c r="BU49" i="12"/>
  <c r="CD50" i="12"/>
  <c r="BU48" i="12"/>
  <c r="CD47" i="12"/>
  <c r="BE47" i="12"/>
  <c r="AU9" i="12"/>
  <c r="BM9" i="12"/>
  <c r="AU15" i="12"/>
  <c r="BM15" i="12"/>
  <c r="BC17" i="12"/>
  <c r="BW17" i="12"/>
  <c r="CL9" i="12"/>
  <c r="CJ9" i="12"/>
  <c r="CA9" i="12"/>
  <c r="BQ9" i="12"/>
  <c r="BI9" i="12"/>
  <c r="AY9" i="12"/>
  <c r="AQ9" i="12"/>
  <c r="CK9" i="12"/>
  <c r="CL15" i="12"/>
  <c r="CJ15" i="12"/>
  <c r="CA15" i="12"/>
  <c r="BQ15" i="12"/>
  <c r="BI15" i="12"/>
  <c r="AY15" i="12"/>
  <c r="AQ15" i="12"/>
  <c r="CK15" i="12"/>
  <c r="BC9" i="12"/>
  <c r="BW9" i="12"/>
  <c r="BC15" i="12"/>
  <c r="BW15" i="12"/>
  <c r="AU11" i="12"/>
  <c r="BC11" i="12"/>
  <c r="BM11" i="12"/>
  <c r="BW11" i="12"/>
  <c r="AU19" i="12"/>
  <c r="BC19" i="12"/>
  <c r="BM19" i="12"/>
  <c r="BW19" i="12"/>
  <c r="CF19" i="12"/>
  <c r="CL21" i="12"/>
  <c r="AQ21" i="12"/>
  <c r="AY21" i="12"/>
  <c r="BI21" i="12"/>
  <c r="BQ21" i="12"/>
  <c r="CA21" i="12"/>
  <c r="CK23" i="12"/>
  <c r="AQ23" i="12"/>
  <c r="AY23" i="12"/>
  <c r="BI23" i="12"/>
  <c r="BQ23" i="12"/>
  <c r="CA23" i="12"/>
  <c r="CJ23" i="12"/>
  <c r="AR27" i="12"/>
  <c r="BN27" i="12"/>
  <c r="L130" i="12"/>
  <c r="L131" i="12" s="1"/>
  <c r="L75" i="12" s="1"/>
  <c r="N130" i="12"/>
  <c r="N131" i="12" s="1"/>
  <c r="N75" i="12" s="1"/>
  <c r="P130" i="12"/>
  <c r="P131" i="12" s="1"/>
  <c r="P75" i="12" s="1"/>
  <c r="R130" i="12"/>
  <c r="R131" i="12" s="1"/>
  <c r="R75" i="12" s="1"/>
  <c r="T130" i="12"/>
  <c r="T131" i="12" s="1"/>
  <c r="T75" i="12" s="1"/>
  <c r="V130" i="12"/>
  <c r="V131" i="12"/>
  <c r="V75" i="12"/>
  <c r="X130" i="12"/>
  <c r="X131" i="12" s="1"/>
  <c r="X75" i="12" s="1"/>
  <c r="Z130" i="12"/>
  <c r="Z131" i="12" s="1"/>
  <c r="Z75" i="12" s="1"/>
  <c r="AB130" i="12"/>
  <c r="AB131" i="12" s="1"/>
  <c r="AB75" i="12" s="1"/>
  <c r="AD130" i="12"/>
  <c r="AD131" i="12" s="1"/>
  <c r="AD75" i="12" s="1"/>
  <c r="AF130" i="12"/>
  <c r="AF131" i="12"/>
  <c r="AF75" i="12" s="1"/>
  <c r="AH130" i="12"/>
  <c r="AH131" i="12" s="1"/>
  <c r="AH75" i="12" s="1"/>
  <c r="AJ130" i="12"/>
  <c r="AJ131" i="12" s="1"/>
  <c r="AJ75" i="12" s="1"/>
  <c r="AL130" i="12"/>
  <c r="AL131" i="12" s="1"/>
  <c r="AL75" i="12" s="1"/>
  <c r="G122" i="12"/>
  <c r="G123" i="12" s="1"/>
  <c r="F124" i="12"/>
  <c r="F125" i="12" s="1"/>
  <c r="F69" i="12" s="1"/>
  <c r="G120" i="12"/>
  <c r="G121" i="12" s="1"/>
  <c r="G65" i="12" s="1"/>
  <c r="AU21" i="12"/>
  <c r="BC21" i="12"/>
  <c r="BM21" i="12"/>
  <c r="BW21" i="12"/>
  <c r="CF21" i="12"/>
  <c r="AU23" i="12"/>
  <c r="BC23" i="12"/>
  <c r="BM23" i="12"/>
  <c r="BW23" i="12"/>
  <c r="CF23" i="12"/>
  <c r="AZ27" i="12"/>
  <c r="BX27" i="12"/>
  <c r="CD27" i="12" s="1"/>
  <c r="CK5" i="12"/>
  <c r="AQ5" i="12"/>
  <c r="AU5" i="12"/>
  <c r="AY5" i="12"/>
  <c r="BC5" i="12"/>
  <c r="BI5" i="12"/>
  <c r="BM5" i="12"/>
  <c r="BQ5" i="12"/>
  <c r="BW5" i="12"/>
  <c r="CA5" i="12"/>
  <c r="CF5" i="12"/>
  <c r="CJ5" i="12"/>
  <c r="CL7" i="12"/>
  <c r="AQ7" i="12"/>
  <c r="AU7" i="12"/>
  <c r="AY7" i="12"/>
  <c r="BC7" i="12"/>
  <c r="BI7" i="12"/>
  <c r="BM7" i="12"/>
  <c r="BQ7" i="12"/>
  <c r="BW7" i="12"/>
  <c r="CA7" i="12"/>
  <c r="CF7" i="12"/>
  <c r="CJ7" i="12"/>
  <c r="AS9" i="12"/>
  <c r="AW9" i="12"/>
  <c r="BA9" i="12"/>
  <c r="BG9" i="12"/>
  <c r="BK9" i="12"/>
  <c r="BO9" i="12"/>
  <c r="BS9" i="12"/>
  <c r="BY9" i="12"/>
  <c r="CC9" i="12"/>
  <c r="CH9" i="12"/>
  <c r="AS11" i="12"/>
  <c r="AW11" i="12"/>
  <c r="BA11" i="12"/>
  <c r="BG11" i="12"/>
  <c r="BK11" i="12"/>
  <c r="BO11" i="12"/>
  <c r="BS11" i="12"/>
  <c r="CL13" i="12"/>
  <c r="CM13" i="12" s="1"/>
  <c r="AQ13" i="12"/>
  <c r="AU13" i="12"/>
  <c r="AY13" i="12"/>
  <c r="BC13" i="12"/>
  <c r="BI13" i="12"/>
  <c r="BM13" i="12"/>
  <c r="BQ13" i="12"/>
  <c r="AS15" i="12"/>
  <c r="AW15" i="12"/>
  <c r="BA15" i="12"/>
  <c r="BG15" i="12"/>
  <c r="BK15" i="12"/>
  <c r="BO15" i="12"/>
  <c r="BS15" i="12"/>
  <c r="BY15" i="12"/>
  <c r="CC15" i="12"/>
  <c r="CH15" i="12"/>
  <c r="AR16" i="12"/>
  <c r="AZ16" i="12"/>
  <c r="AS17" i="12"/>
  <c r="AW17" i="12"/>
  <c r="BA17" i="12"/>
  <c r="BG17" i="12"/>
  <c r="BK17" i="12"/>
  <c r="BO17" i="12"/>
  <c r="BS17" i="12"/>
  <c r="BY17" i="12"/>
  <c r="CC17" i="12"/>
  <c r="CH17" i="12"/>
  <c r="AS19" i="12"/>
  <c r="AW19" i="12"/>
  <c r="BA19" i="12"/>
  <c r="BG19" i="12"/>
  <c r="BK19" i="12"/>
  <c r="BO19" i="12"/>
  <c r="BS19" i="12"/>
  <c r="BY19" i="12"/>
  <c r="CC19" i="12"/>
  <c r="CH19" i="12"/>
  <c r="AS21" i="12"/>
  <c r="AW21" i="12"/>
  <c r="BA21" i="12"/>
  <c r="BG21" i="12"/>
  <c r="BK21" i="12"/>
  <c r="BO21" i="12"/>
  <c r="BS21" i="12"/>
  <c r="BY21" i="12"/>
  <c r="CC21" i="12"/>
  <c r="AS23" i="12"/>
  <c r="AW23" i="12"/>
  <c r="BA23" i="12"/>
  <c r="BG23" i="12"/>
  <c r="BK23" i="12"/>
  <c r="BO23" i="12"/>
  <c r="BS23" i="12"/>
  <c r="BY23" i="12"/>
  <c r="CC23" i="12"/>
  <c r="CH23" i="12"/>
  <c r="AR25" i="12"/>
  <c r="AZ25" i="12"/>
  <c r="BN25" i="12"/>
  <c r="BX25" i="12"/>
  <c r="CD25" i="12" s="1"/>
  <c r="CG25" i="12"/>
  <c r="CM25" i="12" s="1"/>
  <c r="CK26" i="12"/>
  <c r="AQ26" i="12"/>
  <c r="AU26" i="12"/>
  <c r="AY26" i="12"/>
  <c r="BC26" i="12"/>
  <c r="BI26" i="12"/>
  <c r="BM26" i="12"/>
  <c r="BQ26" i="12"/>
  <c r="BW26" i="12"/>
  <c r="CA26" i="12"/>
  <c r="CF26" i="12"/>
  <c r="CJ26" i="12"/>
  <c r="AV27" i="12"/>
  <c r="BJ27" i="12"/>
  <c r="BU27" i="12" s="1"/>
  <c r="CK28" i="12"/>
  <c r="AQ28" i="12"/>
  <c r="AU28" i="12"/>
  <c r="AY28" i="12"/>
  <c r="BC28" i="12"/>
  <c r="BI28" i="12"/>
  <c r="BM28" i="12"/>
  <c r="BQ28" i="12"/>
  <c r="BW28" i="12"/>
  <c r="CA28" i="12"/>
  <c r="CF28" i="12"/>
  <c r="CJ28" i="12"/>
  <c r="CK30" i="12"/>
  <c r="AQ30" i="12"/>
  <c r="AU30" i="12"/>
  <c r="AY30" i="12"/>
  <c r="BC30" i="12"/>
  <c r="BI30" i="12"/>
  <c r="BM30" i="12"/>
  <c r="BQ30" i="12"/>
  <c r="BW30" i="12"/>
  <c r="CA30" i="12"/>
  <c r="CF30" i="12"/>
  <c r="CJ30" i="12"/>
  <c r="CK32" i="12"/>
  <c r="AQ32" i="12"/>
  <c r="AU32" i="12"/>
  <c r="AY32" i="12"/>
  <c r="BC32" i="12"/>
  <c r="BI32" i="12"/>
  <c r="BM32" i="12"/>
  <c r="BQ32" i="12"/>
  <c r="BW32" i="12"/>
  <c r="CA32" i="12"/>
  <c r="CF32" i="12"/>
  <c r="CJ32" i="12"/>
  <c r="CK34" i="12"/>
  <c r="AQ34" i="12"/>
  <c r="AU34" i="12"/>
  <c r="AY34" i="12"/>
  <c r="BC34" i="12"/>
  <c r="BI34" i="12"/>
  <c r="BM34" i="12"/>
  <c r="BQ34" i="12"/>
  <c r="BW34" i="12"/>
  <c r="CA34" i="12"/>
  <c r="CF34" i="12"/>
  <c r="CJ34" i="12"/>
  <c r="CK36" i="12"/>
  <c r="AQ36" i="12"/>
  <c r="AU36" i="12"/>
  <c r="AY36" i="12"/>
  <c r="BC36" i="12"/>
  <c r="BI36" i="12"/>
  <c r="BM36" i="12"/>
  <c r="BQ36" i="12"/>
  <c r="BW36" i="12"/>
  <c r="CA36" i="12"/>
  <c r="CF36" i="12"/>
  <c r="CJ36" i="12"/>
  <c r="CK38" i="12"/>
  <c r="AQ38" i="12"/>
  <c r="AU38" i="12"/>
  <c r="AY38" i="12"/>
  <c r="BC38" i="12"/>
  <c r="BI38" i="12"/>
  <c r="BM38" i="12"/>
  <c r="BQ38" i="12"/>
  <c r="BW38" i="12"/>
  <c r="CA38" i="12"/>
  <c r="CF38" i="12"/>
  <c r="CJ38" i="12"/>
  <c r="CK41" i="12"/>
  <c r="AQ41" i="12"/>
  <c r="AU41" i="12"/>
  <c r="AY41" i="12"/>
  <c r="BC41" i="12"/>
  <c r="BI41" i="12"/>
  <c r="BM41" i="12"/>
  <c r="BQ41" i="12"/>
  <c r="BW41" i="12"/>
  <c r="CA41" i="12"/>
  <c r="CF41" i="12"/>
  <c r="CJ41" i="12"/>
  <c r="CK44" i="12"/>
  <c r="AQ44" i="12"/>
  <c r="AU44" i="12"/>
  <c r="AY44" i="12"/>
  <c r="BC44" i="12"/>
  <c r="BI44" i="12"/>
  <c r="BM44" i="12"/>
  <c r="BQ44" i="12"/>
  <c r="BW44" i="12"/>
  <c r="CA44" i="12"/>
  <c r="CF44" i="12"/>
  <c r="CJ44" i="12"/>
  <c r="CK46" i="12"/>
  <c r="AQ46" i="12"/>
  <c r="AU46" i="12"/>
  <c r="AY46" i="12"/>
  <c r="BC46" i="12"/>
  <c r="BI46" i="12"/>
  <c r="BM46" i="12"/>
  <c r="BQ46" i="12"/>
  <c r="BW46" i="12"/>
  <c r="CA46" i="12"/>
  <c r="CF46" i="12"/>
  <c r="AS5" i="12"/>
  <c r="AW5" i="12"/>
  <c r="BA5" i="12"/>
  <c r="BG5" i="12"/>
  <c r="BK5" i="12"/>
  <c r="BO5" i="12"/>
  <c r="BS5" i="12"/>
  <c r="BY5" i="12"/>
  <c r="CC5" i="12"/>
  <c r="CH5" i="12"/>
  <c r="AS7" i="12"/>
  <c r="AW7" i="12"/>
  <c r="BA7" i="12"/>
  <c r="BG7" i="12"/>
  <c r="BK7" i="12"/>
  <c r="BO7" i="12"/>
  <c r="BS7" i="12"/>
  <c r="BY7" i="12"/>
  <c r="CC7" i="12"/>
  <c r="AS13" i="12"/>
  <c r="AW13" i="12"/>
  <c r="BA13" i="12"/>
  <c r="BG13" i="12"/>
  <c r="BK13" i="12"/>
  <c r="AV25" i="12"/>
  <c r="BJ25" i="12"/>
  <c r="BR25" i="12"/>
  <c r="CB25" i="12"/>
  <c r="AS26" i="12"/>
  <c r="AW26" i="12"/>
  <c r="BA26" i="12"/>
  <c r="BG26" i="12"/>
  <c r="BK26" i="12"/>
  <c r="BO26" i="12"/>
  <c r="BS26" i="12"/>
  <c r="BY26" i="12"/>
  <c r="CC26" i="12"/>
  <c r="CH26" i="12"/>
  <c r="AS28" i="12"/>
  <c r="AW28" i="12"/>
  <c r="BA28" i="12"/>
  <c r="BG28" i="12"/>
  <c r="BK28" i="12"/>
  <c r="BO28" i="12"/>
  <c r="BS28" i="12"/>
  <c r="BY28" i="12"/>
  <c r="CC28" i="12"/>
  <c r="CH28" i="12"/>
  <c r="AS30" i="12"/>
  <c r="AW30" i="12"/>
  <c r="BA30" i="12"/>
  <c r="BG30" i="12"/>
  <c r="BK30" i="12"/>
  <c r="BO30" i="12"/>
  <c r="BS30" i="12"/>
  <c r="BY30" i="12"/>
  <c r="CC30" i="12"/>
  <c r="CH30" i="12"/>
  <c r="AS32" i="12"/>
  <c r="AW32" i="12"/>
  <c r="BA32" i="12"/>
  <c r="BG32" i="12"/>
  <c r="BK32" i="12"/>
  <c r="BO32" i="12"/>
  <c r="BS32" i="12"/>
  <c r="BY32" i="12"/>
  <c r="CC32" i="12"/>
  <c r="CH32" i="12"/>
  <c r="AS34" i="12"/>
  <c r="AW34" i="12"/>
  <c r="BA34" i="12"/>
  <c r="BG34" i="12"/>
  <c r="BK34" i="12"/>
  <c r="BO34" i="12"/>
  <c r="BS34" i="12"/>
  <c r="BY34" i="12"/>
  <c r="CC34" i="12"/>
  <c r="CH34" i="12"/>
  <c r="AS36" i="12"/>
  <c r="AW36" i="12"/>
  <c r="BA36" i="12"/>
  <c r="BG36" i="12"/>
  <c r="BK36" i="12"/>
  <c r="BO36" i="12"/>
  <c r="BS36" i="12"/>
  <c r="BY36" i="12"/>
  <c r="CC36" i="12"/>
  <c r="CH36" i="12"/>
  <c r="AS38" i="12"/>
  <c r="AW38" i="12"/>
  <c r="BA38" i="12"/>
  <c r="BG38" i="12"/>
  <c r="BK38" i="12"/>
  <c r="BO38" i="12"/>
  <c r="BS38" i="12"/>
  <c r="BY38" i="12"/>
  <c r="CC38" i="12"/>
  <c r="CH38" i="12"/>
  <c r="AS41" i="12"/>
  <c r="AW41" i="12"/>
  <c r="BA41" i="12"/>
  <c r="BG41" i="12"/>
  <c r="BK41" i="12"/>
  <c r="BO41" i="12"/>
  <c r="BS41" i="12"/>
  <c r="BY41" i="12"/>
  <c r="CC41" i="12"/>
  <c r="CH41" i="12"/>
  <c r="AS44" i="12"/>
  <c r="AW44" i="12"/>
  <c r="BA44" i="12"/>
  <c r="BG44" i="12"/>
  <c r="BK44" i="12"/>
  <c r="BO44" i="12"/>
  <c r="BS44" i="12"/>
  <c r="BY44" i="12"/>
  <c r="CC44" i="12"/>
  <c r="CH44" i="12"/>
  <c r="AS46" i="12"/>
  <c r="AW46" i="12"/>
  <c r="BA46" i="12"/>
  <c r="BG46" i="12"/>
  <c r="BK46" i="12"/>
  <c r="BO46" i="12"/>
  <c r="BS46" i="12"/>
  <c r="BY46" i="12"/>
  <c r="CC46" i="12"/>
  <c r="BW11" i="11"/>
  <c r="AX11" i="11"/>
  <c r="BW50" i="11"/>
  <c r="BN25" i="11"/>
  <c r="BW21" i="11"/>
  <c r="AX21" i="11"/>
  <c r="CF11" i="11"/>
  <c r="BN9" i="11"/>
  <c r="BW48" i="11"/>
  <c r="BN38" i="11"/>
  <c r="BW27" i="11"/>
  <c r="AX20" i="11"/>
  <c r="CF8" i="11"/>
  <c r="AX8" i="11"/>
  <c r="BN32" i="11"/>
  <c r="BW30" i="11"/>
  <c r="BW28" i="11"/>
  <c r="AX46" i="11"/>
  <c r="BN20" i="11"/>
  <c r="BW10" i="11"/>
  <c r="BN8" i="11"/>
  <c r="BW6" i="11"/>
  <c r="AX32" i="11"/>
  <c r="BN28" i="11"/>
  <c r="BE8" i="13"/>
  <c r="M52" i="13"/>
  <c r="AL27" i="11"/>
  <c r="BW32" i="11"/>
  <c r="CD29" i="11"/>
  <c r="AJ29" i="11"/>
  <c r="V66" i="11"/>
  <c r="V91" i="11"/>
  <c r="V64" i="11"/>
  <c r="AR35" i="11"/>
  <c r="BJ35" i="11"/>
  <c r="CC35" i="11"/>
  <c r="AR39" i="11"/>
  <c r="BJ39" i="11"/>
  <c r="CC39" i="11"/>
  <c r="AR43" i="11"/>
  <c r="BJ43" i="11"/>
  <c r="CC43" i="11"/>
  <c r="AR47" i="11"/>
  <c r="BJ47" i="11"/>
  <c r="CC47" i="11"/>
  <c r="AJ54" i="11"/>
  <c r="AN54" i="11"/>
  <c r="BD27" i="11"/>
  <c r="BB29" i="11"/>
  <c r="CD35" i="11"/>
  <c r="AJ35" i="11"/>
  <c r="BB35" i="11"/>
  <c r="BT35" i="11"/>
  <c r="CD39" i="11"/>
  <c r="AJ39" i="11"/>
  <c r="BB39" i="11"/>
  <c r="BT39" i="11"/>
  <c r="CD43" i="11"/>
  <c r="AJ43" i="11"/>
  <c r="BB43" i="11"/>
  <c r="BT43" i="11"/>
  <c r="CD47" i="11"/>
  <c r="AJ47" i="11"/>
  <c r="BB47" i="11"/>
  <c r="BT47" i="11"/>
  <c r="AL54" i="11"/>
  <c r="AL15" i="11"/>
  <c r="BV15" i="11"/>
  <c r="BD15" i="11"/>
  <c r="CD5" i="11"/>
  <c r="AJ5" i="11"/>
  <c r="AR5" i="11"/>
  <c r="BB5" i="11"/>
  <c r="BJ5" i="11"/>
  <c r="BT5" i="11"/>
  <c r="BW5" i="11" s="1"/>
  <c r="CC5" i="11"/>
  <c r="CD7" i="11"/>
  <c r="AN7" i="11"/>
  <c r="AV7" i="11"/>
  <c r="BF7" i="11"/>
  <c r="BP7" i="11"/>
  <c r="BW7" i="11" s="1"/>
  <c r="BY7" i="11"/>
  <c r="BV23" i="11"/>
  <c r="BD23" i="11"/>
  <c r="AL23" i="11"/>
  <c r="CC23" i="11"/>
  <c r="BT23" i="11"/>
  <c r="BJ23" i="11"/>
  <c r="BB23" i="11"/>
  <c r="AR23" i="11"/>
  <c r="AJ23" i="11"/>
  <c r="CE23" i="11"/>
  <c r="BL23" i="11"/>
  <c r="AN33" i="11"/>
  <c r="AV33" i="11"/>
  <c r="BF33" i="11"/>
  <c r="BP33" i="11"/>
  <c r="BY33" i="11"/>
  <c r="AN37" i="11"/>
  <c r="AV37" i="11"/>
  <c r="BF37" i="11"/>
  <c r="BP37" i="11"/>
  <c r="BY37" i="11"/>
  <c r="AN41" i="11"/>
  <c r="AV41" i="11"/>
  <c r="BF41" i="11"/>
  <c r="BP41" i="11"/>
  <c r="BY41" i="11"/>
  <c r="AN45" i="11"/>
  <c r="AV45" i="11"/>
  <c r="BF45" i="11"/>
  <c r="BP45" i="11"/>
  <c r="BY45" i="11"/>
  <c r="AN49" i="11"/>
  <c r="AV49" i="11"/>
  <c r="BF49" i="11"/>
  <c r="AT15" i="11"/>
  <c r="BL15" i="11"/>
  <c r="AT27" i="11"/>
  <c r="AR29" i="11"/>
  <c r="BJ29" i="11"/>
  <c r="CD33" i="11"/>
  <c r="AJ33" i="11"/>
  <c r="AR33" i="11"/>
  <c r="BB33" i="11"/>
  <c r="BJ33" i="11"/>
  <c r="BT33" i="11"/>
  <c r="AN35" i="11"/>
  <c r="AV35" i="11"/>
  <c r="BF35" i="11"/>
  <c r="BP35" i="11"/>
  <c r="CD37" i="11"/>
  <c r="AJ37" i="11"/>
  <c r="AR37" i="11"/>
  <c r="BB37" i="11"/>
  <c r="BJ37" i="11"/>
  <c r="BT37" i="11"/>
  <c r="AN39" i="11"/>
  <c r="AV39" i="11"/>
  <c r="BF39" i="11"/>
  <c r="BP39" i="11"/>
  <c r="CD41" i="11"/>
  <c r="AJ41" i="11"/>
  <c r="AR41" i="11"/>
  <c r="BB41" i="11"/>
  <c r="BJ41" i="11"/>
  <c r="BT41" i="11"/>
  <c r="AN43" i="11"/>
  <c r="AV43" i="11"/>
  <c r="BF43" i="11"/>
  <c r="BP43" i="11"/>
  <c r="CD45" i="11"/>
  <c r="AJ45" i="11"/>
  <c r="AR45" i="11"/>
  <c r="BB45" i="11"/>
  <c r="BJ45" i="11"/>
  <c r="BT45" i="11"/>
  <c r="AN47" i="11"/>
  <c r="AV47" i="11"/>
  <c r="BF47" i="11"/>
  <c r="BP47" i="11"/>
  <c r="CB49" i="11"/>
  <c r="AJ49" i="11"/>
  <c r="AR49" i="11"/>
  <c r="BB49" i="11"/>
  <c r="AK53" i="11"/>
  <c r="AM53" i="11"/>
  <c r="AO53" i="11"/>
  <c r="AQ53" i="11"/>
  <c r="AS53" i="11"/>
  <c r="AU53" i="11"/>
  <c r="AZ53" i="11"/>
  <c r="BB53" i="11"/>
  <c r="BD53" i="11"/>
  <c r="BF53" i="11"/>
  <c r="BH53" i="11"/>
  <c r="BJ53" i="11"/>
  <c r="BL53" i="11"/>
  <c r="BQ53" i="11"/>
  <c r="BS53" i="11"/>
  <c r="BU53" i="11"/>
  <c r="BY53" i="11"/>
  <c r="CA53" i="11"/>
  <c r="CC53" i="11"/>
  <c r="CE53" i="11"/>
  <c r="AK54" i="11"/>
  <c r="AM54" i="11"/>
  <c r="AO54" i="11"/>
  <c r="AQ54" i="11"/>
  <c r="AS54" i="11"/>
  <c r="AU54" i="11"/>
  <c r="AZ54" i="11"/>
  <c r="BB54" i="11"/>
  <c r="BD54" i="11"/>
  <c r="BF54" i="11"/>
  <c r="BH54" i="11"/>
  <c r="BJ54" i="11"/>
  <c r="BL54" i="11"/>
  <c r="BQ54" i="11"/>
  <c r="BS54" i="11"/>
  <c r="BU54" i="11"/>
  <c r="BY54" i="11"/>
  <c r="CA54" i="11"/>
  <c r="CC54" i="11"/>
  <c r="CE54" i="11"/>
  <c r="AK55" i="11"/>
  <c r="AM55" i="11"/>
  <c r="AO55" i="11"/>
  <c r="AQ55" i="11"/>
  <c r="AS55" i="11"/>
  <c r="AU55" i="11"/>
  <c r="AZ55" i="11"/>
  <c r="BB55" i="11"/>
  <c r="BD55" i="11"/>
  <c r="BF55" i="11"/>
  <c r="BH55" i="11"/>
  <c r="BJ55" i="11"/>
  <c r="BL55" i="11"/>
  <c r="BQ55" i="11"/>
  <c r="BS55" i="11"/>
  <c r="BU55" i="11"/>
  <c r="BY55" i="11"/>
  <c r="CA55" i="11"/>
  <c r="CC55" i="11"/>
  <c r="CE55" i="11"/>
  <c r="AK56" i="11"/>
  <c r="AM56" i="11"/>
  <c r="AO56" i="11"/>
  <c r="AQ56" i="11"/>
  <c r="AS56" i="11"/>
  <c r="AU56" i="11"/>
  <c r="AZ56" i="11"/>
  <c r="BB56" i="11"/>
  <c r="BD56" i="11"/>
  <c r="BF56" i="11"/>
  <c r="BH56" i="11"/>
  <c r="BJ56" i="11"/>
  <c r="BL56" i="11"/>
  <c r="BQ56" i="11"/>
  <c r="BS56" i="11"/>
  <c r="BU56" i="11"/>
  <c r="BY56" i="11"/>
  <c r="CA56" i="11"/>
  <c r="CC56" i="11"/>
  <c r="CE56" i="11"/>
  <c r="AK57" i="11"/>
  <c r="AM57" i="11"/>
  <c r="AO57" i="11"/>
  <c r="AQ57" i="11"/>
  <c r="AS57" i="11"/>
  <c r="AU57" i="11"/>
  <c r="AZ57" i="11"/>
  <c r="BB57" i="11"/>
  <c r="BD57" i="11"/>
  <c r="BF57" i="11"/>
  <c r="BH57" i="11"/>
  <c r="BJ57" i="11"/>
  <c r="BL57" i="11"/>
  <c r="BQ57" i="11"/>
  <c r="BS57" i="11"/>
  <c r="BU57" i="11"/>
  <c r="BY57" i="11"/>
  <c r="CA57" i="11"/>
  <c r="CC57" i="11"/>
  <c r="CE57" i="11"/>
  <c r="AK58" i="11"/>
  <c r="AM58" i="11"/>
  <c r="AO58" i="11"/>
  <c r="AQ58" i="11"/>
  <c r="AS58" i="11"/>
  <c r="AU58" i="11"/>
  <c r="AZ58" i="11"/>
  <c r="BB58" i="11"/>
  <c r="BD58" i="11"/>
  <c r="BF58" i="11"/>
  <c r="BH58" i="11"/>
  <c r="BJ58" i="11"/>
  <c r="BL58" i="11"/>
  <c r="BQ58" i="11"/>
  <c r="BS58" i="11"/>
  <c r="BU58" i="11"/>
  <c r="BY58" i="11"/>
  <c r="CA58" i="11"/>
  <c r="CC58" i="11"/>
  <c r="CE58" i="11"/>
  <c r="AK59" i="11"/>
  <c r="AM59" i="11"/>
  <c r="AO59" i="11"/>
  <c r="AQ59" i="11"/>
  <c r="AS59" i="11"/>
  <c r="AU59" i="11"/>
  <c r="AZ59" i="11"/>
  <c r="BB59" i="11"/>
  <c r="BD59" i="11"/>
  <c r="BF59" i="11"/>
  <c r="BH59" i="11"/>
  <c r="BJ59" i="11"/>
  <c r="BL59" i="11"/>
  <c r="BQ59" i="11"/>
  <c r="BS59" i="11"/>
  <c r="BU59" i="11"/>
  <c r="BY59" i="11"/>
  <c r="CA59" i="11"/>
  <c r="CC59" i="11"/>
  <c r="CE59" i="11"/>
  <c r="AJ53" i="11"/>
  <c r="AL53" i="11"/>
  <c r="AN53" i="11"/>
  <c r="AP53" i="11"/>
  <c r="AR53" i="11"/>
  <c r="AT53" i="11"/>
  <c r="AV53" i="11"/>
  <c r="BA53" i="11"/>
  <c r="BC53" i="11"/>
  <c r="BE53" i="11"/>
  <c r="BG53" i="11"/>
  <c r="BI53" i="11"/>
  <c r="BK53" i="11"/>
  <c r="BP53" i="11"/>
  <c r="BR53" i="11"/>
  <c r="BT53" i="11"/>
  <c r="BV53" i="11"/>
  <c r="BZ53" i="11"/>
  <c r="CB53" i="11"/>
  <c r="AP54" i="11"/>
  <c r="AR54" i="11"/>
  <c r="AT54" i="11"/>
  <c r="AV54" i="11"/>
  <c r="BA54" i="11"/>
  <c r="BC54" i="11"/>
  <c r="BE54" i="11"/>
  <c r="BG54" i="11"/>
  <c r="BI54" i="11"/>
  <c r="BK54" i="11"/>
  <c r="BP54" i="11"/>
  <c r="BR54" i="11"/>
  <c r="BT54" i="11"/>
  <c r="BV54" i="11"/>
  <c r="BZ54" i="11"/>
  <c r="CB54" i="11"/>
  <c r="AJ55" i="11"/>
  <c r="AL55" i="11"/>
  <c r="AN55" i="11"/>
  <c r="AP55" i="11"/>
  <c r="AR55" i="11"/>
  <c r="AT55" i="11"/>
  <c r="AV55" i="11"/>
  <c r="BA55" i="11"/>
  <c r="BC55" i="11"/>
  <c r="BE55" i="11"/>
  <c r="BG55" i="11"/>
  <c r="BI55" i="11"/>
  <c r="BK55" i="11"/>
  <c r="BP55" i="11"/>
  <c r="BR55" i="11"/>
  <c r="BT55" i="11"/>
  <c r="BV55" i="11"/>
  <c r="BZ55" i="11"/>
  <c r="CB55" i="11"/>
  <c r="AJ56" i="11"/>
  <c r="AL56" i="11"/>
  <c r="AN56" i="11"/>
  <c r="AP56" i="11"/>
  <c r="AR56" i="11"/>
  <c r="AT56" i="11"/>
  <c r="AV56" i="11"/>
  <c r="BA56" i="11"/>
  <c r="BC56" i="11"/>
  <c r="BE56" i="11"/>
  <c r="BG56" i="11"/>
  <c r="BI56" i="11"/>
  <c r="BK56" i="11"/>
  <c r="BP56" i="11"/>
  <c r="BR56" i="11"/>
  <c r="BT56" i="11"/>
  <c r="BV56" i="11"/>
  <c r="BZ56" i="11"/>
  <c r="CB56" i="11"/>
  <c r="AJ57" i="11"/>
  <c r="AL57" i="11"/>
  <c r="AN57" i="11"/>
  <c r="AP57" i="11"/>
  <c r="AR57" i="11"/>
  <c r="AT57" i="11"/>
  <c r="AV57" i="11"/>
  <c r="BA57" i="11"/>
  <c r="BC57" i="11"/>
  <c r="BE57" i="11"/>
  <c r="BG57" i="11"/>
  <c r="BI57" i="11"/>
  <c r="BK57" i="11"/>
  <c r="BP57" i="11"/>
  <c r="BR57" i="11"/>
  <c r="BT57" i="11"/>
  <c r="BV57" i="11"/>
  <c r="BZ57" i="11"/>
  <c r="CB57" i="11"/>
  <c r="AJ58" i="11"/>
  <c r="AL58" i="11"/>
  <c r="AN58" i="11"/>
  <c r="AP58" i="11"/>
  <c r="AR58" i="11"/>
  <c r="AT58" i="11"/>
  <c r="AV58" i="11"/>
  <c r="BA58" i="11"/>
  <c r="BC58" i="11"/>
  <c r="BE58" i="11"/>
  <c r="BG58" i="11"/>
  <c r="BI58" i="11"/>
  <c r="BK58" i="11"/>
  <c r="BP58" i="11"/>
  <c r="BR58" i="11"/>
  <c r="BT58" i="11"/>
  <c r="BV58" i="11"/>
  <c r="BZ58" i="11"/>
  <c r="CB58" i="11"/>
  <c r="AJ59" i="11"/>
  <c r="AL59" i="11"/>
  <c r="AN59" i="11"/>
  <c r="AP59" i="11"/>
  <c r="AR59" i="11"/>
  <c r="AT59" i="11"/>
  <c r="AV59" i="11"/>
  <c r="BA59" i="11"/>
  <c r="BC59" i="11"/>
  <c r="BE59" i="11"/>
  <c r="BG59" i="11"/>
  <c r="BI59" i="11"/>
  <c r="BK59" i="11"/>
  <c r="BP59" i="11"/>
  <c r="BR59" i="11"/>
  <c r="BT59" i="11"/>
  <c r="BV59" i="11"/>
  <c r="BZ59" i="11"/>
  <c r="CB59" i="11"/>
  <c r="CD31" i="11"/>
  <c r="AJ31" i="11"/>
  <c r="AR31" i="11"/>
  <c r="BB31" i="11"/>
  <c r="BJ31" i="11"/>
  <c r="BT31" i="11"/>
  <c r="CC31" i="11"/>
  <c r="AN31" i="11"/>
  <c r="AV31" i="11"/>
  <c r="BF31" i="11"/>
  <c r="BP31" i="11"/>
  <c r="AN29" i="11"/>
  <c r="AV29" i="11"/>
  <c r="BF29" i="11"/>
  <c r="BP29" i="11"/>
  <c r="BY29" i="11"/>
  <c r="BT29" i="11"/>
  <c r="CB12" i="11"/>
  <c r="BU12" i="11"/>
  <c r="BQ12" i="11"/>
  <c r="BI12" i="11"/>
  <c r="BE12" i="11"/>
  <c r="BA12" i="11"/>
  <c r="AS12" i="11"/>
  <c r="AO12" i="11"/>
  <c r="AK12" i="11"/>
  <c r="BZ13" i="11"/>
  <c r="BS13" i="11"/>
  <c r="BK13" i="11"/>
  <c r="BG13" i="11"/>
  <c r="BC13" i="11"/>
  <c r="AU13" i="11"/>
  <c r="AQ13" i="11"/>
  <c r="AM13" i="11"/>
  <c r="CE12" i="11"/>
  <c r="CA12" i="11"/>
  <c r="BV12" i="11"/>
  <c r="BR12" i="11"/>
  <c r="BL12" i="11"/>
  <c r="BH12" i="11"/>
  <c r="BD12" i="11"/>
  <c r="AZ12" i="11"/>
  <c r="AT12" i="11"/>
  <c r="AP12" i="11"/>
  <c r="AL12" i="11"/>
  <c r="CA13" i="11"/>
  <c r="BH13" i="11"/>
  <c r="AP13" i="11"/>
  <c r="AN13" i="11"/>
  <c r="AV13" i="11"/>
  <c r="BF13" i="11"/>
  <c r="BP13" i="11"/>
  <c r="BY13" i="11"/>
  <c r="CD13" i="11"/>
  <c r="BV13" i="11"/>
  <c r="BD13" i="11"/>
  <c r="AL13" i="11"/>
  <c r="AF69" i="15"/>
  <c r="AD69" i="15"/>
  <c r="AD70" i="15"/>
  <c r="AD72" i="15" s="1"/>
  <c r="AF82" i="15"/>
  <c r="AD82" i="15"/>
  <c r="J69" i="15"/>
  <c r="P69" i="15"/>
  <c r="V69" i="15"/>
  <c r="Z69" i="15"/>
  <c r="J70" i="15"/>
  <c r="P70" i="15"/>
  <c r="V70" i="15"/>
  <c r="Z70" i="15"/>
  <c r="H69" i="15"/>
  <c r="L69" i="15"/>
  <c r="R69" i="15"/>
  <c r="X69" i="15"/>
  <c r="H70" i="15"/>
  <c r="L70" i="15"/>
  <c r="R70" i="15"/>
  <c r="X70" i="15"/>
  <c r="J82" i="15"/>
  <c r="M82" i="15"/>
  <c r="P82" i="15"/>
  <c r="V82" i="15"/>
  <c r="Z82" i="15"/>
  <c r="AB82" i="15"/>
  <c r="H82" i="15"/>
  <c r="L82" i="15"/>
  <c r="N82" i="15"/>
  <c r="R82" i="15"/>
  <c r="X82" i="15"/>
  <c r="AA82" i="15"/>
  <c r="AI91" i="17"/>
  <c r="AI92" i="17" s="1"/>
  <c r="AH97" i="17"/>
  <c r="AH98" i="17" s="1"/>
  <c r="AI101" i="17"/>
  <c r="AI102" i="17" s="1"/>
  <c r="AH91" i="17"/>
  <c r="AH92" i="17" s="1"/>
  <c r="AH93" i="17"/>
  <c r="AH94" i="17" s="1"/>
  <c r="AI95" i="17"/>
  <c r="AI96" i="17" s="1"/>
  <c r="AH99" i="17"/>
  <c r="AH100" i="17"/>
  <c r="AH81" i="17"/>
  <c r="AG93" i="17"/>
  <c r="AG94" i="17" s="1"/>
  <c r="AI93" i="17"/>
  <c r="AI94" i="17" s="1"/>
  <c r="AH95" i="17"/>
  <c r="AH96" i="17" s="1"/>
  <c r="AG97" i="17"/>
  <c r="AG98" i="17" s="1"/>
  <c r="AI97" i="17"/>
  <c r="AI98" i="17" s="1"/>
  <c r="AI106" i="17" s="1"/>
  <c r="AI90" i="17" s="1"/>
  <c r="AG101" i="17"/>
  <c r="AG102" i="17" s="1"/>
  <c r="AH103" i="17"/>
  <c r="AH104" i="17" s="1"/>
  <c r="AG99" i="17"/>
  <c r="AG100" i="17"/>
  <c r="AI99" i="17"/>
  <c r="AI100" i="17" s="1"/>
  <c r="AD81" i="15"/>
  <c r="M83" i="15"/>
  <c r="P83" i="15"/>
  <c r="W103" i="15"/>
  <c r="W104" i="15" s="1"/>
  <c r="Y103" i="15"/>
  <c r="Y104" i="15"/>
  <c r="AA103" i="15"/>
  <c r="AA104" i="15" s="1"/>
  <c r="J83" i="15"/>
  <c r="P81" i="15"/>
  <c r="H84" i="15"/>
  <c r="N81" i="15"/>
  <c r="P84" i="15"/>
  <c r="N83" i="15"/>
  <c r="R83" i="15"/>
  <c r="H83" i="15"/>
  <c r="H81" i="15"/>
  <c r="AH69" i="17"/>
  <c r="AH70" i="17"/>
  <c r="AH84" i="17"/>
  <c r="AH83" i="17"/>
  <c r="AH82" i="17"/>
  <c r="H69" i="17"/>
  <c r="N69" i="17"/>
  <c r="T69" i="17"/>
  <c r="T72" i="17" s="1"/>
  <c r="H70" i="17"/>
  <c r="N70" i="17"/>
  <c r="T70" i="17"/>
  <c r="AD70" i="17"/>
  <c r="J69" i="17"/>
  <c r="P69" i="17"/>
  <c r="P72" i="17" s="1"/>
  <c r="V69" i="17"/>
  <c r="AB69" i="17"/>
  <c r="F70" i="17"/>
  <c r="J70" i="17"/>
  <c r="P70" i="17"/>
  <c r="V70" i="17"/>
  <c r="AB70" i="17"/>
  <c r="H82" i="17"/>
  <c r="K82" i="17"/>
  <c r="N82" i="17"/>
  <c r="T82" i="17"/>
  <c r="Z82" i="17"/>
  <c r="J82" i="17"/>
  <c r="L82" i="17"/>
  <c r="P82" i="17"/>
  <c r="V82" i="17"/>
  <c r="Y82" i="17"/>
  <c r="AB82" i="17"/>
  <c r="AD103" i="17"/>
  <c r="AD104" i="17" s="1"/>
  <c r="AD95" i="17"/>
  <c r="AD96" i="17" s="1"/>
  <c r="AD99" i="17"/>
  <c r="AD100" i="17" s="1"/>
  <c r="AD101" i="17"/>
  <c r="AD102" i="17"/>
  <c r="AD69" i="17"/>
  <c r="AD82" i="17"/>
  <c r="AD91" i="17"/>
  <c r="AD92" i="17" s="1"/>
  <c r="AH101" i="17"/>
  <c r="AH102" i="17" s="1"/>
  <c r="L91" i="17"/>
  <c r="L92" i="17" s="1"/>
  <c r="L93" i="17"/>
  <c r="L94" i="17"/>
  <c r="AE91" i="17"/>
  <c r="AE92" i="17" s="1"/>
  <c r="AH73" i="17"/>
  <c r="V81" i="17"/>
  <c r="V84" i="17"/>
  <c r="L83" i="17"/>
  <c r="K83" i="17"/>
  <c r="J83" i="17"/>
  <c r="N81" i="17"/>
  <c r="J84" i="17"/>
  <c r="L84" i="17"/>
  <c r="AB84" i="17"/>
  <c r="N83" i="17"/>
  <c r="AG103" i="17"/>
  <c r="AG104" i="17" s="1"/>
  <c r="Z84" i="17"/>
  <c r="Y84" i="17"/>
  <c r="J93" i="17"/>
  <c r="J94" i="17" s="1"/>
  <c r="J97" i="17"/>
  <c r="J98" i="17"/>
  <c r="H84" i="17"/>
  <c r="R103" i="15"/>
  <c r="R104" i="15" s="1"/>
  <c r="X81" i="15"/>
  <c r="Z81" i="15"/>
  <c r="V84" i="15"/>
  <c r="N84" i="15"/>
  <c r="L81" i="15"/>
  <c r="AB81" i="15"/>
  <c r="R84" i="15"/>
  <c r="M84" i="15"/>
  <c r="J84" i="15"/>
  <c r="AH93" i="15"/>
  <c r="AH94" i="15" s="1"/>
  <c r="AH97" i="15"/>
  <c r="AH98" i="15" s="1"/>
  <c r="J81" i="15"/>
  <c r="E85" i="1"/>
  <c r="E100" i="1"/>
  <c r="E86" i="1"/>
  <c r="X69" i="17"/>
  <c r="X81" i="17"/>
  <c r="X70" i="17"/>
  <c r="X72" i="17" s="1"/>
  <c r="X97" i="17"/>
  <c r="X98" i="17" s="1"/>
  <c r="X99" i="17"/>
  <c r="X100" i="17" s="1"/>
  <c r="X101" i="17"/>
  <c r="X102" i="17"/>
  <c r="X103" i="17"/>
  <c r="X104" i="17" s="1"/>
  <c r="X93" i="17"/>
  <c r="X94" i="17" s="1"/>
  <c r="X84" i="17"/>
  <c r="X83" i="17"/>
  <c r="X82" i="17"/>
  <c r="X95" i="17"/>
  <c r="X96" i="17" s="1"/>
  <c r="CG14" i="1"/>
  <c r="CC14" i="1"/>
  <c r="BX14" i="1"/>
  <c r="BT14" i="1"/>
  <c r="BN14" i="1"/>
  <c r="BJ14" i="1"/>
  <c r="BF14" i="1"/>
  <c r="AV14" i="1"/>
  <c r="AR14" i="1"/>
  <c r="AN14" i="1"/>
  <c r="CD14" i="1"/>
  <c r="BW14" i="1"/>
  <c r="BK14" i="1"/>
  <c r="BE14" i="1"/>
  <c r="AX14" i="1"/>
  <c r="AS14" i="1"/>
  <c r="AM14" i="1"/>
  <c r="CF14" i="1"/>
  <c r="BU14" i="1"/>
  <c r="BC14" i="1"/>
  <c r="AP14" i="1"/>
  <c r="CE14" i="1"/>
  <c r="BY14" i="1"/>
  <c r="BS14" i="1"/>
  <c r="BL14" i="1"/>
  <c r="BG14" i="1"/>
  <c r="AY14" i="1"/>
  <c r="AT14" i="1"/>
  <c r="AO14" i="1"/>
  <c r="BM14" i="1"/>
  <c r="BH14" i="1"/>
  <c r="AU14" i="1"/>
  <c r="CF29" i="1"/>
  <c r="CB29" i="1"/>
  <c r="BW29" i="1"/>
  <c r="BS29" i="1"/>
  <c r="BM29" i="1"/>
  <c r="BI29" i="1"/>
  <c r="BE29" i="1"/>
  <c r="AY29" i="1"/>
  <c r="AU29" i="1"/>
  <c r="AQ29" i="1"/>
  <c r="AM29" i="1"/>
  <c r="CD29" i="1"/>
  <c r="BX29" i="1"/>
  <c r="BK29" i="1"/>
  <c r="BF29" i="1"/>
  <c r="AX29" i="1"/>
  <c r="AS29" i="1"/>
  <c r="AN29" i="1"/>
  <c r="CC29" i="1"/>
  <c r="BU29" i="1"/>
  <c r="BL29" i="1"/>
  <c r="BD29" i="1"/>
  <c r="AV29" i="1"/>
  <c r="AO29" i="1"/>
  <c r="BY29" i="1"/>
  <c r="BH29" i="1"/>
  <c r="CE29" i="1"/>
  <c r="BV29" i="1"/>
  <c r="BN29" i="1"/>
  <c r="BG29" i="1"/>
  <c r="AW29" i="1"/>
  <c r="AP29" i="1"/>
  <c r="CG29" i="1"/>
  <c r="BO29" i="1"/>
  <c r="AR29" i="1"/>
  <c r="BI14" i="1"/>
  <c r="CH14" i="1"/>
  <c r="AP5" i="1"/>
  <c r="BD14" i="1"/>
  <c r="CB14" i="1"/>
  <c r="BT29" i="1"/>
  <c r="CG53" i="1"/>
  <c r="CC53" i="1"/>
  <c r="BX53" i="1"/>
  <c r="BT53" i="1"/>
  <c r="BN53" i="1"/>
  <c r="BJ53" i="1"/>
  <c r="BF53" i="1"/>
  <c r="AV53" i="1"/>
  <c r="AR53" i="1"/>
  <c r="AN53" i="1"/>
  <c r="CF53" i="1"/>
  <c r="CB53" i="1"/>
  <c r="BW53" i="1"/>
  <c r="BS53" i="1"/>
  <c r="BM53" i="1"/>
  <c r="BI53" i="1"/>
  <c r="BE53" i="1"/>
  <c r="AY53" i="1"/>
  <c r="AU53" i="1"/>
  <c r="AQ53" i="1"/>
  <c r="AM53" i="1"/>
  <c r="BH53" i="1"/>
  <c r="AX53" i="1"/>
  <c r="AP53" i="1"/>
  <c r="CD53" i="1"/>
  <c r="BU53" i="1"/>
  <c r="BK53" i="1"/>
  <c r="BC53" i="1"/>
  <c r="AS53" i="1"/>
  <c r="BY53" i="1"/>
  <c r="BG53" i="1"/>
  <c r="AO53" i="1"/>
  <c r="CH53" i="1"/>
  <c r="AW53" i="1"/>
  <c r="CE53" i="1"/>
  <c r="BL53" i="1"/>
  <c r="AT53" i="1"/>
  <c r="BO53" i="1"/>
  <c r="CF5" i="1"/>
  <c r="CB5" i="1"/>
  <c r="BW5" i="1"/>
  <c r="BS5" i="1"/>
  <c r="BM5" i="1"/>
  <c r="BI5" i="1"/>
  <c r="BE5" i="1"/>
  <c r="AY5" i="1"/>
  <c r="AU5" i="1"/>
  <c r="AQ5" i="1"/>
  <c r="AM5" i="1"/>
  <c r="CD5" i="1"/>
  <c r="BO5" i="1"/>
  <c r="BK5" i="1"/>
  <c r="AW5" i="1"/>
  <c r="AO5" i="1"/>
  <c r="CG5" i="1"/>
  <c r="CC5" i="1"/>
  <c r="BX5" i="1"/>
  <c r="BZ5" i="1" s="1"/>
  <c r="BT5" i="1"/>
  <c r="BN5" i="1"/>
  <c r="BJ5" i="1"/>
  <c r="BF5" i="1"/>
  <c r="AV5" i="1"/>
  <c r="AR5" i="1"/>
  <c r="AN5" i="1"/>
  <c r="CH5" i="1"/>
  <c r="BY5" i="1"/>
  <c r="BU5" i="1"/>
  <c r="BG5" i="1"/>
  <c r="BC5" i="1"/>
  <c r="AS5" i="1"/>
  <c r="CG49" i="1"/>
  <c r="CC49" i="1"/>
  <c r="BX49" i="1"/>
  <c r="BZ49" i="1" s="1"/>
  <c r="BT49" i="1"/>
  <c r="BN49" i="1"/>
  <c r="BJ49" i="1"/>
  <c r="BF49" i="1"/>
  <c r="AV49" i="1"/>
  <c r="AR49" i="1"/>
  <c r="AN49" i="1"/>
  <c r="CF49" i="1"/>
  <c r="CB49" i="1"/>
  <c r="BW49" i="1"/>
  <c r="BS49" i="1"/>
  <c r="BM49" i="1"/>
  <c r="BI49" i="1"/>
  <c r="BE49" i="1"/>
  <c r="AY49" i="1"/>
  <c r="AU49" i="1"/>
  <c r="AQ49" i="1"/>
  <c r="AM49" i="1"/>
  <c r="CD49" i="1"/>
  <c r="BU49" i="1"/>
  <c r="BK49" i="1"/>
  <c r="BC49" i="1"/>
  <c r="AS49" i="1"/>
  <c r="BY49" i="1"/>
  <c r="BL49" i="1"/>
  <c r="AX49" i="1"/>
  <c r="AO49" i="1"/>
  <c r="BG49" i="1"/>
  <c r="BO49" i="1"/>
  <c r="BD49" i="1"/>
  <c r="AP49" i="1"/>
  <c r="CE49" i="1"/>
  <c r="AT49" i="1"/>
  <c r="BD5" i="1"/>
  <c r="BV5" i="1"/>
  <c r="AW14" i="1"/>
  <c r="BV14" i="1"/>
  <c r="CH49" i="1"/>
  <c r="BV53" i="1"/>
  <c r="CH25" i="1"/>
  <c r="CD25" i="1"/>
  <c r="BY25" i="1"/>
  <c r="BU25" i="1"/>
  <c r="BO25" i="1"/>
  <c r="BK25" i="1"/>
  <c r="BG25" i="1"/>
  <c r="BC25" i="1"/>
  <c r="AW25" i="1"/>
  <c r="AS25" i="1"/>
  <c r="AO25" i="1"/>
  <c r="CG32" i="1"/>
  <c r="CC32" i="1"/>
  <c r="BX32" i="1"/>
  <c r="BT32" i="1"/>
  <c r="BN32" i="1"/>
  <c r="BJ32" i="1"/>
  <c r="BF32" i="1"/>
  <c r="AV32" i="1"/>
  <c r="AR32" i="1"/>
  <c r="AN32" i="1"/>
  <c r="CF32" i="1"/>
  <c r="BU32" i="1"/>
  <c r="BM32" i="1"/>
  <c r="BH32" i="1"/>
  <c r="BC32" i="1"/>
  <c r="AU32" i="1"/>
  <c r="AP32" i="1"/>
  <c r="CG45" i="1"/>
  <c r="CC45" i="1"/>
  <c r="BX45" i="1"/>
  <c r="BT45" i="1"/>
  <c r="BN45" i="1"/>
  <c r="BJ45" i="1"/>
  <c r="BF45" i="1"/>
  <c r="AV45" i="1"/>
  <c r="AR45" i="1"/>
  <c r="AN45" i="1"/>
  <c r="CF45" i="1"/>
  <c r="CB45" i="1"/>
  <c r="BW45" i="1"/>
  <c r="BS45" i="1"/>
  <c r="BM45" i="1"/>
  <c r="BI45" i="1"/>
  <c r="BE45" i="1"/>
  <c r="AY45" i="1"/>
  <c r="AU45" i="1"/>
  <c r="AQ45" i="1"/>
  <c r="AM45" i="1"/>
  <c r="BH45" i="1"/>
  <c r="AX45" i="1"/>
  <c r="AP45" i="1"/>
  <c r="CH12" i="1"/>
  <c r="CD12" i="1"/>
  <c r="BY12" i="1"/>
  <c r="BU12" i="1"/>
  <c r="BO12" i="1"/>
  <c r="BK12" i="1"/>
  <c r="BG12" i="1"/>
  <c r="BC12" i="1"/>
  <c r="AW12" i="1"/>
  <c r="AS12" i="1"/>
  <c r="AO12" i="1"/>
  <c r="CF15" i="1"/>
  <c r="CB15" i="1"/>
  <c r="BW15" i="1"/>
  <c r="BS15" i="1"/>
  <c r="BM15" i="1"/>
  <c r="BI15" i="1"/>
  <c r="BE15" i="1"/>
  <c r="AY15" i="1"/>
  <c r="AU15" i="1"/>
  <c r="AQ15" i="1"/>
  <c r="AM15" i="1"/>
  <c r="CG22" i="1"/>
  <c r="CC22" i="1"/>
  <c r="BX22" i="1"/>
  <c r="BT22" i="1"/>
  <c r="BN22" i="1"/>
  <c r="BJ22" i="1"/>
  <c r="BF22" i="1"/>
  <c r="AV22" i="1"/>
  <c r="AR22" i="1"/>
  <c r="AN22" i="1"/>
  <c r="CH31" i="1"/>
  <c r="CD31" i="1"/>
  <c r="BY31" i="1"/>
  <c r="BU31" i="1"/>
  <c r="BO31" i="1"/>
  <c r="BK31" i="1"/>
  <c r="BG31" i="1"/>
  <c r="BC31" i="1"/>
  <c r="AW31" i="1"/>
  <c r="AS31" i="1"/>
  <c r="AO31" i="1"/>
  <c r="CC31" i="1"/>
  <c r="BW31" i="1"/>
  <c r="BJ31" i="1"/>
  <c r="BE31" i="1"/>
  <c r="AX31" i="1"/>
  <c r="AR31" i="1"/>
  <c r="AM31" i="1"/>
  <c r="CH44" i="1"/>
  <c r="CD44" i="1"/>
  <c r="BY44" i="1"/>
  <c r="BU44" i="1"/>
  <c r="BO44" i="1"/>
  <c r="BK44" i="1"/>
  <c r="BG44" i="1"/>
  <c r="BC44" i="1"/>
  <c r="AW44" i="1"/>
  <c r="AS44" i="1"/>
  <c r="AO44" i="1"/>
  <c r="CG44" i="1"/>
  <c r="CC44" i="1"/>
  <c r="BX44" i="1"/>
  <c r="BT44" i="1"/>
  <c r="BN44" i="1"/>
  <c r="BJ44" i="1"/>
  <c r="BF44" i="1"/>
  <c r="AV44" i="1"/>
  <c r="AR44" i="1"/>
  <c r="AN44" i="1"/>
  <c r="CF44" i="1"/>
  <c r="BW44" i="1"/>
  <c r="BM44" i="1"/>
  <c r="BE44" i="1"/>
  <c r="AU44" i="1"/>
  <c r="AM44" i="1"/>
  <c r="K100" i="1"/>
  <c r="K98" i="1"/>
  <c r="AA100" i="1"/>
  <c r="AA98" i="1"/>
  <c r="AX8" i="1"/>
  <c r="BH8" i="1"/>
  <c r="BV8" i="1"/>
  <c r="AW18" i="1"/>
  <c r="BD18" i="1"/>
  <c r="BO18" i="1"/>
  <c r="CB18" i="1"/>
  <c r="AQ25" i="1"/>
  <c r="BD25" i="1"/>
  <c r="BN25" i="1"/>
  <c r="CB25" i="1"/>
  <c r="AW27" i="1"/>
  <c r="BJ27" i="1"/>
  <c r="BV27" i="1"/>
  <c r="CC27" i="1"/>
  <c r="CH27" i="1"/>
  <c r="BI32" i="1"/>
  <c r="CH32" i="1"/>
  <c r="BK45" i="1"/>
  <c r="AM6" i="1"/>
  <c r="AQ6" i="1"/>
  <c r="AU6" i="1"/>
  <c r="AY6" i="1"/>
  <c r="BE6" i="1"/>
  <c r="BI6" i="1"/>
  <c r="BM6" i="1"/>
  <c r="BS6" i="1"/>
  <c r="BW6" i="1"/>
  <c r="CB6" i="1"/>
  <c r="CF6" i="1"/>
  <c r="AP7" i="1"/>
  <c r="AT7" i="1"/>
  <c r="AX7" i="1"/>
  <c r="BD7" i="1"/>
  <c r="BH7" i="1"/>
  <c r="BL7" i="1"/>
  <c r="BV7" i="1"/>
  <c r="AO8" i="1"/>
  <c r="AS8" i="1"/>
  <c r="AW8" i="1"/>
  <c r="BC8" i="1"/>
  <c r="BG8" i="1"/>
  <c r="BK8" i="1"/>
  <c r="BO8" i="1"/>
  <c r="BU8" i="1"/>
  <c r="BY8" i="1"/>
  <c r="CD8" i="1"/>
  <c r="CH8" i="1"/>
  <c r="AM10" i="1"/>
  <c r="AQ10" i="1"/>
  <c r="AU10" i="1"/>
  <c r="AY10" i="1"/>
  <c r="BE10" i="1"/>
  <c r="BI10" i="1"/>
  <c r="BM10" i="1"/>
  <c r="BS10" i="1"/>
  <c r="BW10" i="1"/>
  <c r="CB10" i="1"/>
  <c r="CF10" i="1"/>
  <c r="AQ12" i="1"/>
  <c r="AV12" i="1"/>
  <c r="BD12" i="1"/>
  <c r="BI12" i="1"/>
  <c r="BN12" i="1"/>
  <c r="BV12" i="1"/>
  <c r="CB12" i="1"/>
  <c r="CG12" i="1"/>
  <c r="AR15" i="1"/>
  <c r="AW15" i="1"/>
  <c r="BD15" i="1"/>
  <c r="BJ15" i="1"/>
  <c r="BO15" i="1"/>
  <c r="BV15" i="1"/>
  <c r="CC15" i="1"/>
  <c r="CH15" i="1"/>
  <c r="AM17" i="1"/>
  <c r="AR17" i="1"/>
  <c r="AX17" i="1"/>
  <c r="BE17" i="1"/>
  <c r="BJ17" i="1"/>
  <c r="BW17" i="1"/>
  <c r="AP18" i="1"/>
  <c r="AU18" i="1"/>
  <c r="BC18" i="1"/>
  <c r="BH18" i="1"/>
  <c r="BM18" i="1"/>
  <c r="BU18" i="1"/>
  <c r="AN19" i="1"/>
  <c r="AS19" i="1"/>
  <c r="AX19" i="1"/>
  <c r="BF19" i="1"/>
  <c r="BK19" i="1"/>
  <c r="BX19" i="1"/>
  <c r="AQ22" i="1"/>
  <c r="AW22" i="1"/>
  <c r="BD22" i="1"/>
  <c r="BI22" i="1"/>
  <c r="BO22" i="1"/>
  <c r="BV22" i="1"/>
  <c r="CB22" i="1"/>
  <c r="CH22" i="1"/>
  <c r="AP25" i="1"/>
  <c r="AU25" i="1"/>
  <c r="BH25" i="1"/>
  <c r="BM25" i="1"/>
  <c r="BT25" i="1"/>
  <c r="CF25" i="1"/>
  <c r="AM26" i="1"/>
  <c r="AS26" i="1"/>
  <c r="AX26" i="1"/>
  <c r="BE26" i="1"/>
  <c r="BK26" i="1"/>
  <c r="BW26" i="1"/>
  <c r="AP27" i="1"/>
  <c r="AV27" i="1"/>
  <c r="BC27" i="1"/>
  <c r="BH27" i="1"/>
  <c r="BN27" i="1"/>
  <c r="BU27" i="1"/>
  <c r="AT31" i="1"/>
  <c r="BI31" i="1"/>
  <c r="BS31" i="1"/>
  <c r="CG31" i="1"/>
  <c r="AQ32" i="1"/>
  <c r="AX32" i="1"/>
  <c r="BG32" i="1"/>
  <c r="BO32" i="1"/>
  <c r="BW32" i="1"/>
  <c r="CE32" i="1"/>
  <c r="AO33" i="1"/>
  <c r="AV33" i="1"/>
  <c r="BD33" i="1"/>
  <c r="BL33" i="1"/>
  <c r="BU33" i="1"/>
  <c r="AP41" i="1"/>
  <c r="BC41" i="1"/>
  <c r="AX44" i="1"/>
  <c r="BI44" i="1"/>
  <c r="BV44" i="1"/>
  <c r="AT45" i="1"/>
  <c r="BG45" i="1"/>
  <c r="BU45" i="1"/>
  <c r="CE45" i="1"/>
  <c r="E89" i="1"/>
  <c r="CG18" i="1"/>
  <c r="CC18" i="1"/>
  <c r="BX18" i="1"/>
  <c r="BT18" i="1"/>
  <c r="BZ18" i="1" s="1"/>
  <c r="BN18" i="1"/>
  <c r="BJ18" i="1"/>
  <c r="BF18" i="1"/>
  <c r="AV18" i="1"/>
  <c r="AR18" i="1"/>
  <c r="AN18" i="1"/>
  <c r="CF27" i="1"/>
  <c r="CB27" i="1"/>
  <c r="BW27" i="1"/>
  <c r="BS27" i="1"/>
  <c r="BM27" i="1"/>
  <c r="BI27" i="1"/>
  <c r="BE27" i="1"/>
  <c r="AY27" i="1"/>
  <c r="AU27" i="1"/>
  <c r="AQ27" i="1"/>
  <c r="AM27" i="1"/>
  <c r="CH17" i="1"/>
  <c r="CD17" i="1"/>
  <c r="BY17" i="1"/>
  <c r="BU17" i="1"/>
  <c r="BO17" i="1"/>
  <c r="BK17" i="1"/>
  <c r="BG17" i="1"/>
  <c r="BC17" i="1"/>
  <c r="AW17" i="1"/>
  <c r="AS17" i="1"/>
  <c r="AO17" i="1"/>
  <c r="CF19" i="1"/>
  <c r="CB19" i="1"/>
  <c r="BW19" i="1"/>
  <c r="BS19" i="1"/>
  <c r="BM19" i="1"/>
  <c r="BI19" i="1"/>
  <c r="BE19" i="1"/>
  <c r="AY19" i="1"/>
  <c r="AU19" i="1"/>
  <c r="AQ19" i="1"/>
  <c r="AM19" i="1"/>
  <c r="CG26" i="1"/>
  <c r="CC26" i="1"/>
  <c r="BX26" i="1"/>
  <c r="BT26" i="1"/>
  <c r="BN26" i="1"/>
  <c r="BJ26" i="1"/>
  <c r="BF26" i="1"/>
  <c r="AV26" i="1"/>
  <c r="AR26" i="1"/>
  <c r="AN26" i="1"/>
  <c r="CF33" i="1"/>
  <c r="CB33" i="1"/>
  <c r="BW33" i="1"/>
  <c r="BS33" i="1"/>
  <c r="BM33" i="1"/>
  <c r="BI33" i="1"/>
  <c r="BE33" i="1"/>
  <c r="AY33" i="1"/>
  <c r="AU33" i="1"/>
  <c r="AQ33" i="1"/>
  <c r="AM33" i="1"/>
  <c r="CD33" i="1"/>
  <c r="BX33" i="1"/>
  <c r="BK33" i="1"/>
  <c r="BF33" i="1"/>
  <c r="AX33" i="1"/>
  <c r="AS33" i="1"/>
  <c r="AN33" i="1"/>
  <c r="CG41" i="1"/>
  <c r="CC41" i="1"/>
  <c r="BX41" i="1"/>
  <c r="BT41" i="1"/>
  <c r="BN41" i="1"/>
  <c r="BJ41" i="1"/>
  <c r="BF41" i="1"/>
  <c r="AV41" i="1"/>
  <c r="AR41" i="1"/>
  <c r="AN41" i="1"/>
  <c r="CF41" i="1"/>
  <c r="CB41" i="1"/>
  <c r="BW41" i="1"/>
  <c r="BS41" i="1"/>
  <c r="BM41" i="1"/>
  <c r="BI41" i="1"/>
  <c r="BE41" i="1"/>
  <c r="AY41" i="1"/>
  <c r="AU41" i="1"/>
  <c r="AQ41" i="1"/>
  <c r="AM41" i="1"/>
  <c r="CH41" i="1"/>
  <c r="BY41" i="1"/>
  <c r="BO41" i="1"/>
  <c r="BG41" i="1"/>
  <c r="AW41" i="1"/>
  <c r="AO41" i="1"/>
  <c r="CH64" i="1"/>
  <c r="CD64" i="1"/>
  <c r="BY64" i="1"/>
  <c r="BU64" i="1"/>
  <c r="BO64" i="1"/>
  <c r="BK64" i="1"/>
  <c r="BG64" i="1"/>
  <c r="BC64" i="1"/>
  <c r="AW64" i="1"/>
  <c r="AS64" i="1"/>
  <c r="AO64" i="1"/>
  <c r="CG64" i="1"/>
  <c r="CC64" i="1"/>
  <c r="BX64" i="1"/>
  <c r="BT64" i="1"/>
  <c r="BN64" i="1"/>
  <c r="BJ64" i="1"/>
  <c r="BF64" i="1"/>
  <c r="AV64" i="1"/>
  <c r="AR64" i="1"/>
  <c r="AN64" i="1"/>
  <c r="BH64" i="1"/>
  <c r="AX64" i="1"/>
  <c r="AP64" i="1"/>
  <c r="CB64" i="1"/>
  <c r="BS64" i="1"/>
  <c r="BI64" i="1"/>
  <c r="AY64" i="1"/>
  <c r="AQ64" i="1"/>
  <c r="I100" i="1"/>
  <c r="I98" i="1"/>
  <c r="Y100" i="1"/>
  <c r="Y98" i="1"/>
  <c r="AT8" i="1"/>
  <c r="BD8" i="1"/>
  <c r="BL8" i="1"/>
  <c r="CE8" i="1"/>
  <c r="AQ18" i="1"/>
  <c r="BI18" i="1"/>
  <c r="BV18" i="1"/>
  <c r="CH18" i="1"/>
  <c r="AV25" i="1"/>
  <c r="BI25" i="1"/>
  <c r="BV25" i="1"/>
  <c r="CG25" i="1"/>
  <c r="BD27" i="1"/>
  <c r="BO27" i="1"/>
  <c r="AY32" i="1"/>
  <c r="BY32" i="1"/>
  <c r="BV45" i="1"/>
  <c r="BZ45" i="1" s="1"/>
  <c r="CH45" i="1"/>
  <c r="AP6" i="1"/>
  <c r="AT6" i="1"/>
  <c r="AX6" i="1"/>
  <c r="BD6" i="1"/>
  <c r="BH6" i="1"/>
  <c r="BL6" i="1"/>
  <c r="BV6" i="1"/>
  <c r="AN8" i="1"/>
  <c r="AR8" i="1"/>
  <c r="AV8" i="1"/>
  <c r="BF8" i="1"/>
  <c r="BJ8" i="1"/>
  <c r="BN8" i="1"/>
  <c r="BT8" i="1"/>
  <c r="BX8" i="1"/>
  <c r="CC8" i="1"/>
  <c r="AP10" i="1"/>
  <c r="AT10" i="1"/>
  <c r="AX10" i="1"/>
  <c r="BD10" i="1"/>
  <c r="BH10" i="1"/>
  <c r="BL10" i="1"/>
  <c r="BV10" i="1"/>
  <c r="AQ17" i="1"/>
  <c r="AV17" i="1"/>
  <c r="BD17" i="1"/>
  <c r="BI17" i="1"/>
  <c r="BN17" i="1"/>
  <c r="BV17" i="1"/>
  <c r="CB17" i="1"/>
  <c r="CG17" i="1"/>
  <c r="AO18" i="1"/>
  <c r="AT18" i="1"/>
  <c r="AY18" i="1"/>
  <c r="BG18" i="1"/>
  <c r="BL18" i="1"/>
  <c r="BS18" i="1"/>
  <c r="BY18" i="1"/>
  <c r="CE18" i="1"/>
  <c r="AR19" i="1"/>
  <c r="AW19" i="1"/>
  <c r="BD19" i="1"/>
  <c r="BJ19" i="1"/>
  <c r="BO19" i="1"/>
  <c r="BV19" i="1"/>
  <c r="CC19" i="1"/>
  <c r="CH19" i="1"/>
  <c r="AN25" i="1"/>
  <c r="AT25" i="1"/>
  <c r="AY25" i="1"/>
  <c r="BF25" i="1"/>
  <c r="BL25" i="1"/>
  <c r="BS25" i="1"/>
  <c r="BX25" i="1"/>
  <c r="CE25" i="1"/>
  <c r="CI25" i="1" s="1"/>
  <c r="AQ26" i="1"/>
  <c r="AW26" i="1"/>
  <c r="BD26" i="1"/>
  <c r="BI26" i="1"/>
  <c r="BO26" i="1"/>
  <c r="BV26" i="1"/>
  <c r="CB26" i="1"/>
  <c r="CH26" i="1"/>
  <c r="AO27" i="1"/>
  <c r="AT27" i="1"/>
  <c r="BG27" i="1"/>
  <c r="BL27" i="1"/>
  <c r="BT27" i="1"/>
  <c r="BY27" i="1"/>
  <c r="CE27" i="1"/>
  <c r="AO32" i="1"/>
  <c r="AW32" i="1"/>
  <c r="BE32" i="1"/>
  <c r="BL32" i="1"/>
  <c r="BV32" i="1"/>
  <c r="CD32" i="1"/>
  <c r="AT33" i="1"/>
  <c r="BC33" i="1"/>
  <c r="BJ33" i="1"/>
  <c r="BT33" i="1"/>
  <c r="CH33" i="1"/>
  <c r="AX41" i="1"/>
  <c r="BK41" i="1"/>
  <c r="BV41" i="1"/>
  <c r="AS45" i="1"/>
  <c r="BD45" i="1"/>
  <c r="BO45" i="1"/>
  <c r="CD45" i="1"/>
  <c r="BD64" i="1"/>
  <c r="BV64" i="1"/>
  <c r="AI98" i="1"/>
  <c r="CG61" i="1"/>
  <c r="CC61" i="1"/>
  <c r="BX61" i="1"/>
  <c r="BT61" i="1"/>
  <c r="BN61" i="1"/>
  <c r="BJ61" i="1"/>
  <c r="BF61" i="1"/>
  <c r="AV61" i="1"/>
  <c r="AR61" i="1"/>
  <c r="AN61" i="1"/>
  <c r="CF61" i="1"/>
  <c r="CB61" i="1"/>
  <c r="BW61" i="1"/>
  <c r="BS61" i="1"/>
  <c r="BM61" i="1"/>
  <c r="BI61" i="1"/>
  <c r="BE61" i="1"/>
  <c r="AY61" i="1"/>
  <c r="AU61" i="1"/>
  <c r="AQ61" i="1"/>
  <c r="AM61" i="1"/>
  <c r="CG65" i="1"/>
  <c r="CC65" i="1"/>
  <c r="BX65" i="1"/>
  <c r="BT65" i="1"/>
  <c r="BN65" i="1"/>
  <c r="BJ65" i="1"/>
  <c r="BF65" i="1"/>
  <c r="AV65" i="1"/>
  <c r="AR65" i="1"/>
  <c r="AN65" i="1"/>
  <c r="CF65" i="1"/>
  <c r="CB65" i="1"/>
  <c r="BW65" i="1"/>
  <c r="BS65" i="1"/>
  <c r="BM65" i="1"/>
  <c r="BI65" i="1"/>
  <c r="BE65" i="1"/>
  <c r="AY65" i="1"/>
  <c r="AU65" i="1"/>
  <c r="AQ65" i="1"/>
  <c r="AM65" i="1"/>
  <c r="E119" i="1"/>
  <c r="E120" i="1" s="1"/>
  <c r="E115" i="1"/>
  <c r="E116" i="1" s="1"/>
  <c r="E111" i="1"/>
  <c r="E112" i="1"/>
  <c r="E107" i="1"/>
  <c r="E108" i="1" s="1"/>
  <c r="AT61" i="1"/>
  <c r="BD61" i="1"/>
  <c r="BL61" i="1"/>
  <c r="BV61" i="1"/>
  <c r="CE61" i="1"/>
  <c r="AT65" i="1"/>
  <c r="BD65" i="1"/>
  <c r="BL65" i="1"/>
  <c r="BV65" i="1"/>
  <c r="CE65" i="1"/>
  <c r="CG28" i="1"/>
  <c r="CC28" i="1"/>
  <c r="BX28" i="1"/>
  <c r="BT28" i="1"/>
  <c r="BN28" i="1"/>
  <c r="BJ28" i="1"/>
  <c r="BF28" i="1"/>
  <c r="AV28" i="1"/>
  <c r="AR28" i="1"/>
  <c r="CG37" i="1"/>
  <c r="CC37" i="1"/>
  <c r="BX37" i="1"/>
  <c r="BT37" i="1"/>
  <c r="BN37" i="1"/>
  <c r="BJ37" i="1"/>
  <c r="CF37" i="1"/>
  <c r="CB37" i="1"/>
  <c r="BW37" i="1"/>
  <c r="BS37" i="1"/>
  <c r="BM37" i="1"/>
  <c r="BI37" i="1"/>
  <c r="BE37" i="1"/>
  <c r="AY37" i="1"/>
  <c r="AU37" i="1"/>
  <c r="AQ37" i="1"/>
  <c r="AM37" i="1"/>
  <c r="CH40" i="1"/>
  <c r="CD40" i="1"/>
  <c r="BY40" i="1"/>
  <c r="BU40" i="1"/>
  <c r="BO40" i="1"/>
  <c r="BK40" i="1"/>
  <c r="BG40" i="1"/>
  <c r="BC40" i="1"/>
  <c r="AW40" i="1"/>
  <c r="AS40" i="1"/>
  <c r="AO40" i="1"/>
  <c r="CG40" i="1"/>
  <c r="CC40" i="1"/>
  <c r="BX40" i="1"/>
  <c r="BT40" i="1"/>
  <c r="BN40" i="1"/>
  <c r="BJ40" i="1"/>
  <c r="BF40" i="1"/>
  <c r="AV40" i="1"/>
  <c r="AR40" i="1"/>
  <c r="AN40" i="1"/>
  <c r="AP20" i="1"/>
  <c r="AT20" i="1"/>
  <c r="AX20" i="1"/>
  <c r="BD20" i="1"/>
  <c r="BH20" i="1"/>
  <c r="BL20" i="1"/>
  <c r="BV20" i="1"/>
  <c r="AP24" i="1"/>
  <c r="AT24" i="1"/>
  <c r="AX24" i="1"/>
  <c r="BD24" i="1"/>
  <c r="BH24" i="1"/>
  <c r="BL24" i="1"/>
  <c r="BV24" i="1"/>
  <c r="AP28" i="1"/>
  <c r="AU28" i="1"/>
  <c r="BC28" i="1"/>
  <c r="BH28" i="1"/>
  <c r="BM28" i="1"/>
  <c r="BU28" i="1"/>
  <c r="CF28" i="1"/>
  <c r="AR37" i="1"/>
  <c r="AW37" i="1"/>
  <c r="BD37" i="1"/>
  <c r="BK37" i="1"/>
  <c r="BU37" i="1"/>
  <c r="CD37" i="1"/>
  <c r="AT40" i="1"/>
  <c r="BD40" i="1"/>
  <c r="BL40" i="1"/>
  <c r="BV40" i="1"/>
  <c r="CE40" i="1"/>
  <c r="AS61" i="1"/>
  <c r="BC61" i="1"/>
  <c r="BK61" i="1"/>
  <c r="BU61" i="1"/>
  <c r="CD61" i="1"/>
  <c r="AS65" i="1"/>
  <c r="BC65" i="1"/>
  <c r="BK65" i="1"/>
  <c r="BU65" i="1"/>
  <c r="CD65" i="1"/>
  <c r="AP30" i="1"/>
  <c r="AT30" i="1"/>
  <c r="AX30" i="1"/>
  <c r="BD30" i="1"/>
  <c r="BH30" i="1"/>
  <c r="BL30" i="1"/>
  <c r="BV30" i="1"/>
  <c r="AP38" i="1"/>
  <c r="AT38" i="1"/>
  <c r="AX38" i="1"/>
  <c r="BD38" i="1"/>
  <c r="BH38" i="1"/>
  <c r="BL38" i="1"/>
  <c r="BV38" i="1"/>
  <c r="CE38" i="1"/>
  <c r="AP42" i="1"/>
  <c r="AT42" i="1"/>
  <c r="AX42" i="1"/>
  <c r="BD42" i="1"/>
  <c r="BH42" i="1"/>
  <c r="BL42" i="1"/>
  <c r="BV42" i="1"/>
  <c r="CE42" i="1"/>
  <c r="AP50" i="1"/>
  <c r="AT50" i="1"/>
  <c r="AX50" i="1"/>
  <c r="BD50" i="1"/>
  <c r="BH50" i="1"/>
  <c r="BL50" i="1"/>
  <c r="BV50" i="1"/>
  <c r="CE50" i="1"/>
  <c r="CH63" i="1"/>
  <c r="AP66" i="1"/>
  <c r="AT66" i="1"/>
  <c r="AX66" i="1"/>
  <c r="BD66" i="1"/>
  <c r="BH66" i="1"/>
  <c r="BL66" i="1"/>
  <c r="BV66" i="1"/>
  <c r="CE66" i="1"/>
  <c r="G98" i="1"/>
  <c r="M98" i="1"/>
  <c r="V98" i="1"/>
  <c r="AE98" i="1"/>
  <c r="AM38" i="1"/>
  <c r="AQ38" i="1"/>
  <c r="AU38" i="1"/>
  <c r="AY38" i="1"/>
  <c r="BE38" i="1"/>
  <c r="BI38" i="1"/>
  <c r="BM38" i="1"/>
  <c r="BS38" i="1"/>
  <c r="BW38" i="1"/>
  <c r="CB38" i="1"/>
  <c r="AM42" i="1"/>
  <c r="AQ42" i="1"/>
  <c r="AU42" i="1"/>
  <c r="AY42" i="1"/>
  <c r="BE42" i="1"/>
  <c r="BI42" i="1"/>
  <c r="BM42" i="1"/>
  <c r="BS42" i="1"/>
  <c r="BW42" i="1"/>
  <c r="CB42" i="1"/>
  <c r="AP43" i="1"/>
  <c r="AT43" i="1"/>
  <c r="AX43" i="1"/>
  <c r="BD43" i="1"/>
  <c r="BH43" i="1"/>
  <c r="BL43" i="1"/>
  <c r="BV43" i="1"/>
  <c r="AP47" i="1"/>
  <c r="AT47" i="1"/>
  <c r="AX47" i="1"/>
  <c r="BD47" i="1"/>
  <c r="BH47" i="1"/>
  <c r="BL47" i="1"/>
  <c r="BV47" i="1"/>
  <c r="AM50" i="1"/>
  <c r="AQ50" i="1"/>
  <c r="AU50" i="1"/>
  <c r="AY50" i="1"/>
  <c r="BE50" i="1"/>
  <c r="BI50" i="1"/>
  <c r="BM50" i="1"/>
  <c r="BS50" i="1"/>
  <c r="BW50" i="1"/>
  <c r="CB50" i="1"/>
  <c r="AP51" i="1"/>
  <c r="AT51" i="1"/>
  <c r="AX51" i="1"/>
  <c r="BD51" i="1"/>
  <c r="BH51" i="1"/>
  <c r="BL51" i="1"/>
  <c r="BV51" i="1"/>
  <c r="AP59" i="1"/>
  <c r="AT59" i="1"/>
  <c r="AX59" i="1"/>
  <c r="BD59" i="1"/>
  <c r="BH59" i="1"/>
  <c r="BL59" i="1"/>
  <c r="BV59" i="1"/>
  <c r="AP63" i="1"/>
  <c r="AT63" i="1"/>
  <c r="AX63" i="1"/>
  <c r="BD63" i="1"/>
  <c r="BH63" i="1"/>
  <c r="BL63" i="1"/>
  <c r="BV63" i="1"/>
  <c r="AM66" i="1"/>
  <c r="AQ66" i="1"/>
  <c r="AU66" i="1"/>
  <c r="AY66" i="1"/>
  <c r="BE66" i="1"/>
  <c r="BI66" i="1"/>
  <c r="BM66" i="1"/>
  <c r="BS66" i="1"/>
  <c r="BW66" i="1"/>
  <c r="CB66" i="1"/>
  <c r="H98" i="1"/>
  <c r="Q98" i="1"/>
  <c r="W98" i="1"/>
  <c r="AG98" i="1"/>
  <c r="F82" i="17"/>
  <c r="F101" i="17"/>
  <c r="F102" i="17" s="1"/>
  <c r="F103" i="17"/>
  <c r="F104" i="17" s="1"/>
  <c r="F95" i="17"/>
  <c r="F96" i="17"/>
  <c r="F97" i="17"/>
  <c r="F98" i="17" s="1"/>
  <c r="F69" i="17"/>
  <c r="F81" i="17"/>
  <c r="E93" i="17"/>
  <c r="E94" i="17" s="1"/>
  <c r="E99" i="17"/>
  <c r="E100" i="17" s="1"/>
  <c r="E101" i="17"/>
  <c r="E102" i="17"/>
  <c r="H91" i="17"/>
  <c r="H92" i="17" s="1"/>
  <c r="H93" i="17"/>
  <c r="H94" i="17" s="1"/>
  <c r="H95" i="17"/>
  <c r="H96" i="17" s="1"/>
  <c r="G97" i="17"/>
  <c r="G98" i="17" s="1"/>
  <c r="G99" i="17"/>
  <c r="G100" i="17" s="1"/>
  <c r="T83" i="17"/>
  <c r="T81" i="17"/>
  <c r="T84" i="17"/>
  <c r="N73" i="17"/>
  <c r="BE6" i="13"/>
  <c r="AX52" i="11"/>
  <c r="CF48" i="11"/>
  <c r="BN42" i="11"/>
  <c r="BN40" i="11"/>
  <c r="BN34" i="11"/>
  <c r="AX26" i="11"/>
  <c r="BW24" i="11"/>
  <c r="AX14" i="11"/>
  <c r="H67" i="10"/>
  <c r="N68" i="10"/>
  <c r="R68" i="10"/>
  <c r="X68" i="10"/>
  <c r="AD68" i="10"/>
  <c r="AD71" i="10" s="1"/>
  <c r="P67" i="6"/>
  <c r="L68" i="6"/>
  <c r="V68" i="6"/>
  <c r="AB68" i="6"/>
  <c r="BA44" i="10"/>
  <c r="BA42" i="10"/>
  <c r="BA34" i="10"/>
  <c r="BA33" i="10"/>
  <c r="BA28" i="10"/>
  <c r="BA26" i="10"/>
  <c r="BA25" i="10"/>
  <c r="AJ5" i="6"/>
  <c r="AR5" i="6"/>
  <c r="BC5" i="6"/>
  <c r="BK5" i="6"/>
  <c r="BV5" i="6"/>
  <c r="BS47" i="6"/>
  <c r="CA47" i="6"/>
  <c r="BG47" i="6"/>
  <c r="AL47" i="6"/>
  <c r="BZ47" i="6"/>
  <c r="BU47" i="6"/>
  <c r="BJ45" i="6"/>
  <c r="BV45" i="6"/>
  <c r="BK45" i="6"/>
  <c r="BC45" i="6"/>
  <c r="AR45" i="6"/>
  <c r="AJ45" i="6"/>
  <c r="BY45" i="6"/>
  <c r="BL45" i="6"/>
  <c r="BD45" i="6"/>
  <c r="AS45" i="6"/>
  <c r="AK45" i="6"/>
  <c r="BQ45" i="6"/>
  <c r="AU45" i="6"/>
  <c r="CD45" i="6"/>
  <c r="BI45" i="6"/>
  <c r="AP45" i="6"/>
  <c r="AN43" i="6"/>
  <c r="BS43" i="6"/>
  <c r="BA43" i="6"/>
  <c r="CA43" i="6"/>
  <c r="BE43" i="6"/>
  <c r="BB43" i="6"/>
  <c r="BV41" i="6"/>
  <c r="BK41" i="6"/>
  <c r="BC41" i="6"/>
  <c r="AR41" i="6"/>
  <c r="AJ41" i="6"/>
  <c r="BY41" i="6"/>
  <c r="BL41" i="6"/>
  <c r="BD41" i="6"/>
  <c r="AS41" i="6"/>
  <c r="AK41" i="6"/>
  <c r="BQ41" i="6"/>
  <c r="AU41" i="6"/>
  <c r="CD41" i="6"/>
  <c r="BI41" i="6"/>
  <c r="AP41" i="6"/>
  <c r="BR39" i="6"/>
  <c r="BH39" i="6"/>
  <c r="BF39" i="6"/>
  <c r="AL39" i="6"/>
  <c r="BZ39" i="6"/>
  <c r="BU39" i="6"/>
  <c r="AL37" i="6"/>
  <c r="BV37" i="6"/>
  <c r="BK37" i="6"/>
  <c r="BC37" i="6"/>
  <c r="AR37" i="6"/>
  <c r="AJ37" i="6"/>
  <c r="BY37" i="6"/>
  <c r="CF37" i="6" s="1"/>
  <c r="BL37" i="6"/>
  <c r="BD37" i="6"/>
  <c r="AS37" i="6"/>
  <c r="AK37" i="6"/>
  <c r="BQ37" i="6"/>
  <c r="AU37" i="6"/>
  <c r="CD37" i="6"/>
  <c r="BI37" i="6"/>
  <c r="AP37" i="6"/>
  <c r="BR35" i="6"/>
  <c r="CB35" i="6"/>
  <c r="AN35" i="6"/>
  <c r="AZ35" i="6"/>
  <c r="AM35" i="6"/>
  <c r="BS35" i="6"/>
  <c r="BA35" i="6"/>
  <c r="BE35" i="6"/>
  <c r="BB35" i="6"/>
  <c r="BV33" i="6"/>
  <c r="BK33" i="6"/>
  <c r="BC33" i="6"/>
  <c r="AR33" i="6"/>
  <c r="AJ33" i="6"/>
  <c r="BY33" i="6"/>
  <c r="CF33" i="6" s="1"/>
  <c r="BL33" i="6"/>
  <c r="BD33" i="6"/>
  <c r="AS33" i="6"/>
  <c r="AK33" i="6"/>
  <c r="BQ33" i="6"/>
  <c r="AU33" i="6"/>
  <c r="CD33" i="6"/>
  <c r="BI33" i="6"/>
  <c r="BN33" i="6" s="1"/>
  <c r="AP33" i="6"/>
  <c r="CB31" i="6"/>
  <c r="BR31" i="6"/>
  <c r="CC31" i="6"/>
  <c r="AO31" i="6"/>
  <c r="BT31" i="6"/>
  <c r="BH31" i="6"/>
  <c r="AL31" i="6"/>
  <c r="BZ31" i="6"/>
  <c r="BU31" i="6"/>
  <c r="BV29" i="6"/>
  <c r="BK29" i="6"/>
  <c r="BC29" i="6"/>
  <c r="AR29" i="6"/>
  <c r="AJ29" i="6"/>
  <c r="BY29" i="6"/>
  <c r="BL29" i="6"/>
  <c r="BD29" i="6"/>
  <c r="AS29" i="6"/>
  <c r="AK29" i="6"/>
  <c r="BQ29" i="6"/>
  <c r="AU29" i="6"/>
  <c r="CD29" i="6"/>
  <c r="BI29" i="6"/>
  <c r="AP29" i="6"/>
  <c r="BR27" i="6"/>
  <c r="BG27" i="6"/>
  <c r="BS27" i="6"/>
  <c r="CA27" i="6"/>
  <c r="BA27" i="6"/>
  <c r="CB27" i="6"/>
  <c r="AZ27" i="6"/>
  <c r="BE27" i="6"/>
  <c r="BB27" i="6"/>
  <c r="BP25" i="6"/>
  <c r="AK25" i="6"/>
  <c r="BD25" i="6"/>
  <c r="BV25" i="6"/>
  <c r="CD25" i="6"/>
  <c r="BQ25" i="6"/>
  <c r="BF25" i="6"/>
  <c r="AU25" i="6"/>
  <c r="AM25" i="6"/>
  <c r="BZ25" i="6"/>
  <c r="BK25" i="6"/>
  <c r="BC25" i="6"/>
  <c r="AR25" i="6"/>
  <c r="CE23" i="6"/>
  <c r="BB23" i="6"/>
  <c r="BG23" i="6"/>
  <c r="AN23" i="6"/>
  <c r="BU23" i="6"/>
  <c r="AV23" i="6"/>
  <c r="AL23" i="6"/>
  <c r="BE23" i="6"/>
  <c r="BZ23" i="6"/>
  <c r="CF23" i="6" s="1"/>
  <c r="AS23" i="6"/>
  <c r="BL23" i="6"/>
  <c r="AL21" i="6"/>
  <c r="AS21" i="6"/>
  <c r="BL21" i="6"/>
  <c r="BS19" i="6"/>
  <c r="BU19" i="6"/>
  <c r="BB19" i="6"/>
  <c r="CB19" i="6"/>
  <c r="BG19" i="6"/>
  <c r="AV19" i="6"/>
  <c r="AN19" i="6"/>
  <c r="BH19" i="6"/>
  <c r="BJ19" i="6"/>
  <c r="BR19" i="6"/>
  <c r="AR19" i="6"/>
  <c r="AL19" i="6"/>
  <c r="BE19" i="6"/>
  <c r="BZ19" i="6"/>
  <c r="AS19" i="6"/>
  <c r="BL19" i="6"/>
  <c r="AK17" i="6"/>
  <c r="BD17" i="6"/>
  <c r="CE15" i="6"/>
  <c r="BU15" i="6"/>
  <c r="BJ15" i="6"/>
  <c r="BB15" i="6"/>
  <c r="AQ15" i="6"/>
  <c r="CB15" i="6"/>
  <c r="BR15" i="6"/>
  <c r="BG15" i="6"/>
  <c r="AV15" i="6"/>
  <c r="AX15" i="6" s="1"/>
  <c r="AN15" i="6"/>
  <c r="CA15" i="6"/>
  <c r="BF15" i="6"/>
  <c r="AM15" i="6"/>
  <c r="BK15" i="6"/>
  <c r="AR15" i="6"/>
  <c r="AL15" i="6"/>
  <c r="BE15" i="6"/>
  <c r="BZ15" i="6"/>
  <c r="AS15" i="6"/>
  <c r="BL15" i="6"/>
  <c r="AT13" i="6"/>
  <c r="AS13" i="6"/>
  <c r="BL13" i="6"/>
  <c r="BA11" i="6"/>
  <c r="AT11" i="6"/>
  <c r="CB11" i="6"/>
  <c r="BR11" i="6"/>
  <c r="BV11" i="6"/>
  <c r="AK11" i="6"/>
  <c r="AS11" i="6"/>
  <c r="BD11" i="6"/>
  <c r="BP11" i="6"/>
  <c r="CC11" i="6"/>
  <c r="AN11" i="6"/>
  <c r="AV11" i="6"/>
  <c r="BG11" i="6"/>
  <c r="BT11" i="6"/>
  <c r="AK9" i="6"/>
  <c r="AN9" i="6"/>
  <c r="AV9" i="6"/>
  <c r="BG9" i="6"/>
  <c r="BN9" i="6" s="1"/>
  <c r="BR9" i="6"/>
  <c r="CB9" i="6"/>
  <c r="AL7" i="6"/>
  <c r="AK7" i="6"/>
  <c r="AS7" i="6"/>
  <c r="BD7" i="6"/>
  <c r="BL7" i="6"/>
  <c r="AO7" i="6"/>
  <c r="AX7" i="6" s="1"/>
  <c r="BH7" i="6"/>
  <c r="BY7" i="6"/>
  <c r="AJ7" i="6"/>
  <c r="AR7" i="6"/>
  <c r="BC7" i="6"/>
  <c r="BK7" i="6"/>
  <c r="BV7" i="6"/>
  <c r="BZ29" i="1"/>
  <c r="AG80" i="10"/>
  <c r="R80" i="10"/>
  <c r="AD80" i="10"/>
  <c r="T80" i="10"/>
  <c r="AB80" i="6"/>
  <c r="L80" i="6"/>
  <c r="AT47" i="6"/>
  <c r="AT45" i="6"/>
  <c r="BP43" i="6"/>
  <c r="AT41" i="6"/>
  <c r="BP39" i="6"/>
  <c r="BP37" i="6"/>
  <c r="AT35" i="6"/>
  <c r="BP33" i="6"/>
  <c r="AT31" i="6"/>
  <c r="AT29" i="6"/>
  <c r="BP27" i="6"/>
  <c r="BI25" i="6"/>
  <c r="AP25" i="6"/>
  <c r="CD23" i="6"/>
  <c r="BI23" i="6"/>
  <c r="AP23" i="6"/>
  <c r="CD21" i="6"/>
  <c r="BI21" i="6"/>
  <c r="AP21" i="6"/>
  <c r="CD19" i="6"/>
  <c r="BI19" i="6"/>
  <c r="AP19" i="6"/>
  <c r="CD17" i="6"/>
  <c r="BI17" i="6"/>
  <c r="AP17" i="6"/>
  <c r="CD15" i="6"/>
  <c r="BI15" i="6"/>
  <c r="AP15" i="6"/>
  <c r="CD13" i="6"/>
  <c r="BI13" i="6"/>
  <c r="AP13" i="6"/>
  <c r="BZ11" i="6"/>
  <c r="BJ11" i="6"/>
  <c r="BN11" i="6" s="1"/>
  <c r="BB11" i="6"/>
  <c r="AQ11" i="6"/>
  <c r="CA9" i="6"/>
  <c r="BQ9" i="6"/>
  <c r="BF9" i="6"/>
  <c r="AU9" i="6"/>
  <c r="AM9" i="6"/>
  <c r="CA7" i="6"/>
  <c r="BQ7" i="6"/>
  <c r="BF7" i="6"/>
  <c r="AU7" i="6"/>
  <c r="AM7" i="6"/>
  <c r="CE5" i="6"/>
  <c r="BU5" i="6"/>
  <c r="BJ5" i="6"/>
  <c r="BB5" i="6"/>
  <c r="AQ5" i="6"/>
  <c r="AJ13" i="6"/>
  <c r="AR13" i="6"/>
  <c r="BC13" i="6"/>
  <c r="BK13" i="6"/>
  <c r="BV13" i="6"/>
  <c r="AM13" i="6"/>
  <c r="AU13" i="6"/>
  <c r="BF13" i="6"/>
  <c r="BQ13" i="6"/>
  <c r="CA13" i="6"/>
  <c r="AJ17" i="6"/>
  <c r="AR17" i="6"/>
  <c r="BC17" i="6"/>
  <c r="BK17" i="6"/>
  <c r="BV17" i="6"/>
  <c r="AM17" i="6"/>
  <c r="AU17" i="6"/>
  <c r="BF17" i="6"/>
  <c r="BQ17" i="6"/>
  <c r="CA17" i="6"/>
  <c r="AJ21" i="6"/>
  <c r="AR21" i="6"/>
  <c r="BC21" i="6"/>
  <c r="BK21" i="6"/>
  <c r="BV21" i="6"/>
  <c r="AM21" i="6"/>
  <c r="AU21" i="6"/>
  <c r="BF21" i="6"/>
  <c r="BQ21" i="6"/>
  <c r="CA21" i="6"/>
  <c r="AJ25" i="6"/>
  <c r="AV25" i="6"/>
  <c r="BS25" i="6"/>
  <c r="AQ25" i="6"/>
  <c r="BJ25" i="6"/>
  <c r="BR25" i="6"/>
  <c r="BA29" i="6"/>
  <c r="AM29" i="6"/>
  <c r="CA29" i="6"/>
  <c r="AZ29" i="6"/>
  <c r="BS29" i="6"/>
  <c r="AN29" i="6"/>
  <c r="BG29" i="6"/>
  <c r="CB29" i="6"/>
  <c r="BT33" i="6"/>
  <c r="BF33" i="6"/>
  <c r="AO33" i="6"/>
  <c r="BH33" i="6"/>
  <c r="CC33" i="6"/>
  <c r="AV33" i="6"/>
  <c r="BR33" i="6"/>
  <c r="BA37" i="6"/>
  <c r="AM37" i="6"/>
  <c r="CA37" i="6"/>
  <c r="AZ37" i="6"/>
  <c r="BN37" i="6" s="1"/>
  <c r="BS37" i="6"/>
  <c r="AN37" i="6"/>
  <c r="BG37" i="6"/>
  <c r="CB37" i="6"/>
  <c r="BT41" i="6"/>
  <c r="BF41" i="6"/>
  <c r="AO41" i="6"/>
  <c r="BH41" i="6"/>
  <c r="CC41" i="6"/>
  <c r="AV41" i="6"/>
  <c r="BR41" i="6"/>
  <c r="BA45" i="6"/>
  <c r="AM45" i="6"/>
  <c r="CA45" i="6"/>
  <c r="AZ45" i="6"/>
  <c r="BS45" i="6"/>
  <c r="AN45" i="6"/>
  <c r="BG45" i="6"/>
  <c r="CB45" i="6"/>
  <c r="BB41" i="6"/>
  <c r="BB33" i="6"/>
  <c r="BL25" i="6"/>
  <c r="BY23" i="6"/>
  <c r="AK23" i="6"/>
  <c r="AX23" i="6" s="1"/>
  <c r="AK21" i="6"/>
  <c r="BY19" i="6"/>
  <c r="AK19" i="6"/>
  <c r="BL17" i="6"/>
  <c r="BY15" i="6"/>
  <c r="AK15" i="6"/>
  <c r="AK13" i="6"/>
  <c r="CA11" i="6"/>
  <c r="BC11" i="6"/>
  <c r="AJ11" i="6"/>
  <c r="BK9" i="6"/>
  <c r="AR9" i="6"/>
  <c r="BR7" i="6"/>
  <c r="AV7" i="6"/>
  <c r="CB5" i="6"/>
  <c r="BG5" i="6"/>
  <c r="AN5" i="6"/>
  <c r="BE47" i="6"/>
  <c r="AL43" i="6"/>
  <c r="BZ35" i="6"/>
  <c r="BE31" i="6"/>
  <c r="AL27" i="6"/>
  <c r="AT23" i="6"/>
  <c r="BP19" i="6"/>
  <c r="BW19" i="6" s="1"/>
  <c r="AT15" i="6"/>
  <c r="BU11" i="6"/>
  <c r="AZ11" i="6"/>
  <c r="CC7" i="6"/>
  <c r="AZ7" i="6"/>
  <c r="AJ15" i="6"/>
  <c r="BV15" i="6"/>
  <c r="BQ15" i="6"/>
  <c r="BC19" i="6"/>
  <c r="CE19" i="6"/>
  <c r="AM27" i="6"/>
  <c r="BF31" i="6"/>
  <c r="CA35" i="6"/>
  <c r="AV39" i="6"/>
  <c r="AP5" i="6"/>
  <c r="BZ29" i="6"/>
  <c r="BE24" i="12"/>
  <c r="BK19" i="6"/>
  <c r="BV19" i="6"/>
  <c r="AM19" i="6"/>
  <c r="AU19" i="6"/>
  <c r="BF19" i="6"/>
  <c r="BQ19" i="6"/>
  <c r="CA19" i="6"/>
  <c r="AJ23" i="6"/>
  <c r="AR23" i="6"/>
  <c r="BC23" i="6"/>
  <c r="BR23" i="6"/>
  <c r="AQ23" i="6"/>
  <c r="BJ23" i="6"/>
  <c r="BT27" i="6"/>
  <c r="BF27" i="6"/>
  <c r="AO27" i="6"/>
  <c r="BH27" i="6"/>
  <c r="CC27" i="6"/>
  <c r="AV27" i="6"/>
  <c r="BA31" i="6"/>
  <c r="AM31" i="6"/>
  <c r="CA31" i="6"/>
  <c r="AZ31" i="6"/>
  <c r="BS31" i="6"/>
  <c r="AN31" i="6"/>
  <c r="BG31" i="6"/>
  <c r="BT35" i="6"/>
  <c r="BF35" i="6"/>
  <c r="AO35" i="6"/>
  <c r="BH35" i="6"/>
  <c r="CC35" i="6"/>
  <c r="AV35" i="6"/>
  <c r="BT39" i="6"/>
  <c r="AO39" i="6"/>
  <c r="CC39" i="6"/>
  <c r="AM43" i="6"/>
  <c r="AZ43" i="6"/>
  <c r="BA47" i="6"/>
  <c r="AQ37" i="6"/>
  <c r="AX37" i="6" s="1"/>
  <c r="AL45" i="6"/>
  <c r="CC19" i="6"/>
  <c r="AL5" i="6"/>
  <c r="BD5" i="6"/>
  <c r="BJ47" i="6"/>
  <c r="BR47" i="6"/>
  <c r="AV47" i="6"/>
  <c r="CC47" i="6"/>
  <c r="BH47" i="6"/>
  <c r="AO47" i="6"/>
  <c r="BF47" i="6"/>
  <c r="BT47" i="6"/>
  <c r="CB47" i="6"/>
  <c r="AN47" i="6"/>
  <c r="AZ47" i="6"/>
  <c r="AM47" i="6"/>
  <c r="CE43" i="6"/>
  <c r="CB43" i="6"/>
  <c r="BJ43" i="6"/>
  <c r="BR43" i="6"/>
  <c r="AV43" i="6"/>
  <c r="CC43" i="6"/>
  <c r="BH43" i="6"/>
  <c r="AO43" i="6"/>
  <c r="BF43" i="6"/>
  <c r="BT43" i="6"/>
  <c r="CE41" i="6"/>
  <c r="AL41" i="6"/>
  <c r="BJ39" i="6"/>
  <c r="CB39" i="6"/>
  <c r="BG39" i="6"/>
  <c r="AN39" i="6"/>
  <c r="BS39" i="6"/>
  <c r="AZ39" i="6"/>
  <c r="CA39" i="6"/>
  <c r="AM39" i="6"/>
  <c r="BA39" i="6"/>
  <c r="BU37" i="6"/>
  <c r="BZ37" i="6"/>
  <c r="BJ37" i="6"/>
  <c r="BE37" i="6"/>
  <c r="AQ35" i="6"/>
  <c r="BJ35" i="6"/>
  <c r="BV35" i="6"/>
  <c r="BK35" i="6"/>
  <c r="BC35" i="6"/>
  <c r="AR35" i="6"/>
  <c r="AJ35" i="6"/>
  <c r="AX35" i="6" s="1"/>
  <c r="BY35" i="6"/>
  <c r="BL35" i="6"/>
  <c r="BD35" i="6"/>
  <c r="AS35" i="6"/>
  <c r="AK35" i="6"/>
  <c r="BQ35" i="6"/>
  <c r="BW35" i="6"/>
  <c r="AU35" i="6"/>
  <c r="CD35" i="6"/>
  <c r="BI35" i="6"/>
  <c r="AP35" i="6"/>
  <c r="BU33" i="6"/>
  <c r="AL33" i="6"/>
  <c r="BJ31" i="6"/>
  <c r="BV31" i="6"/>
  <c r="BK31" i="6"/>
  <c r="BN31" i="6" s="1"/>
  <c r="BC31" i="6"/>
  <c r="AR31" i="6"/>
  <c r="AJ31" i="6"/>
  <c r="BY31" i="6"/>
  <c r="BL31" i="6"/>
  <c r="BD31" i="6"/>
  <c r="AS31" i="6"/>
  <c r="AK31" i="6"/>
  <c r="AX31" i="6" s="1"/>
  <c r="BQ31" i="6"/>
  <c r="AU31" i="6"/>
  <c r="CD31" i="6"/>
  <c r="BI31" i="6"/>
  <c r="AP31" i="6"/>
  <c r="BU29" i="6"/>
  <c r="AQ29" i="6"/>
  <c r="BJ29" i="6"/>
  <c r="CE27" i="6"/>
  <c r="BJ27" i="6"/>
  <c r="AQ27" i="6"/>
  <c r="BV27" i="6"/>
  <c r="BK27" i="6"/>
  <c r="BC27" i="6"/>
  <c r="AR27" i="6"/>
  <c r="AJ27" i="6"/>
  <c r="AX27" i="6" s="1"/>
  <c r="BY27" i="6"/>
  <c r="BL27" i="6"/>
  <c r="BD27" i="6"/>
  <c r="AS27" i="6"/>
  <c r="AK27" i="6"/>
  <c r="BQ27" i="6"/>
  <c r="BW27" i="6"/>
  <c r="AU27" i="6"/>
  <c r="CD27" i="6"/>
  <c r="BI27" i="6"/>
  <c r="AP27" i="6"/>
  <c r="CA25" i="6"/>
  <c r="BE25" i="6"/>
  <c r="AZ25" i="6"/>
  <c r="BH23" i="6"/>
  <c r="AO23" i="6"/>
  <c r="CA23" i="6"/>
  <c r="BQ23" i="6"/>
  <c r="BF23" i="6"/>
  <c r="AU23" i="6"/>
  <c r="AM23" i="6"/>
  <c r="BV23" i="6"/>
  <c r="BK23" i="6"/>
  <c r="BY21" i="6"/>
  <c r="AZ21" i="6"/>
  <c r="BP21" i="6"/>
  <c r="AO21" i="6"/>
  <c r="BZ21" i="6"/>
  <c r="CC21" i="6"/>
  <c r="BY17" i="6"/>
  <c r="BZ17" i="6"/>
  <c r="BS17" i="6"/>
  <c r="BW17" i="6" s="1"/>
  <c r="BP17" i="6"/>
  <c r="CC17" i="6"/>
  <c r="AO17" i="6"/>
  <c r="CC15" i="6"/>
  <c r="BH15" i="6"/>
  <c r="AO15" i="6"/>
  <c r="AZ15" i="6"/>
  <c r="BY13" i="6"/>
  <c r="CC13" i="6"/>
  <c r="AZ13" i="6"/>
  <c r="BZ13" i="6"/>
  <c r="BI11" i="6"/>
  <c r="CD11" i="6"/>
  <c r="AL11" i="6"/>
  <c r="BZ9" i="6"/>
  <c r="BI9" i="6"/>
  <c r="BY9" i="6"/>
  <c r="BS9" i="6"/>
  <c r="BP9" i="6"/>
  <c r="BL9" i="6"/>
  <c r="AZ9" i="6"/>
  <c r="AT9" i="6"/>
  <c r="BT7" i="6"/>
  <c r="AT7" i="6"/>
  <c r="BZ7" i="6"/>
  <c r="BI7" i="6"/>
  <c r="BA7" i="6"/>
  <c r="J99" i="6"/>
  <c r="J100" i="6" s="1"/>
  <c r="J93" i="6"/>
  <c r="J94" i="6"/>
  <c r="R99" i="6"/>
  <c r="R100" i="6" s="1"/>
  <c r="R91" i="6"/>
  <c r="R92" i="6" s="1"/>
  <c r="Z99" i="6"/>
  <c r="Z100" i="6" s="1"/>
  <c r="Z95" i="6"/>
  <c r="Z96" i="6"/>
  <c r="M2" i="12"/>
  <c r="L52" i="12"/>
  <c r="BQ46" i="10"/>
  <c r="BQ47" i="10"/>
  <c r="CI8" i="10"/>
  <c r="CI9" i="10"/>
  <c r="CI12" i="10"/>
  <c r="CI13" i="10"/>
  <c r="CI14" i="10"/>
  <c r="CI15" i="10"/>
  <c r="CI16" i="10"/>
  <c r="CI17" i="10"/>
  <c r="CI19" i="10"/>
  <c r="CI21" i="10"/>
  <c r="CI22" i="10"/>
  <c r="CI23" i="10"/>
  <c r="CI25" i="10"/>
  <c r="CI26" i="10"/>
  <c r="CI27" i="10"/>
  <c r="CI28" i="10"/>
  <c r="CI29" i="10"/>
  <c r="CI31" i="10"/>
  <c r="CI35" i="10"/>
  <c r="CI40" i="10"/>
  <c r="CI41" i="10"/>
  <c r="CI47" i="10"/>
  <c r="W89" i="10"/>
  <c r="S93" i="10"/>
  <c r="S94" i="10" s="1"/>
  <c r="G89" i="10"/>
  <c r="G90" i="10" s="1"/>
  <c r="BW25" i="11"/>
  <c r="CF9" i="11"/>
  <c r="CF32" i="11"/>
  <c r="BZ6" i="10"/>
  <c r="BZ7" i="10"/>
  <c r="BZ9" i="10"/>
  <c r="BZ12" i="10"/>
  <c r="BZ14" i="10"/>
  <c r="BZ15" i="10"/>
  <c r="BZ17" i="10"/>
  <c r="BZ19" i="10"/>
  <c r="BZ22" i="10"/>
  <c r="BZ23" i="10"/>
  <c r="BZ25" i="10"/>
  <c r="BZ26" i="10"/>
  <c r="BZ27" i="10"/>
  <c r="BZ31" i="10"/>
  <c r="BZ33" i="10"/>
  <c r="BZ34" i="10"/>
  <c r="BZ35" i="10"/>
  <c r="BZ39" i="10"/>
  <c r="BZ41" i="10"/>
  <c r="BZ42" i="10"/>
  <c r="BZ43" i="10"/>
  <c r="BZ47" i="10"/>
  <c r="BQ5" i="10"/>
  <c r="BQ6" i="10"/>
  <c r="BQ7" i="10"/>
  <c r="BQ8" i="10"/>
  <c r="BQ9" i="10"/>
  <c r="BQ10" i="10"/>
  <c r="BQ13" i="10"/>
  <c r="BQ17" i="10"/>
  <c r="BQ20" i="10"/>
  <c r="BQ23" i="10"/>
  <c r="BQ30" i="10"/>
  <c r="BQ32" i="10"/>
  <c r="BQ34" i="10"/>
  <c r="BQ35" i="10"/>
  <c r="BQ36" i="10"/>
  <c r="BQ38" i="10"/>
  <c r="BQ39" i="10"/>
  <c r="BQ40" i="10"/>
  <c r="BQ41" i="10"/>
  <c r="BQ42" i="10"/>
  <c r="BQ43" i="10"/>
  <c r="V73" i="17"/>
  <c r="J73" i="17"/>
  <c r="L73" i="15"/>
  <c r="BE16" i="13"/>
  <c r="BU7" i="13"/>
  <c r="BE7" i="13"/>
  <c r="BW42" i="11"/>
  <c r="AX38" i="11"/>
  <c r="AX10" i="11"/>
  <c r="AX6" i="11"/>
  <c r="BN30" i="11"/>
  <c r="CF26" i="11"/>
  <c r="BN26" i="11"/>
  <c r="BW22" i="11"/>
  <c r="BN22" i="11"/>
  <c r="CF20" i="11"/>
  <c r="BW14" i="11"/>
  <c r="CF10" i="11"/>
  <c r="BN10" i="11"/>
  <c r="BW9" i="11"/>
  <c r="BW8" i="11"/>
  <c r="BN6" i="11"/>
  <c r="AX30" i="11"/>
  <c r="AX28" i="11"/>
  <c r="CF28" i="11"/>
  <c r="CF27" i="11"/>
  <c r="CF52" i="11"/>
  <c r="BN21" i="11"/>
  <c r="BN11" i="11"/>
  <c r="AX25" i="11"/>
  <c r="AX9" i="11"/>
  <c r="CF15" i="11"/>
  <c r="P67" i="10"/>
  <c r="J68" i="10"/>
  <c r="P68" i="10"/>
  <c r="V68" i="10"/>
  <c r="AB68" i="10"/>
  <c r="AB71" i="10" s="1"/>
  <c r="AF68" i="10"/>
  <c r="H67" i="6"/>
  <c r="N67" i="6"/>
  <c r="AD67" i="6"/>
  <c r="H68" i="6"/>
  <c r="Z68" i="6"/>
  <c r="BA48" i="10"/>
  <c r="BA47" i="10"/>
  <c r="BA45" i="10"/>
  <c r="BA43" i="10"/>
  <c r="BA41" i="10"/>
  <c r="BA40" i="10"/>
  <c r="BA39" i="10"/>
  <c r="BA35" i="10"/>
  <c r="BA32" i="10"/>
  <c r="BA31" i="10"/>
  <c r="BA29" i="10"/>
  <c r="BA27" i="10"/>
  <c r="BA24" i="10"/>
  <c r="BA23" i="10"/>
  <c r="BA21" i="10"/>
  <c r="BA19" i="10"/>
  <c r="BA16" i="10"/>
  <c r="BA15" i="10"/>
  <c r="BA13" i="10"/>
  <c r="BA11" i="10"/>
  <c r="BA8" i="10"/>
  <c r="BA7" i="10"/>
  <c r="BE23" i="13"/>
  <c r="CD13" i="13"/>
  <c r="BN52" i="11"/>
  <c r="BW44" i="11"/>
  <c r="BW40" i="11"/>
  <c r="BW36" i="11"/>
  <c r="AX51" i="11"/>
  <c r="BW51" i="11"/>
  <c r="BE49" i="12"/>
  <c r="CM48" i="12"/>
  <c r="BE48" i="12"/>
  <c r="BU47" i="12"/>
  <c r="BU42" i="12"/>
  <c r="BU37" i="12"/>
  <c r="BU33" i="12"/>
  <c r="CD45" i="12"/>
  <c r="BE45" i="12"/>
  <c r="CD35" i="12"/>
  <c r="BE35" i="12"/>
  <c r="BE33" i="12"/>
  <c r="CD31" i="12"/>
  <c r="BE31" i="12"/>
  <c r="CD22" i="12"/>
  <c r="AD72" i="17"/>
  <c r="CF31" i="11"/>
  <c r="BN7" i="11"/>
  <c r="CF5" i="11"/>
  <c r="BW15" i="11"/>
  <c r="BN27" i="11"/>
  <c r="V90" i="11"/>
  <c r="V63" i="11" s="1"/>
  <c r="L90" i="11"/>
  <c r="L63" i="11" s="1"/>
  <c r="F91" i="11"/>
  <c r="F64" i="11"/>
  <c r="E101" i="13"/>
  <c r="E59" i="13" s="1"/>
  <c r="V80" i="10"/>
  <c r="AH80" i="10"/>
  <c r="Z80" i="6"/>
  <c r="H80" i="6"/>
  <c r="BZ48" i="6"/>
  <c r="BE46" i="6"/>
  <c r="AL44" i="6"/>
  <c r="BZ40" i="6"/>
  <c r="BE38" i="6"/>
  <c r="AL36" i="6"/>
  <c r="BZ32" i="6"/>
  <c r="BE30" i="6"/>
  <c r="AL28" i="6"/>
  <c r="CD24" i="6"/>
  <c r="AP24" i="6"/>
  <c r="CD22" i="6"/>
  <c r="AP22" i="6"/>
  <c r="CD20" i="6"/>
  <c r="AP20" i="6"/>
  <c r="CD18" i="6"/>
  <c r="AP18" i="6"/>
  <c r="CD16" i="6"/>
  <c r="AP16" i="6"/>
  <c r="CD14" i="6"/>
  <c r="AP14" i="6"/>
  <c r="CD12" i="6"/>
  <c r="BB12" i="6"/>
  <c r="BU10" i="6"/>
  <c r="BB10" i="6"/>
  <c r="CE8" i="6"/>
  <c r="BJ8" i="6"/>
  <c r="AQ8" i="6"/>
  <c r="BQ6" i="6"/>
  <c r="AU6" i="6"/>
  <c r="BJ48" i="6"/>
  <c r="AQ46" i="6"/>
  <c r="CE44" i="6"/>
  <c r="BJ42" i="6"/>
  <c r="BJ40" i="6"/>
  <c r="AQ38" i="6"/>
  <c r="CE36" i="6"/>
  <c r="BJ34" i="6"/>
  <c r="BJ32" i="6"/>
  <c r="AQ30" i="6"/>
  <c r="CE28" i="6"/>
  <c r="BJ26" i="6"/>
  <c r="BD24" i="6"/>
  <c r="BD22" i="6"/>
  <c r="BL20" i="6"/>
  <c r="AS18" i="6"/>
  <c r="BD16" i="6"/>
  <c r="BD14" i="6"/>
  <c r="BQ12" i="6"/>
  <c r="AP12" i="6"/>
  <c r="BV10" i="6"/>
  <c r="BC10" i="6"/>
  <c r="BN10" i="6" s="1"/>
  <c r="AJ10" i="6"/>
  <c r="BK8" i="6"/>
  <c r="BV6" i="6"/>
  <c r="BC6" i="6"/>
  <c r="AJ6" i="6"/>
  <c r="BP46" i="6"/>
  <c r="AT42" i="6"/>
  <c r="BP38" i="6"/>
  <c r="AT34" i="6"/>
  <c r="BP30" i="6"/>
  <c r="AT26" i="6"/>
  <c r="BZ22" i="6"/>
  <c r="AL22" i="6"/>
  <c r="BZ18" i="6"/>
  <c r="AL18" i="6"/>
  <c r="BZ14" i="6"/>
  <c r="CF14" i="6" s="1"/>
  <c r="AL14" i="6"/>
  <c r="CC10" i="6"/>
  <c r="BH10" i="6"/>
  <c r="AO10" i="6"/>
  <c r="BS6" i="6"/>
  <c r="AZ6" i="6"/>
  <c r="BU46" i="6"/>
  <c r="BU38" i="6"/>
  <c r="BU30" i="6"/>
  <c r="AK26" i="6"/>
  <c r="AZ22" i="6"/>
  <c r="BH18" i="6"/>
  <c r="BS14" i="6"/>
  <c r="CD10" i="6"/>
  <c r="BI10" i="6"/>
  <c r="BT6" i="6"/>
  <c r="AR12" i="6"/>
  <c r="CA12" i="6"/>
  <c r="BK16" i="6"/>
  <c r="BR20" i="6"/>
  <c r="AV24" i="6"/>
  <c r="BA32" i="6"/>
  <c r="BA36" i="6"/>
  <c r="CA36" i="6"/>
  <c r="BS36" i="6"/>
  <c r="BT40" i="6"/>
  <c r="AO40" i="6"/>
  <c r="CC40" i="6"/>
  <c r="AM44" i="6"/>
  <c r="AZ44" i="6"/>
  <c r="AN44" i="6"/>
  <c r="BF48" i="6"/>
  <c r="BH48" i="6"/>
  <c r="BA26" i="6"/>
  <c r="CD30" i="6"/>
  <c r="AU34" i="6"/>
  <c r="CD38" i="6"/>
  <c r="AZ38" i="6"/>
  <c r="BA46" i="6"/>
  <c r="BP48" i="6"/>
  <c r="AT48" i="6"/>
  <c r="BU48" i="6"/>
  <c r="BB48" i="6"/>
  <c r="BV48" i="6"/>
  <c r="BK48" i="6"/>
  <c r="BC48" i="6"/>
  <c r="AR48" i="6"/>
  <c r="AJ48" i="6"/>
  <c r="BY48" i="6"/>
  <c r="BL48" i="6"/>
  <c r="BD48" i="6"/>
  <c r="AS48" i="6"/>
  <c r="AK48" i="6"/>
  <c r="BQ48" i="6"/>
  <c r="AU48" i="6"/>
  <c r="CD48" i="6"/>
  <c r="BI48" i="6"/>
  <c r="AP48" i="6"/>
  <c r="CB48" i="6"/>
  <c r="BG48" i="6"/>
  <c r="AN48" i="6"/>
  <c r="BS48" i="6"/>
  <c r="AZ48" i="6"/>
  <c r="CA48" i="6"/>
  <c r="CF48" i="6" s="1"/>
  <c r="AM48" i="6"/>
  <c r="BA48" i="6"/>
  <c r="AQ48" i="6"/>
  <c r="CE48" i="6"/>
  <c r="BE48" i="6"/>
  <c r="BV46" i="6"/>
  <c r="BK46" i="6"/>
  <c r="BC46" i="6"/>
  <c r="AR46" i="6"/>
  <c r="AJ46" i="6"/>
  <c r="BY46" i="6"/>
  <c r="BL46" i="6"/>
  <c r="BD46" i="6"/>
  <c r="AS46" i="6"/>
  <c r="AK46" i="6"/>
  <c r="BQ46" i="6"/>
  <c r="BW46" i="6" s="1"/>
  <c r="AU46" i="6"/>
  <c r="CD46" i="6"/>
  <c r="BI46" i="6"/>
  <c r="AP46" i="6"/>
  <c r="BR46" i="6"/>
  <c r="AV46" i="6"/>
  <c r="CC46" i="6"/>
  <c r="BH46" i="6"/>
  <c r="AO46" i="6"/>
  <c r="BF46" i="6"/>
  <c r="BT46" i="6"/>
  <c r="CB46" i="6"/>
  <c r="AN46" i="6"/>
  <c r="AZ46" i="6"/>
  <c r="AM46" i="6"/>
  <c r="BB46" i="6"/>
  <c r="AT46" i="6"/>
  <c r="BJ46" i="6"/>
  <c r="AL46" i="6"/>
  <c r="BZ46" i="6"/>
  <c r="BU44" i="6"/>
  <c r="AT44" i="6"/>
  <c r="BV44" i="6"/>
  <c r="BK44" i="6"/>
  <c r="BC44" i="6"/>
  <c r="AR44" i="6"/>
  <c r="AJ44" i="6"/>
  <c r="BY44" i="6"/>
  <c r="BL44" i="6"/>
  <c r="BD44" i="6"/>
  <c r="AS44" i="6"/>
  <c r="AK44" i="6"/>
  <c r="BQ44" i="6"/>
  <c r="AU44" i="6"/>
  <c r="CD44" i="6"/>
  <c r="BI44" i="6"/>
  <c r="AP44" i="6"/>
  <c r="BP44" i="6"/>
  <c r="BR44" i="6"/>
  <c r="AV44" i="6"/>
  <c r="CC44" i="6"/>
  <c r="BH44" i="6"/>
  <c r="AO44" i="6"/>
  <c r="BF44" i="6"/>
  <c r="BT44" i="6"/>
  <c r="BJ44" i="6"/>
  <c r="BE44" i="6"/>
  <c r="BV42" i="6"/>
  <c r="BK42" i="6"/>
  <c r="BC42" i="6"/>
  <c r="AR42" i="6"/>
  <c r="AJ42" i="6"/>
  <c r="BY42" i="6"/>
  <c r="BL42" i="6"/>
  <c r="BD42" i="6"/>
  <c r="AS42" i="6"/>
  <c r="AK42" i="6"/>
  <c r="BQ42" i="6"/>
  <c r="AU42" i="6"/>
  <c r="CD42" i="6"/>
  <c r="BI42" i="6"/>
  <c r="AP42" i="6"/>
  <c r="CB42" i="6"/>
  <c r="BG42" i="6"/>
  <c r="AN42" i="6"/>
  <c r="BS42" i="6"/>
  <c r="AZ42" i="6"/>
  <c r="CA42" i="6"/>
  <c r="AM42" i="6"/>
  <c r="BA42" i="6"/>
  <c r="BR42" i="6"/>
  <c r="CC42" i="6"/>
  <c r="AO42" i="6"/>
  <c r="BT42" i="6"/>
  <c r="BB42" i="6"/>
  <c r="BP42" i="6"/>
  <c r="AQ42" i="6"/>
  <c r="CE42" i="6"/>
  <c r="AL42" i="6"/>
  <c r="BZ42" i="6"/>
  <c r="AT40" i="6"/>
  <c r="BU40" i="6"/>
  <c r="BB40" i="6"/>
  <c r="BP40" i="6"/>
  <c r="BV40" i="6"/>
  <c r="BK40" i="6"/>
  <c r="BC40" i="6"/>
  <c r="AR40" i="6"/>
  <c r="AJ40" i="6"/>
  <c r="BY40" i="6"/>
  <c r="BL40" i="6"/>
  <c r="BD40" i="6"/>
  <c r="AS40" i="6"/>
  <c r="AK40" i="6"/>
  <c r="BQ40" i="6"/>
  <c r="AU40" i="6"/>
  <c r="CD40" i="6"/>
  <c r="BI40" i="6"/>
  <c r="AP40" i="6"/>
  <c r="CB40" i="6"/>
  <c r="BG40" i="6"/>
  <c r="AN40" i="6"/>
  <c r="BS40" i="6"/>
  <c r="AZ40" i="6"/>
  <c r="CA40" i="6"/>
  <c r="AM40" i="6"/>
  <c r="BA40" i="6"/>
  <c r="AQ40" i="6"/>
  <c r="CE40" i="6"/>
  <c r="BE40" i="6"/>
  <c r="BV38" i="6"/>
  <c r="BK38" i="6"/>
  <c r="BC38" i="6"/>
  <c r="AR38" i="6"/>
  <c r="AJ38" i="6"/>
  <c r="BY38" i="6"/>
  <c r="CF38" i="6" s="1"/>
  <c r="BL38" i="6"/>
  <c r="BD38" i="6"/>
  <c r="AS38" i="6"/>
  <c r="BR38" i="6"/>
  <c r="AV38" i="6"/>
  <c r="CC38" i="6"/>
  <c r="BH38" i="6"/>
  <c r="AO38" i="6"/>
  <c r="CA38" i="6"/>
  <c r="BF38" i="6"/>
  <c r="AM38" i="6"/>
  <c r="AX38" i="6" s="1"/>
  <c r="BT38" i="6"/>
  <c r="BA38" i="6"/>
  <c r="BG38" i="6"/>
  <c r="BS38" i="6"/>
  <c r="AK38" i="6"/>
  <c r="AU38" i="6"/>
  <c r="BI38" i="6"/>
  <c r="BB38" i="6"/>
  <c r="AT38" i="6"/>
  <c r="BJ38" i="6"/>
  <c r="AL38" i="6"/>
  <c r="BZ38" i="6"/>
  <c r="BB36" i="6"/>
  <c r="BU36" i="6"/>
  <c r="BP36" i="6"/>
  <c r="BV36" i="6"/>
  <c r="BK36" i="6"/>
  <c r="BN36" i="6" s="1"/>
  <c r="BC36" i="6"/>
  <c r="AR36" i="6"/>
  <c r="AJ36" i="6"/>
  <c r="BY36" i="6"/>
  <c r="BL36" i="6"/>
  <c r="BD36" i="6"/>
  <c r="AS36" i="6"/>
  <c r="AK36" i="6"/>
  <c r="AX36" i="6" s="1"/>
  <c r="BQ36" i="6"/>
  <c r="AU36" i="6"/>
  <c r="CD36" i="6"/>
  <c r="BI36" i="6"/>
  <c r="AP36" i="6"/>
  <c r="BR36" i="6"/>
  <c r="AV36" i="6"/>
  <c r="CC36" i="6"/>
  <c r="BH36" i="6"/>
  <c r="AO36" i="6"/>
  <c r="BF36" i="6"/>
  <c r="BT36" i="6"/>
  <c r="BJ36" i="6"/>
  <c r="BE36" i="6"/>
  <c r="CB34" i="6"/>
  <c r="BV34" i="6"/>
  <c r="BC34" i="6"/>
  <c r="AJ34" i="6"/>
  <c r="BL34" i="6"/>
  <c r="AS34" i="6"/>
  <c r="BQ34" i="6"/>
  <c r="CD34" i="6"/>
  <c r="AP34" i="6"/>
  <c r="BK34" i="6"/>
  <c r="BY34" i="6"/>
  <c r="AK34" i="6"/>
  <c r="BI34" i="6"/>
  <c r="BB34" i="6"/>
  <c r="BP34" i="6"/>
  <c r="AQ34" i="6"/>
  <c r="CE34" i="6"/>
  <c r="AL34" i="6"/>
  <c r="BZ34" i="6"/>
  <c r="BU32" i="6"/>
  <c r="BR32" i="6"/>
  <c r="AV32" i="6"/>
  <c r="CC32" i="6"/>
  <c r="BH32" i="6"/>
  <c r="AO32" i="6"/>
  <c r="BF32" i="6"/>
  <c r="BT32" i="6"/>
  <c r="CB32" i="6"/>
  <c r="AN32" i="6"/>
  <c r="AZ32" i="6"/>
  <c r="AM32" i="6"/>
  <c r="AQ32" i="6"/>
  <c r="CE32" i="6"/>
  <c r="BE32" i="6"/>
  <c r="CB30" i="6"/>
  <c r="BK30" i="6"/>
  <c r="AR30" i="6"/>
  <c r="BY30" i="6"/>
  <c r="BD30" i="6"/>
  <c r="AK30" i="6"/>
  <c r="AU30" i="6"/>
  <c r="BI30" i="6"/>
  <c r="BC30" i="6"/>
  <c r="BL30" i="6"/>
  <c r="BQ30" i="6"/>
  <c r="AP30" i="6"/>
  <c r="BB30" i="6"/>
  <c r="AT30" i="6"/>
  <c r="BJ30" i="6"/>
  <c r="AL30" i="6"/>
  <c r="BZ30" i="6"/>
  <c r="BP28" i="6"/>
  <c r="AT28" i="6"/>
  <c r="CB28" i="6"/>
  <c r="BG28" i="6"/>
  <c r="AN28" i="6"/>
  <c r="BS28" i="6"/>
  <c r="AZ28" i="6"/>
  <c r="CA28" i="6"/>
  <c r="AM28" i="6"/>
  <c r="BA28" i="6"/>
  <c r="BR28" i="6"/>
  <c r="CC28" i="6"/>
  <c r="AO28" i="6"/>
  <c r="BT28" i="6"/>
  <c r="BJ28" i="6"/>
  <c r="BE28" i="6"/>
  <c r="CB26" i="6"/>
  <c r="BV26" i="6"/>
  <c r="BC26" i="6"/>
  <c r="AJ26" i="6"/>
  <c r="BL26" i="6"/>
  <c r="AS26" i="6"/>
  <c r="BF26" i="6"/>
  <c r="BT26" i="6"/>
  <c r="AR26" i="6"/>
  <c r="BD26" i="6"/>
  <c r="AM26" i="6"/>
  <c r="BB26" i="6"/>
  <c r="BP26" i="6"/>
  <c r="AQ26" i="6"/>
  <c r="CE26" i="6"/>
  <c r="AL26" i="6"/>
  <c r="BZ26" i="6"/>
  <c r="BS24" i="6"/>
  <c r="BP24" i="6"/>
  <c r="AO24" i="6"/>
  <c r="BU24" i="6"/>
  <c r="BB24" i="6"/>
  <c r="CB24" i="6"/>
  <c r="BG24" i="6"/>
  <c r="AN24" i="6"/>
  <c r="BJ24" i="6"/>
  <c r="BR24" i="6"/>
  <c r="AS24" i="6"/>
  <c r="BL24" i="6"/>
  <c r="BA24" i="6"/>
  <c r="BT24" i="6"/>
  <c r="CA22" i="6"/>
  <c r="CE22" i="6"/>
  <c r="BJ22" i="6"/>
  <c r="AQ22" i="6"/>
  <c r="BR22" i="6"/>
  <c r="AV22" i="6"/>
  <c r="BU22" i="6"/>
  <c r="CB22" i="6"/>
  <c r="CF22" i="6" s="1"/>
  <c r="AN22" i="6"/>
  <c r="AO22" i="6"/>
  <c r="BH22" i="6"/>
  <c r="CC22" i="6"/>
  <c r="AT22" i="6"/>
  <c r="BP22" i="6"/>
  <c r="AS22" i="6"/>
  <c r="BL22" i="6"/>
  <c r="BA22" i="6"/>
  <c r="BT22" i="6"/>
  <c r="AT20" i="6"/>
  <c r="BU20" i="6"/>
  <c r="BB20" i="6"/>
  <c r="CB20" i="6"/>
  <c r="BG20" i="6"/>
  <c r="AN20" i="6"/>
  <c r="CE20" i="6"/>
  <c r="AQ20" i="6"/>
  <c r="AV20" i="6"/>
  <c r="AK20" i="6"/>
  <c r="BD20" i="6"/>
  <c r="BY20" i="6"/>
  <c r="BA20" i="6"/>
  <c r="BT20" i="6"/>
  <c r="CA18" i="6"/>
  <c r="CE18" i="6"/>
  <c r="BJ18" i="6"/>
  <c r="AQ18" i="6"/>
  <c r="BR18" i="6"/>
  <c r="AV18" i="6"/>
  <c r="BB18" i="6"/>
  <c r="BG18" i="6"/>
  <c r="AZ18" i="6"/>
  <c r="BS18" i="6"/>
  <c r="AT18" i="6"/>
  <c r="BP18" i="6"/>
  <c r="AK18" i="6"/>
  <c r="BD18" i="6"/>
  <c r="BY18" i="6"/>
  <c r="BA18" i="6"/>
  <c r="BT18" i="6"/>
  <c r="AT16" i="6"/>
  <c r="BZ16" i="6"/>
  <c r="AZ16" i="6"/>
  <c r="AL16" i="6"/>
  <c r="BU16" i="6"/>
  <c r="BJ16" i="6"/>
  <c r="BB16" i="6"/>
  <c r="AQ16" i="6"/>
  <c r="CB16" i="6"/>
  <c r="BR16" i="6"/>
  <c r="BG16" i="6"/>
  <c r="AV16" i="6"/>
  <c r="AN16" i="6"/>
  <c r="BQ16" i="6"/>
  <c r="AU16" i="6"/>
  <c r="BV16" i="6"/>
  <c r="BC16" i="6"/>
  <c r="AJ16" i="6"/>
  <c r="AS16" i="6"/>
  <c r="BL16" i="6"/>
  <c r="BA16" i="6"/>
  <c r="BT16" i="6"/>
  <c r="CA14" i="6"/>
  <c r="CE14" i="6"/>
  <c r="BJ14" i="6"/>
  <c r="AQ14" i="6"/>
  <c r="BR14" i="6"/>
  <c r="AV14" i="6"/>
  <c r="BU14" i="6"/>
  <c r="CB14" i="6"/>
  <c r="AN14" i="6"/>
  <c r="AO14" i="6"/>
  <c r="BH14" i="6"/>
  <c r="CC14" i="6"/>
  <c r="AT14" i="6"/>
  <c r="BP14" i="6"/>
  <c r="AS14" i="6"/>
  <c r="BL14" i="6"/>
  <c r="BA14" i="6"/>
  <c r="BT14" i="6"/>
  <c r="CC12" i="6"/>
  <c r="AL12" i="6"/>
  <c r="CE12" i="6"/>
  <c r="CB12" i="6"/>
  <c r="BR12" i="6"/>
  <c r="BG12" i="6"/>
  <c r="AV12" i="6"/>
  <c r="AN12" i="6"/>
  <c r="BT12" i="6"/>
  <c r="BA12" i="6"/>
  <c r="BV12" i="6"/>
  <c r="BC12" i="6"/>
  <c r="AJ12" i="6"/>
  <c r="AK12" i="6"/>
  <c r="AU12" i="6"/>
  <c r="BI12" i="6"/>
  <c r="BY12" i="6"/>
  <c r="AT12" i="6"/>
  <c r="BH12" i="6"/>
  <c r="BU12" i="6"/>
  <c r="AL10" i="6"/>
  <c r="AT10" i="6"/>
  <c r="BE10" i="6"/>
  <c r="BP10" i="6"/>
  <c r="BZ10" i="6"/>
  <c r="AK10" i="6"/>
  <c r="AX10" i="6" s="1"/>
  <c r="AS10" i="6"/>
  <c r="BD10" i="6"/>
  <c r="BL10" i="6"/>
  <c r="BY10" i="6"/>
  <c r="AN10" i="6"/>
  <c r="AV10" i="6"/>
  <c r="BG10" i="6"/>
  <c r="BR10" i="6"/>
  <c r="CB10" i="6"/>
  <c r="AM10" i="6"/>
  <c r="AU10" i="6"/>
  <c r="BF10" i="6"/>
  <c r="BQ10" i="6"/>
  <c r="BW10" i="6" s="1"/>
  <c r="CA10" i="6"/>
  <c r="BL8" i="6"/>
  <c r="AO8" i="6"/>
  <c r="BH8" i="6"/>
  <c r="AN8" i="6"/>
  <c r="AV8" i="6"/>
  <c r="BG8" i="6"/>
  <c r="BR8" i="6"/>
  <c r="CB8" i="6"/>
  <c r="AM8" i="6"/>
  <c r="AU8" i="6"/>
  <c r="BF8" i="6"/>
  <c r="BQ8" i="6"/>
  <c r="CA8" i="6"/>
  <c r="CE6" i="6"/>
  <c r="AL6" i="6"/>
  <c r="AX6" i="6" s="1"/>
  <c r="AT6" i="6"/>
  <c r="BE6" i="6"/>
  <c r="BP6" i="6"/>
  <c r="BZ6" i="6"/>
  <c r="AK6" i="6"/>
  <c r="AS6" i="6"/>
  <c r="BD6" i="6"/>
  <c r="BL6" i="6"/>
  <c r="BY6" i="6"/>
  <c r="AN6" i="6"/>
  <c r="AV6" i="6"/>
  <c r="BG6" i="6"/>
  <c r="BR6" i="6"/>
  <c r="CB6" i="6"/>
  <c r="AQ6" i="6"/>
  <c r="BB6" i="6"/>
  <c r="BJ6" i="6"/>
  <c r="BU6" i="6"/>
  <c r="AG89" i="10"/>
  <c r="AG95" i="10"/>
  <c r="AG96" i="10" s="1"/>
  <c r="AE91" i="10"/>
  <c r="AE92" i="10" s="1"/>
  <c r="AE89" i="10"/>
  <c r="AC93" i="10"/>
  <c r="AC94" i="10" s="1"/>
  <c r="AC91" i="10"/>
  <c r="AC92" i="10"/>
  <c r="AA95" i="10"/>
  <c r="AA96" i="10" s="1"/>
  <c r="AA93" i="10"/>
  <c r="AA94" i="10"/>
  <c r="Y97" i="10"/>
  <c r="Y98" i="10"/>
  <c r="Y95" i="10"/>
  <c r="Y96" i="10" s="1"/>
  <c r="U91" i="10"/>
  <c r="U92" i="10" s="1"/>
  <c r="U89" i="10"/>
  <c r="Q89" i="10"/>
  <c r="Q95" i="10"/>
  <c r="Q96" i="10"/>
  <c r="O91" i="10"/>
  <c r="O92" i="10" s="1"/>
  <c r="O89" i="10"/>
  <c r="O90" i="10" s="1"/>
  <c r="M93" i="10"/>
  <c r="M94" i="10"/>
  <c r="M91" i="10"/>
  <c r="M92" i="10" s="1"/>
  <c r="K95" i="10"/>
  <c r="K96" i="10"/>
  <c r="K93" i="10"/>
  <c r="K94" i="10" s="1"/>
  <c r="I95" i="10"/>
  <c r="I96" i="10" s="1"/>
  <c r="I93" i="10"/>
  <c r="I94" i="10" s="1"/>
  <c r="E93" i="10"/>
  <c r="E94" i="10"/>
  <c r="AH95" i="10"/>
  <c r="AH96" i="10" s="1"/>
  <c r="AH89" i="10"/>
  <c r="AH90" i="10" s="1"/>
  <c r="AF97" i="10"/>
  <c r="AF98" i="10" s="1"/>
  <c r="AF91" i="10"/>
  <c r="AF92" i="10" s="1"/>
  <c r="AD93" i="10"/>
  <c r="AD94" i="10" s="1"/>
  <c r="AB89" i="10"/>
  <c r="AB90" i="10" s="1"/>
  <c r="Z89" i="10"/>
  <c r="Z90" i="10"/>
  <c r="X89" i="10"/>
  <c r="X90" i="10" s="1"/>
  <c r="X93" i="10"/>
  <c r="X94" i="10" s="1"/>
  <c r="X97" i="10"/>
  <c r="X98" i="10" s="1"/>
  <c r="X91" i="10"/>
  <c r="X92" i="10" s="1"/>
  <c r="V91" i="10"/>
  <c r="V92" i="10" s="1"/>
  <c r="V93" i="10"/>
  <c r="V94" i="10" s="1"/>
  <c r="T93" i="10"/>
  <c r="T94" i="10" s="1"/>
  <c r="R95" i="10"/>
  <c r="R96" i="10" s="1"/>
  <c r="R89" i="10"/>
  <c r="R90" i="10" s="1"/>
  <c r="P91" i="10"/>
  <c r="P92" i="10" s="1"/>
  <c r="N93" i="10"/>
  <c r="N94" i="10" s="1"/>
  <c r="L97" i="10"/>
  <c r="L98" i="10" s="1"/>
  <c r="L89" i="10"/>
  <c r="L90" i="10"/>
  <c r="J89" i="10"/>
  <c r="J90" i="10" s="1"/>
  <c r="H89" i="10"/>
  <c r="H90" i="10" s="1"/>
  <c r="H93" i="10"/>
  <c r="H94" i="10" s="1"/>
  <c r="H97" i="10"/>
  <c r="H98" i="10" s="1"/>
  <c r="H91" i="10"/>
  <c r="H92" i="10" s="1"/>
  <c r="F91" i="10"/>
  <c r="F92" i="10" s="1"/>
  <c r="F93" i="10"/>
  <c r="F94" i="10" s="1"/>
  <c r="E99" i="6"/>
  <c r="E100" i="6" s="1"/>
  <c r="E95" i="6"/>
  <c r="E96" i="6" s="1"/>
  <c r="E89" i="6"/>
  <c r="E90" i="6" s="1"/>
  <c r="E93" i="6"/>
  <c r="E94" i="6" s="1"/>
  <c r="G99" i="6"/>
  <c r="G100" i="6" s="1"/>
  <c r="G101" i="6"/>
  <c r="G102" i="6" s="1"/>
  <c r="G97" i="6"/>
  <c r="G98" i="6" s="1"/>
  <c r="G89" i="6"/>
  <c r="G90" i="6" s="1"/>
  <c r="G93" i="6"/>
  <c r="G94" i="6" s="1"/>
  <c r="I101" i="6"/>
  <c r="I102" i="6" s="1"/>
  <c r="I99" i="6"/>
  <c r="I100" i="6" s="1"/>
  <c r="K91" i="6"/>
  <c r="K92" i="6" s="1"/>
  <c r="K95" i="6"/>
  <c r="K96" i="6"/>
  <c r="M99" i="6"/>
  <c r="M100" i="6" s="1"/>
  <c r="M95" i="6"/>
  <c r="M96" i="6" s="1"/>
  <c r="M97" i="6"/>
  <c r="M98" i="6" s="1"/>
  <c r="M91" i="6"/>
  <c r="M92" i="6" s="1"/>
  <c r="O99" i="6"/>
  <c r="O100" i="6" s="1"/>
  <c r="O101" i="6"/>
  <c r="O102" i="6" s="1"/>
  <c r="O97" i="6"/>
  <c r="O98" i="6" s="1"/>
  <c r="O89" i="6"/>
  <c r="O90" i="6" s="1"/>
  <c r="O93" i="6"/>
  <c r="O94" i="6" s="1"/>
  <c r="Q101" i="6"/>
  <c r="Q102" i="6" s="1"/>
  <c r="Q89" i="6"/>
  <c r="Q90" i="6" s="1"/>
  <c r="Q91" i="6"/>
  <c r="Q92" i="6" s="1"/>
  <c r="Q104" i="6" s="1"/>
  <c r="Q88" i="6" s="1"/>
  <c r="Q93" i="6"/>
  <c r="Q94" i="6" s="1"/>
  <c r="Q95" i="6"/>
  <c r="Q96" i="6" s="1"/>
  <c r="S99" i="6"/>
  <c r="S100" i="6" s="1"/>
  <c r="S91" i="6"/>
  <c r="S92" i="6" s="1"/>
  <c r="S104" i="6" s="1"/>
  <c r="S88" i="6" s="1"/>
  <c r="S95" i="6"/>
  <c r="S96" i="6" s="1"/>
  <c r="U99" i="6"/>
  <c r="U100" i="6" s="1"/>
  <c r="U95" i="6"/>
  <c r="U96" i="6" s="1"/>
  <c r="U89" i="6"/>
  <c r="U90" i="6" s="1"/>
  <c r="U93" i="6"/>
  <c r="U94" i="6" s="1"/>
  <c r="W99" i="6"/>
  <c r="W100" i="6" s="1"/>
  <c r="W101" i="6"/>
  <c r="W102" i="6" s="1"/>
  <c r="W97" i="6"/>
  <c r="W98" i="6" s="1"/>
  <c r="W104" i="6" s="1"/>
  <c r="W88" i="6" s="1"/>
  <c r="W89" i="6"/>
  <c r="W90" i="6" s="1"/>
  <c r="W93" i="6"/>
  <c r="W94" i="6" s="1"/>
  <c r="Y101" i="6"/>
  <c r="Y102" i="6" s="1"/>
  <c r="Y99" i="6"/>
  <c r="Y100" i="6"/>
  <c r="AA99" i="6"/>
  <c r="AA100" i="6" s="1"/>
  <c r="AA91" i="6"/>
  <c r="AA92" i="6" s="1"/>
  <c r="AA95" i="6"/>
  <c r="AA96" i="6" s="1"/>
  <c r="AC99" i="6"/>
  <c r="AC100" i="6" s="1"/>
  <c r="AC97" i="6"/>
  <c r="AC98" i="6" s="1"/>
  <c r="AC89" i="6"/>
  <c r="AC90" i="6" s="1"/>
  <c r="AC91" i="6"/>
  <c r="AC92" i="6" s="1"/>
  <c r="AC93" i="6"/>
  <c r="AC94" i="6" s="1"/>
  <c r="AC104" i="6" s="1"/>
  <c r="AC88" i="6" s="1"/>
  <c r="AC95" i="6"/>
  <c r="AC96" i="6" s="1"/>
  <c r="AE101" i="6"/>
  <c r="AE102" i="6" s="1"/>
  <c r="AE99" i="6"/>
  <c r="AE100" i="6" s="1"/>
  <c r="AE97" i="6"/>
  <c r="AE98" i="6" s="1"/>
  <c r="AE104" i="6" s="1"/>
  <c r="AE88" i="6" s="1"/>
  <c r="AE89" i="6"/>
  <c r="AE90" i="6" s="1"/>
  <c r="AE93" i="6"/>
  <c r="AE94" i="6" s="1"/>
  <c r="CD8" i="13"/>
  <c r="CF50" i="11"/>
  <c r="CF46" i="11"/>
  <c r="CF42" i="11"/>
  <c r="CF34" i="11"/>
  <c r="AB72" i="17"/>
  <c r="P73" i="17"/>
  <c r="V72" i="17"/>
  <c r="J72" i="17"/>
  <c r="T73" i="17"/>
  <c r="N72" i="17"/>
  <c r="AH72" i="17"/>
  <c r="AD73" i="15"/>
  <c r="CD23" i="13"/>
  <c r="BU21" i="13"/>
  <c r="CD33" i="13"/>
  <c r="CD5" i="13"/>
  <c r="BU10" i="13"/>
  <c r="CM10" i="13"/>
  <c r="CD6" i="13"/>
  <c r="BE27" i="13"/>
  <c r="BW52" i="11"/>
  <c r="BN50" i="11"/>
  <c r="BN48" i="11"/>
  <c r="BN44" i="11"/>
  <c r="BN36" i="11"/>
  <c r="AX48" i="11"/>
  <c r="CF44" i="11"/>
  <c r="AX44" i="11"/>
  <c r="AX42" i="11"/>
  <c r="CF40" i="11"/>
  <c r="AX40" i="11"/>
  <c r="BW38" i="11"/>
  <c r="CF36" i="11"/>
  <c r="AX36" i="11"/>
  <c r="AX34" i="11"/>
  <c r="BW49" i="11"/>
  <c r="BW26" i="11"/>
  <c r="CF24" i="11"/>
  <c r="BN24" i="11"/>
  <c r="AX24" i="11"/>
  <c r="CF22" i="11"/>
  <c r="AX22" i="11"/>
  <c r="BW20" i="11"/>
  <c r="CF14" i="11"/>
  <c r="BN14" i="11"/>
  <c r="F73" i="17"/>
  <c r="CF29" i="11"/>
  <c r="CF49" i="11"/>
  <c r="CF41" i="11"/>
  <c r="CF33" i="11"/>
  <c r="BE50" i="13"/>
  <c r="H90" i="11"/>
  <c r="H63" i="11" s="1"/>
  <c r="BE45" i="13"/>
  <c r="BE35" i="13"/>
  <c r="BA14" i="1"/>
  <c r="BU8" i="12"/>
  <c r="CD41" i="13"/>
  <c r="BU36" i="13"/>
  <c r="BU34" i="13"/>
  <c r="BE24" i="13"/>
  <c r="BU16" i="13"/>
  <c r="CD30" i="13"/>
  <c r="T90" i="11"/>
  <c r="T63" i="11" s="1"/>
  <c r="Z91" i="11"/>
  <c r="Z64" i="11" s="1"/>
  <c r="CE37" i="6"/>
  <c r="BE33" i="6"/>
  <c r="BT25" i="6"/>
  <c r="BE21" i="6"/>
  <c r="BH17" i="6"/>
  <c r="BP13" i="6"/>
  <c r="AP11" i="6"/>
  <c r="AX11" i="6" s="1"/>
  <c r="BE9" i="6"/>
  <c r="AL9" i="6"/>
  <c r="BI5" i="6"/>
  <c r="CE35" i="6"/>
  <c r="CC23" i="6"/>
  <c r="AZ19" i="6"/>
  <c r="BY11" i="6"/>
  <c r="CD7" i="6"/>
  <c r="AP7" i="6"/>
  <c r="CE47" i="6"/>
  <c r="BJ33" i="6"/>
  <c r="CE31" i="6"/>
  <c r="CF31" i="6" s="1"/>
  <c r="AL29" i="6"/>
  <c r="CC25" i="6"/>
  <c r="CF25" i="6"/>
  <c r="AL25" i="6"/>
  <c r="BS23" i="6"/>
  <c r="BW23" i="6" s="1"/>
  <c r="BH21" i="6"/>
  <c r="AO19" i="6"/>
  <c r="AT17" i="6"/>
  <c r="AX17" i="6" s="1"/>
  <c r="BS13" i="6"/>
  <c r="BQ11" i="6"/>
  <c r="CC9" i="6"/>
  <c r="BH9" i="6"/>
  <c r="AO9" i="6"/>
  <c r="BE7" i="6"/>
  <c r="BN7" i="6" s="1"/>
  <c r="BY5" i="6"/>
  <c r="AK5" i="6"/>
  <c r="AQ31" i="6"/>
  <c r="AZ23" i="6"/>
  <c r="BS15" i="6"/>
  <c r="BE11" i="6"/>
  <c r="BP7" i="6"/>
  <c r="BW7" i="6" s="1"/>
  <c r="BZ33" i="6"/>
  <c r="AT25" i="6"/>
  <c r="AZ17" i="6"/>
  <c r="AL13" i="6"/>
  <c r="BD9" i="6"/>
  <c r="CC5" i="6"/>
  <c r="CE33" i="6"/>
  <c r="BH25" i="6"/>
  <c r="BS21" i="6"/>
  <c r="BE17" i="6"/>
  <c r="AO13" i="6"/>
  <c r="CD9" i="6"/>
  <c r="AP9" i="6"/>
  <c r="BP5" i="6"/>
  <c r="BE29" i="6"/>
  <c r="AT21" i="6"/>
  <c r="BE13" i="6"/>
  <c r="AS9" i="6"/>
  <c r="AZ5" i="6"/>
  <c r="AQ33" i="6"/>
  <c r="BA9" i="6"/>
  <c r="BT9" i="6"/>
  <c r="BW9" i="6"/>
  <c r="AO25" i="6"/>
  <c r="AF120" i="12"/>
  <c r="AF121" i="12" s="1"/>
  <c r="AB122" i="12"/>
  <c r="AB123" i="12" s="1"/>
  <c r="AB67" i="12" s="1"/>
  <c r="L122" i="12"/>
  <c r="L123" i="12" s="1"/>
  <c r="L67" i="12" s="1"/>
  <c r="AJ122" i="12"/>
  <c r="AJ123" i="12" s="1"/>
  <c r="E103" i="15"/>
  <c r="E104" i="15" s="1"/>
  <c r="M97" i="15"/>
  <c r="M98" i="15" s="1"/>
  <c r="U91" i="15"/>
  <c r="U92" i="15"/>
  <c r="BN41" i="11"/>
  <c r="BA16" i="11"/>
  <c r="Z120" i="12"/>
  <c r="Z121" i="12"/>
  <c r="AH120" i="12"/>
  <c r="AH121" i="12" s="1"/>
  <c r="AD122" i="12"/>
  <c r="AD123" i="12" s="1"/>
  <c r="AL122" i="12"/>
  <c r="AL123" i="12" s="1"/>
  <c r="AL67" i="12"/>
  <c r="AQ18" i="11"/>
  <c r="CF54" i="11"/>
  <c r="Y126" i="12"/>
  <c r="Y127" i="12"/>
  <c r="Y71" i="12"/>
  <c r="BW31" i="11"/>
  <c r="AX23" i="11"/>
  <c r="CF7" i="11"/>
  <c r="Y124" i="12"/>
  <c r="Y125" i="12" s="1"/>
  <c r="Y69" i="12" s="1"/>
  <c r="R91" i="17"/>
  <c r="R92" i="17" s="1"/>
  <c r="AO6" i="1"/>
  <c r="AN31" i="1"/>
  <c r="AL128" i="13"/>
  <c r="AL129" i="13" s="1"/>
  <c r="AL73" i="13" s="1"/>
  <c r="BT16" i="11"/>
  <c r="BJ18" i="11"/>
  <c r="AD91" i="15"/>
  <c r="AD92" i="15"/>
  <c r="AG124" i="12"/>
  <c r="AG125" i="12"/>
  <c r="AG69" i="12" s="1"/>
  <c r="AK126" i="12"/>
  <c r="AK127" i="12" s="1"/>
  <c r="AK71" i="12" s="1"/>
  <c r="AE130" i="12"/>
  <c r="AE131" i="12"/>
  <c r="AE75" i="12" s="1"/>
  <c r="AD97" i="17"/>
  <c r="AD98" i="17" s="1"/>
  <c r="X124" i="13"/>
  <c r="X125" i="13" s="1"/>
  <c r="AB126" i="13"/>
  <c r="AB127" i="13" s="1"/>
  <c r="AB71" i="13" s="1"/>
  <c r="AP16" i="11"/>
  <c r="BI16" i="11"/>
  <c r="CD16" i="11"/>
  <c r="BB18" i="11"/>
  <c r="BU18" i="11"/>
  <c r="AF93" i="15"/>
  <c r="AF94" i="15" s="1"/>
  <c r="CD7" i="12"/>
  <c r="CD17" i="12"/>
  <c r="CM49" i="13"/>
  <c r="Q126" i="12"/>
  <c r="Q127" i="12" s="1"/>
  <c r="Q71" i="12"/>
  <c r="P95" i="17"/>
  <c r="P96" i="17" s="1"/>
  <c r="P101" i="17"/>
  <c r="P102" i="17"/>
  <c r="CD16" i="12"/>
  <c r="E120" i="13"/>
  <c r="E121" i="13" s="1"/>
  <c r="E65" i="13" s="1"/>
  <c r="AL16" i="11"/>
  <c r="AT16" i="11"/>
  <c r="BE16" i="11"/>
  <c r="BP16" i="11"/>
  <c r="BZ16" i="11"/>
  <c r="AM18" i="11"/>
  <c r="AU18" i="11"/>
  <c r="BF18" i="11"/>
  <c r="BQ18" i="11"/>
  <c r="CA18" i="11"/>
  <c r="E95" i="15"/>
  <c r="E96" i="15"/>
  <c r="U99" i="15"/>
  <c r="U100" i="15" s="1"/>
  <c r="AH91" i="15"/>
  <c r="AH92" i="15" s="1"/>
  <c r="AF99" i="15"/>
  <c r="AF100" i="15" s="1"/>
  <c r="BW58" i="11"/>
  <c r="BU36" i="12"/>
  <c r="BE30" i="12"/>
  <c r="CD50" i="13"/>
  <c r="H95" i="10"/>
  <c r="H96" i="10"/>
  <c r="CI32" i="1"/>
  <c r="CI30" i="10"/>
  <c r="M120" i="12"/>
  <c r="M121" i="12" s="1"/>
  <c r="M65" i="12" s="1"/>
  <c r="U120" i="12"/>
  <c r="U121" i="12"/>
  <c r="AC120" i="12"/>
  <c r="AC121" i="12" s="1"/>
  <c r="AC65" i="12" s="1"/>
  <c r="AG120" i="12"/>
  <c r="AG121" i="12" s="1"/>
  <c r="AG65" i="12" s="1"/>
  <c r="AK120" i="12"/>
  <c r="AK121" i="12" s="1"/>
  <c r="AK65" i="12" s="1"/>
  <c r="Q122" i="12"/>
  <c r="Q123" i="12" s="1"/>
  <c r="Q67" i="12" s="1"/>
  <c r="Y122" i="12"/>
  <c r="Y123" i="12"/>
  <c r="Y67" i="12" s="1"/>
  <c r="AC122" i="12"/>
  <c r="AC123" i="12"/>
  <c r="AC67" i="12" s="1"/>
  <c r="AG122" i="12"/>
  <c r="AG123" i="12"/>
  <c r="AG67" i="12" s="1"/>
  <c r="AK122" i="12"/>
  <c r="AK123" i="12"/>
  <c r="AK67" i="12" s="1"/>
  <c r="M124" i="12"/>
  <c r="M125" i="12" s="1"/>
  <c r="M69" i="12" s="1"/>
  <c r="U124" i="12"/>
  <c r="U125" i="12" s="1"/>
  <c r="U69" i="12" s="1"/>
  <c r="AC124" i="12"/>
  <c r="AC125" i="12" s="1"/>
  <c r="AC69" i="12" s="1"/>
  <c r="U126" i="12"/>
  <c r="U127" i="12" s="1"/>
  <c r="U71" i="12" s="1"/>
  <c r="Q130" i="12"/>
  <c r="Q131" i="12" s="1"/>
  <c r="Q75" i="12" s="1"/>
  <c r="S132" i="12"/>
  <c r="S133" i="12"/>
  <c r="S77" i="12" s="1"/>
  <c r="AG98" i="13"/>
  <c r="AG112" i="13"/>
  <c r="AK112" i="13"/>
  <c r="AM112" i="13"/>
  <c r="E128" i="13"/>
  <c r="E129" i="13"/>
  <c r="E73" i="13"/>
  <c r="I132" i="13"/>
  <c r="I133" i="13" s="1"/>
  <c r="I77" i="13" s="1"/>
  <c r="K130" i="13"/>
  <c r="K131" i="13"/>
  <c r="K75" i="13" s="1"/>
  <c r="M120" i="13"/>
  <c r="M121" i="13" s="1"/>
  <c r="M65" i="13" s="1"/>
  <c r="O126" i="13"/>
  <c r="O127" i="13"/>
  <c r="O71" i="13" s="1"/>
  <c r="S126" i="13"/>
  <c r="S127" i="13" s="1"/>
  <c r="S71" i="13" s="1"/>
  <c r="W128" i="13"/>
  <c r="W129" i="13"/>
  <c r="W73" i="13" s="1"/>
  <c r="AI132" i="13"/>
  <c r="AI133" i="13" s="1"/>
  <c r="AI77" i="13" s="1"/>
  <c r="AK120" i="13"/>
  <c r="AK121" i="13" s="1"/>
  <c r="AK65" i="13" s="1"/>
  <c r="AM132" i="13"/>
  <c r="AM133" i="13" s="1"/>
  <c r="AM77" i="13"/>
  <c r="J132" i="13"/>
  <c r="J133" i="13" s="1"/>
  <c r="J77" i="13" s="1"/>
  <c r="T120" i="13"/>
  <c r="T121" i="13" s="1"/>
  <c r="T65" i="13" s="1"/>
  <c r="V130" i="13"/>
  <c r="V131" i="13" s="1"/>
  <c r="V75" i="13" s="1"/>
  <c r="X122" i="13"/>
  <c r="X123" i="13" s="1"/>
  <c r="X67" i="13" s="1"/>
  <c r="AB120" i="13"/>
  <c r="AB121" i="13" s="1"/>
  <c r="AB65" i="13" s="1"/>
  <c r="AD124" i="13"/>
  <c r="AD125" i="13" s="1"/>
  <c r="AD69" i="13" s="1"/>
  <c r="AF126" i="13"/>
  <c r="AF127" i="13" s="1"/>
  <c r="AF71" i="13" s="1"/>
  <c r="AH128" i="13"/>
  <c r="AH129" i="13" s="1"/>
  <c r="AH73" i="13" s="1"/>
  <c r="AJ132" i="13"/>
  <c r="AJ133" i="13"/>
  <c r="AJ77" i="13" s="1"/>
  <c r="AL126" i="13"/>
  <c r="AL127" i="13" s="1"/>
  <c r="AL71" i="13" s="1"/>
  <c r="P121" i="11"/>
  <c r="P122" i="11" s="1"/>
  <c r="E99" i="15"/>
  <c r="E100" i="15" s="1"/>
  <c r="M101" i="15"/>
  <c r="M102" i="15"/>
  <c r="U95" i="15"/>
  <c r="U96" i="15" s="1"/>
  <c r="AB103" i="15"/>
  <c r="AB104" i="15" s="1"/>
  <c r="R93" i="17"/>
  <c r="R94" i="17"/>
  <c r="L97" i="17"/>
  <c r="L98" i="17" s="1"/>
  <c r="R99" i="17"/>
  <c r="R100" i="17" s="1"/>
  <c r="J103" i="17"/>
  <c r="J104" i="17"/>
  <c r="CF10" i="6"/>
  <c r="X95" i="10"/>
  <c r="X96" i="10" s="1"/>
  <c r="P95" i="10"/>
  <c r="P96" i="10"/>
  <c r="L95" i="10"/>
  <c r="L96" i="10"/>
  <c r="J99" i="10"/>
  <c r="J100" i="10" s="1"/>
  <c r="G101" i="10"/>
  <c r="G102" i="10" s="1"/>
  <c r="F91" i="6"/>
  <c r="F92" i="6" s="1"/>
  <c r="F104" i="6" s="1"/>
  <c r="F88" i="6" s="1"/>
  <c r="AB124" i="12"/>
  <c r="AB125" i="12"/>
  <c r="AB69" i="12" s="1"/>
  <c r="AD124" i="12"/>
  <c r="AD125" i="12"/>
  <c r="AD69" i="12" s="1"/>
  <c r="AJ124" i="12"/>
  <c r="AJ125" i="12" s="1"/>
  <c r="AJ69" i="12" s="1"/>
  <c r="AD126" i="12"/>
  <c r="AD127" i="12" s="1"/>
  <c r="AD71" i="12" s="1"/>
  <c r="AJ126" i="12"/>
  <c r="AJ127" i="12" s="1"/>
  <c r="AJ71" i="12" s="1"/>
  <c r="AL126" i="12"/>
  <c r="AL127" i="12"/>
  <c r="K126" i="13"/>
  <c r="K127" i="13" s="1"/>
  <c r="K71" i="13" s="1"/>
  <c r="M128" i="13"/>
  <c r="M129" i="13" s="1"/>
  <c r="M73" i="13" s="1"/>
  <c r="AJ130" i="13"/>
  <c r="AJ131" i="13"/>
  <c r="AJ75" i="13" s="1"/>
  <c r="AJ16" i="11"/>
  <c r="AN16" i="11"/>
  <c r="AR16" i="11"/>
  <c r="AV16" i="11"/>
  <c r="BC16" i="11"/>
  <c r="BG16" i="11"/>
  <c r="BK16" i="11"/>
  <c r="BR16" i="11"/>
  <c r="BV16" i="11"/>
  <c r="CB16" i="11"/>
  <c r="AK18" i="11"/>
  <c r="AO18" i="11"/>
  <c r="AS18" i="11"/>
  <c r="AZ18" i="11"/>
  <c r="BD18" i="11"/>
  <c r="BH18" i="11"/>
  <c r="BL18" i="11"/>
  <c r="BS18" i="11"/>
  <c r="BY18" i="11"/>
  <c r="CC18" i="11"/>
  <c r="E91" i="15"/>
  <c r="E92" i="15" s="1"/>
  <c r="M93" i="15"/>
  <c r="M94" i="15" s="1"/>
  <c r="F103" i="15"/>
  <c r="F104" i="15" s="1"/>
  <c r="H103" i="15"/>
  <c r="H104" i="15" s="1"/>
  <c r="J103" i="15"/>
  <c r="J104" i="15"/>
  <c r="L103" i="15"/>
  <c r="L104" i="15" s="1"/>
  <c r="N103" i="15"/>
  <c r="N104" i="15" s="1"/>
  <c r="P103" i="15"/>
  <c r="P104" i="15" s="1"/>
  <c r="R101" i="15"/>
  <c r="R102" i="15"/>
  <c r="T103" i="15"/>
  <c r="T104" i="15"/>
  <c r="V103" i="15"/>
  <c r="V104" i="15" s="1"/>
  <c r="X103" i="15"/>
  <c r="X104" i="15" s="1"/>
  <c r="Z103" i="15"/>
  <c r="Z104" i="15" s="1"/>
  <c r="AB101" i="15"/>
  <c r="AB102" i="15"/>
  <c r="G103" i="15"/>
  <c r="G104" i="15" s="1"/>
  <c r="I103" i="15"/>
  <c r="I104" i="15" s="1"/>
  <c r="K103" i="15"/>
  <c r="K104" i="15" s="1"/>
  <c r="O103" i="15"/>
  <c r="O104" i="15" s="1"/>
  <c r="Q103" i="15"/>
  <c r="Q104" i="15" s="1"/>
  <c r="S103" i="15"/>
  <c r="S104" i="15" s="1"/>
  <c r="W101" i="15"/>
  <c r="W102" i="15"/>
  <c r="Y101" i="15"/>
  <c r="Y102" i="15" s="1"/>
  <c r="AA101" i="15"/>
  <c r="AA102" i="15" s="1"/>
  <c r="AF91" i="15"/>
  <c r="AF92" i="15" s="1"/>
  <c r="AD93" i="15"/>
  <c r="AD94" i="15"/>
  <c r="AD99" i="15"/>
  <c r="AD100" i="15" s="1"/>
  <c r="AH99" i="15"/>
  <c r="AH100" i="15" s="1"/>
  <c r="F91" i="17"/>
  <c r="F92" i="17" s="1"/>
  <c r="AB91" i="17"/>
  <c r="AB92" i="17"/>
  <c r="AB93" i="17"/>
  <c r="AB94" i="17" s="1"/>
  <c r="Z95" i="17"/>
  <c r="Z96" i="17" s="1"/>
  <c r="T97" i="17"/>
  <c r="T98" i="17" s="1"/>
  <c r="J99" i="17"/>
  <c r="J100" i="17" s="1"/>
  <c r="AB99" i="17"/>
  <c r="AB100" i="17" s="1"/>
  <c r="Z101" i="17"/>
  <c r="Z102" i="17" s="1"/>
  <c r="R103" i="17"/>
  <c r="R104" i="17" s="1"/>
  <c r="CF42" i="1"/>
  <c r="AN42" i="1"/>
  <c r="CI49" i="1"/>
  <c r="BQ53" i="1"/>
  <c r="BA53" i="1"/>
  <c r="AD73" i="17"/>
  <c r="H72" i="17"/>
  <c r="BE39" i="13"/>
  <c r="BU49" i="13"/>
  <c r="CD47" i="13"/>
  <c r="BE44" i="13"/>
  <c r="CD42" i="13"/>
  <c r="CD38" i="13"/>
  <c r="CD37" i="13"/>
  <c r="BU20" i="13"/>
  <c r="BE20" i="13"/>
  <c r="BU12" i="13"/>
  <c r="BE12" i="13"/>
  <c r="BU31" i="13"/>
  <c r="BU28" i="13"/>
  <c r="BE28" i="13"/>
  <c r="CD27" i="13"/>
  <c r="BU25" i="13"/>
  <c r="BW46" i="11"/>
  <c r="BW40" i="6"/>
  <c r="CF44" i="6"/>
  <c r="BN35" i="6"/>
  <c r="AF95" i="10"/>
  <c r="AF96" i="10" s="1"/>
  <c r="AB95" i="10"/>
  <c r="AB96" i="10" s="1"/>
  <c r="Z99" i="10"/>
  <c r="Z100" i="10" s="1"/>
  <c r="W101" i="10"/>
  <c r="W102" i="10" s="1"/>
  <c r="N95" i="6"/>
  <c r="N96" i="6" s="1"/>
  <c r="N104" i="6" s="1"/>
  <c r="N88" i="6" s="1"/>
  <c r="P101" i="6"/>
  <c r="P102" i="6" s="1"/>
  <c r="R101" i="6"/>
  <c r="R102" i="6" s="1"/>
  <c r="T101" i="6"/>
  <c r="T102" i="6" s="1"/>
  <c r="R120" i="12"/>
  <c r="R121" i="12" s="1"/>
  <c r="T122" i="12"/>
  <c r="T123" i="12" s="1"/>
  <c r="AL124" i="13"/>
  <c r="AL125" i="13" s="1"/>
  <c r="AL69" i="13" s="1"/>
  <c r="AD128" i="13"/>
  <c r="AD129" i="13" s="1"/>
  <c r="AD73" i="13" s="1"/>
  <c r="W132" i="13"/>
  <c r="W133" i="13" s="1"/>
  <c r="W77" i="13" s="1"/>
  <c r="X121" i="11"/>
  <c r="X122" i="11"/>
  <c r="AE95" i="15"/>
  <c r="AE96" i="15" s="1"/>
  <c r="AE97" i="15"/>
  <c r="AE98" i="15" s="1"/>
  <c r="CF58" i="11"/>
  <c r="AX58" i="11"/>
  <c r="BW33" i="11"/>
  <c r="BN23" i="11"/>
  <c r="CF39" i="11"/>
  <c r="BU5" i="12"/>
  <c r="BE5" i="12"/>
  <c r="CM8" i="13"/>
  <c r="BU50" i="12"/>
  <c r="BE12" i="12"/>
  <c r="BE6" i="12"/>
  <c r="BW37" i="6"/>
  <c r="V67" i="6"/>
  <c r="CF18" i="6"/>
  <c r="L128" i="12"/>
  <c r="L129" i="12" s="1"/>
  <c r="L73" i="12" s="1"/>
  <c r="N128" i="12"/>
  <c r="N129" i="12" s="1"/>
  <c r="P126" i="12"/>
  <c r="P127" i="12" s="1"/>
  <c r="P71" i="12" s="1"/>
  <c r="R132" i="12"/>
  <c r="R133" i="12" s="1"/>
  <c r="R77" i="12" s="1"/>
  <c r="T126" i="12"/>
  <c r="T127" i="12" s="1"/>
  <c r="T71" i="12" s="1"/>
  <c r="V126" i="12"/>
  <c r="V127" i="12" s="1"/>
  <c r="X124" i="12"/>
  <c r="X125" i="12"/>
  <c r="X69" i="12" s="1"/>
  <c r="G130" i="13"/>
  <c r="G131" i="13" s="1"/>
  <c r="G75" i="13" s="1"/>
  <c r="E101" i="15"/>
  <c r="E102" i="15" s="1"/>
  <c r="E97" i="15"/>
  <c r="E98" i="15"/>
  <c r="E93" i="15"/>
  <c r="E94" i="15" s="1"/>
  <c r="M103" i="15"/>
  <c r="M104" i="15"/>
  <c r="M99" i="15"/>
  <c r="M100" i="15"/>
  <c r="M95" i="15"/>
  <c r="M96" i="15" s="1"/>
  <c r="M91" i="15"/>
  <c r="M92" i="15" s="1"/>
  <c r="U103" i="15"/>
  <c r="U104" i="15" s="1"/>
  <c r="U101" i="15"/>
  <c r="U102" i="15"/>
  <c r="U97" i="15"/>
  <c r="U98" i="15" s="1"/>
  <c r="U93" i="15"/>
  <c r="U94" i="15" s="1"/>
  <c r="AC95" i="15"/>
  <c r="AC96" i="15" s="1"/>
  <c r="AG91" i="17"/>
  <c r="AG92" i="17"/>
  <c r="AI103" i="17"/>
  <c r="AI104" i="17"/>
  <c r="CE31" i="1"/>
  <c r="CC33" i="1"/>
  <c r="AP33" i="1"/>
  <c r="BY42" i="1"/>
  <c r="AX35" i="11"/>
  <c r="L67" i="6"/>
  <c r="L70" i="6"/>
  <c r="CD5" i="6"/>
  <c r="BE5" i="6"/>
  <c r="BZ5" i="6"/>
  <c r="BS5" i="6"/>
  <c r="AT5" i="6"/>
  <c r="BH5" i="6"/>
  <c r="BU45" i="6"/>
  <c r="AQ45" i="6"/>
  <c r="BU41" i="6"/>
  <c r="BW41" i="6" s="1"/>
  <c r="BJ41" i="6"/>
  <c r="BP32" i="6"/>
  <c r="BB32" i="6"/>
  <c r="BU28" i="6"/>
  <c r="BB28" i="6"/>
  <c r="CC24" i="6"/>
  <c r="BZ24" i="6"/>
  <c r="BE24" i="6"/>
  <c r="BP20" i="6"/>
  <c r="BH20" i="6"/>
  <c r="AO20" i="6"/>
  <c r="BZ20" i="6"/>
  <c r="BS16" i="6"/>
  <c r="AO16" i="6"/>
  <c r="BP16" i="6"/>
  <c r="BW16" i="6" s="1"/>
  <c r="BZ12" i="6"/>
  <c r="CF12" i="6" s="1"/>
  <c r="BS12" i="6"/>
  <c r="BW12" i="6" s="1"/>
  <c r="AS12" i="6"/>
  <c r="BE12" i="6"/>
  <c r="CC8" i="6"/>
  <c r="CD8" i="6"/>
  <c r="BA8" i="6"/>
  <c r="BZ8" i="6"/>
  <c r="AK8" i="6"/>
  <c r="BI8" i="6"/>
  <c r="AP8" i="6"/>
  <c r="AS8" i="6"/>
  <c r="BT8" i="6"/>
  <c r="CI65" i="1"/>
  <c r="CI14" i="1"/>
  <c r="CF13" i="11"/>
  <c r="BN12" i="11"/>
  <c r="BN29" i="11"/>
  <c r="AX31" i="11"/>
  <c r="BW54" i="11"/>
  <c r="BW53" i="11"/>
  <c r="CF56" i="11"/>
  <c r="BW45" i="11"/>
  <c r="BN33" i="11"/>
  <c r="BU46" i="12"/>
  <c r="BE38" i="12"/>
  <c r="BU28" i="12"/>
  <c r="BE23" i="12"/>
  <c r="CM7" i="12"/>
  <c r="CM38" i="13"/>
  <c r="CD17" i="13"/>
  <c r="CM33" i="13"/>
  <c r="Z90" i="11"/>
  <c r="Z63" i="11" s="1"/>
  <c r="N90" i="11"/>
  <c r="N63" i="11" s="1"/>
  <c r="AD91" i="11"/>
  <c r="AD64" i="11" s="1"/>
  <c r="T91" i="11"/>
  <c r="T64" i="11"/>
  <c r="H91" i="11"/>
  <c r="H64" i="11" s="1"/>
  <c r="BE39" i="12"/>
  <c r="CA16" i="6"/>
  <c r="AJ20" i="6"/>
  <c r="AR20" i="6"/>
  <c r="BC20" i="6"/>
  <c r="BK20" i="6"/>
  <c r="BV20" i="6"/>
  <c r="AM20" i="6"/>
  <c r="AU20" i="6"/>
  <c r="BF20" i="6"/>
  <c r="BQ20" i="6"/>
  <c r="CA20" i="6"/>
  <c r="AJ24" i="6"/>
  <c r="AR24" i="6"/>
  <c r="BC24" i="6"/>
  <c r="BK24" i="6"/>
  <c r="BV24" i="6"/>
  <c r="AM24" i="6"/>
  <c r="AU24" i="6"/>
  <c r="BF24" i="6"/>
  <c r="BQ24" i="6"/>
  <c r="CA24" i="6"/>
  <c r="AP28" i="6"/>
  <c r="BI28" i="6"/>
  <c r="CD28" i="6"/>
  <c r="AU28" i="6"/>
  <c r="BQ28" i="6"/>
  <c r="AK28" i="6"/>
  <c r="AS28" i="6"/>
  <c r="BD28" i="6"/>
  <c r="BL28" i="6"/>
  <c r="BY28" i="6"/>
  <c r="AJ28" i="6"/>
  <c r="AR28" i="6"/>
  <c r="BC28" i="6"/>
  <c r="BK28" i="6"/>
  <c r="BV28" i="6"/>
  <c r="AP32" i="6"/>
  <c r="BI32" i="6"/>
  <c r="CD32" i="6"/>
  <c r="AU32" i="6"/>
  <c r="BQ32" i="6"/>
  <c r="AK32" i="6"/>
  <c r="AS32" i="6"/>
  <c r="BD32" i="6"/>
  <c r="BL32" i="6"/>
  <c r="BY32" i="6"/>
  <c r="AJ32" i="6"/>
  <c r="AR32" i="6"/>
  <c r="BC32" i="6"/>
  <c r="BK32" i="6"/>
  <c r="BV32" i="6"/>
  <c r="AP39" i="6"/>
  <c r="BI39" i="6"/>
  <c r="CD39" i="6"/>
  <c r="AU39" i="6"/>
  <c r="BQ39" i="6"/>
  <c r="AK39" i="6"/>
  <c r="AS39" i="6"/>
  <c r="BD39" i="6"/>
  <c r="BL39" i="6"/>
  <c r="BY39" i="6"/>
  <c r="AJ39" i="6"/>
  <c r="AR39" i="6"/>
  <c r="BC39" i="6"/>
  <c r="BK39" i="6"/>
  <c r="BV39" i="6"/>
  <c r="AP43" i="6"/>
  <c r="BI43" i="6"/>
  <c r="CD43" i="6"/>
  <c r="AU43" i="6"/>
  <c r="BQ43" i="6"/>
  <c r="AK43" i="6"/>
  <c r="AS43" i="6"/>
  <c r="BD43" i="6"/>
  <c r="BL43" i="6"/>
  <c r="BY43" i="6"/>
  <c r="CF43" i="6" s="1"/>
  <c r="AJ43" i="6"/>
  <c r="AX43" i="6" s="1"/>
  <c r="AR43" i="6"/>
  <c r="BC43" i="6"/>
  <c r="BK43" i="6"/>
  <c r="BV43" i="6"/>
  <c r="AP47" i="6"/>
  <c r="BI47" i="6"/>
  <c r="CD47" i="6"/>
  <c r="AU47" i="6"/>
  <c r="BQ47" i="6"/>
  <c r="AK47" i="6"/>
  <c r="AS47" i="6"/>
  <c r="BD47" i="6"/>
  <c r="BL47" i="6"/>
  <c r="BY47" i="6"/>
  <c r="AJ47" i="6"/>
  <c r="AR47" i="6"/>
  <c r="BC47" i="6"/>
  <c r="BK47" i="6"/>
  <c r="BV47" i="6"/>
  <c r="AJ14" i="6"/>
  <c r="AR14" i="6"/>
  <c r="BC14" i="6"/>
  <c r="BK14" i="6"/>
  <c r="BV14" i="6"/>
  <c r="AM14" i="6"/>
  <c r="AU14" i="6"/>
  <c r="BF14" i="6"/>
  <c r="BQ14" i="6"/>
  <c r="AJ18" i="6"/>
  <c r="AR18" i="6"/>
  <c r="BC18" i="6"/>
  <c r="BK18" i="6"/>
  <c r="BV18" i="6"/>
  <c r="AM18" i="6"/>
  <c r="AX18" i="6" s="1"/>
  <c r="AU18" i="6"/>
  <c r="BF18" i="6"/>
  <c r="BQ18" i="6"/>
  <c r="AJ22" i="6"/>
  <c r="AR22" i="6"/>
  <c r="BC22" i="6"/>
  <c r="BK22" i="6"/>
  <c r="BV22" i="6"/>
  <c r="AM22" i="6"/>
  <c r="AX22" i="6" s="1"/>
  <c r="AU22" i="6"/>
  <c r="BF22" i="6"/>
  <c r="BQ22" i="6"/>
  <c r="AP26" i="6"/>
  <c r="BI26" i="6"/>
  <c r="CD26" i="6"/>
  <c r="AU26" i="6"/>
  <c r="BQ26" i="6"/>
  <c r="AO26" i="6"/>
  <c r="AZ26" i="6"/>
  <c r="BH26" i="6"/>
  <c r="BS26" i="6"/>
  <c r="CC26" i="6"/>
  <c r="AN26" i="6"/>
  <c r="AV26" i="6"/>
  <c r="BG26" i="6"/>
  <c r="BR26" i="6"/>
  <c r="BA30" i="6"/>
  <c r="BT30" i="6"/>
  <c r="AM30" i="6"/>
  <c r="BF30" i="6"/>
  <c r="BN30" i="6" s="1"/>
  <c r="CA30" i="6"/>
  <c r="AO30" i="6"/>
  <c r="AZ30" i="6"/>
  <c r="BH30" i="6"/>
  <c r="BS30" i="6"/>
  <c r="CC30" i="6"/>
  <c r="AN30" i="6"/>
  <c r="AV30" i="6"/>
  <c r="BG30" i="6"/>
  <c r="BR30" i="6"/>
  <c r="BA34" i="6"/>
  <c r="BT34" i="6"/>
  <c r="AM34" i="6"/>
  <c r="BF34" i="6"/>
  <c r="CA34" i="6"/>
  <c r="AO34" i="6"/>
  <c r="AZ34" i="6"/>
  <c r="BH34" i="6"/>
  <c r="BS34" i="6"/>
  <c r="CC34" i="6"/>
  <c r="AN34" i="6"/>
  <c r="AV34" i="6"/>
  <c r="BG34" i="6"/>
  <c r="BR34" i="6"/>
  <c r="BZ41" i="6"/>
  <c r="CF41" i="6" s="1"/>
  <c r="BH24" i="6"/>
  <c r="AZ12" i="6"/>
  <c r="BT5" i="6"/>
  <c r="BA5" i="6"/>
  <c r="AQ43" i="6"/>
  <c r="BZ45" i="6"/>
  <c r="AQ41" i="6"/>
  <c r="AX41" i="6" s="1"/>
  <c r="AQ39" i="6"/>
  <c r="AT24" i="6"/>
  <c r="AZ20" i="6"/>
  <c r="BE16" i="6"/>
  <c r="BL12" i="6"/>
  <c r="AM12" i="6"/>
  <c r="BS8" i="6"/>
  <c r="AZ8" i="6"/>
  <c r="BL5" i="6"/>
  <c r="AS5" i="6"/>
  <c r="AQ47" i="6"/>
  <c r="CE39" i="6"/>
  <c r="AT32" i="6"/>
  <c r="AL20" i="6"/>
  <c r="BH16" i="6"/>
  <c r="BE8" i="6"/>
  <c r="AO5" i="6"/>
  <c r="BP8" i="6"/>
  <c r="BE41" i="6"/>
  <c r="AT8" i="6"/>
  <c r="BE45" i="6"/>
  <c r="AL24" i="6"/>
  <c r="BE20" i="6"/>
  <c r="CC16" i="6"/>
  <c r="AQ12" i="6"/>
  <c r="AL8" i="6"/>
  <c r="AZ24" i="6"/>
  <c r="BD8" i="6"/>
  <c r="CE45" i="6"/>
  <c r="Z128" i="12"/>
  <c r="Z129" i="12"/>
  <c r="Z73" i="12" s="1"/>
  <c r="AB128" i="12"/>
  <c r="AB129" i="12" s="1"/>
  <c r="AB73" i="12" s="1"/>
  <c r="AF126" i="12"/>
  <c r="AF127" i="12" s="1"/>
  <c r="AF71" i="12" s="1"/>
  <c r="AH132" i="12"/>
  <c r="AH133" i="12" s="1"/>
  <c r="AH77" i="12" s="1"/>
  <c r="F130" i="13"/>
  <c r="F131" i="13" s="1"/>
  <c r="F75" i="13" s="1"/>
  <c r="H132" i="13"/>
  <c r="H133" i="13"/>
  <c r="H77" i="13"/>
  <c r="I130" i="13"/>
  <c r="I131" i="13" s="1"/>
  <c r="I75" i="13" s="1"/>
  <c r="K128" i="13"/>
  <c r="K129" i="13" s="1"/>
  <c r="K73" i="13" s="1"/>
  <c r="M130" i="13"/>
  <c r="M131" i="13" s="1"/>
  <c r="M75" i="13" s="1"/>
  <c r="O132" i="13"/>
  <c r="O133" i="13" s="1"/>
  <c r="O77" i="13" s="1"/>
  <c r="Q126" i="13"/>
  <c r="Q127" i="13" s="1"/>
  <c r="Q71" i="13" s="1"/>
  <c r="S132" i="13"/>
  <c r="S133" i="13" s="1"/>
  <c r="S77" i="13" s="1"/>
  <c r="U128" i="13"/>
  <c r="U129" i="13"/>
  <c r="U73" i="13" s="1"/>
  <c r="Y128" i="13"/>
  <c r="Y129" i="13" s="1"/>
  <c r="Y73" i="13" s="1"/>
  <c r="AA126" i="13"/>
  <c r="AA127" i="13"/>
  <c r="AA71" i="13" s="1"/>
  <c r="AC128" i="13"/>
  <c r="AC129" i="13" s="1"/>
  <c r="AC73" i="13" s="1"/>
  <c r="H103" i="17"/>
  <c r="H104" i="17"/>
  <c r="E79" i="10"/>
  <c r="H79" i="10"/>
  <c r="N79" i="10"/>
  <c r="E91" i="10"/>
  <c r="E92" i="10" s="1"/>
  <c r="AH99" i="10"/>
  <c r="AH100" i="10" s="1"/>
  <c r="AE101" i="10"/>
  <c r="AE102" i="10" s="1"/>
  <c r="T95" i="10"/>
  <c r="T96" i="10" s="1"/>
  <c r="R99" i="10"/>
  <c r="R100" i="10"/>
  <c r="O101" i="10"/>
  <c r="O102" i="10" s="1"/>
  <c r="H101" i="6"/>
  <c r="H102" i="6" s="1"/>
  <c r="J101" i="6"/>
  <c r="J102" i="6" s="1"/>
  <c r="L101" i="6"/>
  <c r="L102" i="6" s="1"/>
  <c r="X101" i="6"/>
  <c r="X102" i="6" s="1"/>
  <c r="Z101" i="6"/>
  <c r="Z102" i="6" s="1"/>
  <c r="AB101" i="6"/>
  <c r="AB102" i="6" s="1"/>
  <c r="CK19" i="12"/>
  <c r="L120" i="12"/>
  <c r="L121" i="12"/>
  <c r="N120" i="12"/>
  <c r="N121" i="12" s="1"/>
  <c r="N65" i="12" s="1"/>
  <c r="Q120" i="12"/>
  <c r="Q121" i="12" s="1"/>
  <c r="Q65" i="12" s="1"/>
  <c r="T120" i="12"/>
  <c r="T121" i="12" s="1"/>
  <c r="V120" i="12"/>
  <c r="V121" i="12" s="1"/>
  <c r="Y120" i="12"/>
  <c r="Y121" i="12" s="1"/>
  <c r="Y65" i="12" s="1"/>
  <c r="AB120" i="12"/>
  <c r="AB121" i="12" s="1"/>
  <c r="AJ120" i="12"/>
  <c r="AJ121" i="12" s="1"/>
  <c r="AJ65" i="12" s="1"/>
  <c r="AL120" i="12"/>
  <c r="AL121" i="12" s="1"/>
  <c r="AL65" i="12" s="1"/>
  <c r="M122" i="12"/>
  <c r="M123" i="12"/>
  <c r="M67" i="12" s="1"/>
  <c r="P122" i="12"/>
  <c r="P123" i="12" s="1"/>
  <c r="P67" i="12" s="1"/>
  <c r="R122" i="12"/>
  <c r="R123" i="12" s="1"/>
  <c r="X122" i="12"/>
  <c r="X123" i="12" s="1"/>
  <c r="X67" i="12" s="1"/>
  <c r="Z122" i="12"/>
  <c r="Z123" i="12" s="1"/>
  <c r="Z67" i="12" s="1"/>
  <c r="AF122" i="12"/>
  <c r="AF123" i="12" s="1"/>
  <c r="AF67" i="12" s="1"/>
  <c r="AH122" i="12"/>
  <c r="AH123" i="12" s="1"/>
  <c r="AH67" i="12" s="1"/>
  <c r="L124" i="12"/>
  <c r="L125" i="12" s="1"/>
  <c r="L69" i="12" s="1"/>
  <c r="N124" i="12"/>
  <c r="N125" i="12" s="1"/>
  <c r="N69" i="12" s="1"/>
  <c r="T124" i="12"/>
  <c r="T125" i="12" s="1"/>
  <c r="T69" i="12" s="1"/>
  <c r="Z124" i="12"/>
  <c r="Z125" i="12" s="1"/>
  <c r="Z69" i="12" s="1"/>
  <c r="N126" i="12"/>
  <c r="N127" i="12" s="1"/>
  <c r="N71" i="12" s="1"/>
  <c r="P128" i="12"/>
  <c r="P129" i="12"/>
  <c r="P73" i="12" s="1"/>
  <c r="X132" i="12"/>
  <c r="X133" i="12" s="1"/>
  <c r="X77" i="12" s="1"/>
  <c r="I120" i="13"/>
  <c r="I121" i="13" s="1"/>
  <c r="I65" i="13" s="1"/>
  <c r="AF122" i="13"/>
  <c r="AF123" i="13" s="1"/>
  <c r="AF67" i="13" s="1"/>
  <c r="G126" i="13"/>
  <c r="G127" i="13" s="1"/>
  <c r="G71" i="13" s="1"/>
  <c r="W126" i="13"/>
  <c r="W127" i="13" s="1"/>
  <c r="W71" i="13" s="1"/>
  <c r="I128" i="13"/>
  <c r="I129" i="13"/>
  <c r="I73" i="13" s="1"/>
  <c r="E132" i="13"/>
  <c r="E133" i="13" s="1"/>
  <c r="E77" i="13" s="1"/>
  <c r="G132" i="13"/>
  <c r="G133" i="13" s="1"/>
  <c r="G77" i="13" s="1"/>
  <c r="J124" i="13"/>
  <c r="J125" i="13" s="1"/>
  <c r="J69" i="13" s="1"/>
  <c r="L132" i="13"/>
  <c r="L133" i="13" s="1"/>
  <c r="L77" i="13" s="1"/>
  <c r="N126" i="13"/>
  <c r="N127" i="13"/>
  <c r="N71" i="13"/>
  <c r="P130" i="13"/>
  <c r="P131" i="13" s="1"/>
  <c r="P75" i="13" s="1"/>
  <c r="R130" i="13"/>
  <c r="R131" i="13" s="1"/>
  <c r="R75" i="13" s="1"/>
  <c r="T126" i="13"/>
  <c r="T127" i="13" s="1"/>
  <c r="T71" i="13" s="1"/>
  <c r="V126" i="13"/>
  <c r="V127" i="13" s="1"/>
  <c r="V71" i="13" s="1"/>
  <c r="X126" i="13"/>
  <c r="X127" i="13"/>
  <c r="X71" i="13" s="1"/>
  <c r="Z126" i="13"/>
  <c r="Z127" i="13" s="1"/>
  <c r="Z71" i="13" s="1"/>
  <c r="AB122" i="13"/>
  <c r="AB123" i="13" s="1"/>
  <c r="AB67" i="13" s="1"/>
  <c r="AD130" i="13"/>
  <c r="AD131" i="13" s="1"/>
  <c r="AD75" i="13" s="1"/>
  <c r="AF130" i="13"/>
  <c r="AF131" i="13" s="1"/>
  <c r="AF75" i="13" s="1"/>
  <c r="AH126" i="13"/>
  <c r="AH127" i="13" s="1"/>
  <c r="AH71" i="13" s="1"/>
  <c r="T121" i="11"/>
  <c r="T122" i="11" s="1"/>
  <c r="AB121" i="11"/>
  <c r="AB122" i="11" s="1"/>
  <c r="I91" i="15"/>
  <c r="I92" i="15" s="1"/>
  <c r="Q91" i="15"/>
  <c r="Q92" i="15" s="1"/>
  <c r="Y91" i="15"/>
  <c r="Y92" i="15" s="1"/>
  <c r="I93" i="15"/>
  <c r="I94" i="15" s="1"/>
  <c r="Q93" i="15"/>
  <c r="Q94" i="15" s="1"/>
  <c r="Y93" i="15"/>
  <c r="Y94" i="15" s="1"/>
  <c r="I95" i="15"/>
  <c r="I96" i="15" s="1"/>
  <c r="Q95" i="15"/>
  <c r="Q96" i="15" s="1"/>
  <c r="Y95" i="15"/>
  <c r="Y96" i="15" s="1"/>
  <c r="I97" i="15"/>
  <c r="I98" i="15" s="1"/>
  <c r="Q97" i="15"/>
  <c r="Q98" i="15" s="1"/>
  <c r="Y97" i="15"/>
  <c r="Y98" i="15" s="1"/>
  <c r="I99" i="15"/>
  <c r="I100" i="15" s="1"/>
  <c r="Q99" i="15"/>
  <c r="Q100" i="15" s="1"/>
  <c r="Y99" i="15"/>
  <c r="Y100" i="15" s="1"/>
  <c r="I101" i="15"/>
  <c r="I102" i="15" s="1"/>
  <c r="Q101" i="15"/>
  <c r="Q102" i="15" s="1"/>
  <c r="AG95" i="15"/>
  <c r="AG96" i="15" s="1"/>
  <c r="AC99" i="15"/>
  <c r="AC100" i="15" s="1"/>
  <c r="AE99" i="15"/>
  <c r="AE100" i="15" s="1"/>
  <c r="AG99" i="15"/>
  <c r="AG100" i="15" s="1"/>
  <c r="AC101" i="15"/>
  <c r="AC102" i="15" s="1"/>
  <c r="AE101" i="15"/>
  <c r="AE102" i="15" s="1"/>
  <c r="N91" i="17"/>
  <c r="N92" i="17" s="1"/>
  <c r="V91" i="17"/>
  <c r="V92" i="17" s="1"/>
  <c r="N93" i="17"/>
  <c r="N94" i="17" s="1"/>
  <c r="V93" i="17"/>
  <c r="V94" i="17" s="1"/>
  <c r="J95" i="17"/>
  <c r="J96" i="17" s="1"/>
  <c r="T95" i="17"/>
  <c r="T96" i="17" s="1"/>
  <c r="AF95" i="17"/>
  <c r="AF96" i="17" s="1"/>
  <c r="P97" i="17"/>
  <c r="P98" i="17" s="1"/>
  <c r="Z97" i="17"/>
  <c r="Z98" i="17" s="1"/>
  <c r="N99" i="17"/>
  <c r="N100" i="17" s="1"/>
  <c r="V99" i="17"/>
  <c r="V100" i="17" s="1"/>
  <c r="L101" i="17"/>
  <c r="L102" i="17" s="1"/>
  <c r="T101" i="17"/>
  <c r="T102" i="17" s="1"/>
  <c r="AF101" i="17"/>
  <c r="AF102" i="17" s="1"/>
  <c r="N103" i="17"/>
  <c r="N104" i="17" s="1"/>
  <c r="V103" i="17"/>
  <c r="V104" i="17" s="1"/>
  <c r="BF15" i="1"/>
  <c r="CC6" i="1"/>
  <c r="AN15" i="1"/>
  <c r="BX15" i="1"/>
  <c r="BH31" i="1"/>
  <c r="BY33" i="1"/>
  <c r="BG42" i="1"/>
  <c r="E109" i="1"/>
  <c r="E110" i="1" s="1"/>
  <c r="O55" i="12"/>
  <c r="O101" i="12"/>
  <c r="O59" i="12" s="1"/>
  <c r="O102" i="12"/>
  <c r="O60" i="12" s="1"/>
  <c r="BZ53" i="1"/>
  <c r="X106" i="17"/>
  <c r="X90" i="17"/>
  <c r="AK55" i="12"/>
  <c r="AK101" i="12"/>
  <c r="AK59" i="12" s="1"/>
  <c r="AK102" i="12"/>
  <c r="AK60" i="12" s="1"/>
  <c r="BE44" i="12"/>
  <c r="BU41" i="12"/>
  <c r="BE34" i="12"/>
  <c r="BU32" i="12"/>
  <c r="BE26" i="12"/>
  <c r="BU25" i="12"/>
  <c r="CD5" i="12"/>
  <c r="BU33" i="13"/>
  <c r="CD39" i="12"/>
  <c r="CM47" i="12"/>
  <c r="BE50" i="12"/>
  <c r="CD24" i="12"/>
  <c r="CD18" i="12"/>
  <c r="CD13" i="12"/>
  <c r="BN38" i="6"/>
  <c r="CF20" i="6"/>
  <c r="N70" i="10"/>
  <c r="AD70" i="10"/>
  <c r="CM9" i="12"/>
  <c r="CM15" i="12"/>
  <c r="CA19" i="12"/>
  <c r="CM29" i="12"/>
  <c r="CM31" i="12"/>
  <c r="CM33" i="12"/>
  <c r="CM35" i="12"/>
  <c r="CM37" i="12"/>
  <c r="CM39" i="12"/>
  <c r="CM42" i="12"/>
  <c r="CM45" i="12"/>
  <c r="CM49" i="12"/>
  <c r="V132" i="12"/>
  <c r="V133" i="12" s="1"/>
  <c r="V77" i="12" s="1"/>
  <c r="V128" i="12"/>
  <c r="V129" i="12" s="1"/>
  <c r="V73" i="12" s="1"/>
  <c r="E120" i="12"/>
  <c r="E121" i="12"/>
  <c r="I130" i="12"/>
  <c r="I131" i="12" s="1"/>
  <c r="I75" i="12" s="1"/>
  <c r="BM17" i="13"/>
  <c r="BU17" i="13" s="1"/>
  <c r="AQ17" i="13"/>
  <c r="CK17" i="13"/>
  <c r="CM17" i="13"/>
  <c r="BM32" i="13"/>
  <c r="AQ32" i="13"/>
  <c r="CK32" i="13"/>
  <c r="CM32" i="13" s="1"/>
  <c r="AX13" i="11"/>
  <c r="BW13" i="11"/>
  <c r="AX12" i="11"/>
  <c r="CF12" i="11"/>
  <c r="BW12" i="11"/>
  <c r="BW29" i="11"/>
  <c r="BW56" i="11"/>
  <c r="AX56" i="11"/>
  <c r="CF53" i="11"/>
  <c r="CF59" i="11"/>
  <c r="CF57" i="11"/>
  <c r="CF55" i="11"/>
  <c r="BN49" i="11"/>
  <c r="AX49" i="11"/>
  <c r="BW47" i="11"/>
  <c r="BN45" i="11"/>
  <c r="BW43" i="11"/>
  <c r="AX43" i="11"/>
  <c r="BW39" i="11"/>
  <c r="BW37" i="11"/>
  <c r="BN37" i="11"/>
  <c r="BW35" i="11"/>
  <c r="AX15" i="11"/>
  <c r="CF45" i="11"/>
  <c r="BW41" i="11"/>
  <c r="CF37" i="11"/>
  <c r="CF23" i="11"/>
  <c r="AX5" i="11"/>
  <c r="BN47" i="11"/>
  <c r="BN43" i="11"/>
  <c r="CF43" i="11"/>
  <c r="BN39" i="11"/>
  <c r="BN35" i="11"/>
  <c r="CF35" i="11"/>
  <c r="CM44" i="12"/>
  <c r="CM38" i="12"/>
  <c r="CM34" i="12"/>
  <c r="CM30" i="12"/>
  <c r="CM26" i="12"/>
  <c r="CM23" i="12"/>
  <c r="BU23" i="12"/>
  <c r="BE27" i="12"/>
  <c r="CD21" i="12"/>
  <c r="BU15" i="12"/>
  <c r="BU9" i="12"/>
  <c r="BE49" i="13"/>
  <c r="CM46" i="13"/>
  <c r="CM35" i="13"/>
  <c r="BE46" i="13"/>
  <c r="CM45" i="13"/>
  <c r="BU45" i="13"/>
  <c r="CM44" i="13"/>
  <c r="BE42" i="13"/>
  <c r="CM39" i="13"/>
  <c r="BU39" i="13"/>
  <c r="BE38" i="13"/>
  <c r="CM36" i="13"/>
  <c r="CD36" i="13"/>
  <c r="BU35" i="13"/>
  <c r="CD32" i="13"/>
  <c r="CD29" i="13"/>
  <c r="CM28" i="13"/>
  <c r="CD26" i="13"/>
  <c r="CM24" i="13"/>
  <c r="CD22" i="13"/>
  <c r="CM20" i="13"/>
  <c r="CD18" i="13"/>
  <c r="CM16" i="13"/>
  <c r="CD14" i="13"/>
  <c r="CM12" i="13"/>
  <c r="BE31" i="13"/>
  <c r="CM21" i="13"/>
  <c r="CD10" i="12"/>
  <c r="BE8" i="12"/>
  <c r="V71" i="10"/>
  <c r="Z71" i="6"/>
  <c r="AD70" i="6"/>
  <c r="BN6" i="6"/>
  <c r="AF70" i="10"/>
  <c r="AG79" i="10"/>
  <c r="E82" i="10"/>
  <c r="H82" i="10"/>
  <c r="N82" i="10"/>
  <c r="BW44" i="6"/>
  <c r="CF27" i="6"/>
  <c r="CI10" i="10"/>
  <c r="CI18" i="10"/>
  <c r="AD99" i="10"/>
  <c r="AD100" i="10" s="1"/>
  <c r="AA101" i="10"/>
  <c r="AA102" i="10"/>
  <c r="V99" i="10"/>
  <c r="V100" i="10" s="1"/>
  <c r="S101" i="10"/>
  <c r="S102" i="10" s="1"/>
  <c r="N99" i="10"/>
  <c r="N100" i="10" s="1"/>
  <c r="K101" i="10"/>
  <c r="K102" i="10"/>
  <c r="F99" i="10"/>
  <c r="F100" i="10"/>
  <c r="E101" i="6"/>
  <c r="E102" i="6" s="1"/>
  <c r="K101" i="6"/>
  <c r="K102" i="6"/>
  <c r="M101" i="6"/>
  <c r="M102" i="6" s="1"/>
  <c r="S101" i="6"/>
  <c r="S102" i="6"/>
  <c r="U101" i="6"/>
  <c r="U102" i="6" s="1"/>
  <c r="AA101" i="6"/>
  <c r="AA102" i="6" s="1"/>
  <c r="AC101" i="6"/>
  <c r="AC102" i="6" s="1"/>
  <c r="CM6" i="12"/>
  <c r="CM8" i="12"/>
  <c r="CM12" i="12"/>
  <c r="CM14" i="12"/>
  <c r="BE16" i="12"/>
  <c r="CL19" i="12"/>
  <c r="AQ19" i="12"/>
  <c r="CM20" i="12"/>
  <c r="CM28" i="12"/>
  <c r="CM32" i="12"/>
  <c r="CM36" i="12"/>
  <c r="CM41" i="12"/>
  <c r="V124" i="12"/>
  <c r="V125" i="12" s="1"/>
  <c r="V69" i="12" s="1"/>
  <c r="AL124" i="12"/>
  <c r="AL125" i="12" s="1"/>
  <c r="AL69" i="12" s="1"/>
  <c r="M126" i="12"/>
  <c r="M127" i="12" s="1"/>
  <c r="M71" i="12" s="1"/>
  <c r="R126" i="12"/>
  <c r="R127" i="12" s="1"/>
  <c r="R71" i="12" s="1"/>
  <c r="X126" i="12"/>
  <c r="X127" i="12"/>
  <c r="X71" i="12" s="1"/>
  <c r="Z126" i="12"/>
  <c r="Z127" i="12" s="1"/>
  <c r="Z71" i="12" s="1"/>
  <c r="AH126" i="12"/>
  <c r="AH127" i="12" s="1"/>
  <c r="AH71" i="12" s="1"/>
  <c r="R128" i="12"/>
  <c r="R129" i="12" s="1"/>
  <c r="R73" i="12" s="1"/>
  <c r="AH128" i="12"/>
  <c r="AH129" i="12" s="1"/>
  <c r="AH73" i="12" s="1"/>
  <c r="AL128" i="12"/>
  <c r="AL129" i="12" s="1"/>
  <c r="AL73" i="12" s="1"/>
  <c r="N132" i="12"/>
  <c r="N133" i="12" s="1"/>
  <c r="N77" i="12" s="1"/>
  <c r="P132" i="12"/>
  <c r="P133" i="12" s="1"/>
  <c r="P77" i="12" s="1"/>
  <c r="AD132" i="12"/>
  <c r="AD133" i="12" s="1"/>
  <c r="AD77" i="12" s="1"/>
  <c r="AD128" i="12"/>
  <c r="AD129" i="12" s="1"/>
  <c r="AD73" i="12" s="1"/>
  <c r="AF132" i="12"/>
  <c r="AF133" i="12" s="1"/>
  <c r="AF77" i="12" s="1"/>
  <c r="BM13" i="13"/>
  <c r="AQ13" i="13"/>
  <c r="CK13" i="13"/>
  <c r="CM13" i="13" s="1"/>
  <c r="L132" i="12"/>
  <c r="L133" i="12" s="1"/>
  <c r="L77" i="12" s="1"/>
  <c r="T132" i="12"/>
  <c r="T133" i="12"/>
  <c r="T77" i="12" s="1"/>
  <c r="AB132" i="12"/>
  <c r="AB133" i="12" s="1"/>
  <c r="AB77" i="12" s="1"/>
  <c r="AJ132" i="12"/>
  <c r="AJ133" i="12"/>
  <c r="AJ77" i="12" s="1"/>
  <c r="F132" i="12"/>
  <c r="F133" i="12" s="1"/>
  <c r="F77" i="12" s="1"/>
  <c r="H130" i="12"/>
  <c r="H131" i="12" s="1"/>
  <c r="H75" i="12" s="1"/>
  <c r="J124" i="12"/>
  <c r="J125" i="12" s="1"/>
  <c r="J69" i="12" s="1"/>
  <c r="K122" i="12"/>
  <c r="K123" i="12" s="1"/>
  <c r="K67" i="12" s="1"/>
  <c r="W99" i="13"/>
  <c r="W102" i="13" s="1"/>
  <c r="W60" i="13" s="1"/>
  <c r="AI112" i="13"/>
  <c r="AL112" i="13"/>
  <c r="G120" i="13"/>
  <c r="G121" i="13"/>
  <c r="G65" i="13" s="1"/>
  <c r="K120" i="13"/>
  <c r="K121" i="13" s="1"/>
  <c r="K65" i="13" s="1"/>
  <c r="R120" i="13"/>
  <c r="R121" i="13"/>
  <c r="R65" i="13" s="1"/>
  <c r="Z120" i="13"/>
  <c r="Z121" i="13" s="1"/>
  <c r="Z65" i="13" s="1"/>
  <c r="AI120" i="13"/>
  <c r="AI121" i="13"/>
  <c r="AI65" i="13" s="1"/>
  <c r="T122" i="13"/>
  <c r="T123" i="13" s="1"/>
  <c r="T67" i="13" s="1"/>
  <c r="AC122" i="13"/>
  <c r="AC123" i="13" s="1"/>
  <c r="AC67" i="13" s="1"/>
  <c r="AJ122" i="13"/>
  <c r="AJ123" i="13" s="1"/>
  <c r="AJ67" i="13" s="1"/>
  <c r="Z124" i="13"/>
  <c r="Z125" i="13"/>
  <c r="Z69" i="13" s="1"/>
  <c r="AH124" i="13"/>
  <c r="AH125" i="13" s="1"/>
  <c r="AH69" i="13" s="1"/>
  <c r="E126" i="13"/>
  <c r="E127" i="13"/>
  <c r="E71" i="13" s="1"/>
  <c r="I126" i="13"/>
  <c r="I127" i="13" s="1"/>
  <c r="I71" i="13" s="1"/>
  <c r="M126" i="13"/>
  <c r="M127" i="13" s="1"/>
  <c r="M71" i="13" s="1"/>
  <c r="U126" i="13"/>
  <c r="U127" i="13" s="1"/>
  <c r="U71" i="13" s="1"/>
  <c r="AD126" i="13"/>
  <c r="AD127" i="13" s="1"/>
  <c r="AD71" i="13" s="1"/>
  <c r="G128" i="13"/>
  <c r="G129" i="13" s="1"/>
  <c r="G73" i="13" s="1"/>
  <c r="S128" i="13"/>
  <c r="S129" i="13"/>
  <c r="S73" i="13" s="1"/>
  <c r="AA128" i="13"/>
  <c r="AA129" i="13" s="1"/>
  <c r="AA73" i="13" s="1"/>
  <c r="AF128" i="13"/>
  <c r="AF129" i="13" s="1"/>
  <c r="AF73" i="13" s="1"/>
  <c r="AJ128" i="13"/>
  <c r="AJ129" i="13" s="1"/>
  <c r="AJ73" i="13" s="1"/>
  <c r="E130" i="13"/>
  <c r="E131" i="13" s="1"/>
  <c r="E75" i="13" s="1"/>
  <c r="F132" i="13"/>
  <c r="F133" i="13" s="1"/>
  <c r="F77" i="13" s="1"/>
  <c r="AE132" i="13"/>
  <c r="AE133" i="13" s="1"/>
  <c r="AE77" i="13" s="1"/>
  <c r="AG132" i="13"/>
  <c r="AG133" i="13" s="1"/>
  <c r="AG77" i="13" s="1"/>
  <c r="AJ126" i="13"/>
  <c r="AJ127" i="13" s="1"/>
  <c r="AJ71" i="13" s="1"/>
  <c r="AL130" i="13"/>
  <c r="AL131" i="13" s="1"/>
  <c r="AL75" i="13" s="1"/>
  <c r="F109" i="11"/>
  <c r="F110" i="11" s="1"/>
  <c r="H109" i="11"/>
  <c r="H110" i="11"/>
  <c r="J109" i="11"/>
  <c r="J110" i="11" s="1"/>
  <c r="L109" i="11"/>
  <c r="L110" i="11" s="1"/>
  <c r="N109" i="11"/>
  <c r="N110" i="11"/>
  <c r="P109" i="11"/>
  <c r="P110" i="11" s="1"/>
  <c r="R109" i="11"/>
  <c r="R110" i="11" s="1"/>
  <c r="T109" i="11"/>
  <c r="T110" i="11"/>
  <c r="V109" i="11"/>
  <c r="V110" i="11" s="1"/>
  <c r="X109" i="11"/>
  <c r="X110" i="11" s="1"/>
  <c r="Z109" i="11"/>
  <c r="Z110" i="11" s="1"/>
  <c r="AB109" i="11"/>
  <c r="AB110" i="11"/>
  <c r="AD109" i="11"/>
  <c r="AD110" i="11" s="1"/>
  <c r="AF109" i="11"/>
  <c r="AF110" i="11"/>
  <c r="F111" i="11"/>
  <c r="F112" i="11" s="1"/>
  <c r="H111" i="11"/>
  <c r="H112" i="11"/>
  <c r="J111" i="11"/>
  <c r="J112" i="11"/>
  <c r="L111" i="11"/>
  <c r="L112" i="11" s="1"/>
  <c r="N111" i="11"/>
  <c r="N112" i="11" s="1"/>
  <c r="P111" i="11"/>
  <c r="P112" i="11" s="1"/>
  <c r="R111" i="11"/>
  <c r="R112" i="11"/>
  <c r="T111" i="11"/>
  <c r="T112" i="11" s="1"/>
  <c r="V111" i="11"/>
  <c r="V112" i="11" s="1"/>
  <c r="X111" i="11"/>
  <c r="X112" i="11" s="1"/>
  <c r="Z111" i="11"/>
  <c r="Z112" i="11"/>
  <c r="AB111" i="11"/>
  <c r="AB112" i="11"/>
  <c r="AD111" i="11"/>
  <c r="AD112" i="11" s="1"/>
  <c r="AF111" i="11"/>
  <c r="AF112" i="11"/>
  <c r="F113" i="11"/>
  <c r="F114" i="11" s="1"/>
  <c r="H113" i="11"/>
  <c r="H114" i="11"/>
  <c r="J113" i="11"/>
  <c r="J114" i="11" s="1"/>
  <c r="L113" i="11"/>
  <c r="L114" i="11" s="1"/>
  <c r="N113" i="11"/>
  <c r="N114" i="11" s="1"/>
  <c r="P113" i="11"/>
  <c r="P114" i="11"/>
  <c r="R113" i="11"/>
  <c r="R114" i="11" s="1"/>
  <c r="T113" i="11"/>
  <c r="T114" i="11" s="1"/>
  <c r="V113" i="11"/>
  <c r="V114" i="11"/>
  <c r="X113" i="11"/>
  <c r="X114" i="11" s="1"/>
  <c r="Z113" i="11"/>
  <c r="Z114" i="11" s="1"/>
  <c r="AB113" i="11"/>
  <c r="AB114" i="11"/>
  <c r="AD113" i="11"/>
  <c r="AD114" i="11" s="1"/>
  <c r="AF113" i="11"/>
  <c r="AF114" i="11"/>
  <c r="F115" i="11"/>
  <c r="F116" i="11" s="1"/>
  <c r="H115" i="11"/>
  <c r="H116" i="11"/>
  <c r="J115" i="11"/>
  <c r="J116" i="11" s="1"/>
  <c r="L115" i="11"/>
  <c r="L116" i="11" s="1"/>
  <c r="N115" i="11"/>
  <c r="N116" i="11" s="1"/>
  <c r="P115" i="11"/>
  <c r="P116" i="11" s="1"/>
  <c r="R115" i="11"/>
  <c r="R116" i="11" s="1"/>
  <c r="T115" i="11"/>
  <c r="T116" i="11"/>
  <c r="V115" i="11"/>
  <c r="V116" i="11" s="1"/>
  <c r="X115" i="11"/>
  <c r="X116" i="11" s="1"/>
  <c r="Z115" i="11"/>
  <c r="Z116" i="11" s="1"/>
  <c r="AB115" i="11"/>
  <c r="AB116" i="11" s="1"/>
  <c r="AD115" i="11"/>
  <c r="AD116" i="11" s="1"/>
  <c r="AF115" i="11"/>
  <c r="AF116" i="11"/>
  <c r="F117" i="11"/>
  <c r="F118" i="11" s="1"/>
  <c r="H117" i="11"/>
  <c r="H118" i="11"/>
  <c r="J117" i="11"/>
  <c r="J118" i="11" s="1"/>
  <c r="L117" i="11"/>
  <c r="L118" i="11"/>
  <c r="N117" i="11"/>
  <c r="N118" i="11" s="1"/>
  <c r="P117" i="11"/>
  <c r="P118" i="11" s="1"/>
  <c r="R117" i="11"/>
  <c r="R118" i="11" s="1"/>
  <c r="T117" i="11"/>
  <c r="T118" i="11" s="1"/>
  <c r="V117" i="11"/>
  <c r="V118" i="11" s="1"/>
  <c r="X117" i="11"/>
  <c r="X118" i="11"/>
  <c r="Z117" i="11"/>
  <c r="Z118" i="11" s="1"/>
  <c r="AB117" i="11"/>
  <c r="AB118" i="11" s="1"/>
  <c r="AD117" i="11"/>
  <c r="AD118" i="11" s="1"/>
  <c r="AF117" i="11"/>
  <c r="AF118" i="11"/>
  <c r="F119" i="11"/>
  <c r="F120" i="11" s="1"/>
  <c r="H119" i="11"/>
  <c r="H120" i="11" s="1"/>
  <c r="J119" i="11"/>
  <c r="J120" i="11" s="1"/>
  <c r="L119" i="11"/>
  <c r="L120" i="11"/>
  <c r="N119" i="11"/>
  <c r="N120" i="11" s="1"/>
  <c r="R119" i="11"/>
  <c r="R120" i="11" s="1"/>
  <c r="V119" i="11"/>
  <c r="V120" i="11" s="1"/>
  <c r="Z119" i="11"/>
  <c r="Z120" i="11" s="1"/>
  <c r="AD119" i="11"/>
  <c r="AD120" i="11" s="1"/>
  <c r="AF132" i="13"/>
  <c r="AF133" i="13" s="1"/>
  <c r="AF77" i="13" s="1"/>
  <c r="AH130" i="13"/>
  <c r="AH131" i="13" s="1"/>
  <c r="AH75" i="13" s="1"/>
  <c r="AI128" i="13"/>
  <c r="AI129" i="13" s="1"/>
  <c r="AI73" i="13" s="1"/>
  <c r="AK128" i="13"/>
  <c r="AK129" i="13"/>
  <c r="AK73" i="13" s="1"/>
  <c r="H72" i="15"/>
  <c r="L72" i="15"/>
  <c r="R72" i="15"/>
  <c r="X73" i="15"/>
  <c r="L95" i="17"/>
  <c r="L96" i="17" s="1"/>
  <c r="P73" i="15"/>
  <c r="V72" i="15"/>
  <c r="Z72" i="15"/>
  <c r="G91" i="15"/>
  <c r="G92" i="15" s="1"/>
  <c r="K91" i="15"/>
  <c r="K92" i="15" s="1"/>
  <c r="O91" i="15"/>
  <c r="O92" i="15"/>
  <c r="S91" i="15"/>
  <c r="S92" i="15" s="1"/>
  <c r="W91" i="15"/>
  <c r="W92" i="15" s="1"/>
  <c r="AA91" i="15"/>
  <c r="AA92" i="15" s="1"/>
  <c r="G93" i="15"/>
  <c r="G94" i="15"/>
  <c r="K93" i="15"/>
  <c r="K94" i="15" s="1"/>
  <c r="O93" i="15"/>
  <c r="O94" i="15" s="1"/>
  <c r="S93" i="15"/>
  <c r="S94" i="15" s="1"/>
  <c r="W93" i="15"/>
  <c r="W94" i="15" s="1"/>
  <c r="AA93" i="15"/>
  <c r="AA94" i="15" s="1"/>
  <c r="G95" i="15"/>
  <c r="G96" i="15" s="1"/>
  <c r="K95" i="15"/>
  <c r="K96" i="15" s="1"/>
  <c r="O95" i="15"/>
  <c r="O96" i="15"/>
  <c r="S95" i="15"/>
  <c r="S96" i="15" s="1"/>
  <c r="W95" i="15"/>
  <c r="W96" i="15" s="1"/>
  <c r="AA95" i="15"/>
  <c r="AA96" i="15" s="1"/>
  <c r="G97" i="15"/>
  <c r="G98" i="15"/>
  <c r="K97" i="15"/>
  <c r="K98" i="15" s="1"/>
  <c r="O97" i="15"/>
  <c r="O98" i="15" s="1"/>
  <c r="S97" i="15"/>
  <c r="S98" i="15" s="1"/>
  <c r="W97" i="15"/>
  <c r="W98" i="15"/>
  <c r="AA97" i="15"/>
  <c r="AA98" i="15" s="1"/>
  <c r="G99" i="15"/>
  <c r="G100" i="15" s="1"/>
  <c r="K99" i="15"/>
  <c r="K100" i="15" s="1"/>
  <c r="O99" i="15"/>
  <c r="O100" i="15" s="1"/>
  <c r="S99" i="15"/>
  <c r="S100" i="15" s="1"/>
  <c r="W99" i="15"/>
  <c r="W100" i="15" s="1"/>
  <c r="AA99" i="15"/>
  <c r="AA100" i="15" s="1"/>
  <c r="G101" i="15"/>
  <c r="G102" i="15" s="1"/>
  <c r="K101" i="15"/>
  <c r="K102" i="15" s="1"/>
  <c r="O101" i="15"/>
  <c r="O102" i="15" s="1"/>
  <c r="S101" i="15"/>
  <c r="S102" i="15" s="1"/>
  <c r="AC91" i="15"/>
  <c r="AC92" i="15"/>
  <c r="AE91" i="15"/>
  <c r="AE92" i="15" s="1"/>
  <c r="AG91" i="15"/>
  <c r="AG92" i="15" s="1"/>
  <c r="AG106" i="15" s="1"/>
  <c r="AG90" i="15" s="1"/>
  <c r="AC93" i="15"/>
  <c r="AC94" i="15" s="1"/>
  <c r="AE93" i="15"/>
  <c r="AE94" i="15"/>
  <c r="AG93" i="15"/>
  <c r="AG94" i="15" s="1"/>
  <c r="AG97" i="15"/>
  <c r="AG98" i="15" s="1"/>
  <c r="Z81" i="17"/>
  <c r="AD81" i="17"/>
  <c r="K84" i="17"/>
  <c r="J91" i="17"/>
  <c r="J92" i="17"/>
  <c r="P91" i="17"/>
  <c r="P92" i="17" s="1"/>
  <c r="T91" i="17"/>
  <c r="T92" i="17"/>
  <c r="Z91" i="17"/>
  <c r="Z92" i="17" s="1"/>
  <c r="AF91" i="17"/>
  <c r="AF92" i="17" s="1"/>
  <c r="P93" i="17"/>
  <c r="P94" i="17"/>
  <c r="T93" i="17"/>
  <c r="T94" i="17"/>
  <c r="Z93" i="17"/>
  <c r="Z94" i="17" s="1"/>
  <c r="AF93" i="17"/>
  <c r="AF94" i="17" s="1"/>
  <c r="N95" i="17"/>
  <c r="N96" i="17"/>
  <c r="R95" i="17"/>
  <c r="R96" i="17" s="1"/>
  <c r="V95" i="17"/>
  <c r="V96" i="17" s="1"/>
  <c r="AB95" i="17"/>
  <c r="AB96" i="17" s="1"/>
  <c r="H97" i="17"/>
  <c r="H98" i="17" s="1"/>
  <c r="N97" i="17"/>
  <c r="N98" i="17"/>
  <c r="R97" i="17"/>
  <c r="R98" i="17" s="1"/>
  <c r="V97" i="17"/>
  <c r="V98" i="17" s="1"/>
  <c r="AB97" i="17"/>
  <c r="AB98" i="17"/>
  <c r="AF97" i="17"/>
  <c r="AF98" i="17" s="1"/>
  <c r="H99" i="17"/>
  <c r="H100" i="17" s="1"/>
  <c r="L99" i="17"/>
  <c r="L100" i="17" s="1"/>
  <c r="P99" i="17"/>
  <c r="P100" i="17" s="1"/>
  <c r="T99" i="17"/>
  <c r="T100" i="17"/>
  <c r="Z99" i="17"/>
  <c r="Z100" i="17" s="1"/>
  <c r="AF99" i="17"/>
  <c r="AF100" i="17" s="1"/>
  <c r="F93" i="17"/>
  <c r="F94" i="17" s="1"/>
  <c r="H101" i="17"/>
  <c r="H102" i="17" s="1"/>
  <c r="BJ6" i="1"/>
  <c r="AT15" i="1"/>
  <c r="BL15" i="1"/>
  <c r="CG15" i="1"/>
  <c r="CC17" i="1"/>
  <c r="AN17" i="1"/>
  <c r="BM17" i="1"/>
  <c r="CE24" i="1"/>
  <c r="AM24" i="1"/>
  <c r="AW24" i="1"/>
  <c r="BK24" i="1"/>
  <c r="BX24" i="1"/>
  <c r="AV31" i="1"/>
  <c r="BT31" i="1"/>
  <c r="BH33" i="1"/>
  <c r="CF38" i="1"/>
  <c r="AN38" i="1"/>
  <c r="BG38" i="1"/>
  <c r="BY38" i="1"/>
  <c r="AV42" i="1"/>
  <c r="BO42" i="1"/>
  <c r="CH42" i="1"/>
  <c r="Y85" i="1"/>
  <c r="AI85" i="1"/>
  <c r="AY17" i="1"/>
  <c r="CE17" i="1"/>
  <c r="AR24" i="1"/>
  <c r="BF24" i="1"/>
  <c r="BS24" i="1"/>
  <c r="CD24" i="1"/>
  <c r="AV38" i="1"/>
  <c r="BO38" i="1"/>
  <c r="CH38" i="1"/>
  <c r="CI61" i="1"/>
  <c r="BZ27" i="1"/>
  <c r="CI53" i="1"/>
  <c r="BZ14" i="1"/>
  <c r="H70" i="10"/>
  <c r="H71" i="10"/>
  <c r="R71" i="10"/>
  <c r="R70" i="10"/>
  <c r="X71" i="10"/>
  <c r="X70" i="10"/>
  <c r="U55" i="12"/>
  <c r="U102" i="12"/>
  <c r="U60" i="12" s="1"/>
  <c r="U101" i="12"/>
  <c r="U59" i="12"/>
  <c r="U65" i="12"/>
  <c r="G55" i="12"/>
  <c r="G101" i="12"/>
  <c r="G59" i="12" s="1"/>
  <c r="G102" i="12"/>
  <c r="G60" i="12" s="1"/>
  <c r="W55" i="13"/>
  <c r="AC102" i="13"/>
  <c r="AC60" i="13"/>
  <c r="AC55" i="13"/>
  <c r="AC101" i="13"/>
  <c r="AC59" i="13" s="1"/>
  <c r="AI55" i="13"/>
  <c r="J73" i="15"/>
  <c r="J72" i="15"/>
  <c r="CI45" i="1"/>
  <c r="X73" i="17"/>
  <c r="I71" i="12"/>
  <c r="I135" i="12"/>
  <c r="AA104" i="6"/>
  <c r="AA88" i="6" s="1"/>
  <c r="K104" i="6"/>
  <c r="K88" i="6" s="1"/>
  <c r="P71" i="10"/>
  <c r="P70" i="10"/>
  <c r="AG55" i="12"/>
  <c r="AG101" i="12"/>
  <c r="AG59" i="12" s="1"/>
  <c r="AG102" i="12"/>
  <c r="AG60" i="12" s="1"/>
  <c r="O55" i="13"/>
  <c r="O102" i="13"/>
  <c r="O60" i="13"/>
  <c r="U55" i="13"/>
  <c r="U102" i="13"/>
  <c r="U60" i="13" s="1"/>
  <c r="AA102" i="13"/>
  <c r="AA60" i="13" s="1"/>
  <c r="AA55" i="13"/>
  <c r="BN13" i="11"/>
  <c r="AX45" i="11"/>
  <c r="AX37" i="11"/>
  <c r="CF47" i="11"/>
  <c r="AX29" i="11"/>
  <c r="AX27" i="11"/>
  <c r="BE9" i="12"/>
  <c r="BE7" i="12"/>
  <c r="CM5" i="12"/>
  <c r="CD23" i="12"/>
  <c r="BE21" i="12"/>
  <c r="CM50" i="13"/>
  <c r="CD49" i="13"/>
  <c r="CM47" i="13"/>
  <c r="BU47" i="13"/>
  <c r="BU46" i="13"/>
  <c r="CD45" i="13"/>
  <c r="BU42" i="13"/>
  <c r="CM41" i="13"/>
  <c r="BU41" i="13"/>
  <c r="BE41" i="13"/>
  <c r="CD39" i="13"/>
  <c r="CM37" i="13"/>
  <c r="BU37" i="13"/>
  <c r="BE37" i="13"/>
  <c r="CD34" i="13"/>
  <c r="BE34" i="13"/>
  <c r="BE30" i="13"/>
  <c r="BE26" i="13"/>
  <c r="BU22" i="13"/>
  <c r="BE18" i="13"/>
  <c r="BU14" i="13"/>
  <c r="CM30" i="13"/>
  <c r="BU30" i="13"/>
  <c r="CD28" i="13"/>
  <c r="CM27" i="13"/>
  <c r="CM26" i="13"/>
  <c r="BU26" i="13"/>
  <c r="CD16" i="13"/>
  <c r="CM14" i="13"/>
  <c r="BE14" i="13"/>
  <c r="CD12" i="13"/>
  <c r="BE33" i="13"/>
  <c r="CD31" i="13"/>
  <c r="BE5" i="13"/>
  <c r="CD9" i="13"/>
  <c r="BU9" i="13"/>
  <c r="BE9" i="13"/>
  <c r="BU8" i="13"/>
  <c r="CD7" i="13"/>
  <c r="BU6" i="13"/>
  <c r="CM5" i="13"/>
  <c r="BU5" i="13"/>
  <c r="BU48" i="13"/>
  <c r="BU44" i="13"/>
  <c r="BU38" i="13"/>
  <c r="BE36" i="13"/>
  <c r="CM34" i="13"/>
  <c r="BU27" i="13"/>
  <c r="BE25" i="13"/>
  <c r="BU23" i="13"/>
  <c r="CD19" i="13"/>
  <c r="CD10" i="13"/>
  <c r="CM6" i="13"/>
  <c r="AX50" i="11"/>
  <c r="BN51" i="11"/>
  <c r="BU39" i="12"/>
  <c r="CM50" i="12"/>
  <c r="CD48" i="12"/>
  <c r="BU18" i="12"/>
  <c r="BE18" i="12"/>
  <c r="CM18" i="12"/>
  <c r="CM27" i="12"/>
  <c r="BE10" i="12"/>
  <c r="BU6" i="12"/>
  <c r="CM10" i="12"/>
  <c r="BU10" i="12"/>
  <c r="CD8" i="12"/>
  <c r="CD6" i="12"/>
  <c r="CD49" i="12"/>
  <c r="T70" i="6"/>
  <c r="AD104" i="6"/>
  <c r="AD88" i="6" s="1"/>
  <c r="V104" i="6"/>
  <c r="V88" i="6" s="1"/>
  <c r="M104" i="6"/>
  <c r="M88" i="6" s="1"/>
  <c r="E104" i="6"/>
  <c r="E88" i="6"/>
  <c r="T71" i="6"/>
  <c r="Z70" i="6"/>
  <c r="AD71" i="6"/>
  <c r="BW48" i="6"/>
  <c r="BW32" i="6"/>
  <c r="BN23" i="6"/>
  <c r="U128" i="12"/>
  <c r="U129" i="12" s="1"/>
  <c r="U73" i="12" s="1"/>
  <c r="E122" i="12"/>
  <c r="E123" i="12" s="1"/>
  <c r="E67" i="12" s="1"/>
  <c r="BM11" i="13"/>
  <c r="AY19" i="13"/>
  <c r="H73" i="17"/>
  <c r="BN31" i="11"/>
  <c r="BW59" i="11"/>
  <c r="BW57" i="11"/>
  <c r="BW55" i="11"/>
  <c r="AX53" i="11"/>
  <c r="BN59" i="11"/>
  <c r="AX59" i="11"/>
  <c r="BN58" i="11"/>
  <c r="BN57" i="11"/>
  <c r="AX57" i="11"/>
  <c r="BN56" i="11"/>
  <c r="BN55" i="11"/>
  <c r="AX55" i="11"/>
  <c r="BN54" i="11"/>
  <c r="AX54" i="11"/>
  <c r="BN53" i="11"/>
  <c r="AX47" i="11"/>
  <c r="AX41" i="11"/>
  <c r="AX39" i="11"/>
  <c r="AX33" i="11"/>
  <c r="AX7" i="11"/>
  <c r="BN5" i="11"/>
  <c r="BN15" i="11"/>
  <c r="CD46" i="12"/>
  <c r="CD44" i="12"/>
  <c r="BU44" i="12"/>
  <c r="CD41" i="12"/>
  <c r="CD38" i="12"/>
  <c r="BU38" i="12"/>
  <c r="CD36" i="12"/>
  <c r="CD34" i="12"/>
  <c r="BU34" i="12"/>
  <c r="CD32" i="12"/>
  <c r="CD30" i="12"/>
  <c r="BU30" i="12"/>
  <c r="CD28" i="12"/>
  <c r="CD26" i="12"/>
  <c r="BU26" i="12"/>
  <c r="BU7" i="12"/>
  <c r="BE46" i="12"/>
  <c r="BE41" i="12"/>
  <c r="BE36" i="12"/>
  <c r="BE32" i="12"/>
  <c r="BE28" i="12"/>
  <c r="BE25" i="12"/>
  <c r="BU21" i="12"/>
  <c r="CD19" i="12"/>
  <c r="CM17" i="12"/>
  <c r="BU17" i="12"/>
  <c r="BE15" i="12"/>
  <c r="BU13" i="12"/>
  <c r="BE13" i="12"/>
  <c r="CD15" i="12"/>
  <c r="CD9" i="12"/>
  <c r="BU50" i="13"/>
  <c r="CD48" i="13"/>
  <c r="BE47" i="13"/>
  <c r="CD46" i="13"/>
  <c r="CD44" i="13"/>
  <c r="CD35" i="13"/>
  <c r="CM25" i="13"/>
  <c r="CD25" i="13"/>
  <c r="CD24" i="13"/>
  <c r="CM22" i="13"/>
  <c r="BE22" i="13"/>
  <c r="CD21" i="13"/>
  <c r="BE21" i="13"/>
  <c r="CD20" i="13"/>
  <c r="CM18" i="13"/>
  <c r="BU18" i="13"/>
  <c r="CM42" i="13"/>
  <c r="BN46" i="11"/>
  <c r="CD29" i="12"/>
  <c r="BU29" i="12"/>
  <c r="BU24" i="12"/>
  <c r="BU22" i="12"/>
  <c r="CM24" i="12"/>
  <c r="CM22" i="12"/>
  <c r="BE22" i="12"/>
  <c r="AF71" i="10"/>
  <c r="N71" i="10"/>
  <c r="V70" i="10"/>
  <c r="Z104" i="6"/>
  <c r="Z88" i="6"/>
  <c r="R104" i="6"/>
  <c r="R88" i="6" s="1"/>
  <c r="Y104" i="6"/>
  <c r="Y88" i="6" s="1"/>
  <c r="I104" i="6"/>
  <c r="I88" i="6" s="1"/>
  <c r="J104" i="6"/>
  <c r="J88" i="6" s="1"/>
  <c r="BB44" i="6"/>
  <c r="CE29" i="6"/>
  <c r="BH13" i="6"/>
  <c r="J79" i="10"/>
  <c r="X79" i="10"/>
  <c r="AD79" i="10"/>
  <c r="J82" i="10"/>
  <c r="BN47" i="6"/>
  <c r="BW33" i="6"/>
  <c r="CF17" i="6"/>
  <c r="CF15" i="6"/>
  <c r="CF6" i="6"/>
  <c r="CI42" i="10"/>
  <c r="E99" i="10"/>
  <c r="E100" i="10"/>
  <c r="AH97" i="10"/>
  <c r="AH98" i="10" s="1"/>
  <c r="AG101" i="10"/>
  <c r="AG102" i="10" s="1"/>
  <c r="AF99" i="10"/>
  <c r="AF100" i="10" s="1"/>
  <c r="AD97" i="10"/>
  <c r="AD98" i="10" s="1"/>
  <c r="AC101" i="10"/>
  <c r="AC102" i="10" s="1"/>
  <c r="AB99" i="10"/>
  <c r="AB100" i="10" s="1"/>
  <c r="Z97" i="10"/>
  <c r="Z98" i="10" s="1"/>
  <c r="Y101" i="10"/>
  <c r="Y102" i="10" s="1"/>
  <c r="X99" i="10"/>
  <c r="X100" i="10" s="1"/>
  <c r="V97" i="10"/>
  <c r="V98" i="10" s="1"/>
  <c r="U101" i="10"/>
  <c r="U102" i="10"/>
  <c r="T99" i="10"/>
  <c r="T100" i="10" s="1"/>
  <c r="R97" i="10"/>
  <c r="R98" i="10" s="1"/>
  <c r="Q101" i="10"/>
  <c r="Q102" i="10" s="1"/>
  <c r="P99" i="10"/>
  <c r="P100" i="10" s="1"/>
  <c r="N97" i="10"/>
  <c r="N98" i="10"/>
  <c r="M101" i="10"/>
  <c r="M102" i="10" s="1"/>
  <c r="L99" i="10"/>
  <c r="L100" i="10" s="1"/>
  <c r="J97" i="10"/>
  <c r="J98" i="10" s="1"/>
  <c r="I101" i="10"/>
  <c r="I102" i="10" s="1"/>
  <c r="H99" i="10"/>
  <c r="H100" i="10" s="1"/>
  <c r="F97" i="10"/>
  <c r="F98" i="10" s="1"/>
  <c r="AH91" i="10"/>
  <c r="AH92" i="10" s="1"/>
  <c r="AD95" i="10"/>
  <c r="AD96" i="10" s="1"/>
  <c r="Z91" i="10"/>
  <c r="Z92" i="10" s="1"/>
  <c r="V95" i="10"/>
  <c r="V96" i="10" s="1"/>
  <c r="R91" i="10"/>
  <c r="R92" i="10"/>
  <c r="N95" i="10"/>
  <c r="N96" i="10" s="1"/>
  <c r="J91" i="10"/>
  <c r="J92" i="10" s="1"/>
  <c r="F95" i="10"/>
  <c r="F96" i="10" s="1"/>
  <c r="CL11" i="12"/>
  <c r="CM11" i="12" s="1"/>
  <c r="CM19" i="12"/>
  <c r="BI19" i="12"/>
  <c r="O120" i="12"/>
  <c r="O121" i="12" s="1"/>
  <c r="O65" i="12" s="1"/>
  <c r="W120" i="12"/>
  <c r="W121" i="12" s="1"/>
  <c r="W65" i="12" s="1"/>
  <c r="AE120" i="12"/>
  <c r="AE121" i="12"/>
  <c r="AM120" i="12"/>
  <c r="AM121" i="12" s="1"/>
  <c r="AM65" i="12" s="1"/>
  <c r="O122" i="12"/>
  <c r="O123" i="12" s="1"/>
  <c r="O67" i="12" s="1"/>
  <c r="W122" i="12"/>
  <c r="W123" i="12"/>
  <c r="W67" i="12" s="1"/>
  <c r="AE122" i="12"/>
  <c r="AE123" i="12" s="1"/>
  <c r="AE67" i="12" s="1"/>
  <c r="AM122" i="12"/>
  <c r="AM123" i="12" s="1"/>
  <c r="AM67" i="12" s="1"/>
  <c r="O124" i="12"/>
  <c r="O125" i="12" s="1"/>
  <c r="O69" i="12" s="1"/>
  <c r="W124" i="12"/>
  <c r="W125" i="12" s="1"/>
  <c r="W69" i="12" s="1"/>
  <c r="AE124" i="12"/>
  <c r="AE125" i="12" s="1"/>
  <c r="AE69" i="12" s="1"/>
  <c r="AM124" i="12"/>
  <c r="AM125" i="12" s="1"/>
  <c r="AM69" i="12" s="1"/>
  <c r="O126" i="12"/>
  <c r="O127" i="12" s="1"/>
  <c r="O71" i="12" s="1"/>
  <c r="W126" i="12"/>
  <c r="W127" i="12"/>
  <c r="W71" i="12" s="1"/>
  <c r="AE126" i="12"/>
  <c r="AE127" i="12" s="1"/>
  <c r="AE71" i="12" s="1"/>
  <c r="X128" i="12"/>
  <c r="X129" i="12" s="1"/>
  <c r="AF128" i="12"/>
  <c r="AF129" i="12" s="1"/>
  <c r="AF73" i="12" s="1"/>
  <c r="AE132" i="12"/>
  <c r="AE133" i="12" s="1"/>
  <c r="AE77" i="12" s="1"/>
  <c r="G126" i="12"/>
  <c r="G127" i="12"/>
  <c r="AU11" i="13"/>
  <c r="AY13" i="13"/>
  <c r="BQ13" i="13"/>
  <c r="BU13" i="13" s="1"/>
  <c r="AY17" i="13"/>
  <c r="CK19" i="13"/>
  <c r="CM19" i="13"/>
  <c r="AQ19" i="13"/>
  <c r="BI19" i="13"/>
  <c r="BU19" i="13" s="1"/>
  <c r="AY32" i="13"/>
  <c r="BQ32" i="13"/>
  <c r="BU32" i="13" s="1"/>
  <c r="M99" i="13"/>
  <c r="S99" i="13"/>
  <c r="AK98" i="13"/>
  <c r="AK56" i="13" s="1"/>
  <c r="AI110" i="13"/>
  <c r="AL110" i="13"/>
  <c r="AG113" i="13"/>
  <c r="AK113" i="13"/>
  <c r="AM113" i="13"/>
  <c r="F120" i="13"/>
  <c r="F121" i="13"/>
  <c r="F65" i="13" s="1"/>
  <c r="H120" i="13"/>
  <c r="H121" i="13"/>
  <c r="H65" i="13" s="1"/>
  <c r="J120" i="13"/>
  <c r="J121" i="13" s="1"/>
  <c r="J65" i="13" s="1"/>
  <c r="L120" i="13"/>
  <c r="L121" i="13" s="1"/>
  <c r="L65" i="13" s="1"/>
  <c r="S120" i="13"/>
  <c r="S121" i="13"/>
  <c r="S65" i="13" s="1"/>
  <c r="U120" i="13"/>
  <c r="U121" i="13" s="1"/>
  <c r="AA120" i="13"/>
  <c r="AA121" i="13" s="1"/>
  <c r="AC120" i="13"/>
  <c r="AC121" i="13"/>
  <c r="AH120" i="13"/>
  <c r="AH121" i="13" s="1"/>
  <c r="AH65" i="13" s="1"/>
  <c r="AJ120" i="13"/>
  <c r="AJ121" i="13"/>
  <c r="AJ65" i="13" s="1"/>
  <c r="U122" i="13"/>
  <c r="U123" i="13" s="1"/>
  <c r="U67" i="13" s="1"/>
  <c r="Y122" i="13"/>
  <c r="Y123" i="13" s="1"/>
  <c r="Y67" i="13" s="1"/>
  <c r="AG122" i="13"/>
  <c r="AG123" i="13" s="1"/>
  <c r="AG67" i="13" s="1"/>
  <c r="AK122" i="13"/>
  <c r="AK123" i="13" s="1"/>
  <c r="AK67" i="13" s="1"/>
  <c r="Y124" i="13"/>
  <c r="Y125" i="13"/>
  <c r="Y69" i="13" s="1"/>
  <c r="AA124" i="13"/>
  <c r="AA125" i="13" s="1"/>
  <c r="AA69" i="13" s="1"/>
  <c r="AE124" i="13"/>
  <c r="AE125" i="13" s="1"/>
  <c r="AE69" i="13" s="1"/>
  <c r="AI124" i="13"/>
  <c r="AI125" i="13"/>
  <c r="AI69" i="13"/>
  <c r="AM124" i="13"/>
  <c r="AM125" i="13" s="1"/>
  <c r="AM69" i="13" s="1"/>
  <c r="F126" i="13"/>
  <c r="F127" i="13" s="1"/>
  <c r="F71" i="13" s="1"/>
  <c r="H126" i="13"/>
  <c r="H127" i="13"/>
  <c r="H71" i="13" s="1"/>
  <c r="J126" i="13"/>
  <c r="J127" i="13"/>
  <c r="J71" i="13" s="1"/>
  <c r="L126" i="13"/>
  <c r="L127" i="13"/>
  <c r="L71" i="13" s="1"/>
  <c r="P126" i="13"/>
  <c r="P127" i="13" s="1"/>
  <c r="P71" i="13" s="1"/>
  <c r="R126" i="13"/>
  <c r="R127" i="13" s="1"/>
  <c r="R71" i="13" s="1"/>
  <c r="Y126" i="13"/>
  <c r="Y127" i="13"/>
  <c r="Y71" i="13" s="1"/>
  <c r="AC126" i="13"/>
  <c r="AC127" i="13" s="1"/>
  <c r="AC71" i="13" s="1"/>
  <c r="AE126" i="13"/>
  <c r="AE127" i="13"/>
  <c r="AE71" i="13" s="1"/>
  <c r="AG126" i="13"/>
  <c r="AG127" i="13" s="1"/>
  <c r="AG71" i="13" s="1"/>
  <c r="AI126" i="13"/>
  <c r="AI127" i="13" s="1"/>
  <c r="AI71" i="13" s="1"/>
  <c r="AM126" i="13"/>
  <c r="AM127" i="13" s="1"/>
  <c r="AM71" i="13" s="1"/>
  <c r="F128" i="13"/>
  <c r="F129" i="13" s="1"/>
  <c r="F73" i="13"/>
  <c r="H128" i="13"/>
  <c r="H129" i="13" s="1"/>
  <c r="H73" i="13" s="1"/>
  <c r="J128" i="13"/>
  <c r="J129" i="13"/>
  <c r="J73" i="13"/>
  <c r="L128" i="13"/>
  <c r="L129" i="13"/>
  <c r="L73" i="13" s="1"/>
  <c r="P128" i="13"/>
  <c r="P129" i="13"/>
  <c r="P73" i="13" s="1"/>
  <c r="AE128" i="13"/>
  <c r="AE129" i="13"/>
  <c r="AE73" i="13" s="1"/>
  <c r="AG128" i="13"/>
  <c r="AG129" i="13" s="1"/>
  <c r="AG73" i="13" s="1"/>
  <c r="AM128" i="13"/>
  <c r="AM129" i="13" s="1"/>
  <c r="AM73" i="13" s="1"/>
  <c r="H130" i="13"/>
  <c r="H131" i="13" s="1"/>
  <c r="H75" i="13" s="1"/>
  <c r="J130" i="13"/>
  <c r="J131" i="13" s="1"/>
  <c r="J75" i="13" s="1"/>
  <c r="L130" i="13"/>
  <c r="L131" i="13"/>
  <c r="L75" i="13" s="1"/>
  <c r="F124" i="13"/>
  <c r="F125" i="13"/>
  <c r="F69" i="13" s="1"/>
  <c r="K132" i="13"/>
  <c r="K133" i="13" s="1"/>
  <c r="K77" i="13" s="1"/>
  <c r="M124" i="13"/>
  <c r="M125" i="13" s="1"/>
  <c r="M69" i="13" s="1"/>
  <c r="O124" i="13"/>
  <c r="O125" i="13" s="1"/>
  <c r="O69" i="13" s="1"/>
  <c r="Q132" i="13"/>
  <c r="Q133" i="13" s="1"/>
  <c r="Q77" i="13" s="1"/>
  <c r="S124" i="13"/>
  <c r="S125" i="13" s="1"/>
  <c r="S69" i="13" s="1"/>
  <c r="U124" i="13"/>
  <c r="U125" i="13" s="1"/>
  <c r="U69" i="13" s="1"/>
  <c r="W124" i="13"/>
  <c r="W125" i="13"/>
  <c r="W69" i="13" s="1"/>
  <c r="Y120" i="13"/>
  <c r="Y121" i="13" s="1"/>
  <c r="AA122" i="13"/>
  <c r="AA123" i="13" s="1"/>
  <c r="AA67" i="13" s="1"/>
  <c r="AC124" i="13"/>
  <c r="AC125" i="13" s="1"/>
  <c r="AC69" i="13" s="1"/>
  <c r="AF124" i="13"/>
  <c r="AF125" i="13"/>
  <c r="AF69" i="13" s="1"/>
  <c r="AK132" i="13"/>
  <c r="AK133" i="13" s="1"/>
  <c r="AK77" i="13" s="1"/>
  <c r="E124" i="13"/>
  <c r="E125" i="13"/>
  <c r="E69" i="13" s="1"/>
  <c r="I124" i="13"/>
  <c r="I125" i="13"/>
  <c r="I69" i="13" s="1"/>
  <c r="AE122" i="13"/>
  <c r="AE123" i="13"/>
  <c r="AE67" i="13" s="1"/>
  <c r="AI122" i="13"/>
  <c r="AI123" i="13" s="1"/>
  <c r="AM122" i="13"/>
  <c r="AM123" i="13" s="1"/>
  <c r="AM67" i="13" s="1"/>
  <c r="H124" i="13"/>
  <c r="H125" i="13" s="1"/>
  <c r="H69" i="13" s="1"/>
  <c r="L124" i="13"/>
  <c r="L125" i="13" s="1"/>
  <c r="L69" i="13" s="1"/>
  <c r="N124" i="13"/>
  <c r="N125" i="13" s="1"/>
  <c r="N69" i="13" s="1"/>
  <c r="P124" i="13"/>
  <c r="P125" i="13" s="1"/>
  <c r="P69" i="13" s="1"/>
  <c r="R124" i="13"/>
  <c r="R125" i="13" s="1"/>
  <c r="R69" i="13" s="1"/>
  <c r="T124" i="13"/>
  <c r="T125" i="13"/>
  <c r="T69" i="13"/>
  <c r="V124" i="13"/>
  <c r="V125" i="13" s="1"/>
  <c r="V69" i="13" s="1"/>
  <c r="X120" i="13"/>
  <c r="X121" i="13" s="1"/>
  <c r="X65" i="13" s="1"/>
  <c r="Z122" i="13"/>
  <c r="Z123" i="13" s="1"/>
  <c r="AB124" i="13"/>
  <c r="AB125" i="13" s="1"/>
  <c r="AB69" i="13" s="1"/>
  <c r="AD132" i="13"/>
  <c r="AD133" i="13" s="1"/>
  <c r="AD77" i="13" s="1"/>
  <c r="AH132" i="13"/>
  <c r="AH133" i="13"/>
  <c r="AH77" i="13"/>
  <c r="AL132" i="13"/>
  <c r="AL133" i="13" s="1"/>
  <c r="AL77" i="13"/>
  <c r="AK16" i="11"/>
  <c r="AM16" i="11"/>
  <c r="AO16" i="11"/>
  <c r="AQ16" i="11"/>
  <c r="AS16" i="11"/>
  <c r="AU16" i="11"/>
  <c r="AZ16" i="11"/>
  <c r="BB16" i="11"/>
  <c r="BD16" i="11"/>
  <c r="BF16" i="11"/>
  <c r="BH16" i="11"/>
  <c r="BJ16" i="11"/>
  <c r="BL16" i="11"/>
  <c r="BQ16" i="11"/>
  <c r="BS16" i="11"/>
  <c r="BU16" i="11"/>
  <c r="BY16" i="11"/>
  <c r="CA16" i="11"/>
  <c r="CC16" i="11"/>
  <c r="AJ18" i="11"/>
  <c r="AL18" i="11"/>
  <c r="AN18" i="11"/>
  <c r="AP18" i="11"/>
  <c r="AR18" i="11"/>
  <c r="AT18" i="11"/>
  <c r="AV18" i="11"/>
  <c r="BA18" i="11"/>
  <c r="BC18" i="11"/>
  <c r="BE18" i="11"/>
  <c r="BG18" i="11"/>
  <c r="BI18" i="11"/>
  <c r="BK18" i="11"/>
  <c r="BP18" i="11"/>
  <c r="BR18" i="11"/>
  <c r="BT18" i="11"/>
  <c r="BV18" i="11"/>
  <c r="BZ18" i="11"/>
  <c r="CB18" i="11"/>
  <c r="R81" i="15"/>
  <c r="AA81" i="15"/>
  <c r="F91" i="15"/>
  <c r="F92" i="15" s="1"/>
  <c r="H91" i="15"/>
  <c r="H92" i="15" s="1"/>
  <c r="J91" i="15"/>
  <c r="J92" i="15" s="1"/>
  <c r="L91" i="15"/>
  <c r="L92" i="15"/>
  <c r="N91" i="15"/>
  <c r="N92" i="15" s="1"/>
  <c r="P91" i="15"/>
  <c r="P92" i="15" s="1"/>
  <c r="R91" i="15"/>
  <c r="R92" i="15" s="1"/>
  <c r="T91" i="15"/>
  <c r="T92" i="15"/>
  <c r="V91" i="15"/>
  <c r="V92" i="15" s="1"/>
  <c r="X91" i="15"/>
  <c r="X92" i="15" s="1"/>
  <c r="Z91" i="15"/>
  <c r="Z92" i="15" s="1"/>
  <c r="AB91" i="15"/>
  <c r="AB92" i="15" s="1"/>
  <c r="F93" i="15"/>
  <c r="F94" i="15" s="1"/>
  <c r="H93" i="15"/>
  <c r="H94" i="15"/>
  <c r="J93" i="15"/>
  <c r="J94" i="15" s="1"/>
  <c r="L93" i="15"/>
  <c r="L94" i="15"/>
  <c r="N93" i="15"/>
  <c r="N94" i="15" s="1"/>
  <c r="P93" i="15"/>
  <c r="P94" i="15" s="1"/>
  <c r="R93" i="15"/>
  <c r="R94" i="15" s="1"/>
  <c r="T93" i="15"/>
  <c r="T94" i="15" s="1"/>
  <c r="V93" i="15"/>
  <c r="V94" i="15" s="1"/>
  <c r="X93" i="15"/>
  <c r="X94" i="15"/>
  <c r="Z93" i="15"/>
  <c r="Z94" i="15"/>
  <c r="AB93" i="15"/>
  <c r="AB94" i="15"/>
  <c r="F95" i="15"/>
  <c r="F96" i="15" s="1"/>
  <c r="H95" i="15"/>
  <c r="H96" i="15" s="1"/>
  <c r="J95" i="15"/>
  <c r="J96" i="15" s="1"/>
  <c r="L95" i="15"/>
  <c r="L96" i="15" s="1"/>
  <c r="N95" i="15"/>
  <c r="N96" i="15" s="1"/>
  <c r="P95" i="15"/>
  <c r="P96" i="15"/>
  <c r="R95" i="15"/>
  <c r="R96" i="15" s="1"/>
  <c r="T95" i="15"/>
  <c r="T96" i="15"/>
  <c r="V95" i="15"/>
  <c r="V96" i="15" s="1"/>
  <c r="X95" i="15"/>
  <c r="X96" i="15" s="1"/>
  <c r="Z95" i="15"/>
  <c r="Z96" i="15" s="1"/>
  <c r="AB95" i="15"/>
  <c r="AB96" i="15" s="1"/>
  <c r="F97" i="15"/>
  <c r="F98" i="15" s="1"/>
  <c r="H97" i="15"/>
  <c r="H98" i="15"/>
  <c r="J97" i="15"/>
  <c r="J98" i="15"/>
  <c r="L97" i="15"/>
  <c r="L98" i="15"/>
  <c r="N97" i="15"/>
  <c r="N98" i="15" s="1"/>
  <c r="P97" i="15"/>
  <c r="P98" i="15" s="1"/>
  <c r="R97" i="15"/>
  <c r="R98" i="15" s="1"/>
  <c r="T97" i="15"/>
  <c r="T98" i="15" s="1"/>
  <c r="V97" i="15"/>
  <c r="V98" i="15" s="1"/>
  <c r="X97" i="15"/>
  <c r="X98" i="15"/>
  <c r="Z97" i="15"/>
  <c r="Z98" i="15" s="1"/>
  <c r="AB97" i="15"/>
  <c r="AB98" i="15"/>
  <c r="F99" i="15"/>
  <c r="F100" i="15" s="1"/>
  <c r="H99" i="15"/>
  <c r="H100" i="15" s="1"/>
  <c r="J99" i="15"/>
  <c r="J100" i="15" s="1"/>
  <c r="L99" i="15"/>
  <c r="L100" i="15" s="1"/>
  <c r="N99" i="15"/>
  <c r="N100" i="15" s="1"/>
  <c r="P99" i="15"/>
  <c r="P100" i="15"/>
  <c r="R99" i="15"/>
  <c r="R100" i="15"/>
  <c r="T99" i="15"/>
  <c r="T100" i="15"/>
  <c r="V99" i="15"/>
  <c r="V100" i="15" s="1"/>
  <c r="X99" i="15"/>
  <c r="X100" i="15" s="1"/>
  <c r="Z99" i="15"/>
  <c r="Z100" i="15" s="1"/>
  <c r="AB99" i="15"/>
  <c r="AB100" i="15" s="1"/>
  <c r="F101" i="15"/>
  <c r="F102" i="15" s="1"/>
  <c r="H101" i="15"/>
  <c r="H102" i="15"/>
  <c r="J101" i="15"/>
  <c r="J102" i="15" s="1"/>
  <c r="L101" i="15"/>
  <c r="L102" i="15"/>
  <c r="N101" i="15"/>
  <c r="N102" i="15" s="1"/>
  <c r="P101" i="15"/>
  <c r="P102" i="15" s="1"/>
  <c r="T101" i="15"/>
  <c r="T102" i="15" s="1"/>
  <c r="V101" i="15"/>
  <c r="V102" i="15" s="1"/>
  <c r="X101" i="15"/>
  <c r="X102" i="15" s="1"/>
  <c r="Z101" i="15"/>
  <c r="Z102" i="15"/>
  <c r="AD95" i="15"/>
  <c r="AD96" i="15"/>
  <c r="AF95" i="15"/>
  <c r="AF96" i="15" s="1"/>
  <c r="AH95" i="15"/>
  <c r="AH96" i="15" s="1"/>
  <c r="AF97" i="15"/>
  <c r="AF98" i="15" s="1"/>
  <c r="P81" i="17"/>
  <c r="E103" i="17"/>
  <c r="E104" i="17"/>
  <c r="G103" i="17"/>
  <c r="G104" i="17"/>
  <c r="I103" i="17"/>
  <c r="I104" i="17" s="1"/>
  <c r="AO7" i="1"/>
  <c r="AU7" i="1"/>
  <c r="BC7" i="1"/>
  <c r="BI7" i="1"/>
  <c r="BN7" i="1"/>
  <c r="BU7" i="1"/>
  <c r="CB7" i="1"/>
  <c r="CG7" i="1"/>
  <c r="AQ8" i="1"/>
  <c r="BI8" i="1"/>
  <c r="CB8" i="1"/>
  <c r="AW10" i="1"/>
  <c r="AX18" i="1"/>
  <c r="CD18" i="1"/>
  <c r="AT26" i="1"/>
  <c r="BG26" i="1"/>
  <c r="BS26" i="1"/>
  <c r="CF26" i="1"/>
  <c r="AO28" i="1"/>
  <c r="AW28" i="1"/>
  <c r="BE28" i="1"/>
  <c r="BL28" i="1"/>
  <c r="BW28" i="1"/>
  <c r="CE28" i="1"/>
  <c r="AT44" i="1"/>
  <c r="BL44" i="1"/>
  <c r="AR50" i="1"/>
  <c r="BC50" i="1"/>
  <c r="BK50" i="1"/>
  <c r="BU50" i="1"/>
  <c r="CD50" i="1"/>
  <c r="AR66" i="1"/>
  <c r="BC66" i="1"/>
  <c r="BK66" i="1"/>
  <c r="BU66" i="1"/>
  <c r="CD66" i="1"/>
  <c r="K85" i="1"/>
  <c r="Q85" i="1"/>
  <c r="U85" i="1"/>
  <c r="AA85" i="1"/>
  <c r="AG85" i="1"/>
  <c r="G86" i="1"/>
  <c r="M86" i="1"/>
  <c r="S86" i="1"/>
  <c r="AA86" i="1"/>
  <c r="AG86" i="1"/>
  <c r="AW6" i="1"/>
  <c r="CE7" i="1"/>
  <c r="AM7" i="1"/>
  <c r="AR7" i="1"/>
  <c r="AW7" i="1"/>
  <c r="BF7" i="1"/>
  <c r="BK7" i="1"/>
  <c r="BS7" i="1"/>
  <c r="BX7" i="1"/>
  <c r="CD7" i="1"/>
  <c r="CG8" i="1"/>
  <c r="AM8" i="1"/>
  <c r="AY8" i="1"/>
  <c r="BS8" i="1"/>
  <c r="AP15" i="1"/>
  <c r="AX15" i="1"/>
  <c r="BH15" i="1"/>
  <c r="BT15" i="1"/>
  <c r="CD15" i="1"/>
  <c r="AT17" i="1"/>
  <c r="BH17" i="1"/>
  <c r="BT17" i="1"/>
  <c r="CF18" i="1"/>
  <c r="AM18" i="1"/>
  <c r="BK18" i="1"/>
  <c r="AO24" i="1"/>
  <c r="AU24" i="1"/>
  <c r="BC24" i="1"/>
  <c r="BI24" i="1"/>
  <c r="BN24" i="1"/>
  <c r="BU24" i="1"/>
  <c r="CB24" i="1"/>
  <c r="CG24" i="1"/>
  <c r="CD26" i="1"/>
  <c r="CI26" i="1" s="1"/>
  <c r="AO26" i="1"/>
  <c r="AY26" i="1"/>
  <c r="BL26" i="1"/>
  <c r="BY26" i="1"/>
  <c r="AM28" i="1"/>
  <c r="AS28" i="1"/>
  <c r="AY28" i="1"/>
  <c r="BI28" i="1"/>
  <c r="BS28" i="1"/>
  <c r="CB28" i="1"/>
  <c r="AQ31" i="1"/>
  <c r="BD31" i="1"/>
  <c r="BM31" i="1"/>
  <c r="BX31" i="1"/>
  <c r="AW33" i="1"/>
  <c r="BO33" i="1"/>
  <c r="CG33" i="1"/>
  <c r="AR38" i="1"/>
  <c r="BC38" i="1"/>
  <c r="BK38" i="1"/>
  <c r="BU38" i="1"/>
  <c r="CD38" i="1"/>
  <c r="AR42" i="1"/>
  <c r="BC42" i="1"/>
  <c r="BK42" i="1"/>
  <c r="BU42" i="1"/>
  <c r="CD42" i="1"/>
  <c r="AP44" i="1"/>
  <c r="BD44" i="1"/>
  <c r="CB44" i="1"/>
  <c r="CI44" i="1" s="1"/>
  <c r="CF50" i="1"/>
  <c r="AN50" i="1"/>
  <c r="AV50" i="1"/>
  <c r="BG50" i="1"/>
  <c r="BO50" i="1"/>
  <c r="BY50" i="1"/>
  <c r="CH50" i="1"/>
  <c r="CF66" i="1"/>
  <c r="AN66" i="1"/>
  <c r="AV66" i="1"/>
  <c r="BG66" i="1"/>
  <c r="BO66" i="1"/>
  <c r="BY66" i="1"/>
  <c r="CH66" i="1"/>
  <c r="G85" i="1"/>
  <c r="M85" i="1"/>
  <c r="S85" i="1"/>
  <c r="AE85" i="1"/>
  <c r="K86" i="1"/>
  <c r="Q86" i="1"/>
  <c r="U86" i="1"/>
  <c r="U88" i="1"/>
  <c r="AE86" i="1"/>
  <c r="AE88" i="1" s="1"/>
  <c r="AH106" i="17"/>
  <c r="AH90" i="17" s="1"/>
  <c r="O2" i="13"/>
  <c r="N52" i="13"/>
  <c r="T73" i="13"/>
  <c r="K135" i="12"/>
  <c r="K65" i="12"/>
  <c r="F67" i="12"/>
  <c r="F135" i="12"/>
  <c r="AF104" i="6"/>
  <c r="AF88" i="6" s="1"/>
  <c r="X104" i="6"/>
  <c r="X88" i="6"/>
  <c r="P104" i="6"/>
  <c r="P88" i="6"/>
  <c r="H104" i="6"/>
  <c r="H88" i="6"/>
  <c r="H70" i="6"/>
  <c r="H71" i="6"/>
  <c r="N71" i="6"/>
  <c r="N70" i="6"/>
  <c r="S55" i="12"/>
  <c r="S102" i="12"/>
  <c r="S60" i="12" s="1"/>
  <c r="S101" i="12"/>
  <c r="S59" i="12" s="1"/>
  <c r="AC55" i="12"/>
  <c r="AC102" i="12"/>
  <c r="AC60" i="12" s="1"/>
  <c r="AC101" i="12"/>
  <c r="AC59" i="12"/>
  <c r="T65" i="12"/>
  <c r="X65" i="12"/>
  <c r="E65" i="12"/>
  <c r="G67" i="12"/>
  <c r="X73" i="13"/>
  <c r="J135" i="12"/>
  <c r="J67" i="12"/>
  <c r="H135" i="12"/>
  <c r="H65" i="12"/>
  <c r="AB104" i="6"/>
  <c r="AB88" i="6" s="1"/>
  <c r="T104" i="6"/>
  <c r="T88" i="6"/>
  <c r="L104" i="6"/>
  <c r="L88" i="6"/>
  <c r="L71" i="6"/>
  <c r="P70" i="6"/>
  <c r="P71" i="6"/>
  <c r="AB70" i="6"/>
  <c r="AB71" i="6"/>
  <c r="M55" i="12"/>
  <c r="M101" i="12"/>
  <c r="M59" i="12" s="1"/>
  <c r="M102" i="12"/>
  <c r="M60" i="12"/>
  <c r="W55" i="12"/>
  <c r="W101" i="12"/>
  <c r="W59" i="12" s="1"/>
  <c r="W102" i="12"/>
  <c r="W60" i="12" s="1"/>
  <c r="AI55" i="12"/>
  <c r="AI101" i="12"/>
  <c r="AI59" i="12" s="1"/>
  <c r="AI102" i="12"/>
  <c r="AI60" i="12" s="1"/>
  <c r="R65" i="12"/>
  <c r="V65" i="12"/>
  <c r="AD65" i="12"/>
  <c r="AH135" i="12"/>
  <c r="AH65" i="12"/>
  <c r="AG93" i="10"/>
  <c r="AG94" i="10" s="1"/>
  <c r="AE97" i="10"/>
  <c r="AE98" i="10" s="1"/>
  <c r="AC97" i="10"/>
  <c r="AC98" i="10" s="1"/>
  <c r="AA97" i="10"/>
  <c r="AA98" i="10" s="1"/>
  <c r="Y93" i="10"/>
  <c r="Y94" i="10" s="1"/>
  <c r="W97" i="10"/>
  <c r="W98" i="10" s="1"/>
  <c r="U97" i="10"/>
  <c r="U98" i="10" s="1"/>
  <c r="S97" i="10"/>
  <c r="S98" i="10" s="1"/>
  <c r="Q97" i="10"/>
  <c r="Q98" i="10" s="1"/>
  <c r="O97" i="10"/>
  <c r="O98" i="10" s="1"/>
  <c r="M89" i="10"/>
  <c r="K97" i="10"/>
  <c r="K98" i="10" s="1"/>
  <c r="I97" i="10"/>
  <c r="I98" i="10" s="1"/>
  <c r="G97" i="10"/>
  <c r="G98" i="10"/>
  <c r="AE95" i="10"/>
  <c r="AE96" i="10" s="1"/>
  <c r="AA91" i="10"/>
  <c r="AA92" i="10"/>
  <c r="W95" i="10"/>
  <c r="W96" i="10" s="1"/>
  <c r="S91" i="10"/>
  <c r="S92" i="10" s="1"/>
  <c r="O95" i="10"/>
  <c r="O96" i="10" s="1"/>
  <c r="K91" i="10"/>
  <c r="K92" i="10"/>
  <c r="G95" i="10"/>
  <c r="G96" i="10" s="1"/>
  <c r="E101" i="10"/>
  <c r="E102" i="10" s="1"/>
  <c r="AG99" i="10"/>
  <c r="AG100" i="10" s="1"/>
  <c r="AE99" i="10"/>
  <c r="AE100" i="10" s="1"/>
  <c r="AC99" i="10"/>
  <c r="AC100" i="10"/>
  <c r="AA99" i="10"/>
  <c r="AA100" i="10" s="1"/>
  <c r="Y99" i="10"/>
  <c r="Y100" i="10" s="1"/>
  <c r="W99" i="10"/>
  <c r="W100" i="10" s="1"/>
  <c r="U99" i="10"/>
  <c r="U100" i="10" s="1"/>
  <c r="S99" i="10"/>
  <c r="S100" i="10"/>
  <c r="Q99" i="10"/>
  <c r="Q100" i="10" s="1"/>
  <c r="O99" i="10"/>
  <c r="O100" i="10" s="1"/>
  <c r="M99" i="10"/>
  <c r="M100" i="10" s="1"/>
  <c r="K99" i="10"/>
  <c r="K100" i="10" s="1"/>
  <c r="I99" i="10"/>
  <c r="I100" i="10" s="1"/>
  <c r="G99" i="10"/>
  <c r="G100" i="10" s="1"/>
  <c r="AH101" i="10"/>
  <c r="AH102" i="10" s="1"/>
  <c r="AH104" i="10" s="1"/>
  <c r="AH88" i="10" s="1"/>
  <c r="AF101" i="10"/>
  <c r="AF102" i="10" s="1"/>
  <c r="AD101" i="10"/>
  <c r="AD102" i="10" s="1"/>
  <c r="AD104" i="10" s="1"/>
  <c r="AD88" i="10" s="1"/>
  <c r="AB101" i="10"/>
  <c r="AB102" i="10" s="1"/>
  <c r="Z101" i="10"/>
  <c r="Z102" i="10" s="1"/>
  <c r="X101" i="10"/>
  <c r="X102" i="10"/>
  <c r="X104" i="10" s="1"/>
  <c r="X88" i="10" s="1"/>
  <c r="V101" i="10"/>
  <c r="V102" i="10" s="1"/>
  <c r="T101" i="10"/>
  <c r="T102" i="10" s="1"/>
  <c r="R101" i="10"/>
  <c r="R102" i="10" s="1"/>
  <c r="P101" i="10"/>
  <c r="P102" i="10" s="1"/>
  <c r="N101" i="10"/>
  <c r="N102" i="10" s="1"/>
  <c r="L101" i="10"/>
  <c r="L102" i="10" s="1"/>
  <c r="L104" i="10" s="1"/>
  <c r="L88" i="10" s="1"/>
  <c r="J101" i="10"/>
  <c r="J102" i="10" s="1"/>
  <c r="H101" i="10"/>
  <c r="H102" i="10" s="1"/>
  <c r="F101" i="10"/>
  <c r="F102" i="10" s="1"/>
  <c r="BY11" i="12"/>
  <c r="AQ11" i="12"/>
  <c r="BI11" i="12"/>
  <c r="BU11" i="12" s="1"/>
  <c r="CA11" i="12"/>
  <c r="AU17" i="12"/>
  <c r="BE17" i="12" s="1"/>
  <c r="AY19" i="12"/>
  <c r="BE19" i="12" s="1"/>
  <c r="BQ19" i="12"/>
  <c r="BU19" i="12"/>
  <c r="S120" i="12"/>
  <c r="S121" i="12" s="1"/>
  <c r="AA120" i="12"/>
  <c r="AA121" i="12" s="1"/>
  <c r="AI120" i="12"/>
  <c r="AI121" i="12"/>
  <c r="S122" i="12"/>
  <c r="S123" i="12"/>
  <c r="S67" i="12"/>
  <c r="AA122" i="12"/>
  <c r="AA123" i="12" s="1"/>
  <c r="AA67" i="12" s="1"/>
  <c r="AI122" i="12"/>
  <c r="AI123" i="12" s="1"/>
  <c r="AI67" i="12" s="1"/>
  <c r="S124" i="12"/>
  <c r="S125" i="12" s="1"/>
  <c r="S69" i="12" s="1"/>
  <c r="AA124" i="12"/>
  <c r="AA125" i="12"/>
  <c r="AA69" i="12" s="1"/>
  <c r="AI124" i="12"/>
  <c r="AI125" i="12" s="1"/>
  <c r="AI69" i="12" s="1"/>
  <c r="AA126" i="12"/>
  <c r="AA127" i="12" s="1"/>
  <c r="AA71" i="12" s="1"/>
  <c r="AI126" i="12"/>
  <c r="AI127" i="12" s="1"/>
  <c r="AI71" i="12" s="1"/>
  <c r="AA130" i="12"/>
  <c r="AA131" i="12" s="1"/>
  <c r="AA75" i="12" s="1"/>
  <c r="AI130" i="12"/>
  <c r="AI131" i="12" s="1"/>
  <c r="AI75" i="12" s="1"/>
  <c r="AI132" i="12"/>
  <c r="AI133" i="12" s="1"/>
  <c r="AI77" i="12" s="1"/>
  <c r="O130" i="12"/>
  <c r="O131" i="12" s="1"/>
  <c r="O75" i="12" s="1"/>
  <c r="O128" i="12"/>
  <c r="O129" i="12" s="1"/>
  <c r="O73" i="12" s="1"/>
  <c r="W132" i="12"/>
  <c r="W133" i="12" s="1"/>
  <c r="W77" i="12" s="1"/>
  <c r="W128" i="12"/>
  <c r="W129" i="12" s="1"/>
  <c r="W73" i="12" s="1"/>
  <c r="AM128" i="12"/>
  <c r="AM129" i="12" s="1"/>
  <c r="AM73" i="12" s="1"/>
  <c r="AM126" i="12"/>
  <c r="AM127" i="12" s="1"/>
  <c r="AM71" i="12" s="1"/>
  <c r="M132" i="12"/>
  <c r="M133" i="12" s="1"/>
  <c r="M77" i="12" s="1"/>
  <c r="M128" i="12"/>
  <c r="M129" i="12"/>
  <c r="M73" i="12" s="1"/>
  <c r="Q132" i="12"/>
  <c r="Q133" i="12" s="1"/>
  <c r="Q77" i="12" s="1"/>
  <c r="Q128" i="12"/>
  <c r="Q129" i="12" s="1"/>
  <c r="Q73" i="12" s="1"/>
  <c r="Y130" i="12"/>
  <c r="Y131" i="12" s="1"/>
  <c r="Y75" i="12" s="1"/>
  <c r="Y128" i="12"/>
  <c r="Y129" i="12" s="1"/>
  <c r="Y73" i="12" s="1"/>
  <c r="AC132" i="12"/>
  <c r="AC133" i="12" s="1"/>
  <c r="AC77" i="12" s="1"/>
  <c r="AC130" i="12"/>
  <c r="AC131" i="12"/>
  <c r="AC75" i="12" s="1"/>
  <c r="AC128" i="12"/>
  <c r="AC129" i="12" s="1"/>
  <c r="AC73" i="12" s="1"/>
  <c r="AG132" i="12"/>
  <c r="AG133" i="12"/>
  <c r="AG77" i="12" s="1"/>
  <c r="AG130" i="12"/>
  <c r="AG131" i="12"/>
  <c r="AG75" i="12"/>
  <c r="AG128" i="12"/>
  <c r="AG129" i="12" s="1"/>
  <c r="AG73" i="12" s="1"/>
  <c r="AK132" i="12"/>
  <c r="AK133" i="12" s="1"/>
  <c r="AK77" i="12" s="1"/>
  <c r="AK130" i="12"/>
  <c r="AK131" i="12" s="1"/>
  <c r="AK75" i="12" s="1"/>
  <c r="AK128" i="12"/>
  <c r="AK129" i="12" s="1"/>
  <c r="AK73" i="12" s="1"/>
  <c r="E128" i="12"/>
  <c r="E129" i="12"/>
  <c r="E73" i="12"/>
  <c r="CJ11" i="13"/>
  <c r="CA11" i="13"/>
  <c r="BQ11" i="13"/>
  <c r="BI11" i="13"/>
  <c r="AY11" i="13"/>
  <c r="AQ11" i="13"/>
  <c r="CK11" i="13"/>
  <c r="BC11" i="13"/>
  <c r="BW11" i="13"/>
  <c r="AU15" i="13"/>
  <c r="AU29" i="13"/>
  <c r="AY48" i="13"/>
  <c r="AQ48" i="13"/>
  <c r="CL48" i="13"/>
  <c r="CM48" i="13" s="1"/>
  <c r="BC48" i="13"/>
  <c r="AG110" i="13"/>
  <c r="AK110" i="13"/>
  <c r="AM110" i="13"/>
  <c r="AI113" i="13"/>
  <c r="AL113" i="13"/>
  <c r="F72" i="17"/>
  <c r="AB73" i="17"/>
  <c r="I102" i="13"/>
  <c r="I60" i="13"/>
  <c r="AK101" i="13"/>
  <c r="AK59" i="13" s="1"/>
  <c r="AA101" i="13"/>
  <c r="AA59" i="13" s="1"/>
  <c r="U101" i="13"/>
  <c r="U59" i="13" s="1"/>
  <c r="O101" i="13"/>
  <c r="O59" i="13" s="1"/>
  <c r="I101" i="13"/>
  <c r="I59" i="13"/>
  <c r="S102" i="13"/>
  <c r="S60" i="13" s="1"/>
  <c r="G102" i="13"/>
  <c r="G60" i="13" s="1"/>
  <c r="AK102" i="13"/>
  <c r="AK60" i="13" s="1"/>
  <c r="U90" i="10"/>
  <c r="AC90" i="10"/>
  <c r="W90" i="10"/>
  <c r="AA90" i="10"/>
  <c r="AE90" i="10"/>
  <c r="E90" i="10"/>
  <c r="I90" i="10"/>
  <c r="Q90" i="10"/>
  <c r="Y90" i="10"/>
  <c r="AG90" i="10"/>
  <c r="AY11" i="12"/>
  <c r="S130" i="12"/>
  <c r="S131" i="12" s="1"/>
  <c r="S75" i="12" s="1"/>
  <c r="S128" i="12"/>
  <c r="S129" i="12" s="1"/>
  <c r="S73" i="12" s="1"/>
  <c r="CA15" i="13"/>
  <c r="BQ15" i="13"/>
  <c r="BI15" i="13"/>
  <c r="AY15" i="13"/>
  <c r="AQ15" i="13"/>
  <c r="CK15" i="13"/>
  <c r="CM15" i="13" s="1"/>
  <c r="BC15" i="13"/>
  <c r="BW15" i="13"/>
  <c r="BQ29" i="13"/>
  <c r="BI29" i="13"/>
  <c r="AY29" i="13"/>
  <c r="AQ29" i="13"/>
  <c r="CL29" i="13"/>
  <c r="CM29" i="13" s="1"/>
  <c r="BC29" i="13"/>
  <c r="O130" i="13"/>
  <c r="O131" i="13" s="1"/>
  <c r="O75" i="13" s="1"/>
  <c r="N130" i="13"/>
  <c r="N131" i="13"/>
  <c r="N75" i="13" s="1"/>
  <c r="Z130" i="13"/>
  <c r="Z131" i="13" s="1"/>
  <c r="Z75" i="13" s="1"/>
  <c r="BX5" i="15"/>
  <c r="CG5" i="15" s="1"/>
  <c r="BW5" i="15"/>
  <c r="CF5" i="15" s="1"/>
  <c r="BV5" i="15"/>
  <c r="CE5" i="15" s="1"/>
  <c r="BU5" i="15"/>
  <c r="CD5" i="15" s="1"/>
  <c r="BT5" i="15"/>
  <c r="CC5" i="15" s="1"/>
  <c r="BS5" i="15"/>
  <c r="CB5" i="15" s="1"/>
  <c r="BR5" i="15"/>
  <c r="AY5" i="15"/>
  <c r="BO5" i="15" s="1"/>
  <c r="AV5" i="15"/>
  <c r="BL5" i="15" s="1"/>
  <c r="AU5" i="15"/>
  <c r="BK5" i="15" s="1"/>
  <c r="AR5" i="15"/>
  <c r="BH5" i="15" s="1"/>
  <c r="AQ5" i="15"/>
  <c r="BG5" i="15" s="1"/>
  <c r="AN5" i="15"/>
  <c r="BD5" i="15" s="1"/>
  <c r="AM5" i="15"/>
  <c r="BC5" i="15" s="1"/>
  <c r="AX5" i="15"/>
  <c r="BN5" i="15" s="1"/>
  <c r="AW5" i="15"/>
  <c r="BM5" i="15" s="1"/>
  <c r="AT5" i="15"/>
  <c r="BJ5" i="15"/>
  <c r="AS5" i="15"/>
  <c r="BI5" i="15" s="1"/>
  <c r="AP5" i="15"/>
  <c r="BF5" i="15" s="1"/>
  <c r="AO5" i="15"/>
  <c r="BE5" i="15" s="1"/>
  <c r="AL5" i="15"/>
  <c r="BX7" i="15"/>
  <c r="CG7" i="15" s="1"/>
  <c r="BW7" i="15"/>
  <c r="CF7" i="15"/>
  <c r="BV7" i="15"/>
  <c r="CE7" i="15"/>
  <c r="BU7" i="15"/>
  <c r="CD7" i="15" s="1"/>
  <c r="BT7" i="15"/>
  <c r="CC7" i="15" s="1"/>
  <c r="BS7" i="15"/>
  <c r="CB7" i="15"/>
  <c r="BR7" i="15"/>
  <c r="AY7" i="15"/>
  <c r="BO7" i="15" s="1"/>
  <c r="AV7" i="15"/>
  <c r="BL7" i="15" s="1"/>
  <c r="AU7" i="15"/>
  <c r="BK7" i="15" s="1"/>
  <c r="AR7" i="15"/>
  <c r="BH7" i="15" s="1"/>
  <c r="AQ7" i="15"/>
  <c r="BG7" i="15" s="1"/>
  <c r="AN7" i="15"/>
  <c r="BD7" i="15"/>
  <c r="AM7" i="15"/>
  <c r="BC7" i="15" s="1"/>
  <c r="AX7" i="15"/>
  <c r="BN7" i="15" s="1"/>
  <c r="AW7" i="15"/>
  <c r="BM7" i="15" s="1"/>
  <c r="AT7" i="15"/>
  <c r="BJ7" i="15" s="1"/>
  <c r="AS7" i="15"/>
  <c r="BI7" i="15" s="1"/>
  <c r="AP7" i="15"/>
  <c r="BF7" i="15" s="1"/>
  <c r="AO7" i="15"/>
  <c r="BE7" i="15" s="1"/>
  <c r="AL7" i="15"/>
  <c r="AY9" i="15"/>
  <c r="BO9" i="15" s="1"/>
  <c r="AV9" i="15"/>
  <c r="BL9" i="15" s="1"/>
  <c r="AU9" i="15"/>
  <c r="BK9" i="15" s="1"/>
  <c r="AR9" i="15"/>
  <c r="BH9" i="15"/>
  <c r="AQ9" i="15"/>
  <c r="BG9" i="15"/>
  <c r="AP9" i="15"/>
  <c r="BF9" i="15" s="1"/>
  <c r="AO9" i="15"/>
  <c r="BE9" i="15" s="1"/>
  <c r="AN9" i="15"/>
  <c r="BD9" i="15"/>
  <c r="AM9" i="15"/>
  <c r="BC9" i="15"/>
  <c r="AL9" i="15"/>
  <c r="BX9" i="15"/>
  <c r="CG9" i="15" s="1"/>
  <c r="BW9" i="15"/>
  <c r="CF9" i="15" s="1"/>
  <c r="BV9" i="15"/>
  <c r="CE9" i="15" s="1"/>
  <c r="BU9" i="15"/>
  <c r="CD9" i="15" s="1"/>
  <c r="BT9" i="15"/>
  <c r="CC9" i="15" s="1"/>
  <c r="BS9" i="15"/>
  <c r="CB9" i="15" s="1"/>
  <c r="BR9" i="15"/>
  <c r="AX9" i="15"/>
  <c r="BN9" i="15" s="1"/>
  <c r="AW9" i="15"/>
  <c r="BM9" i="15" s="1"/>
  <c r="AT9" i="15"/>
  <c r="BJ9" i="15"/>
  <c r="AS9" i="15"/>
  <c r="BI9" i="15"/>
  <c r="AW11" i="15"/>
  <c r="BM11" i="15" s="1"/>
  <c r="AV11" i="15"/>
  <c r="BL11" i="15" s="1"/>
  <c r="AS11" i="15"/>
  <c r="BI11" i="15"/>
  <c r="AR11" i="15"/>
  <c r="BH11" i="15" s="1"/>
  <c r="AO11" i="15"/>
  <c r="BE11" i="15" s="1"/>
  <c r="AN11" i="15"/>
  <c r="BD11" i="15"/>
  <c r="AM11" i="15"/>
  <c r="BC11" i="15"/>
  <c r="AL11" i="15"/>
  <c r="BX11" i="15"/>
  <c r="CG11" i="15" s="1"/>
  <c r="BW11" i="15"/>
  <c r="CF11" i="15" s="1"/>
  <c r="BV11" i="15"/>
  <c r="CE11" i="15" s="1"/>
  <c r="BU11" i="15"/>
  <c r="CD11" i="15" s="1"/>
  <c r="BT11" i="15"/>
  <c r="CC11" i="15" s="1"/>
  <c r="BS11" i="15"/>
  <c r="CB11" i="15" s="1"/>
  <c r="BR11" i="15"/>
  <c r="AY11" i="15"/>
  <c r="BO11" i="15" s="1"/>
  <c r="AX11" i="15"/>
  <c r="BN11" i="15"/>
  <c r="AU11" i="15"/>
  <c r="BK11" i="15"/>
  <c r="AT11" i="15"/>
  <c r="BJ11" i="15"/>
  <c r="AQ11" i="15"/>
  <c r="BG11" i="15" s="1"/>
  <c r="AP11" i="15"/>
  <c r="BF11" i="15"/>
  <c r="BX13" i="15"/>
  <c r="CG13" i="15" s="1"/>
  <c r="BW13" i="15"/>
  <c r="CF13" i="15" s="1"/>
  <c r="BV13" i="15"/>
  <c r="CE13" i="15"/>
  <c r="AY13" i="15"/>
  <c r="BO13" i="15" s="1"/>
  <c r="AV13" i="15"/>
  <c r="BL13" i="15" s="1"/>
  <c r="AU13" i="15"/>
  <c r="BK13" i="15"/>
  <c r="AR13" i="15"/>
  <c r="BH13" i="15"/>
  <c r="AQ13" i="15"/>
  <c r="BG13" i="15"/>
  <c r="AN13" i="15"/>
  <c r="BD13" i="15" s="1"/>
  <c r="AM13" i="15"/>
  <c r="BC13" i="15" s="1"/>
  <c r="BU13" i="15"/>
  <c r="CD13" i="15" s="1"/>
  <c r="BT13" i="15"/>
  <c r="CC13" i="15"/>
  <c r="BS13" i="15"/>
  <c r="CB13" i="15" s="1"/>
  <c r="BR13" i="15"/>
  <c r="AX13" i="15"/>
  <c r="BN13" i="15" s="1"/>
  <c r="AW13" i="15"/>
  <c r="BM13" i="15" s="1"/>
  <c r="AT13" i="15"/>
  <c r="BJ13" i="15" s="1"/>
  <c r="AS13" i="15"/>
  <c r="BI13" i="15"/>
  <c r="AP13" i="15"/>
  <c r="BF13" i="15" s="1"/>
  <c r="AO13" i="15"/>
  <c r="BE13" i="15" s="1"/>
  <c r="AL13" i="15"/>
  <c r="BU15" i="15"/>
  <c r="CD15" i="15" s="1"/>
  <c r="BT15" i="15"/>
  <c r="CC15" i="15" s="1"/>
  <c r="BS15" i="15"/>
  <c r="CB15" i="15"/>
  <c r="BR15" i="15"/>
  <c r="AX15" i="15"/>
  <c r="BN15" i="15" s="1"/>
  <c r="AW15" i="15"/>
  <c r="BM15" i="15"/>
  <c r="AT15" i="15"/>
  <c r="BJ15" i="15" s="1"/>
  <c r="AS15" i="15"/>
  <c r="BI15" i="15" s="1"/>
  <c r="AP15" i="15"/>
  <c r="BF15" i="15"/>
  <c r="AO15" i="15"/>
  <c r="BE15" i="15" s="1"/>
  <c r="AL15" i="15"/>
  <c r="BX15" i="15"/>
  <c r="CG15" i="15" s="1"/>
  <c r="BV15" i="15"/>
  <c r="CE15" i="15"/>
  <c r="AY15" i="15"/>
  <c r="BO15" i="15" s="1"/>
  <c r="AV15" i="15"/>
  <c r="BL15" i="15" s="1"/>
  <c r="AQ15" i="15"/>
  <c r="BG15" i="15"/>
  <c r="AN15" i="15"/>
  <c r="BD15" i="15"/>
  <c r="BW15" i="15"/>
  <c r="CF15" i="15" s="1"/>
  <c r="AU15" i="15"/>
  <c r="BK15" i="15"/>
  <c r="AR15" i="15"/>
  <c r="BH15" i="15" s="1"/>
  <c r="AM15" i="15"/>
  <c r="BC15" i="15" s="1"/>
  <c r="AY18" i="15"/>
  <c r="BO18" i="15" s="1"/>
  <c r="AV18" i="15"/>
  <c r="BL18" i="15" s="1"/>
  <c r="AU18" i="15"/>
  <c r="BK18" i="15"/>
  <c r="AR18" i="15"/>
  <c r="BH18" i="15"/>
  <c r="AQ18" i="15"/>
  <c r="BG18" i="15" s="1"/>
  <c r="AN18" i="15"/>
  <c r="BD18" i="15"/>
  <c r="AM18" i="15"/>
  <c r="BC18" i="15" s="1"/>
  <c r="BX18" i="15"/>
  <c r="CG18" i="15"/>
  <c r="BV18" i="15"/>
  <c r="CE18" i="15" s="1"/>
  <c r="BT18" i="15"/>
  <c r="CC18" i="15" s="1"/>
  <c r="BR18" i="15"/>
  <c r="AW18" i="15"/>
  <c r="BM18" i="15" s="1"/>
  <c r="AT18" i="15"/>
  <c r="BJ18" i="15" s="1"/>
  <c r="AO18" i="15"/>
  <c r="BE18" i="15"/>
  <c r="AL18" i="15"/>
  <c r="BW18" i="15"/>
  <c r="CF18" i="15"/>
  <c r="BU18" i="15"/>
  <c r="CD18" i="15" s="1"/>
  <c r="BS18" i="15"/>
  <c r="CB18" i="15" s="1"/>
  <c r="AX18" i="15"/>
  <c r="BN18" i="15" s="1"/>
  <c r="AS18" i="15"/>
  <c r="BI18" i="15" s="1"/>
  <c r="AP18" i="15"/>
  <c r="BF18" i="15"/>
  <c r="AY20" i="15"/>
  <c r="BO20" i="15" s="1"/>
  <c r="AV20" i="15"/>
  <c r="BL20" i="15" s="1"/>
  <c r="AU20" i="15"/>
  <c r="BK20" i="15"/>
  <c r="AR20" i="15"/>
  <c r="BH20" i="15" s="1"/>
  <c r="AQ20" i="15"/>
  <c r="BG20" i="15" s="1"/>
  <c r="AN20" i="15"/>
  <c r="BD20" i="15" s="1"/>
  <c r="AM20" i="15"/>
  <c r="BC20" i="15" s="1"/>
  <c r="BW20" i="15"/>
  <c r="CF20" i="15" s="1"/>
  <c r="BU20" i="15"/>
  <c r="CD20" i="15" s="1"/>
  <c r="BS20" i="15"/>
  <c r="CB20" i="15" s="1"/>
  <c r="AX20" i="15"/>
  <c r="BN20" i="15" s="1"/>
  <c r="AS20" i="15"/>
  <c r="BI20" i="15" s="1"/>
  <c r="AP20" i="15"/>
  <c r="BF20" i="15" s="1"/>
  <c r="BX20" i="15"/>
  <c r="CG20" i="15" s="1"/>
  <c r="BV20" i="15"/>
  <c r="CE20" i="15" s="1"/>
  <c r="BT20" i="15"/>
  <c r="CC20" i="15" s="1"/>
  <c r="BR20" i="15"/>
  <c r="AW20" i="15"/>
  <c r="BM20" i="15" s="1"/>
  <c r="AT20" i="15"/>
  <c r="BJ20" i="15" s="1"/>
  <c r="AO20" i="15"/>
  <c r="BE20" i="15"/>
  <c r="AL20" i="15"/>
  <c r="AY22" i="15"/>
  <c r="BO22" i="15" s="1"/>
  <c r="AV22" i="15"/>
  <c r="BL22" i="15" s="1"/>
  <c r="AU22" i="15"/>
  <c r="BK22" i="15" s="1"/>
  <c r="AR22" i="15"/>
  <c r="BH22" i="15" s="1"/>
  <c r="AQ22" i="15"/>
  <c r="BG22" i="15" s="1"/>
  <c r="AN22" i="15"/>
  <c r="BD22" i="15" s="1"/>
  <c r="AM22" i="15"/>
  <c r="BC22" i="15" s="1"/>
  <c r="BX22" i="15"/>
  <c r="CG22" i="15" s="1"/>
  <c r="BV22" i="15"/>
  <c r="CE22" i="15" s="1"/>
  <c r="BT22" i="15"/>
  <c r="CC22" i="15" s="1"/>
  <c r="BR22" i="15"/>
  <c r="AW22" i="15"/>
  <c r="BM22" i="15" s="1"/>
  <c r="AT22" i="15"/>
  <c r="BJ22" i="15"/>
  <c r="AO22" i="15"/>
  <c r="BE22" i="15" s="1"/>
  <c r="AL22" i="15"/>
  <c r="BW22" i="15"/>
  <c r="CF22" i="15" s="1"/>
  <c r="BU22" i="15"/>
  <c r="CD22" i="15" s="1"/>
  <c r="BS22" i="15"/>
  <c r="CB22" i="15" s="1"/>
  <c r="AX22" i="15"/>
  <c r="BN22" i="15" s="1"/>
  <c r="AS22" i="15"/>
  <c r="BI22" i="15" s="1"/>
  <c r="AP22" i="15"/>
  <c r="BF22" i="15" s="1"/>
  <c r="AY24" i="15"/>
  <c r="BO24" i="15" s="1"/>
  <c r="AV24" i="15"/>
  <c r="BL24" i="15" s="1"/>
  <c r="AU24" i="15"/>
  <c r="BK24" i="15" s="1"/>
  <c r="AR24" i="15"/>
  <c r="BH24" i="15" s="1"/>
  <c r="AQ24" i="15"/>
  <c r="BG24" i="15" s="1"/>
  <c r="AN24" i="15"/>
  <c r="BD24" i="15" s="1"/>
  <c r="AM24" i="15"/>
  <c r="BC24" i="15" s="1"/>
  <c r="BW24" i="15"/>
  <c r="CF24" i="15" s="1"/>
  <c r="BU24" i="15"/>
  <c r="CD24" i="15" s="1"/>
  <c r="BS24" i="15"/>
  <c r="CB24" i="15" s="1"/>
  <c r="AX24" i="15"/>
  <c r="BN24" i="15" s="1"/>
  <c r="AS24" i="15"/>
  <c r="BI24" i="15" s="1"/>
  <c r="AP24" i="15"/>
  <c r="BF24" i="15" s="1"/>
  <c r="BX24" i="15"/>
  <c r="CG24" i="15" s="1"/>
  <c r="BV24" i="15"/>
  <c r="CE24" i="15" s="1"/>
  <c r="BT24" i="15"/>
  <c r="CC24" i="15" s="1"/>
  <c r="BR24" i="15"/>
  <c r="AW24" i="15"/>
  <c r="BM24" i="15"/>
  <c r="AT24" i="15"/>
  <c r="BJ24" i="15" s="1"/>
  <c r="AO24" i="15"/>
  <c r="BE24" i="15"/>
  <c r="AL24" i="15"/>
  <c r="AY26" i="15"/>
  <c r="BO26" i="15" s="1"/>
  <c r="AV26" i="15"/>
  <c r="BL26" i="15" s="1"/>
  <c r="AU26" i="15"/>
  <c r="BK26" i="15" s="1"/>
  <c r="AR26" i="15"/>
  <c r="BH26" i="15" s="1"/>
  <c r="AQ26" i="15"/>
  <c r="BG26" i="15" s="1"/>
  <c r="AN26" i="15"/>
  <c r="BD26" i="15" s="1"/>
  <c r="AM26" i="15"/>
  <c r="BC26" i="15" s="1"/>
  <c r="BX26" i="15"/>
  <c r="CG26" i="15" s="1"/>
  <c r="BV26" i="15"/>
  <c r="CE26" i="15" s="1"/>
  <c r="BT26" i="15"/>
  <c r="CC26" i="15" s="1"/>
  <c r="BR26" i="15"/>
  <c r="AW26" i="15"/>
  <c r="BM26" i="15" s="1"/>
  <c r="AT26" i="15"/>
  <c r="BJ26" i="15"/>
  <c r="AO26" i="15"/>
  <c r="BE26" i="15"/>
  <c r="AL26" i="15"/>
  <c r="BW26" i="15"/>
  <c r="CF26" i="15" s="1"/>
  <c r="BU26" i="15"/>
  <c r="CD26" i="15" s="1"/>
  <c r="BS26" i="15"/>
  <c r="CB26" i="15" s="1"/>
  <c r="AX26" i="15"/>
  <c r="BN26" i="15" s="1"/>
  <c r="AS26" i="15"/>
  <c r="BI26" i="15" s="1"/>
  <c r="AP26" i="15"/>
  <c r="BF26" i="15" s="1"/>
  <c r="AY28" i="15"/>
  <c r="BO28" i="15" s="1"/>
  <c r="AV28" i="15"/>
  <c r="BL28" i="15" s="1"/>
  <c r="AU28" i="15"/>
  <c r="BK28" i="15" s="1"/>
  <c r="AR28" i="15"/>
  <c r="BH28" i="15" s="1"/>
  <c r="AQ28" i="15"/>
  <c r="BG28" i="15" s="1"/>
  <c r="AN28" i="15"/>
  <c r="BD28" i="15" s="1"/>
  <c r="AM28" i="15"/>
  <c r="BC28" i="15" s="1"/>
  <c r="BW28" i="15"/>
  <c r="CF28" i="15" s="1"/>
  <c r="BU28" i="15"/>
  <c r="CD28" i="15" s="1"/>
  <c r="BS28" i="15"/>
  <c r="CB28" i="15" s="1"/>
  <c r="AX28" i="15"/>
  <c r="BN28" i="15" s="1"/>
  <c r="AS28" i="15"/>
  <c r="BI28" i="15" s="1"/>
  <c r="AP28" i="15"/>
  <c r="BF28" i="15" s="1"/>
  <c r="BX28" i="15"/>
  <c r="CG28" i="15" s="1"/>
  <c r="BV28" i="15"/>
  <c r="CE28" i="15" s="1"/>
  <c r="BT28" i="15"/>
  <c r="CC28" i="15" s="1"/>
  <c r="BR28" i="15"/>
  <c r="AW28" i="15"/>
  <c r="BM28" i="15" s="1"/>
  <c r="AT28" i="15"/>
  <c r="BJ28" i="15" s="1"/>
  <c r="AO28" i="15"/>
  <c r="BE28" i="15"/>
  <c r="AL28" i="15"/>
  <c r="AY30" i="15"/>
  <c r="BO30" i="15" s="1"/>
  <c r="AV30" i="15"/>
  <c r="BL30" i="15" s="1"/>
  <c r="AU30" i="15"/>
  <c r="BK30" i="15" s="1"/>
  <c r="AR30" i="15"/>
  <c r="BH30" i="15" s="1"/>
  <c r="AQ30" i="15"/>
  <c r="BG30" i="15" s="1"/>
  <c r="AN30" i="15"/>
  <c r="BD30" i="15" s="1"/>
  <c r="AM30" i="15"/>
  <c r="BC30" i="15" s="1"/>
  <c r="BX30" i="15"/>
  <c r="CG30" i="15" s="1"/>
  <c r="BV30" i="15"/>
  <c r="CE30" i="15" s="1"/>
  <c r="BT30" i="15"/>
  <c r="CC30" i="15" s="1"/>
  <c r="BR30" i="15"/>
  <c r="AW30" i="15"/>
  <c r="BM30" i="15" s="1"/>
  <c r="AT30" i="15"/>
  <c r="BJ30" i="15"/>
  <c r="AO30" i="15"/>
  <c r="BE30" i="15" s="1"/>
  <c r="AL30" i="15"/>
  <c r="BW30" i="15"/>
  <c r="CF30" i="15" s="1"/>
  <c r="BU30" i="15"/>
  <c r="CD30" i="15" s="1"/>
  <c r="BS30" i="15"/>
  <c r="CB30" i="15" s="1"/>
  <c r="AX30" i="15"/>
  <c r="BN30" i="15" s="1"/>
  <c r="AS30" i="15"/>
  <c r="BI30" i="15" s="1"/>
  <c r="AP30" i="15"/>
  <c r="BF30" i="15" s="1"/>
  <c r="BU32" i="15"/>
  <c r="CD32" i="15" s="1"/>
  <c r="BT32" i="15"/>
  <c r="CC32" i="15" s="1"/>
  <c r="BS32" i="15"/>
  <c r="CB32" i="15" s="1"/>
  <c r="BR32" i="15"/>
  <c r="AX32" i="15"/>
  <c r="BN32" i="15"/>
  <c r="AW32" i="15"/>
  <c r="BM32" i="15"/>
  <c r="AT32" i="15"/>
  <c r="BJ32" i="15" s="1"/>
  <c r="AS32" i="15"/>
  <c r="BI32" i="15"/>
  <c r="AP32" i="15"/>
  <c r="BF32" i="15"/>
  <c r="AO32" i="15"/>
  <c r="BE32" i="15"/>
  <c r="AL32" i="15"/>
  <c r="BX32" i="15"/>
  <c r="CG32" i="15" s="1"/>
  <c r="BV32" i="15"/>
  <c r="CE32" i="15" s="1"/>
  <c r="AY32" i="15"/>
  <c r="BO32" i="15" s="1"/>
  <c r="AV32" i="15"/>
  <c r="BL32" i="15" s="1"/>
  <c r="AQ32" i="15"/>
  <c r="BG32" i="15" s="1"/>
  <c r="AN32" i="15"/>
  <c r="BD32" i="15" s="1"/>
  <c r="BW32" i="15"/>
  <c r="CF32" i="15" s="1"/>
  <c r="AU32" i="15"/>
  <c r="BK32" i="15" s="1"/>
  <c r="AR32" i="15"/>
  <c r="BH32" i="15" s="1"/>
  <c r="AM32" i="15"/>
  <c r="BC32" i="15" s="1"/>
  <c r="BX34" i="15"/>
  <c r="CG34" i="15" s="1"/>
  <c r="BW34" i="15"/>
  <c r="CF34" i="15" s="1"/>
  <c r="BV34" i="15"/>
  <c r="CE34" i="15" s="1"/>
  <c r="AY34" i="15"/>
  <c r="BO34" i="15" s="1"/>
  <c r="AV34" i="15"/>
  <c r="BL34" i="15" s="1"/>
  <c r="AU34" i="15"/>
  <c r="BK34" i="15" s="1"/>
  <c r="AR34" i="15"/>
  <c r="BH34" i="15" s="1"/>
  <c r="AQ34" i="15"/>
  <c r="BG34" i="15" s="1"/>
  <c r="AN34" i="15"/>
  <c r="BD34" i="15" s="1"/>
  <c r="AM34" i="15"/>
  <c r="BC34" i="15" s="1"/>
  <c r="BT34" i="15"/>
  <c r="CC34" i="15" s="1"/>
  <c r="BR34" i="15"/>
  <c r="AW34" i="15"/>
  <c r="BM34" i="15" s="1"/>
  <c r="AT34" i="15"/>
  <c r="BJ34" i="15"/>
  <c r="AO34" i="15"/>
  <c r="BE34" i="15" s="1"/>
  <c r="AL34" i="15"/>
  <c r="BU34" i="15"/>
  <c r="CD34" i="15" s="1"/>
  <c r="BS34" i="15"/>
  <c r="CB34" i="15" s="1"/>
  <c r="AX34" i="15"/>
  <c r="BN34" i="15" s="1"/>
  <c r="AS34" i="15"/>
  <c r="BI34" i="15" s="1"/>
  <c r="AP34" i="15"/>
  <c r="BF34" i="15" s="1"/>
  <c r="BX37" i="15"/>
  <c r="CG37" i="15" s="1"/>
  <c r="BW37" i="15"/>
  <c r="CF37" i="15" s="1"/>
  <c r="BV37" i="15"/>
  <c r="CE37" i="15" s="1"/>
  <c r="BU37" i="15"/>
  <c r="CD37" i="15" s="1"/>
  <c r="BT37" i="15"/>
  <c r="CC37" i="15" s="1"/>
  <c r="BS37" i="15"/>
  <c r="CB37" i="15" s="1"/>
  <c r="BR37" i="15"/>
  <c r="AX37" i="15"/>
  <c r="BN37" i="15"/>
  <c r="AW37" i="15"/>
  <c r="BM37" i="15"/>
  <c r="AT37" i="15"/>
  <c r="BJ37" i="15"/>
  <c r="AS37" i="15"/>
  <c r="BI37" i="15" s="1"/>
  <c r="AP37" i="15"/>
  <c r="BF37" i="15"/>
  <c r="AO37" i="15"/>
  <c r="BE37" i="15"/>
  <c r="AL37" i="15"/>
  <c r="AU37" i="15"/>
  <c r="BK37" i="15" s="1"/>
  <c r="AR37" i="15"/>
  <c r="BH37" i="15" s="1"/>
  <c r="AM37" i="15"/>
  <c r="BC37" i="15" s="1"/>
  <c r="AY37" i="15"/>
  <c r="BO37" i="15" s="1"/>
  <c r="AV37" i="15"/>
  <c r="BL37" i="15" s="1"/>
  <c r="AQ37" i="15"/>
  <c r="BG37" i="15" s="1"/>
  <c r="AN37" i="15"/>
  <c r="BD37" i="15" s="1"/>
  <c r="BX39" i="15"/>
  <c r="CG39" i="15" s="1"/>
  <c r="BW39" i="15"/>
  <c r="CF39" i="15" s="1"/>
  <c r="BV39" i="15"/>
  <c r="CE39" i="15" s="1"/>
  <c r="BU39" i="15"/>
  <c r="CD39" i="15" s="1"/>
  <c r="BT39" i="15"/>
  <c r="CC39" i="15" s="1"/>
  <c r="BS39" i="15"/>
  <c r="CB39" i="15" s="1"/>
  <c r="BR39" i="15"/>
  <c r="AX39" i="15"/>
  <c r="BN39" i="15" s="1"/>
  <c r="AW39" i="15"/>
  <c r="BM39" i="15"/>
  <c r="AT39" i="15"/>
  <c r="BJ39" i="15" s="1"/>
  <c r="AS39" i="15"/>
  <c r="BI39" i="15" s="1"/>
  <c r="AP39" i="15"/>
  <c r="BF39" i="15" s="1"/>
  <c r="AO39" i="15"/>
  <c r="BE39" i="15"/>
  <c r="AL39" i="15"/>
  <c r="AU39" i="15"/>
  <c r="BK39" i="15" s="1"/>
  <c r="AR39" i="15"/>
  <c r="BH39" i="15" s="1"/>
  <c r="AM39" i="15"/>
  <c r="BC39" i="15" s="1"/>
  <c r="AY39" i="15"/>
  <c r="BO39" i="15" s="1"/>
  <c r="AV39" i="15"/>
  <c r="BL39" i="15" s="1"/>
  <c r="AQ39" i="15"/>
  <c r="BG39" i="15" s="1"/>
  <c r="AN39" i="15"/>
  <c r="BD39" i="15" s="1"/>
  <c r="BX42" i="15"/>
  <c r="CG42" i="15" s="1"/>
  <c r="BW42" i="15"/>
  <c r="CF42" i="15" s="1"/>
  <c r="BV42" i="15"/>
  <c r="CE42" i="15" s="1"/>
  <c r="BU42" i="15"/>
  <c r="CD42" i="15" s="1"/>
  <c r="BT42" i="15"/>
  <c r="CC42" i="15" s="1"/>
  <c r="BS42" i="15"/>
  <c r="CB42" i="15" s="1"/>
  <c r="BR42" i="15"/>
  <c r="AX42" i="15"/>
  <c r="BN42" i="15"/>
  <c r="AW42" i="15"/>
  <c r="BM42" i="15" s="1"/>
  <c r="AT42" i="15"/>
  <c r="BJ42" i="15"/>
  <c r="AS42" i="15"/>
  <c r="BI42" i="15" s="1"/>
  <c r="AP42" i="15"/>
  <c r="BF42" i="15"/>
  <c r="AO42" i="15"/>
  <c r="BE42" i="15" s="1"/>
  <c r="AL42" i="15"/>
  <c r="AY42" i="15"/>
  <c r="BO42" i="15" s="1"/>
  <c r="AV42" i="15"/>
  <c r="BL42" i="15" s="1"/>
  <c r="AQ42" i="15"/>
  <c r="BG42" i="15" s="1"/>
  <c r="AN42" i="15"/>
  <c r="BD42" i="15" s="1"/>
  <c r="AU42" i="15"/>
  <c r="BK42" i="15" s="1"/>
  <c r="AR42" i="15"/>
  <c r="BH42" i="15" s="1"/>
  <c r="AM42" i="15"/>
  <c r="BC42" i="15" s="1"/>
  <c r="BX45" i="15"/>
  <c r="CG45" i="15" s="1"/>
  <c r="BW45" i="15"/>
  <c r="CF45" i="15" s="1"/>
  <c r="BV45" i="15"/>
  <c r="CE45" i="15" s="1"/>
  <c r="BU45" i="15"/>
  <c r="CD45" i="15" s="1"/>
  <c r="BT45" i="15"/>
  <c r="CC45" i="15" s="1"/>
  <c r="BS45" i="15"/>
  <c r="CB45" i="15" s="1"/>
  <c r="BR45" i="15"/>
  <c r="AX45" i="15"/>
  <c r="BN45" i="15" s="1"/>
  <c r="AW45" i="15"/>
  <c r="BM45" i="15"/>
  <c r="AT45" i="15"/>
  <c r="BJ45" i="15" s="1"/>
  <c r="AS45" i="15"/>
  <c r="BI45" i="15"/>
  <c r="AP45" i="15"/>
  <c r="BF45" i="15" s="1"/>
  <c r="AO45" i="15"/>
  <c r="BE45" i="15"/>
  <c r="AL45" i="15"/>
  <c r="AU45" i="15"/>
  <c r="BK45" i="15" s="1"/>
  <c r="AR45" i="15"/>
  <c r="BH45" i="15" s="1"/>
  <c r="AM45" i="15"/>
  <c r="BC45" i="15" s="1"/>
  <c r="AY45" i="15"/>
  <c r="BO45" i="15" s="1"/>
  <c r="AV45" i="15"/>
  <c r="BL45" i="15" s="1"/>
  <c r="AQ45" i="15"/>
  <c r="BG45" i="15" s="1"/>
  <c r="AN45" i="15"/>
  <c r="BD45" i="15" s="1"/>
  <c r="BX47" i="15"/>
  <c r="CG47" i="15" s="1"/>
  <c r="BW47" i="15"/>
  <c r="CF47" i="15" s="1"/>
  <c r="BV47" i="15"/>
  <c r="CE47" i="15" s="1"/>
  <c r="BU47" i="15"/>
  <c r="CD47" i="15" s="1"/>
  <c r="BT47" i="15"/>
  <c r="CC47" i="15" s="1"/>
  <c r="BS47" i="15"/>
  <c r="CB47" i="15" s="1"/>
  <c r="BR47" i="15"/>
  <c r="AX47" i="15"/>
  <c r="BN47" i="15"/>
  <c r="AW47" i="15"/>
  <c r="BM47" i="15" s="1"/>
  <c r="AT47" i="15"/>
  <c r="BJ47" i="15"/>
  <c r="AS47" i="15"/>
  <c r="BI47" i="15"/>
  <c r="AP47" i="15"/>
  <c r="BF47" i="15"/>
  <c r="AO47" i="15"/>
  <c r="BE47" i="15" s="1"/>
  <c r="AL47" i="15"/>
  <c r="AU47" i="15"/>
  <c r="BK47" i="15" s="1"/>
  <c r="AR47" i="15"/>
  <c r="BH47" i="15" s="1"/>
  <c r="AM47" i="15"/>
  <c r="BC47" i="15" s="1"/>
  <c r="AY47" i="15"/>
  <c r="BO47" i="15" s="1"/>
  <c r="AV47" i="15"/>
  <c r="BL47" i="15" s="1"/>
  <c r="AQ47" i="15"/>
  <c r="BG47" i="15" s="1"/>
  <c r="AN47" i="15"/>
  <c r="BD47" i="15" s="1"/>
  <c r="AY49" i="15"/>
  <c r="BO49" i="15" s="1"/>
  <c r="BX49" i="15"/>
  <c r="CG49" i="15" s="1"/>
  <c r="BW49" i="15"/>
  <c r="CF49" i="15" s="1"/>
  <c r="BV49" i="15"/>
  <c r="CE49" i="15" s="1"/>
  <c r="BT49" i="15"/>
  <c r="CC49" i="15" s="1"/>
  <c r="BR49" i="15"/>
  <c r="AX49" i="15"/>
  <c r="BN49" i="15" s="1"/>
  <c r="AV49" i="15"/>
  <c r="BL49" i="15"/>
  <c r="AT49" i="15"/>
  <c r="BJ49" i="15"/>
  <c r="AR49" i="15"/>
  <c r="BH49" i="15"/>
  <c r="AP49" i="15"/>
  <c r="BF49" i="15" s="1"/>
  <c r="AN49" i="15"/>
  <c r="BD49" i="15" s="1"/>
  <c r="AL49" i="15"/>
  <c r="BU49" i="15"/>
  <c r="CD49" i="15" s="1"/>
  <c r="BS49" i="15"/>
  <c r="CB49" i="15" s="1"/>
  <c r="AW49" i="15"/>
  <c r="BM49" i="15" s="1"/>
  <c r="AU49" i="15"/>
  <c r="BK49" i="15" s="1"/>
  <c r="AS49" i="15"/>
  <c r="BI49" i="15" s="1"/>
  <c r="AQ49" i="15"/>
  <c r="BG49" i="15" s="1"/>
  <c r="AO49" i="15"/>
  <c r="BE49" i="15" s="1"/>
  <c r="AM49" i="15"/>
  <c r="BC49" i="15" s="1"/>
  <c r="BV36" i="15"/>
  <c r="CE36" i="15" s="1"/>
  <c r="BU36" i="15"/>
  <c r="CD36" i="15" s="1"/>
  <c r="BR36" i="15"/>
  <c r="CA36" i="15" s="1"/>
  <c r="AY36" i="15"/>
  <c r="BO36" i="15" s="1"/>
  <c r="AX36" i="15"/>
  <c r="BN36" i="15" s="1"/>
  <c r="AW36" i="15"/>
  <c r="BM36" i="15" s="1"/>
  <c r="AV36" i="15"/>
  <c r="BL36" i="15" s="1"/>
  <c r="AU36" i="15"/>
  <c r="BK36" i="15" s="1"/>
  <c r="AT36" i="15"/>
  <c r="BJ36" i="15" s="1"/>
  <c r="AS36" i="15"/>
  <c r="BI36" i="15" s="1"/>
  <c r="AR36" i="15"/>
  <c r="BH36" i="15" s="1"/>
  <c r="AQ36" i="15"/>
  <c r="BG36" i="15" s="1"/>
  <c r="AP36" i="15"/>
  <c r="BF36" i="15" s="1"/>
  <c r="AO36" i="15"/>
  <c r="BE36" i="15" s="1"/>
  <c r="AN36" i="15"/>
  <c r="BD36" i="15" s="1"/>
  <c r="AM36" i="15"/>
  <c r="BC36" i="15" s="1"/>
  <c r="AL36" i="15"/>
  <c r="BB36" i="15" s="1"/>
  <c r="BW36" i="15"/>
  <c r="CF36" i="15" s="1"/>
  <c r="BT36" i="15"/>
  <c r="CC36" i="15" s="1"/>
  <c r="BX36" i="15"/>
  <c r="CG36" i="15" s="1"/>
  <c r="BS36" i="15"/>
  <c r="CB36" i="15" s="1"/>
  <c r="BV44" i="15"/>
  <c r="CE44" i="15" s="1"/>
  <c r="BU44" i="15"/>
  <c r="CD44" i="15" s="1"/>
  <c r="BR44" i="15"/>
  <c r="CA44" i="15" s="1"/>
  <c r="AY44" i="15"/>
  <c r="BO44" i="15" s="1"/>
  <c r="AX44" i="15"/>
  <c r="BN44" i="15" s="1"/>
  <c r="AW44" i="15"/>
  <c r="BM44" i="15" s="1"/>
  <c r="AV44" i="15"/>
  <c r="BL44" i="15" s="1"/>
  <c r="AU44" i="15"/>
  <c r="BK44" i="15" s="1"/>
  <c r="AT44" i="15"/>
  <c r="BJ44" i="15" s="1"/>
  <c r="AS44" i="15"/>
  <c r="BI44" i="15" s="1"/>
  <c r="AR44" i="15"/>
  <c r="BH44" i="15" s="1"/>
  <c r="AQ44" i="15"/>
  <c r="BG44" i="15" s="1"/>
  <c r="AP44" i="15"/>
  <c r="BF44" i="15" s="1"/>
  <c r="AO44" i="15"/>
  <c r="BE44" i="15" s="1"/>
  <c r="AN44" i="15"/>
  <c r="BD44" i="15" s="1"/>
  <c r="AM44" i="15"/>
  <c r="BC44" i="15" s="1"/>
  <c r="AL44" i="15"/>
  <c r="BB44" i="15" s="1"/>
  <c r="BW44" i="15"/>
  <c r="CF44" i="15" s="1"/>
  <c r="BT44" i="15"/>
  <c r="CC44" i="15" s="1"/>
  <c r="BX44" i="15"/>
  <c r="CG44" i="15" s="1"/>
  <c r="BS44" i="15"/>
  <c r="CB44" i="15" s="1"/>
  <c r="BY6" i="17"/>
  <c r="BX6" i="17"/>
  <c r="BW6" i="17"/>
  <c r="BV6" i="17"/>
  <c r="BU6" i="17"/>
  <c r="BT6" i="17"/>
  <c r="BS6" i="17"/>
  <c r="AY6" i="17"/>
  <c r="BO6" i="17"/>
  <c r="AX6" i="17"/>
  <c r="BN6" i="17" s="1"/>
  <c r="AU6" i="17"/>
  <c r="BK6" i="17" s="1"/>
  <c r="AT6" i="17"/>
  <c r="BJ6" i="17"/>
  <c r="AQ6" i="17"/>
  <c r="BG6" i="17"/>
  <c r="AP6" i="17"/>
  <c r="BF6" i="17" s="1"/>
  <c r="AM6" i="17"/>
  <c r="AZ6" i="17"/>
  <c r="BP6" i="17" s="1"/>
  <c r="AW6" i="17"/>
  <c r="BM6" i="17" s="1"/>
  <c r="AR6" i="17"/>
  <c r="BH6" i="17" s="1"/>
  <c r="AO6" i="17"/>
  <c r="BE6" i="17" s="1"/>
  <c r="AV6" i="17"/>
  <c r="BL6" i="17" s="1"/>
  <c r="AS6" i="17"/>
  <c r="BI6" i="17" s="1"/>
  <c r="AN6" i="17"/>
  <c r="BD6" i="17" s="1"/>
  <c r="BY8" i="17"/>
  <c r="BX8" i="17"/>
  <c r="BW8" i="17"/>
  <c r="BV8" i="17"/>
  <c r="BU8" i="17"/>
  <c r="BT8" i="17"/>
  <c r="BS8" i="17"/>
  <c r="AY8" i="17"/>
  <c r="BO8" i="17"/>
  <c r="AX8" i="17"/>
  <c r="BN8" i="17" s="1"/>
  <c r="AU8" i="17"/>
  <c r="BK8" i="17"/>
  <c r="AT8" i="17"/>
  <c r="BJ8" i="17"/>
  <c r="AQ8" i="17"/>
  <c r="BG8" i="17" s="1"/>
  <c r="AP8" i="17"/>
  <c r="BF8" i="17" s="1"/>
  <c r="AM8" i="17"/>
  <c r="AZ8" i="17"/>
  <c r="BP8" i="17" s="1"/>
  <c r="AW8" i="17"/>
  <c r="BM8" i="17" s="1"/>
  <c r="AR8" i="17"/>
  <c r="BH8" i="17" s="1"/>
  <c r="AO8" i="17"/>
  <c r="BE8" i="17" s="1"/>
  <c r="AV8" i="17"/>
  <c r="BL8" i="17" s="1"/>
  <c r="AS8" i="17"/>
  <c r="BI8" i="17" s="1"/>
  <c r="AN8" i="17"/>
  <c r="BD8" i="17" s="1"/>
  <c r="BX10" i="17"/>
  <c r="BV10" i="17"/>
  <c r="BT10" i="17"/>
  <c r="AY10" i="17"/>
  <c r="BO10" i="17"/>
  <c r="AX10" i="17"/>
  <c r="BN10" i="17" s="1"/>
  <c r="AU10" i="17"/>
  <c r="BK10" i="17"/>
  <c r="AT10" i="17"/>
  <c r="BJ10" i="17"/>
  <c r="AQ10" i="17"/>
  <c r="BG10" i="17"/>
  <c r="AP10" i="17"/>
  <c r="BF10" i="17" s="1"/>
  <c r="AM10" i="17"/>
  <c r="BW10" i="17"/>
  <c r="BS10" i="17"/>
  <c r="AZ10" i="17"/>
  <c r="BP10" i="17" s="1"/>
  <c r="AW10" i="17"/>
  <c r="BM10" i="17" s="1"/>
  <c r="AR10" i="17"/>
  <c r="BH10" i="17" s="1"/>
  <c r="AO10" i="17"/>
  <c r="BE10" i="17" s="1"/>
  <c r="BY10" i="17"/>
  <c r="BU10" i="17"/>
  <c r="AV10" i="17"/>
  <c r="BL10" i="17" s="1"/>
  <c r="AS10" i="17"/>
  <c r="BI10" i="17" s="1"/>
  <c r="AN10" i="17"/>
  <c r="BD10" i="17" s="1"/>
  <c r="AZ13" i="17"/>
  <c r="BP13" i="17" s="1"/>
  <c r="AW13" i="17"/>
  <c r="BM13" i="17" s="1"/>
  <c r="AV13" i="17"/>
  <c r="BL13" i="17" s="1"/>
  <c r="AS13" i="17"/>
  <c r="BI13" i="17" s="1"/>
  <c r="AR13" i="17"/>
  <c r="BH13" i="17" s="1"/>
  <c r="AO13" i="17"/>
  <c r="BE13" i="17" s="1"/>
  <c r="AN13" i="17"/>
  <c r="BD13" i="17" s="1"/>
  <c r="BY13" i="17"/>
  <c r="BW13" i="17"/>
  <c r="BU13" i="17"/>
  <c r="BS13" i="17"/>
  <c r="AX13" i="17"/>
  <c r="BN13" i="17" s="1"/>
  <c r="AU13" i="17"/>
  <c r="BK13" i="17" s="1"/>
  <c r="AP13" i="17"/>
  <c r="BF13" i="17" s="1"/>
  <c r="AM13" i="17"/>
  <c r="BX13" i="17"/>
  <c r="BT13" i="17"/>
  <c r="AQ13" i="17"/>
  <c r="BG13" i="17" s="1"/>
  <c r="BV13" i="17"/>
  <c r="AY13" i="17"/>
  <c r="BO13" i="17" s="1"/>
  <c r="AT13" i="17"/>
  <c r="BJ13" i="17" s="1"/>
  <c r="BX15" i="17"/>
  <c r="BV15" i="17"/>
  <c r="BT15" i="17"/>
  <c r="AZ15" i="17"/>
  <c r="BP15" i="17" s="1"/>
  <c r="AX15" i="17"/>
  <c r="BN15" i="17"/>
  <c r="AV15" i="17"/>
  <c r="BL15" i="17" s="1"/>
  <c r="AT15" i="17"/>
  <c r="BJ15" i="17"/>
  <c r="AR15" i="17"/>
  <c r="BH15" i="17" s="1"/>
  <c r="AP15" i="17"/>
  <c r="BF15" i="17"/>
  <c r="AN15" i="17"/>
  <c r="BD15" i="17" s="1"/>
  <c r="BY15" i="17"/>
  <c r="BU15" i="17"/>
  <c r="AY15" i="17"/>
  <c r="BO15" i="17" s="1"/>
  <c r="AU15" i="17"/>
  <c r="BK15" i="17"/>
  <c r="AQ15" i="17"/>
  <c r="BG15" i="17" s="1"/>
  <c r="AM15" i="17"/>
  <c r="BW15" i="17"/>
  <c r="AW15" i="17"/>
  <c r="BM15" i="17" s="1"/>
  <c r="AO15" i="17"/>
  <c r="BE15" i="17"/>
  <c r="BS15" i="17"/>
  <c r="AS15" i="17"/>
  <c r="BI15" i="17" s="1"/>
  <c r="BY17" i="17"/>
  <c r="BX17" i="17"/>
  <c r="BU17" i="17"/>
  <c r="BT17" i="17"/>
  <c r="BV17" i="17"/>
  <c r="BS17" i="17"/>
  <c r="AY17" i="17"/>
  <c r="BO17" i="17" s="1"/>
  <c r="AW17" i="17"/>
  <c r="BM17" i="17" s="1"/>
  <c r="AU17" i="17"/>
  <c r="BK17" i="17" s="1"/>
  <c r="AS17" i="17"/>
  <c r="BI17" i="17" s="1"/>
  <c r="AQ17" i="17"/>
  <c r="BG17" i="17" s="1"/>
  <c r="AO17" i="17"/>
  <c r="BE17" i="17" s="1"/>
  <c r="AM17" i="17"/>
  <c r="BC17" i="17" s="1"/>
  <c r="AX17" i="17"/>
  <c r="BN17" i="17" s="1"/>
  <c r="AT17" i="17"/>
  <c r="BJ17" i="17" s="1"/>
  <c r="AP17" i="17"/>
  <c r="BF17" i="17" s="1"/>
  <c r="BW17" i="17"/>
  <c r="AZ17" i="17"/>
  <c r="BP17" i="17"/>
  <c r="AV17" i="17"/>
  <c r="BL17" i="17" s="1"/>
  <c r="AR17" i="17"/>
  <c r="BH17" i="17"/>
  <c r="AN17" i="17"/>
  <c r="BD17" i="17"/>
  <c r="AZ19" i="17"/>
  <c r="BP19" i="17"/>
  <c r="AW19" i="17"/>
  <c r="BM19" i="17" s="1"/>
  <c r="AV19" i="17"/>
  <c r="BL19" i="17"/>
  <c r="AS19" i="17"/>
  <c r="BI19" i="17"/>
  <c r="AR19" i="17"/>
  <c r="BH19" i="17"/>
  <c r="AO19" i="17"/>
  <c r="BE19" i="17" s="1"/>
  <c r="AN19" i="17"/>
  <c r="BD19" i="17"/>
  <c r="BY19" i="17"/>
  <c r="BW19" i="17"/>
  <c r="BU19" i="17"/>
  <c r="BS19" i="17"/>
  <c r="AX19" i="17"/>
  <c r="BN19" i="17" s="1"/>
  <c r="AU19" i="17"/>
  <c r="BK19" i="17"/>
  <c r="AP19" i="17"/>
  <c r="BF19" i="17"/>
  <c r="AM19" i="17"/>
  <c r="BX19" i="17"/>
  <c r="BV19" i="17"/>
  <c r="BT19" i="17"/>
  <c r="AY19" i="17"/>
  <c r="BO19" i="17"/>
  <c r="AT19" i="17"/>
  <c r="BJ19" i="17"/>
  <c r="AQ19" i="17"/>
  <c r="BG19" i="17"/>
  <c r="AZ21" i="17"/>
  <c r="BP21" i="17" s="1"/>
  <c r="AW21" i="17"/>
  <c r="BM21" i="17" s="1"/>
  <c r="AV21" i="17"/>
  <c r="BL21" i="17"/>
  <c r="AS21" i="17"/>
  <c r="BI21" i="17"/>
  <c r="AR21" i="17"/>
  <c r="BH21" i="17" s="1"/>
  <c r="AO21" i="17"/>
  <c r="BE21" i="17" s="1"/>
  <c r="AN21" i="17"/>
  <c r="BD21" i="17" s="1"/>
  <c r="BY21" i="17"/>
  <c r="BW21" i="17"/>
  <c r="BU21" i="17"/>
  <c r="BS21" i="17"/>
  <c r="AX21" i="17"/>
  <c r="BN21" i="17" s="1"/>
  <c r="AU21" i="17"/>
  <c r="BK21" i="17" s="1"/>
  <c r="AP21" i="17"/>
  <c r="BF21" i="17"/>
  <c r="AM21" i="17"/>
  <c r="BX21" i="17"/>
  <c r="BV21" i="17"/>
  <c r="BT21" i="17"/>
  <c r="AY21" i="17"/>
  <c r="BO21" i="17" s="1"/>
  <c r="AT21" i="17"/>
  <c r="BJ21" i="17"/>
  <c r="AQ21" i="17"/>
  <c r="BG21" i="17" s="1"/>
  <c r="AZ23" i="17"/>
  <c r="BP23" i="17" s="1"/>
  <c r="AW23" i="17"/>
  <c r="BM23" i="17" s="1"/>
  <c r="AV23" i="17"/>
  <c r="BL23" i="17"/>
  <c r="AS23" i="17"/>
  <c r="BI23" i="17" s="1"/>
  <c r="AR23" i="17"/>
  <c r="BH23" i="17" s="1"/>
  <c r="AO23" i="17"/>
  <c r="BE23" i="17" s="1"/>
  <c r="AN23" i="17"/>
  <c r="BD23" i="17"/>
  <c r="BY23" i="17"/>
  <c r="BW23" i="17"/>
  <c r="BU23" i="17"/>
  <c r="BS23" i="17"/>
  <c r="AX23" i="17"/>
  <c r="BN23" i="17" s="1"/>
  <c r="AU23" i="17"/>
  <c r="BK23" i="17"/>
  <c r="AP23" i="17"/>
  <c r="BF23" i="17" s="1"/>
  <c r="AM23" i="17"/>
  <c r="BX23" i="17"/>
  <c r="BV23" i="17"/>
  <c r="BT23" i="17"/>
  <c r="AY23" i="17"/>
  <c r="BO23" i="17"/>
  <c r="AT23" i="17"/>
  <c r="BJ23" i="17" s="1"/>
  <c r="AQ23" i="17"/>
  <c r="BG23" i="17" s="1"/>
  <c r="AZ25" i="17"/>
  <c r="BP25" i="17" s="1"/>
  <c r="AW25" i="17"/>
  <c r="BM25" i="17"/>
  <c r="AV25" i="17"/>
  <c r="BL25" i="17" s="1"/>
  <c r="AS25" i="17"/>
  <c r="BI25" i="17" s="1"/>
  <c r="AR25" i="17"/>
  <c r="BH25" i="17" s="1"/>
  <c r="AO25" i="17"/>
  <c r="BE25" i="17"/>
  <c r="AN25" i="17"/>
  <c r="BD25" i="17" s="1"/>
  <c r="BY25" i="17"/>
  <c r="BW25" i="17"/>
  <c r="BU25" i="17"/>
  <c r="BS25" i="17"/>
  <c r="AX25" i="17"/>
  <c r="BN25" i="17"/>
  <c r="AU25" i="17"/>
  <c r="BK25" i="17" s="1"/>
  <c r="AP25" i="17"/>
  <c r="BF25" i="17" s="1"/>
  <c r="AM25" i="17"/>
  <c r="BX25" i="17"/>
  <c r="BV25" i="17"/>
  <c r="BT25" i="17"/>
  <c r="AY25" i="17"/>
  <c r="BO25" i="17" s="1"/>
  <c r="AT25" i="17"/>
  <c r="BJ25" i="17" s="1"/>
  <c r="AQ25" i="17"/>
  <c r="BG25" i="17" s="1"/>
  <c r="AZ27" i="17"/>
  <c r="BP27" i="17"/>
  <c r="AW27" i="17"/>
  <c r="BM27" i="17" s="1"/>
  <c r="AV27" i="17"/>
  <c r="BL27" i="17" s="1"/>
  <c r="AS27" i="17"/>
  <c r="BI27" i="17" s="1"/>
  <c r="AR27" i="17"/>
  <c r="BH27" i="17"/>
  <c r="AO27" i="17"/>
  <c r="BE27" i="17" s="1"/>
  <c r="AN27" i="17"/>
  <c r="BD27" i="17" s="1"/>
  <c r="BY27" i="17"/>
  <c r="BW27" i="17"/>
  <c r="BU27" i="17"/>
  <c r="BS27" i="17"/>
  <c r="AX27" i="17"/>
  <c r="BN27" i="17" s="1"/>
  <c r="AU27" i="17"/>
  <c r="BK27" i="17" s="1"/>
  <c r="AP27" i="17"/>
  <c r="BF27" i="17" s="1"/>
  <c r="AM27" i="17"/>
  <c r="BX27" i="17"/>
  <c r="BV27" i="17"/>
  <c r="BT27" i="17"/>
  <c r="AY27" i="17"/>
  <c r="BO27" i="17" s="1"/>
  <c r="AT27" i="17"/>
  <c r="BJ27" i="17" s="1"/>
  <c r="AQ27" i="17"/>
  <c r="BG27" i="17"/>
  <c r="BX29" i="17"/>
  <c r="BV29" i="17"/>
  <c r="BT29" i="17"/>
  <c r="AZ29" i="17"/>
  <c r="BP29" i="17" s="1"/>
  <c r="AX29" i="17"/>
  <c r="BN29" i="17" s="1"/>
  <c r="AV29" i="17"/>
  <c r="BL29" i="17" s="1"/>
  <c r="AT29" i="17"/>
  <c r="BJ29" i="17" s="1"/>
  <c r="AR29" i="17"/>
  <c r="BH29" i="17" s="1"/>
  <c r="AP29" i="17"/>
  <c r="BF29" i="17" s="1"/>
  <c r="AN29" i="17"/>
  <c r="BD29" i="17" s="1"/>
  <c r="BY29" i="17"/>
  <c r="BU29" i="17"/>
  <c r="AY29" i="17"/>
  <c r="BO29" i="17" s="1"/>
  <c r="AU29" i="17"/>
  <c r="BK29" i="17" s="1"/>
  <c r="AQ29" i="17"/>
  <c r="BG29" i="17" s="1"/>
  <c r="AM29" i="17"/>
  <c r="BW29" i="17"/>
  <c r="BS29" i="17"/>
  <c r="AW29" i="17"/>
  <c r="BM29" i="17" s="1"/>
  <c r="AS29" i="17"/>
  <c r="BI29" i="17" s="1"/>
  <c r="AO29" i="17"/>
  <c r="BE29" i="17"/>
  <c r="BX31" i="17"/>
  <c r="BV31" i="17"/>
  <c r="BT31" i="17"/>
  <c r="AY31" i="17"/>
  <c r="BO31" i="17" s="1"/>
  <c r="AW31" i="17"/>
  <c r="BM31" i="17" s="1"/>
  <c r="AU31" i="17"/>
  <c r="BK31" i="17" s="1"/>
  <c r="AS31" i="17"/>
  <c r="BI31" i="17" s="1"/>
  <c r="AQ31" i="17"/>
  <c r="BG31" i="17" s="1"/>
  <c r="AO31" i="17"/>
  <c r="BE31" i="17" s="1"/>
  <c r="AM31" i="17"/>
  <c r="BY31" i="17"/>
  <c r="BU31" i="17"/>
  <c r="AZ31" i="17"/>
  <c r="BP31" i="17" s="1"/>
  <c r="AV31" i="17"/>
  <c r="BL31" i="17"/>
  <c r="AR31" i="17"/>
  <c r="BH31" i="17" s="1"/>
  <c r="AN31" i="17"/>
  <c r="BD31" i="17" s="1"/>
  <c r="BW31" i="17"/>
  <c r="BS31" i="17"/>
  <c r="AX31" i="17"/>
  <c r="BN31" i="17"/>
  <c r="AT31" i="17"/>
  <c r="BJ31" i="17" s="1"/>
  <c r="AP31" i="17"/>
  <c r="BF31" i="17" s="1"/>
  <c r="BX33" i="17"/>
  <c r="BV33" i="17"/>
  <c r="BT33" i="17"/>
  <c r="AY33" i="17"/>
  <c r="BO33" i="17" s="1"/>
  <c r="AW33" i="17"/>
  <c r="BM33" i="17" s="1"/>
  <c r="AU33" i="17"/>
  <c r="BK33" i="17" s="1"/>
  <c r="AS33" i="17"/>
  <c r="BI33" i="17" s="1"/>
  <c r="AQ33" i="17"/>
  <c r="BG33" i="17" s="1"/>
  <c r="AO33" i="17"/>
  <c r="BE33" i="17" s="1"/>
  <c r="AM33" i="17"/>
  <c r="BY33" i="17"/>
  <c r="BU33" i="17"/>
  <c r="AZ33" i="17"/>
  <c r="BP33" i="17" s="1"/>
  <c r="AV33" i="17"/>
  <c r="BL33" i="17" s="1"/>
  <c r="AR33" i="17"/>
  <c r="BH33" i="17" s="1"/>
  <c r="AN33" i="17"/>
  <c r="BD33" i="17"/>
  <c r="BW33" i="17"/>
  <c r="BS33" i="17"/>
  <c r="AX33" i="17"/>
  <c r="BN33" i="17" s="1"/>
  <c r="AT33" i="17"/>
  <c r="BJ33" i="17" s="1"/>
  <c r="AP33" i="17"/>
  <c r="BF33" i="17"/>
  <c r="BY35" i="17"/>
  <c r="BW35" i="17"/>
  <c r="BU35" i="17"/>
  <c r="BS35" i="17"/>
  <c r="AZ35" i="17"/>
  <c r="BP35" i="17" s="1"/>
  <c r="AX35" i="17"/>
  <c r="BN35" i="17"/>
  <c r="AV35" i="17"/>
  <c r="BL35" i="17" s="1"/>
  <c r="AT35" i="17"/>
  <c r="BJ35" i="17" s="1"/>
  <c r="AR35" i="17"/>
  <c r="BH35" i="17" s="1"/>
  <c r="AP35" i="17"/>
  <c r="BF35" i="17"/>
  <c r="AN35" i="17"/>
  <c r="BD35" i="17" s="1"/>
  <c r="BX35" i="17"/>
  <c r="BT35" i="17"/>
  <c r="AY35" i="17"/>
  <c r="BO35" i="17" s="1"/>
  <c r="AU35" i="17"/>
  <c r="BK35" i="17"/>
  <c r="AQ35" i="17"/>
  <c r="BG35" i="17" s="1"/>
  <c r="AM35" i="17"/>
  <c r="BV35" i="17"/>
  <c r="AW35" i="17"/>
  <c r="BM35" i="17" s="1"/>
  <c r="AS35" i="17"/>
  <c r="BI35" i="17"/>
  <c r="AO35" i="17"/>
  <c r="BE35" i="17" s="1"/>
  <c r="BY37" i="17"/>
  <c r="BW37" i="17"/>
  <c r="BU37" i="17"/>
  <c r="BS37" i="17"/>
  <c r="AY37" i="17"/>
  <c r="BO37" i="17"/>
  <c r="AW37" i="17"/>
  <c r="BM37" i="17" s="1"/>
  <c r="AU37" i="17"/>
  <c r="BK37" i="17" s="1"/>
  <c r="AS37" i="17"/>
  <c r="BI37" i="17" s="1"/>
  <c r="AQ37" i="17"/>
  <c r="BG37" i="17"/>
  <c r="AO37" i="17"/>
  <c r="BE37" i="17" s="1"/>
  <c r="AM37" i="17"/>
  <c r="BV37" i="17"/>
  <c r="AZ37" i="17"/>
  <c r="BP37" i="17" s="1"/>
  <c r="AV37" i="17"/>
  <c r="BL37" i="17"/>
  <c r="AR37" i="17"/>
  <c r="BH37" i="17" s="1"/>
  <c r="AN37" i="17"/>
  <c r="BD37" i="17" s="1"/>
  <c r="BX37" i="17"/>
  <c r="BT37" i="17"/>
  <c r="AX37" i="17"/>
  <c r="BN37" i="17"/>
  <c r="AT37" i="17"/>
  <c r="BJ37" i="17" s="1"/>
  <c r="AP37" i="17"/>
  <c r="BF37" i="17" s="1"/>
  <c r="BY39" i="17"/>
  <c r="BX39" i="17"/>
  <c r="BW39" i="17"/>
  <c r="BV39" i="17"/>
  <c r="BU39" i="17"/>
  <c r="BT39" i="17"/>
  <c r="BS39" i="17"/>
  <c r="AY39" i="17"/>
  <c r="BO39" i="17" s="1"/>
  <c r="AX39" i="17"/>
  <c r="BN39" i="17" s="1"/>
  <c r="AU39" i="17"/>
  <c r="BK39" i="17" s="1"/>
  <c r="AT39" i="17"/>
  <c r="BJ39" i="17" s="1"/>
  <c r="AQ39" i="17"/>
  <c r="BG39" i="17" s="1"/>
  <c r="AP39" i="17"/>
  <c r="BF39" i="17" s="1"/>
  <c r="AM39" i="17"/>
  <c r="AV39" i="17"/>
  <c r="BL39" i="17" s="1"/>
  <c r="AS39" i="17"/>
  <c r="BI39" i="17" s="1"/>
  <c r="AN39" i="17"/>
  <c r="BD39" i="17"/>
  <c r="AZ39" i="17"/>
  <c r="BP39" i="17" s="1"/>
  <c r="AW39" i="17"/>
  <c r="BM39" i="17" s="1"/>
  <c r="AR39" i="17"/>
  <c r="BH39" i="17" s="1"/>
  <c r="AO39" i="17"/>
  <c r="BX41" i="17"/>
  <c r="BV41" i="17"/>
  <c r="BT41" i="17"/>
  <c r="AZ41" i="17"/>
  <c r="BP41" i="17" s="1"/>
  <c r="AX41" i="17"/>
  <c r="BN41" i="17" s="1"/>
  <c r="AV41" i="17"/>
  <c r="BL41" i="17"/>
  <c r="AT41" i="17"/>
  <c r="BJ41" i="17" s="1"/>
  <c r="AR41" i="17"/>
  <c r="BH41" i="17" s="1"/>
  <c r="AP41" i="17"/>
  <c r="BF41" i="17" s="1"/>
  <c r="AN41" i="17"/>
  <c r="BD41" i="17"/>
  <c r="BW41" i="17"/>
  <c r="BS41" i="17"/>
  <c r="AW41" i="17"/>
  <c r="BM41" i="17" s="1"/>
  <c r="AS41" i="17"/>
  <c r="BI41" i="17" s="1"/>
  <c r="AO41" i="17"/>
  <c r="BE41" i="17"/>
  <c r="BY41" i="17"/>
  <c r="BU41" i="17"/>
  <c r="AY41" i="17"/>
  <c r="BO41" i="17" s="1"/>
  <c r="AU41" i="17"/>
  <c r="BK41" i="17" s="1"/>
  <c r="AQ41" i="17"/>
  <c r="BG41" i="17"/>
  <c r="AM41" i="17"/>
  <c r="BC41" i="17" s="1"/>
  <c r="AZ43" i="17"/>
  <c r="BP43" i="17" s="1"/>
  <c r="AW43" i="17"/>
  <c r="BM43" i="17" s="1"/>
  <c r="AV43" i="17"/>
  <c r="BL43" i="17"/>
  <c r="AS43" i="17"/>
  <c r="BI43" i="17" s="1"/>
  <c r="AR43" i="17"/>
  <c r="BH43" i="17" s="1"/>
  <c r="AO43" i="17"/>
  <c r="BE43" i="17" s="1"/>
  <c r="AN43" i="17"/>
  <c r="BD43" i="17"/>
  <c r="BX43" i="17"/>
  <c r="BV43" i="17"/>
  <c r="BT43" i="17"/>
  <c r="AY43" i="17"/>
  <c r="BO43" i="17" s="1"/>
  <c r="AT43" i="17"/>
  <c r="BJ43" i="17" s="1"/>
  <c r="AQ43" i="17"/>
  <c r="BG43" i="17" s="1"/>
  <c r="BY43" i="17"/>
  <c r="BW43" i="17"/>
  <c r="BU43" i="17"/>
  <c r="BS43" i="17"/>
  <c r="AX43" i="17"/>
  <c r="BN43" i="17" s="1"/>
  <c r="AU43" i="17"/>
  <c r="BK43" i="17" s="1"/>
  <c r="AP43" i="17"/>
  <c r="BF43" i="17" s="1"/>
  <c r="AM43" i="17"/>
  <c r="AZ45" i="17"/>
  <c r="BP45" i="17"/>
  <c r="AW45" i="17"/>
  <c r="BM45" i="17" s="1"/>
  <c r="AV45" i="17"/>
  <c r="BL45" i="17" s="1"/>
  <c r="AS45" i="17"/>
  <c r="BI45" i="17" s="1"/>
  <c r="AR45" i="17"/>
  <c r="BH45" i="17"/>
  <c r="AO45" i="17"/>
  <c r="BE45" i="17" s="1"/>
  <c r="AN45" i="17"/>
  <c r="BD45" i="17" s="1"/>
  <c r="BX45" i="17"/>
  <c r="BV45" i="17"/>
  <c r="BT45" i="17"/>
  <c r="AY45" i="17"/>
  <c r="BO45" i="17" s="1"/>
  <c r="AT45" i="17"/>
  <c r="BJ45" i="17" s="1"/>
  <c r="AQ45" i="17"/>
  <c r="BG45" i="17" s="1"/>
  <c r="BY45" i="17"/>
  <c r="BW45" i="17"/>
  <c r="BU45" i="17"/>
  <c r="BS45" i="17"/>
  <c r="AX45" i="17"/>
  <c r="BN45" i="17" s="1"/>
  <c r="AU45" i="17"/>
  <c r="BK45" i="17" s="1"/>
  <c r="AP45" i="17"/>
  <c r="BF45" i="17" s="1"/>
  <c r="AM45" i="17"/>
  <c r="AZ47" i="17"/>
  <c r="BP47" i="17" s="1"/>
  <c r="AW47" i="17"/>
  <c r="BM47" i="17" s="1"/>
  <c r="AV47" i="17"/>
  <c r="BL47" i="17"/>
  <c r="AS47" i="17"/>
  <c r="BI47" i="17" s="1"/>
  <c r="AR47" i="17"/>
  <c r="BH47" i="17" s="1"/>
  <c r="AO47" i="17"/>
  <c r="BE47" i="17" s="1"/>
  <c r="AN47" i="17"/>
  <c r="BD47" i="17"/>
  <c r="BX47" i="17"/>
  <c r="BV47" i="17"/>
  <c r="BT47" i="17"/>
  <c r="AY47" i="17"/>
  <c r="BO47" i="17" s="1"/>
  <c r="AT47" i="17"/>
  <c r="BJ47" i="17" s="1"/>
  <c r="AQ47" i="17"/>
  <c r="BG47" i="17" s="1"/>
  <c r="BY47" i="17"/>
  <c r="BW47" i="17"/>
  <c r="BU47" i="17"/>
  <c r="BS47" i="17"/>
  <c r="AX47" i="17"/>
  <c r="BN47" i="17" s="1"/>
  <c r="AU47" i="17"/>
  <c r="BK47" i="17" s="1"/>
  <c r="AP47" i="17"/>
  <c r="BF47" i="17" s="1"/>
  <c r="AM47" i="17"/>
  <c r="AY49" i="17"/>
  <c r="BO49" i="17"/>
  <c r="AX49" i="17"/>
  <c r="BN49" i="17" s="1"/>
  <c r="BX49" i="17"/>
  <c r="BV49" i="17"/>
  <c r="BT49" i="17"/>
  <c r="AV49" i="17"/>
  <c r="BL49" i="17" s="1"/>
  <c r="AT49" i="17"/>
  <c r="BJ49" i="17" s="1"/>
  <c r="AR49" i="17"/>
  <c r="BH49" i="17" s="1"/>
  <c r="AP49" i="17"/>
  <c r="BF49" i="17" s="1"/>
  <c r="AN49" i="17"/>
  <c r="BD49" i="17" s="1"/>
  <c r="BY49" i="17"/>
  <c r="BW49" i="17"/>
  <c r="BU49" i="17"/>
  <c r="BS49" i="17"/>
  <c r="AZ49" i="17"/>
  <c r="BP49" i="17" s="1"/>
  <c r="AW49" i="17"/>
  <c r="BM49" i="17" s="1"/>
  <c r="AU49" i="17"/>
  <c r="BK49" i="17" s="1"/>
  <c r="AS49" i="17"/>
  <c r="BI49" i="17" s="1"/>
  <c r="AQ49" i="17"/>
  <c r="BG49" i="17" s="1"/>
  <c r="AO49" i="17"/>
  <c r="BE49" i="17" s="1"/>
  <c r="AM49" i="17"/>
  <c r="AG95" i="17"/>
  <c r="AG96" i="17"/>
  <c r="AG106" i="17" s="1"/>
  <c r="AG90" i="17" s="1"/>
  <c r="AZ12" i="17"/>
  <c r="BP12" i="17" s="1"/>
  <c r="AW12" i="17"/>
  <c r="BM12" i="17"/>
  <c r="AV12" i="17"/>
  <c r="BL12" i="17"/>
  <c r="AS12" i="17"/>
  <c r="BI12" i="17"/>
  <c r="AR12" i="17"/>
  <c r="BH12" i="17" s="1"/>
  <c r="AO12" i="17"/>
  <c r="BE12" i="17"/>
  <c r="AN12" i="17"/>
  <c r="BD12" i="17"/>
  <c r="BX12" i="17"/>
  <c r="BV12" i="17"/>
  <c r="BT12" i="17"/>
  <c r="AY12" i="17"/>
  <c r="BO12" i="17" s="1"/>
  <c r="AT12" i="17"/>
  <c r="BJ12" i="17" s="1"/>
  <c r="AQ12" i="17"/>
  <c r="BG12" i="17" s="1"/>
  <c r="BY12" i="17"/>
  <c r="BU12" i="17"/>
  <c r="AX12" i="17"/>
  <c r="BN12" i="17" s="1"/>
  <c r="AM12" i="17"/>
  <c r="BW12" i="17"/>
  <c r="BS12" i="17"/>
  <c r="AU12" i="17"/>
  <c r="BK12" i="17"/>
  <c r="AP12" i="17"/>
  <c r="BF12" i="17"/>
  <c r="CH6" i="1"/>
  <c r="CD6" i="1"/>
  <c r="BY6" i="1"/>
  <c r="BU6" i="1"/>
  <c r="BO6" i="1"/>
  <c r="BK6" i="1"/>
  <c r="BG6" i="1"/>
  <c r="BC6" i="1"/>
  <c r="AV6" i="1"/>
  <c r="AR6" i="1"/>
  <c r="AN6" i="1"/>
  <c r="CE6" i="1"/>
  <c r="AS6" i="1"/>
  <c r="BF6" i="1"/>
  <c r="BN6" i="1"/>
  <c r="BX6" i="1"/>
  <c r="CG6" i="1"/>
  <c r="CH10" i="1"/>
  <c r="CD10" i="1"/>
  <c r="BY10" i="1"/>
  <c r="BU10" i="1"/>
  <c r="BO10" i="1"/>
  <c r="BK10" i="1"/>
  <c r="BG10" i="1"/>
  <c r="BC10" i="1"/>
  <c r="AV10" i="1"/>
  <c r="AR10" i="1"/>
  <c r="AN10" i="1"/>
  <c r="CE10" i="1"/>
  <c r="CG10" i="1"/>
  <c r="CC10" i="1"/>
  <c r="BX10" i="1"/>
  <c r="BT10" i="1"/>
  <c r="BN10" i="1"/>
  <c r="BJ10" i="1"/>
  <c r="AS10" i="1"/>
  <c r="BF10" i="1"/>
  <c r="Q89" i="1"/>
  <c r="Y88" i="1"/>
  <c r="AU13" i="13"/>
  <c r="BC13" i="13"/>
  <c r="AU17" i="13"/>
  <c r="BC17" i="13"/>
  <c r="AU19" i="13"/>
  <c r="BE19" i="13" s="1"/>
  <c r="AU32" i="13"/>
  <c r="BC32" i="13"/>
  <c r="N120" i="13"/>
  <c r="N121" i="13" s="1"/>
  <c r="O120" i="13"/>
  <c r="O121" i="13"/>
  <c r="P120" i="13"/>
  <c r="P121" i="13" s="1"/>
  <c r="Q120" i="13"/>
  <c r="Q121" i="13" s="1"/>
  <c r="V120" i="13"/>
  <c r="V121" i="13" s="1"/>
  <c r="W120" i="13"/>
  <c r="W121" i="13"/>
  <c r="AD120" i="13"/>
  <c r="AD121" i="13" s="1"/>
  <c r="AE120" i="13"/>
  <c r="AE121" i="13" s="1"/>
  <c r="AF120" i="13"/>
  <c r="AF121" i="13" s="1"/>
  <c r="AG120" i="13"/>
  <c r="AG121" i="13"/>
  <c r="AL120" i="13"/>
  <c r="AL121" i="13" s="1"/>
  <c r="AM120" i="13"/>
  <c r="AM121" i="13" s="1"/>
  <c r="E122" i="13"/>
  <c r="E123" i="13" s="1"/>
  <c r="F122" i="13"/>
  <c r="F123" i="13"/>
  <c r="G122" i="13"/>
  <c r="G123" i="13" s="1"/>
  <c r="H122" i="13"/>
  <c r="H123" i="13" s="1"/>
  <c r="I122" i="13"/>
  <c r="I123" i="13" s="1"/>
  <c r="J122" i="13"/>
  <c r="J123" i="13"/>
  <c r="K122" i="13"/>
  <c r="K123" i="13" s="1"/>
  <c r="L122" i="13"/>
  <c r="L123" i="13" s="1"/>
  <c r="M122" i="13"/>
  <c r="M123" i="13" s="1"/>
  <c r="N122" i="13"/>
  <c r="N123" i="13"/>
  <c r="N67" i="13" s="1"/>
  <c r="O122" i="13"/>
  <c r="O123" i="13" s="1"/>
  <c r="O67" i="13" s="1"/>
  <c r="P122" i="13"/>
  <c r="P123" i="13"/>
  <c r="P67" i="13" s="1"/>
  <c r="Q122" i="13"/>
  <c r="Q123" i="13" s="1"/>
  <c r="Q67" i="13" s="1"/>
  <c r="R122" i="13"/>
  <c r="R123" i="13" s="1"/>
  <c r="S122" i="13"/>
  <c r="S123" i="13"/>
  <c r="V122" i="13"/>
  <c r="V123" i="13" s="1"/>
  <c r="V67" i="13" s="1"/>
  <c r="W122" i="13"/>
  <c r="W123" i="13" s="1"/>
  <c r="W67" i="13" s="1"/>
  <c r="AD122" i="13"/>
  <c r="AD123" i="13"/>
  <c r="AD67" i="13" s="1"/>
  <c r="AH122" i="13"/>
  <c r="AH123" i="13" s="1"/>
  <c r="AL122" i="13"/>
  <c r="AL123" i="13" s="1"/>
  <c r="AL67" i="13" s="1"/>
  <c r="G124" i="13"/>
  <c r="G125" i="13" s="1"/>
  <c r="G69" i="13" s="1"/>
  <c r="K124" i="13"/>
  <c r="K125" i="13" s="1"/>
  <c r="K69" i="13" s="1"/>
  <c r="Q124" i="13"/>
  <c r="Q125" i="13" s="1"/>
  <c r="Q69" i="13" s="1"/>
  <c r="AG124" i="13"/>
  <c r="AG125" i="13" s="1"/>
  <c r="AG69" i="13" s="1"/>
  <c r="AJ124" i="13"/>
  <c r="AJ125" i="13"/>
  <c r="AK124" i="13"/>
  <c r="AK125" i="13"/>
  <c r="AK126" i="13"/>
  <c r="AK127" i="13"/>
  <c r="AK71" i="13" s="1"/>
  <c r="E109" i="11"/>
  <c r="E110" i="11" s="1"/>
  <c r="G109" i="11"/>
  <c r="G110" i="11" s="1"/>
  <c r="I109" i="11"/>
  <c r="I110" i="11" s="1"/>
  <c r="K109" i="11"/>
  <c r="K110" i="11" s="1"/>
  <c r="M109" i="11"/>
  <c r="M110" i="11" s="1"/>
  <c r="O109" i="11"/>
  <c r="O110" i="11" s="1"/>
  <c r="Q109" i="11"/>
  <c r="Q110" i="11" s="1"/>
  <c r="S109" i="11"/>
  <c r="S110" i="11" s="1"/>
  <c r="U109" i="11"/>
  <c r="U110" i="11" s="1"/>
  <c r="W109" i="11"/>
  <c r="W110" i="11" s="1"/>
  <c r="Y109" i="11"/>
  <c r="Y110" i="11" s="1"/>
  <c r="AA109" i="11"/>
  <c r="AA110" i="11" s="1"/>
  <c r="AC109" i="11"/>
  <c r="AC110" i="11" s="1"/>
  <c r="AE109" i="11"/>
  <c r="AE110" i="11" s="1"/>
  <c r="E111" i="11"/>
  <c r="E112" i="11" s="1"/>
  <c r="G111" i="11"/>
  <c r="G112" i="11" s="1"/>
  <c r="I111" i="11"/>
  <c r="I112" i="11" s="1"/>
  <c r="K111" i="11"/>
  <c r="K112" i="11" s="1"/>
  <c r="M111" i="11"/>
  <c r="M112" i="11" s="1"/>
  <c r="O111" i="11"/>
  <c r="O112" i="11" s="1"/>
  <c r="Q111" i="11"/>
  <c r="Q112" i="11" s="1"/>
  <c r="S111" i="11"/>
  <c r="S112" i="11" s="1"/>
  <c r="U111" i="11"/>
  <c r="U112" i="11" s="1"/>
  <c r="W111" i="11"/>
  <c r="W112" i="11" s="1"/>
  <c r="Y111" i="11"/>
  <c r="Y112" i="11" s="1"/>
  <c r="AA111" i="11"/>
  <c r="AA112" i="11" s="1"/>
  <c r="AC111" i="11"/>
  <c r="AC112" i="11" s="1"/>
  <c r="AE111" i="11"/>
  <c r="AE112" i="11" s="1"/>
  <c r="E113" i="11"/>
  <c r="E114" i="11" s="1"/>
  <c r="G113" i="11"/>
  <c r="G114" i="11" s="1"/>
  <c r="I113" i="11"/>
  <c r="I114" i="11" s="1"/>
  <c r="K113" i="11"/>
  <c r="K114" i="11" s="1"/>
  <c r="M113" i="11"/>
  <c r="M114" i="11" s="1"/>
  <c r="O113" i="11"/>
  <c r="O114" i="11" s="1"/>
  <c r="Q113" i="11"/>
  <c r="Q114" i="11" s="1"/>
  <c r="S113" i="11"/>
  <c r="S114" i="11" s="1"/>
  <c r="U113" i="11"/>
  <c r="U114" i="11" s="1"/>
  <c r="W113" i="11"/>
  <c r="W114" i="11" s="1"/>
  <c r="Y113" i="11"/>
  <c r="Y114" i="11" s="1"/>
  <c r="AA113" i="11"/>
  <c r="AA114" i="11" s="1"/>
  <c r="AC113" i="11"/>
  <c r="AC114" i="11" s="1"/>
  <c r="AE113" i="11"/>
  <c r="AE114" i="11" s="1"/>
  <c r="E115" i="11"/>
  <c r="E116" i="11" s="1"/>
  <c r="G115" i="11"/>
  <c r="G116" i="11" s="1"/>
  <c r="I115" i="11"/>
  <c r="I116" i="11" s="1"/>
  <c r="K115" i="11"/>
  <c r="K116" i="11" s="1"/>
  <c r="M115" i="11"/>
  <c r="M116" i="11" s="1"/>
  <c r="O115" i="11"/>
  <c r="O116" i="11" s="1"/>
  <c r="Q115" i="11"/>
  <c r="Q116" i="11" s="1"/>
  <c r="S115" i="11"/>
  <c r="S116" i="11" s="1"/>
  <c r="U115" i="11"/>
  <c r="U116" i="11" s="1"/>
  <c r="W115" i="11"/>
  <c r="W116" i="11" s="1"/>
  <c r="Y115" i="11"/>
  <c r="Y116" i="11" s="1"/>
  <c r="AA115" i="11"/>
  <c r="AA116" i="11" s="1"/>
  <c r="AC115" i="11"/>
  <c r="AC116" i="11" s="1"/>
  <c r="AE115" i="11"/>
  <c r="AE116" i="11" s="1"/>
  <c r="E117" i="11"/>
  <c r="E118" i="11" s="1"/>
  <c r="G117" i="11"/>
  <c r="G118" i="11" s="1"/>
  <c r="I117" i="11"/>
  <c r="I118" i="11" s="1"/>
  <c r="K117" i="11"/>
  <c r="K118" i="11" s="1"/>
  <c r="M117" i="11"/>
  <c r="M118" i="11" s="1"/>
  <c r="O117" i="11"/>
  <c r="O118" i="11" s="1"/>
  <c r="Q117" i="11"/>
  <c r="Q118" i="11" s="1"/>
  <c r="S117" i="11"/>
  <c r="S118" i="11" s="1"/>
  <c r="U117" i="11"/>
  <c r="U118" i="11" s="1"/>
  <c r="W117" i="11"/>
  <c r="W118" i="11" s="1"/>
  <c r="Y117" i="11"/>
  <c r="Y118" i="11" s="1"/>
  <c r="AA117" i="11"/>
  <c r="AA118" i="11" s="1"/>
  <c r="AC117" i="11"/>
  <c r="AC118" i="11" s="1"/>
  <c r="AE117" i="11"/>
  <c r="AE118" i="11" s="1"/>
  <c r="E119" i="11"/>
  <c r="E120" i="11" s="1"/>
  <c r="G119" i="11"/>
  <c r="G120" i="11" s="1"/>
  <c r="I119" i="11"/>
  <c r="I120" i="11" s="1"/>
  <c r="K119" i="11"/>
  <c r="K120" i="11" s="1"/>
  <c r="M119" i="11"/>
  <c r="M120" i="11" s="1"/>
  <c r="O119" i="11"/>
  <c r="O120" i="11" s="1"/>
  <c r="Q119" i="11"/>
  <c r="Q120" i="11" s="1"/>
  <c r="S119" i="11"/>
  <c r="S120" i="11" s="1"/>
  <c r="U119" i="11"/>
  <c r="U120" i="11" s="1"/>
  <c r="W119" i="11"/>
  <c r="W120" i="11" s="1"/>
  <c r="Y119" i="11"/>
  <c r="Y120" i="11" s="1"/>
  <c r="AA119" i="11"/>
  <c r="AA120" i="11" s="1"/>
  <c r="AC119" i="11"/>
  <c r="AC120" i="11" s="1"/>
  <c r="AE119" i="11"/>
  <c r="AE120" i="11" s="1"/>
  <c r="AX6" i="15"/>
  <c r="BN6" i="15" s="1"/>
  <c r="AW6" i="15"/>
  <c r="BM6" i="15" s="1"/>
  <c r="AT6" i="15"/>
  <c r="BJ6" i="15" s="1"/>
  <c r="AS6" i="15"/>
  <c r="BI6" i="15" s="1"/>
  <c r="AP6" i="15"/>
  <c r="BF6" i="15" s="1"/>
  <c r="AO6" i="15"/>
  <c r="BE6" i="15" s="1"/>
  <c r="AL6" i="15"/>
  <c r="BX6" i="15"/>
  <c r="CG6" i="15"/>
  <c r="BW6" i="15"/>
  <c r="CF6" i="15" s="1"/>
  <c r="BV6" i="15"/>
  <c r="CE6" i="15" s="1"/>
  <c r="BU6" i="15"/>
  <c r="CD6" i="15" s="1"/>
  <c r="BT6" i="15"/>
  <c r="CC6" i="15" s="1"/>
  <c r="BS6" i="15"/>
  <c r="CB6" i="15" s="1"/>
  <c r="BR6" i="15"/>
  <c r="AY6" i="15"/>
  <c r="BO6" i="15" s="1"/>
  <c r="AV6" i="15"/>
  <c r="BL6" i="15" s="1"/>
  <c r="AU6" i="15"/>
  <c r="BK6" i="15" s="1"/>
  <c r="AR6" i="15"/>
  <c r="BH6" i="15" s="1"/>
  <c r="AQ6" i="15"/>
  <c r="BG6" i="15" s="1"/>
  <c r="AN6" i="15"/>
  <c r="BD6" i="15" s="1"/>
  <c r="AM6" i="15"/>
  <c r="BC6" i="15" s="1"/>
  <c r="BX8" i="15"/>
  <c r="CG8" i="15" s="1"/>
  <c r="BW8" i="15"/>
  <c r="CF8" i="15" s="1"/>
  <c r="BV8" i="15"/>
  <c r="CE8" i="15" s="1"/>
  <c r="BU8" i="15"/>
  <c r="CD8" i="15" s="1"/>
  <c r="BT8" i="15"/>
  <c r="CC8" i="15" s="1"/>
  <c r="BS8" i="15"/>
  <c r="CB8" i="15" s="1"/>
  <c r="BR8" i="15"/>
  <c r="AY8" i="15"/>
  <c r="BO8" i="15"/>
  <c r="AV8" i="15"/>
  <c r="BL8" i="15"/>
  <c r="AU8" i="15"/>
  <c r="BK8" i="15"/>
  <c r="AT8" i="15"/>
  <c r="BJ8" i="15" s="1"/>
  <c r="AS8" i="15"/>
  <c r="BI8" i="15"/>
  <c r="AR8" i="15"/>
  <c r="BH8" i="15"/>
  <c r="AQ8" i="15"/>
  <c r="BG8" i="15"/>
  <c r="AP8" i="15"/>
  <c r="BF8" i="15" s="1"/>
  <c r="AO8" i="15"/>
  <c r="BE8" i="15"/>
  <c r="AN8" i="15"/>
  <c r="BD8" i="15"/>
  <c r="AM8" i="15"/>
  <c r="BC8" i="15"/>
  <c r="AL8" i="15"/>
  <c r="AX8" i="15"/>
  <c r="BN8" i="15" s="1"/>
  <c r="AW8" i="15"/>
  <c r="BM8" i="15" s="1"/>
  <c r="BX10" i="15"/>
  <c r="CG10" i="15" s="1"/>
  <c r="BW10" i="15"/>
  <c r="CF10" i="15" s="1"/>
  <c r="BV10" i="15"/>
  <c r="CE10" i="15" s="1"/>
  <c r="BU10" i="15"/>
  <c r="CD10" i="15" s="1"/>
  <c r="BT10" i="15"/>
  <c r="CC10" i="15" s="1"/>
  <c r="BS10" i="15"/>
  <c r="CB10" i="15" s="1"/>
  <c r="BR10" i="15"/>
  <c r="AY10" i="15"/>
  <c r="BO10" i="15"/>
  <c r="AX10" i="15"/>
  <c r="BN10" i="15"/>
  <c r="AW10" i="15"/>
  <c r="BM10" i="15"/>
  <c r="AV10" i="15"/>
  <c r="BL10" i="15" s="1"/>
  <c r="AU10" i="15"/>
  <c r="BK10" i="15"/>
  <c r="AT10" i="15"/>
  <c r="BJ10" i="15"/>
  <c r="AS10" i="15"/>
  <c r="BI10" i="15"/>
  <c r="AR10" i="15"/>
  <c r="BH10" i="15" s="1"/>
  <c r="AQ10" i="15"/>
  <c r="BG10" i="15"/>
  <c r="AP10" i="15"/>
  <c r="BF10" i="15"/>
  <c r="AO10" i="15"/>
  <c r="BE10" i="15"/>
  <c r="AN10" i="15"/>
  <c r="BD10" i="15" s="1"/>
  <c r="AM10" i="15"/>
  <c r="BC10" i="15" s="1"/>
  <c r="AL10" i="15"/>
  <c r="BX12" i="15"/>
  <c r="CG12" i="15" s="1"/>
  <c r="BW12" i="15"/>
  <c r="CF12" i="15" s="1"/>
  <c r="BV12" i="15"/>
  <c r="CE12" i="15"/>
  <c r="BU12" i="15"/>
  <c r="CD12" i="15" s="1"/>
  <c r="BT12" i="15"/>
  <c r="CC12" i="15" s="1"/>
  <c r="BS12" i="15"/>
  <c r="CB12" i="15" s="1"/>
  <c r="BR12" i="15"/>
  <c r="AX12" i="15"/>
  <c r="BN12" i="15"/>
  <c r="AW12" i="15"/>
  <c r="BM12" i="15"/>
  <c r="AT12" i="15"/>
  <c r="BJ12" i="15" s="1"/>
  <c r="AS12" i="15"/>
  <c r="BI12" i="15"/>
  <c r="AP12" i="15"/>
  <c r="BF12" i="15"/>
  <c r="AO12" i="15"/>
  <c r="BE12" i="15"/>
  <c r="AL12" i="15"/>
  <c r="AY12" i="15"/>
  <c r="BO12" i="15" s="1"/>
  <c r="AV12" i="15"/>
  <c r="BL12" i="15"/>
  <c r="AU12" i="15"/>
  <c r="BK12" i="15" s="1"/>
  <c r="AR12" i="15"/>
  <c r="BH12" i="15" s="1"/>
  <c r="AQ12" i="15"/>
  <c r="BG12" i="15" s="1"/>
  <c r="AN12" i="15"/>
  <c r="BD12" i="15" s="1"/>
  <c r="AM12" i="15"/>
  <c r="BC12" i="15" s="1"/>
  <c r="BX14" i="15"/>
  <c r="CG14" i="15" s="1"/>
  <c r="BW14" i="15"/>
  <c r="CF14" i="15" s="1"/>
  <c r="BV14" i="15"/>
  <c r="CE14" i="15" s="1"/>
  <c r="BU14" i="15"/>
  <c r="CD14" i="15" s="1"/>
  <c r="BT14" i="15"/>
  <c r="CC14" i="15" s="1"/>
  <c r="BS14" i="15"/>
  <c r="CB14" i="15" s="1"/>
  <c r="BR14" i="15"/>
  <c r="AX14" i="15"/>
  <c r="BN14" i="15" s="1"/>
  <c r="AW14" i="15"/>
  <c r="BM14" i="15" s="1"/>
  <c r="AT14" i="15"/>
  <c r="BJ14" i="15" s="1"/>
  <c r="AS14" i="15"/>
  <c r="BI14" i="15"/>
  <c r="AU14" i="15"/>
  <c r="BK14" i="15" s="1"/>
  <c r="AR14" i="15"/>
  <c r="BH14" i="15" s="1"/>
  <c r="AQ14" i="15"/>
  <c r="BG14" i="15" s="1"/>
  <c r="AN14" i="15"/>
  <c r="BD14" i="15" s="1"/>
  <c r="AM14" i="15"/>
  <c r="BC14" i="15" s="1"/>
  <c r="AY14" i="15"/>
  <c r="BO14" i="15" s="1"/>
  <c r="AV14" i="15"/>
  <c r="BL14" i="15" s="1"/>
  <c r="AP14" i="15"/>
  <c r="BF14" i="15" s="1"/>
  <c r="AO14" i="15"/>
  <c r="BE14" i="15" s="1"/>
  <c r="AL14" i="15"/>
  <c r="BX16" i="15"/>
  <c r="CG16" i="15" s="1"/>
  <c r="BW16" i="15"/>
  <c r="CF16" i="15" s="1"/>
  <c r="BV16" i="15"/>
  <c r="CE16" i="15" s="1"/>
  <c r="BU16" i="15"/>
  <c r="CD16" i="15" s="1"/>
  <c r="BT16" i="15"/>
  <c r="CC16" i="15" s="1"/>
  <c r="BS16" i="15"/>
  <c r="CB16" i="15" s="1"/>
  <c r="BR16" i="15"/>
  <c r="AX16" i="15"/>
  <c r="BN16" i="15" s="1"/>
  <c r="AW16" i="15"/>
  <c r="BM16" i="15" s="1"/>
  <c r="AT16" i="15"/>
  <c r="BJ16" i="15"/>
  <c r="AS16" i="15"/>
  <c r="BI16" i="15" s="1"/>
  <c r="AP16" i="15"/>
  <c r="BF16" i="15" s="1"/>
  <c r="AO16" i="15"/>
  <c r="BE16" i="15" s="1"/>
  <c r="AL16" i="15"/>
  <c r="AY16" i="15"/>
  <c r="BO16" i="15" s="1"/>
  <c r="AV16" i="15"/>
  <c r="BL16" i="15" s="1"/>
  <c r="AQ16" i="15"/>
  <c r="BG16" i="15"/>
  <c r="AN16" i="15"/>
  <c r="BD16" i="15" s="1"/>
  <c r="AU16" i="15"/>
  <c r="BK16" i="15" s="1"/>
  <c r="AR16" i="15"/>
  <c r="BH16" i="15"/>
  <c r="AM16" i="15"/>
  <c r="BC16" i="15" s="1"/>
  <c r="BX19" i="15"/>
  <c r="CG19" i="15" s="1"/>
  <c r="BW19" i="15"/>
  <c r="CF19" i="15" s="1"/>
  <c r="BV19" i="15"/>
  <c r="CE19" i="15" s="1"/>
  <c r="BU19" i="15"/>
  <c r="CD19" i="15" s="1"/>
  <c r="BT19" i="15"/>
  <c r="CC19" i="15" s="1"/>
  <c r="BS19" i="15"/>
  <c r="CB19" i="15" s="1"/>
  <c r="BR19" i="15"/>
  <c r="AX19" i="15"/>
  <c r="BN19" i="15" s="1"/>
  <c r="AW19" i="15"/>
  <c r="BM19" i="15" s="1"/>
  <c r="AT19" i="15"/>
  <c r="BJ19" i="15"/>
  <c r="AS19" i="15"/>
  <c r="BI19" i="15"/>
  <c r="AP19" i="15"/>
  <c r="BF19" i="15" s="1"/>
  <c r="AO19" i="15"/>
  <c r="BE19" i="15" s="1"/>
  <c r="AL19" i="15"/>
  <c r="AU19" i="15"/>
  <c r="BK19" i="15" s="1"/>
  <c r="AR19" i="15"/>
  <c r="BH19" i="15" s="1"/>
  <c r="AM19" i="15"/>
  <c r="BC19" i="15" s="1"/>
  <c r="AY19" i="15"/>
  <c r="BO19" i="15" s="1"/>
  <c r="AV19" i="15"/>
  <c r="BL19" i="15" s="1"/>
  <c r="AQ19" i="15"/>
  <c r="BG19" i="15"/>
  <c r="AN19" i="15"/>
  <c r="BD19" i="15" s="1"/>
  <c r="BX21" i="15"/>
  <c r="CG21" i="15" s="1"/>
  <c r="BW21" i="15"/>
  <c r="CF21" i="15" s="1"/>
  <c r="BV21" i="15"/>
  <c r="CE21" i="15" s="1"/>
  <c r="BU21" i="15"/>
  <c r="CD21" i="15"/>
  <c r="BT21" i="15"/>
  <c r="CC21" i="15" s="1"/>
  <c r="BS21" i="15"/>
  <c r="CB21" i="15" s="1"/>
  <c r="BR21" i="15"/>
  <c r="AX21" i="15"/>
  <c r="BN21" i="15" s="1"/>
  <c r="AW21" i="15"/>
  <c r="BM21" i="15" s="1"/>
  <c r="AT21" i="15"/>
  <c r="BJ21" i="15"/>
  <c r="AS21" i="15"/>
  <c r="BI21" i="15" s="1"/>
  <c r="AP21" i="15"/>
  <c r="BF21" i="15" s="1"/>
  <c r="AO21" i="15"/>
  <c r="BE21" i="15" s="1"/>
  <c r="AL21" i="15"/>
  <c r="AY21" i="15"/>
  <c r="BO21" i="15" s="1"/>
  <c r="AV21" i="15"/>
  <c r="BL21" i="15" s="1"/>
  <c r="AQ21" i="15"/>
  <c r="BG21" i="15" s="1"/>
  <c r="AN21" i="15"/>
  <c r="BD21" i="15" s="1"/>
  <c r="AU21" i="15"/>
  <c r="BK21" i="15" s="1"/>
  <c r="AR21" i="15"/>
  <c r="BH21" i="15" s="1"/>
  <c r="AM21" i="15"/>
  <c r="BC21" i="15" s="1"/>
  <c r="BX23" i="15"/>
  <c r="CG23" i="15" s="1"/>
  <c r="BW23" i="15"/>
  <c r="CF23" i="15" s="1"/>
  <c r="BV23" i="15"/>
  <c r="CE23" i="15"/>
  <c r="BU23" i="15"/>
  <c r="CD23" i="15"/>
  <c r="BT23" i="15"/>
  <c r="CC23" i="15"/>
  <c r="BS23" i="15"/>
  <c r="CB23" i="15" s="1"/>
  <c r="BR23" i="15"/>
  <c r="AX23" i="15"/>
  <c r="BN23" i="15" s="1"/>
  <c r="AW23" i="15"/>
  <c r="BM23" i="15" s="1"/>
  <c r="AT23" i="15"/>
  <c r="BJ23" i="15"/>
  <c r="AS23" i="15"/>
  <c r="BI23" i="15" s="1"/>
  <c r="AP23" i="15"/>
  <c r="BF23" i="15" s="1"/>
  <c r="AO23" i="15"/>
  <c r="BE23" i="15"/>
  <c r="AL23" i="15"/>
  <c r="AU23" i="15"/>
  <c r="BK23" i="15" s="1"/>
  <c r="AR23" i="15"/>
  <c r="BH23" i="15" s="1"/>
  <c r="AM23" i="15"/>
  <c r="BC23" i="15" s="1"/>
  <c r="AY23" i="15"/>
  <c r="BO23" i="15"/>
  <c r="AV23" i="15"/>
  <c r="BL23" i="15" s="1"/>
  <c r="AQ23" i="15"/>
  <c r="BG23" i="15" s="1"/>
  <c r="AN23" i="15"/>
  <c r="BD23" i="15"/>
  <c r="BX25" i="15"/>
  <c r="CG25" i="15" s="1"/>
  <c r="BW25" i="15"/>
  <c r="CF25" i="15" s="1"/>
  <c r="BV25" i="15"/>
  <c r="CE25" i="15"/>
  <c r="BU25" i="15"/>
  <c r="CD25" i="15"/>
  <c r="BT25" i="15"/>
  <c r="CC25" i="15" s="1"/>
  <c r="BS25" i="15"/>
  <c r="CB25" i="15" s="1"/>
  <c r="BR25" i="15"/>
  <c r="AX25" i="15"/>
  <c r="BN25" i="15" s="1"/>
  <c r="AW25" i="15"/>
  <c r="BM25" i="15" s="1"/>
  <c r="AT25" i="15"/>
  <c r="BJ25" i="15" s="1"/>
  <c r="AS25" i="15"/>
  <c r="BI25" i="15" s="1"/>
  <c r="AP25" i="15"/>
  <c r="BF25" i="15" s="1"/>
  <c r="AO25" i="15"/>
  <c r="BE25" i="15" s="1"/>
  <c r="AL25" i="15"/>
  <c r="AY25" i="15"/>
  <c r="BO25" i="15" s="1"/>
  <c r="AV25" i="15"/>
  <c r="BL25" i="15" s="1"/>
  <c r="AQ25" i="15"/>
  <c r="BG25" i="15" s="1"/>
  <c r="AN25" i="15"/>
  <c r="BD25" i="15" s="1"/>
  <c r="AU25" i="15"/>
  <c r="BK25" i="15" s="1"/>
  <c r="AR25" i="15"/>
  <c r="BH25" i="15" s="1"/>
  <c r="AM25" i="15"/>
  <c r="BC25" i="15" s="1"/>
  <c r="BX27" i="15"/>
  <c r="CG27" i="15" s="1"/>
  <c r="BW27" i="15"/>
  <c r="CF27" i="15" s="1"/>
  <c r="BV27" i="15"/>
  <c r="CE27" i="15" s="1"/>
  <c r="BU27" i="15"/>
  <c r="CD27" i="15"/>
  <c r="BT27" i="15"/>
  <c r="CC27" i="15" s="1"/>
  <c r="BS27" i="15"/>
  <c r="CB27" i="15" s="1"/>
  <c r="BR27" i="15"/>
  <c r="AX27" i="15"/>
  <c r="BN27" i="15" s="1"/>
  <c r="AW27" i="15"/>
  <c r="BM27" i="15"/>
  <c r="AT27" i="15"/>
  <c r="BJ27" i="15" s="1"/>
  <c r="AS27" i="15"/>
  <c r="BI27" i="15"/>
  <c r="AP27" i="15"/>
  <c r="BF27" i="15" s="1"/>
  <c r="AO27" i="15"/>
  <c r="BE27" i="15"/>
  <c r="AL27" i="15"/>
  <c r="AU27" i="15"/>
  <c r="BK27" i="15" s="1"/>
  <c r="AR27" i="15"/>
  <c r="BH27" i="15" s="1"/>
  <c r="AM27" i="15"/>
  <c r="BC27" i="15"/>
  <c r="AY27" i="15"/>
  <c r="BO27" i="15" s="1"/>
  <c r="AV27" i="15"/>
  <c r="BL27" i="15" s="1"/>
  <c r="AQ27" i="15"/>
  <c r="BG27" i="15" s="1"/>
  <c r="AN27" i="15"/>
  <c r="BD27" i="15"/>
  <c r="BX29" i="15"/>
  <c r="CG29" i="15" s="1"/>
  <c r="BW29" i="15"/>
  <c r="CF29" i="15" s="1"/>
  <c r="BV29" i="15"/>
  <c r="CE29" i="15" s="1"/>
  <c r="BU29" i="15"/>
  <c r="CD29" i="15" s="1"/>
  <c r="BT29" i="15"/>
  <c r="CC29" i="15" s="1"/>
  <c r="BS29" i="15"/>
  <c r="CB29" i="15" s="1"/>
  <c r="BR29" i="15"/>
  <c r="AX29" i="15"/>
  <c r="BN29" i="15" s="1"/>
  <c r="AW29" i="15"/>
  <c r="BM29" i="15"/>
  <c r="AT29" i="15"/>
  <c r="BJ29" i="15" s="1"/>
  <c r="AS29" i="15"/>
  <c r="BI29" i="15"/>
  <c r="AP29" i="15"/>
  <c r="BF29" i="15" s="1"/>
  <c r="AO29" i="15"/>
  <c r="BE29" i="15" s="1"/>
  <c r="AL29" i="15"/>
  <c r="AY29" i="15"/>
  <c r="BO29" i="15" s="1"/>
  <c r="AV29" i="15"/>
  <c r="BL29" i="15" s="1"/>
  <c r="AQ29" i="15"/>
  <c r="BG29" i="15"/>
  <c r="AN29" i="15"/>
  <c r="BD29" i="15" s="1"/>
  <c r="AU29" i="15"/>
  <c r="BK29" i="15" s="1"/>
  <c r="AR29" i="15"/>
  <c r="BH29" i="15" s="1"/>
  <c r="AM29" i="15"/>
  <c r="BC29" i="15" s="1"/>
  <c r="BX31" i="15"/>
  <c r="CG31" i="15" s="1"/>
  <c r="BW31" i="15"/>
  <c r="CF31" i="15" s="1"/>
  <c r="BV31" i="15"/>
  <c r="CE31" i="15" s="1"/>
  <c r="BU31" i="15"/>
  <c r="CD31" i="15" s="1"/>
  <c r="BT31" i="15"/>
  <c r="CC31" i="15" s="1"/>
  <c r="BS31" i="15"/>
  <c r="CB31" i="15" s="1"/>
  <c r="BR31" i="15"/>
  <c r="AX31" i="15"/>
  <c r="BN31" i="15" s="1"/>
  <c r="AW31" i="15"/>
  <c r="BM31" i="15" s="1"/>
  <c r="AT31" i="15"/>
  <c r="BJ31" i="15" s="1"/>
  <c r="AS31" i="15"/>
  <c r="BI31" i="15" s="1"/>
  <c r="AP31" i="15"/>
  <c r="BF31" i="15" s="1"/>
  <c r="AO31" i="15"/>
  <c r="BE31" i="15"/>
  <c r="AL31" i="15"/>
  <c r="AU31" i="15"/>
  <c r="BK31" i="15" s="1"/>
  <c r="AR31" i="15"/>
  <c r="BH31" i="15" s="1"/>
  <c r="AM31" i="15"/>
  <c r="BC31" i="15" s="1"/>
  <c r="AY31" i="15"/>
  <c r="BO31" i="15" s="1"/>
  <c r="AV31" i="15"/>
  <c r="BL31" i="15" s="1"/>
  <c r="AQ31" i="15"/>
  <c r="BG31" i="15" s="1"/>
  <c r="AN31" i="15"/>
  <c r="BD31" i="15" s="1"/>
  <c r="BU33" i="15"/>
  <c r="CD33" i="15" s="1"/>
  <c r="BT33" i="15"/>
  <c r="CC33" i="15" s="1"/>
  <c r="BS33" i="15"/>
  <c r="CB33" i="15" s="1"/>
  <c r="BR33" i="15"/>
  <c r="AX33" i="15"/>
  <c r="BN33" i="15" s="1"/>
  <c r="AW33" i="15"/>
  <c r="BM33" i="15" s="1"/>
  <c r="AT33" i="15"/>
  <c r="BJ33" i="15" s="1"/>
  <c r="AS33" i="15"/>
  <c r="BI33" i="15" s="1"/>
  <c r="AP33" i="15"/>
  <c r="BF33" i="15"/>
  <c r="AO33" i="15"/>
  <c r="BE33" i="15" s="1"/>
  <c r="AL33" i="15"/>
  <c r="BX33" i="15"/>
  <c r="CG33" i="15" s="1"/>
  <c r="BV33" i="15"/>
  <c r="CE33" i="15" s="1"/>
  <c r="AY33" i="15"/>
  <c r="BO33" i="15" s="1"/>
  <c r="AV33" i="15"/>
  <c r="BL33" i="15" s="1"/>
  <c r="AQ33" i="15"/>
  <c r="BG33" i="15" s="1"/>
  <c r="AN33" i="15"/>
  <c r="BD33" i="15" s="1"/>
  <c r="BW33" i="15"/>
  <c r="CF33" i="15" s="1"/>
  <c r="AU33" i="15"/>
  <c r="BK33" i="15" s="1"/>
  <c r="AR33" i="15"/>
  <c r="BH33" i="15" s="1"/>
  <c r="AM33" i="15"/>
  <c r="BC33" i="15" s="1"/>
  <c r="BX35" i="15"/>
  <c r="CG35" i="15" s="1"/>
  <c r="BW35" i="15"/>
  <c r="CF35" i="15" s="1"/>
  <c r="BV35" i="15"/>
  <c r="CE35" i="15" s="1"/>
  <c r="BU35" i="15"/>
  <c r="CD35" i="15" s="1"/>
  <c r="BT35" i="15"/>
  <c r="CC35" i="15" s="1"/>
  <c r="BS35" i="15"/>
  <c r="CB35" i="15" s="1"/>
  <c r="BR35" i="15"/>
  <c r="AY35" i="15"/>
  <c r="BO35" i="15"/>
  <c r="AV35" i="15"/>
  <c r="BL35" i="15"/>
  <c r="AU35" i="15"/>
  <c r="BK35" i="15" s="1"/>
  <c r="AR35" i="15"/>
  <c r="BH35" i="15"/>
  <c r="AQ35" i="15"/>
  <c r="BG35" i="15"/>
  <c r="AN35" i="15"/>
  <c r="BD35" i="15"/>
  <c r="AM35" i="15"/>
  <c r="BC35" i="15" s="1"/>
  <c r="AW35" i="15"/>
  <c r="BM35" i="15"/>
  <c r="AT35" i="15"/>
  <c r="BJ35" i="15"/>
  <c r="AO35" i="15"/>
  <c r="BE35" i="15"/>
  <c r="AL35" i="15"/>
  <c r="AX35" i="15"/>
  <c r="BN35" i="15" s="1"/>
  <c r="AS35" i="15"/>
  <c r="BI35" i="15" s="1"/>
  <c r="AP35" i="15"/>
  <c r="BF35" i="15" s="1"/>
  <c r="BX38" i="15"/>
  <c r="CG38" i="15" s="1"/>
  <c r="BW38" i="15"/>
  <c r="CF38" i="15" s="1"/>
  <c r="BV38" i="15"/>
  <c r="CE38" i="15" s="1"/>
  <c r="BU38" i="15"/>
  <c r="CD38" i="15" s="1"/>
  <c r="BT38" i="15"/>
  <c r="CC38" i="15" s="1"/>
  <c r="BS38" i="15"/>
  <c r="CB38" i="15" s="1"/>
  <c r="BR38" i="15"/>
  <c r="AX38" i="15"/>
  <c r="BN38" i="15" s="1"/>
  <c r="AW38" i="15"/>
  <c r="BM38" i="15" s="1"/>
  <c r="AT38" i="15"/>
  <c r="BJ38" i="15" s="1"/>
  <c r="AS38" i="15"/>
  <c r="BI38" i="15" s="1"/>
  <c r="AP38" i="15"/>
  <c r="BF38" i="15" s="1"/>
  <c r="AO38" i="15"/>
  <c r="BE38" i="15" s="1"/>
  <c r="AL38" i="15"/>
  <c r="AY38" i="15"/>
  <c r="BO38" i="15" s="1"/>
  <c r="AV38" i="15"/>
  <c r="BL38" i="15" s="1"/>
  <c r="AQ38" i="15"/>
  <c r="BG38" i="15" s="1"/>
  <c r="AN38" i="15"/>
  <c r="BD38" i="15" s="1"/>
  <c r="AU38" i="15"/>
  <c r="BK38" i="15" s="1"/>
  <c r="AR38" i="15"/>
  <c r="BH38" i="15" s="1"/>
  <c r="AM38" i="15"/>
  <c r="BC38" i="15" s="1"/>
  <c r="BX40" i="15"/>
  <c r="CG40" i="15" s="1"/>
  <c r="BW40" i="15"/>
  <c r="CF40" i="15" s="1"/>
  <c r="BV40" i="15"/>
  <c r="CE40" i="15" s="1"/>
  <c r="BU40" i="15"/>
  <c r="CD40" i="15" s="1"/>
  <c r="BT40" i="15"/>
  <c r="CC40" i="15" s="1"/>
  <c r="BS40" i="15"/>
  <c r="CB40" i="15" s="1"/>
  <c r="BR40" i="15"/>
  <c r="AX40" i="15"/>
  <c r="BN40" i="15"/>
  <c r="AW40" i="15"/>
  <c r="BM40" i="15" s="1"/>
  <c r="AT40" i="15"/>
  <c r="BJ40" i="15"/>
  <c r="AS40" i="15"/>
  <c r="BI40" i="15"/>
  <c r="AP40" i="15"/>
  <c r="BF40" i="15"/>
  <c r="AO40" i="15"/>
  <c r="BE40" i="15" s="1"/>
  <c r="AL40" i="15"/>
  <c r="AY40" i="15"/>
  <c r="BO40" i="15" s="1"/>
  <c r="AV40" i="15"/>
  <c r="BL40" i="15" s="1"/>
  <c r="AQ40" i="15"/>
  <c r="BG40" i="15" s="1"/>
  <c r="AN40" i="15"/>
  <c r="BD40" i="15" s="1"/>
  <c r="AU40" i="15"/>
  <c r="BK40" i="15" s="1"/>
  <c r="AR40" i="15"/>
  <c r="BH40" i="15" s="1"/>
  <c r="AM40" i="15"/>
  <c r="BC40" i="15" s="1"/>
  <c r="BX43" i="15"/>
  <c r="CG43" i="15" s="1"/>
  <c r="BW43" i="15"/>
  <c r="CF43" i="15" s="1"/>
  <c r="BV43" i="15"/>
  <c r="CE43" i="15" s="1"/>
  <c r="BU43" i="15"/>
  <c r="CD43" i="15" s="1"/>
  <c r="BT43" i="15"/>
  <c r="CC43" i="15" s="1"/>
  <c r="BS43" i="15"/>
  <c r="CB43" i="15" s="1"/>
  <c r="BR43" i="15"/>
  <c r="AX43" i="15"/>
  <c r="BN43" i="15" s="1"/>
  <c r="AW43" i="15"/>
  <c r="BM43" i="15" s="1"/>
  <c r="AT43" i="15"/>
  <c r="BJ43" i="15" s="1"/>
  <c r="AS43" i="15"/>
  <c r="BI43" i="15" s="1"/>
  <c r="AP43" i="15"/>
  <c r="BF43" i="15" s="1"/>
  <c r="AO43" i="15"/>
  <c r="BE43" i="15" s="1"/>
  <c r="AL43" i="15"/>
  <c r="AU43" i="15"/>
  <c r="BK43" i="15" s="1"/>
  <c r="AR43" i="15"/>
  <c r="BH43" i="15" s="1"/>
  <c r="AM43" i="15"/>
  <c r="BC43" i="15" s="1"/>
  <c r="AY43" i="15"/>
  <c r="BO43" i="15" s="1"/>
  <c r="AV43" i="15"/>
  <c r="BL43" i="15" s="1"/>
  <c r="AQ43" i="15"/>
  <c r="BG43" i="15" s="1"/>
  <c r="AN43" i="15"/>
  <c r="BD43" i="15" s="1"/>
  <c r="BX46" i="15"/>
  <c r="CG46" i="15" s="1"/>
  <c r="BW46" i="15"/>
  <c r="CF46" i="15" s="1"/>
  <c r="BV46" i="15"/>
  <c r="CE46" i="15" s="1"/>
  <c r="BU46" i="15"/>
  <c r="CD46" i="15" s="1"/>
  <c r="BT46" i="15"/>
  <c r="CC46" i="15" s="1"/>
  <c r="BS46" i="15"/>
  <c r="CB46" i="15" s="1"/>
  <c r="BR46" i="15"/>
  <c r="AX46" i="15"/>
  <c r="BN46" i="15"/>
  <c r="AW46" i="15"/>
  <c r="BM46" i="15"/>
  <c r="AT46" i="15"/>
  <c r="BJ46" i="15" s="1"/>
  <c r="AS46" i="15"/>
  <c r="BI46" i="15"/>
  <c r="AP46" i="15"/>
  <c r="BF46" i="15"/>
  <c r="AO46" i="15"/>
  <c r="BE46" i="15"/>
  <c r="AL46" i="15"/>
  <c r="AY46" i="15"/>
  <c r="BO46" i="15" s="1"/>
  <c r="AV46" i="15"/>
  <c r="BL46" i="15" s="1"/>
  <c r="AQ46" i="15"/>
  <c r="BG46" i="15" s="1"/>
  <c r="AN46" i="15"/>
  <c r="BD46" i="15" s="1"/>
  <c r="AU46" i="15"/>
  <c r="BK46" i="15" s="1"/>
  <c r="AR46" i="15"/>
  <c r="BH46" i="15" s="1"/>
  <c r="AM46" i="15"/>
  <c r="BC46" i="15" s="1"/>
  <c r="AY48" i="15"/>
  <c r="BO48" i="15" s="1"/>
  <c r="AV48" i="15"/>
  <c r="BL48" i="15" s="1"/>
  <c r="AU48" i="15"/>
  <c r="BK48" i="15" s="1"/>
  <c r="AR48" i="15"/>
  <c r="BH48" i="15" s="1"/>
  <c r="AQ48" i="15"/>
  <c r="BG48" i="15" s="1"/>
  <c r="AP48" i="15"/>
  <c r="BF48" i="15" s="1"/>
  <c r="AO48" i="15"/>
  <c r="BE48" i="15" s="1"/>
  <c r="AN48" i="15"/>
  <c r="BD48" i="15" s="1"/>
  <c r="AM48" i="15"/>
  <c r="BC48" i="15" s="1"/>
  <c r="AL48" i="15"/>
  <c r="BW48" i="15"/>
  <c r="CF48" i="15"/>
  <c r="BU48" i="15"/>
  <c r="CD48" i="15"/>
  <c r="BS48" i="15"/>
  <c r="CB48" i="15"/>
  <c r="AW48" i="15"/>
  <c r="BM48" i="15" s="1"/>
  <c r="AT48" i="15"/>
  <c r="BJ48" i="15"/>
  <c r="BX48" i="15"/>
  <c r="CG48" i="15"/>
  <c r="BV48" i="15"/>
  <c r="CE48" i="15"/>
  <c r="BT48" i="15"/>
  <c r="CC48" i="15" s="1"/>
  <c r="BR48" i="15"/>
  <c r="AX48" i="15"/>
  <c r="BN48" i="15" s="1"/>
  <c r="AS48" i="15"/>
  <c r="BI48" i="15" s="1"/>
  <c r="BX50" i="15"/>
  <c r="CG50" i="15" s="1"/>
  <c r="BW50" i="15"/>
  <c r="CF50" i="15" s="1"/>
  <c r="BV50" i="15"/>
  <c r="CE50" i="15" s="1"/>
  <c r="BU50" i="15"/>
  <c r="CD50" i="15" s="1"/>
  <c r="BT50" i="15"/>
  <c r="CC50" i="15" s="1"/>
  <c r="BS50" i="15"/>
  <c r="CB50" i="15" s="1"/>
  <c r="BR50" i="15"/>
  <c r="AY50" i="15"/>
  <c r="BO50" i="15"/>
  <c r="AX50" i="15"/>
  <c r="BN50" i="15"/>
  <c r="AW50" i="15"/>
  <c r="BM50" i="15" s="1"/>
  <c r="AV50" i="15"/>
  <c r="BL50" i="15"/>
  <c r="AU50" i="15"/>
  <c r="BK50" i="15"/>
  <c r="AT50" i="15"/>
  <c r="BJ50" i="15"/>
  <c r="AS50" i="15"/>
  <c r="BI50" i="15" s="1"/>
  <c r="AR50" i="15"/>
  <c r="BH50" i="15"/>
  <c r="AQ50" i="15"/>
  <c r="BG50" i="15"/>
  <c r="AP50" i="15"/>
  <c r="BF50" i="15"/>
  <c r="AO50" i="15"/>
  <c r="BE50" i="15" s="1"/>
  <c r="AN50" i="15"/>
  <c r="BD50" i="15"/>
  <c r="AM50" i="15"/>
  <c r="BC50" i="15"/>
  <c r="AL50" i="15"/>
  <c r="BV17" i="15"/>
  <c r="CE17" i="15" s="1"/>
  <c r="BU17" i="15"/>
  <c r="CD17" i="15" s="1"/>
  <c r="BR17" i="15"/>
  <c r="CA17" i="15" s="1"/>
  <c r="AY17" i="15"/>
  <c r="BO17" i="15" s="1"/>
  <c r="AX17" i="15"/>
  <c r="BN17" i="15" s="1"/>
  <c r="AW17" i="15"/>
  <c r="BM17" i="15" s="1"/>
  <c r="AV17" i="15"/>
  <c r="BL17" i="15" s="1"/>
  <c r="AQ17" i="15"/>
  <c r="BG17" i="15" s="1"/>
  <c r="AP17" i="15"/>
  <c r="BF17" i="15" s="1"/>
  <c r="AO17" i="15"/>
  <c r="BE17" i="15" s="1"/>
  <c r="AN17" i="15"/>
  <c r="BD17" i="15" s="1"/>
  <c r="AM17" i="15"/>
  <c r="BC17" i="15" s="1"/>
  <c r="AL17" i="15"/>
  <c r="BB17" i="15" s="1"/>
  <c r="BX17" i="15"/>
  <c r="CG17" i="15" s="1"/>
  <c r="BS17" i="15"/>
  <c r="CB17" i="15" s="1"/>
  <c r="AU17" i="15"/>
  <c r="BK17" i="15" s="1"/>
  <c r="AS17" i="15"/>
  <c r="BI17" i="15" s="1"/>
  <c r="BW17" i="15"/>
  <c r="CF17" i="15" s="1"/>
  <c r="BT17" i="15"/>
  <c r="CC17" i="15" s="1"/>
  <c r="AT17" i="15"/>
  <c r="BJ17" i="15" s="1"/>
  <c r="AR17" i="15"/>
  <c r="BH17" i="15" s="1"/>
  <c r="BV41" i="15"/>
  <c r="CE41" i="15" s="1"/>
  <c r="BU41" i="15"/>
  <c r="CD41" i="15" s="1"/>
  <c r="BR41" i="15"/>
  <c r="CA41" i="15" s="1"/>
  <c r="AY41" i="15"/>
  <c r="BO41" i="15" s="1"/>
  <c r="AX41" i="15"/>
  <c r="BN41" i="15" s="1"/>
  <c r="AW41" i="15"/>
  <c r="BM41" i="15" s="1"/>
  <c r="AV41" i="15"/>
  <c r="BL41" i="15" s="1"/>
  <c r="AU41" i="15"/>
  <c r="BK41" i="15" s="1"/>
  <c r="AT41" i="15"/>
  <c r="BJ41" i="15" s="1"/>
  <c r="AS41" i="15"/>
  <c r="BI41" i="15" s="1"/>
  <c r="AR41" i="15"/>
  <c r="BH41" i="15" s="1"/>
  <c r="AQ41" i="15"/>
  <c r="BG41" i="15" s="1"/>
  <c r="AP41" i="15"/>
  <c r="BF41" i="15" s="1"/>
  <c r="AO41" i="15"/>
  <c r="BE41" i="15" s="1"/>
  <c r="AN41" i="15"/>
  <c r="BD41" i="15" s="1"/>
  <c r="AM41" i="15"/>
  <c r="BC41" i="15" s="1"/>
  <c r="AL41" i="15"/>
  <c r="BB41" i="15" s="1"/>
  <c r="BX41" i="15"/>
  <c r="CG41" i="15" s="1"/>
  <c r="BS41" i="15"/>
  <c r="CB41" i="15" s="1"/>
  <c r="BW41" i="15"/>
  <c r="CF41" i="15" s="1"/>
  <c r="BT41" i="15"/>
  <c r="CC41" i="15" s="1"/>
  <c r="BY5" i="17"/>
  <c r="BX5" i="17"/>
  <c r="BW5" i="17"/>
  <c r="BV5" i="17"/>
  <c r="BU5" i="17"/>
  <c r="BT5" i="17"/>
  <c r="BS5" i="17"/>
  <c r="AY5" i="17"/>
  <c r="BO5" i="17" s="1"/>
  <c r="AX5" i="17"/>
  <c r="BN5" i="17"/>
  <c r="AU5" i="17"/>
  <c r="BK5" i="17"/>
  <c r="AT5" i="17"/>
  <c r="BJ5" i="17"/>
  <c r="AQ5" i="17"/>
  <c r="BG5" i="17" s="1"/>
  <c r="AP5" i="17"/>
  <c r="BF5" i="17"/>
  <c r="AM5" i="17"/>
  <c r="AV5" i="17"/>
  <c r="BL5" i="17" s="1"/>
  <c r="AS5" i="17"/>
  <c r="BI5" i="17" s="1"/>
  <c r="AN5" i="17"/>
  <c r="BD5" i="17" s="1"/>
  <c r="AZ5" i="17"/>
  <c r="BP5" i="17" s="1"/>
  <c r="AW5" i="17"/>
  <c r="BM5" i="17" s="1"/>
  <c r="AR5" i="17"/>
  <c r="BH5" i="17" s="1"/>
  <c r="AO5" i="17"/>
  <c r="BE5" i="17" s="1"/>
  <c r="BY7" i="17"/>
  <c r="BX7" i="17"/>
  <c r="BW7" i="17"/>
  <c r="BV7" i="17"/>
  <c r="BU7" i="17"/>
  <c r="BT7" i="17"/>
  <c r="BS7" i="17"/>
  <c r="AY7" i="17"/>
  <c r="BO7" i="17"/>
  <c r="AX7" i="17"/>
  <c r="BN7" i="17" s="1"/>
  <c r="AU7" i="17"/>
  <c r="BK7" i="17"/>
  <c r="AT7" i="17"/>
  <c r="BJ7" i="17" s="1"/>
  <c r="AQ7" i="17"/>
  <c r="BG7" i="17"/>
  <c r="AP7" i="17"/>
  <c r="BF7" i="17"/>
  <c r="AM7" i="17"/>
  <c r="AV7" i="17"/>
  <c r="BL7" i="17" s="1"/>
  <c r="AS7" i="17"/>
  <c r="BI7" i="17" s="1"/>
  <c r="AN7" i="17"/>
  <c r="BD7" i="17" s="1"/>
  <c r="AZ7" i="17"/>
  <c r="BP7" i="17" s="1"/>
  <c r="AW7" i="17"/>
  <c r="BM7" i="17" s="1"/>
  <c r="AR7" i="17"/>
  <c r="BH7" i="17" s="1"/>
  <c r="AO7" i="17"/>
  <c r="BE7" i="17" s="1"/>
  <c r="BY9" i="17"/>
  <c r="BX9" i="17"/>
  <c r="BW9" i="17"/>
  <c r="BV9" i="17"/>
  <c r="BU9" i="17"/>
  <c r="BT9" i="17"/>
  <c r="BS9" i="17"/>
  <c r="AY9" i="17"/>
  <c r="BO9" i="17" s="1"/>
  <c r="AX9" i="17"/>
  <c r="BN9" i="17"/>
  <c r="AU9" i="17"/>
  <c r="BK9" i="17" s="1"/>
  <c r="AT9" i="17"/>
  <c r="BJ9" i="17"/>
  <c r="AQ9" i="17"/>
  <c r="AP9" i="17"/>
  <c r="BF9" i="17"/>
  <c r="AM9" i="17"/>
  <c r="AV9" i="17"/>
  <c r="BL9" i="17" s="1"/>
  <c r="AS9" i="17"/>
  <c r="BI9" i="17" s="1"/>
  <c r="AN9" i="17"/>
  <c r="BD9" i="17" s="1"/>
  <c r="AZ9" i="17"/>
  <c r="BP9" i="17" s="1"/>
  <c r="AW9" i="17"/>
  <c r="BM9" i="17" s="1"/>
  <c r="AR9" i="17"/>
  <c r="BH9" i="17" s="1"/>
  <c r="AO9" i="17"/>
  <c r="BE9" i="17" s="1"/>
  <c r="AZ11" i="17"/>
  <c r="BP11" i="17" s="1"/>
  <c r="AW11" i="17"/>
  <c r="BM11" i="17" s="1"/>
  <c r="AV11" i="17"/>
  <c r="BL11" i="17" s="1"/>
  <c r="AS11" i="17"/>
  <c r="BI11" i="17" s="1"/>
  <c r="AR11" i="17"/>
  <c r="BH11" i="17" s="1"/>
  <c r="AO11" i="17"/>
  <c r="BE11" i="17" s="1"/>
  <c r="AN11" i="17"/>
  <c r="BD11" i="17" s="1"/>
  <c r="BY11" i="17"/>
  <c r="BW11" i="17"/>
  <c r="BU11" i="17"/>
  <c r="BS11" i="17"/>
  <c r="AX11" i="17"/>
  <c r="BN11" i="17" s="1"/>
  <c r="AU11" i="17"/>
  <c r="BK11" i="17" s="1"/>
  <c r="AP11" i="17"/>
  <c r="BF11" i="17" s="1"/>
  <c r="AM11" i="17"/>
  <c r="BV11" i="17"/>
  <c r="AY11" i="17"/>
  <c r="BO11" i="17" s="1"/>
  <c r="AT11" i="17"/>
  <c r="BJ11" i="17" s="1"/>
  <c r="BX11" i="17"/>
  <c r="BT11" i="17"/>
  <c r="AQ11" i="17"/>
  <c r="BG11" i="17" s="1"/>
  <c r="AZ14" i="17"/>
  <c r="BP14" i="17" s="1"/>
  <c r="AW14" i="17"/>
  <c r="BM14" i="17" s="1"/>
  <c r="AV14" i="17"/>
  <c r="BL14" i="17" s="1"/>
  <c r="AS14" i="17"/>
  <c r="BI14" i="17" s="1"/>
  <c r="AR14" i="17"/>
  <c r="BH14" i="17" s="1"/>
  <c r="AO14" i="17"/>
  <c r="BE14" i="17" s="1"/>
  <c r="AN14" i="17"/>
  <c r="BD14" i="17" s="1"/>
  <c r="BX14" i="17"/>
  <c r="CG14" i="17" s="1"/>
  <c r="BV14" i="17"/>
  <c r="CE14" i="17" s="1"/>
  <c r="BT14" i="17"/>
  <c r="CC14" i="17" s="1"/>
  <c r="AY14" i="17"/>
  <c r="BO14" i="17" s="1"/>
  <c r="AT14" i="17"/>
  <c r="BJ14" i="17" s="1"/>
  <c r="AQ14" i="17"/>
  <c r="BG14" i="17" s="1"/>
  <c r="BW14" i="17"/>
  <c r="BS14" i="17"/>
  <c r="AU14" i="17"/>
  <c r="BK14" i="17" s="1"/>
  <c r="AP14" i="17"/>
  <c r="BF14" i="17" s="1"/>
  <c r="BY14" i="17"/>
  <c r="CH14" i="17" s="1"/>
  <c r="BU14" i="17"/>
  <c r="AX14" i="17"/>
  <c r="BN14" i="17" s="1"/>
  <c r="AM14" i="17"/>
  <c r="BX16" i="17"/>
  <c r="CG16" i="17" s="1"/>
  <c r="BV16" i="17"/>
  <c r="BT16" i="17"/>
  <c r="CC16" i="17"/>
  <c r="AZ16" i="17"/>
  <c r="BP16" i="17" s="1"/>
  <c r="AX16" i="17"/>
  <c r="BN16" i="17"/>
  <c r="AV16" i="17"/>
  <c r="BL16" i="17"/>
  <c r="AT16" i="17"/>
  <c r="BJ16" i="17"/>
  <c r="AR16" i="17"/>
  <c r="BH16" i="17" s="1"/>
  <c r="AP16" i="17"/>
  <c r="BF16" i="17"/>
  <c r="AN16" i="17"/>
  <c r="BD16" i="17"/>
  <c r="BW16" i="17"/>
  <c r="BS16" i="17"/>
  <c r="AW16" i="17"/>
  <c r="AS16" i="17"/>
  <c r="BI16" i="17" s="1"/>
  <c r="AO16" i="17"/>
  <c r="BE16" i="17" s="1"/>
  <c r="BY16" i="17"/>
  <c r="CH16" i="17" s="1"/>
  <c r="AY16" i="17"/>
  <c r="BO16" i="17" s="1"/>
  <c r="AQ16" i="17"/>
  <c r="BG16" i="17" s="1"/>
  <c r="BU16" i="17"/>
  <c r="AU16" i="17"/>
  <c r="BK16" i="17"/>
  <c r="AM16" i="17"/>
  <c r="AZ18" i="17"/>
  <c r="BP18" i="17" s="1"/>
  <c r="AW18" i="17"/>
  <c r="BM18" i="17" s="1"/>
  <c r="AV18" i="17"/>
  <c r="BL18" i="17" s="1"/>
  <c r="AS18" i="17"/>
  <c r="BI18" i="17" s="1"/>
  <c r="AR18" i="17"/>
  <c r="BH18" i="17" s="1"/>
  <c r="AO18" i="17"/>
  <c r="BE18" i="17" s="1"/>
  <c r="AN18" i="17"/>
  <c r="BD18" i="17" s="1"/>
  <c r="BX18" i="17"/>
  <c r="CG18" i="17" s="1"/>
  <c r="BV18" i="17"/>
  <c r="CE18" i="17" s="1"/>
  <c r="BT18" i="17"/>
  <c r="CC18" i="17" s="1"/>
  <c r="AY18" i="17"/>
  <c r="BO18" i="17" s="1"/>
  <c r="AT18" i="17"/>
  <c r="BJ18" i="17" s="1"/>
  <c r="AQ18" i="17"/>
  <c r="BG18" i="17" s="1"/>
  <c r="BY18" i="17"/>
  <c r="CH18" i="17" s="1"/>
  <c r="BW18" i="17"/>
  <c r="CF18" i="17" s="1"/>
  <c r="BU18" i="17"/>
  <c r="CD18" i="17" s="1"/>
  <c r="BS18" i="17"/>
  <c r="AX18" i="17"/>
  <c r="BN18" i="17"/>
  <c r="AU18" i="17"/>
  <c r="BK18" i="17" s="1"/>
  <c r="AP18" i="17"/>
  <c r="BF18" i="17"/>
  <c r="AM18" i="17"/>
  <c r="AZ20" i="17"/>
  <c r="BP20" i="17" s="1"/>
  <c r="AW20" i="17"/>
  <c r="BM20" i="17" s="1"/>
  <c r="AV20" i="17"/>
  <c r="BL20" i="17" s="1"/>
  <c r="AS20" i="17"/>
  <c r="BI20" i="17" s="1"/>
  <c r="AR20" i="17"/>
  <c r="BH20" i="17" s="1"/>
  <c r="AO20" i="17"/>
  <c r="BE20" i="17" s="1"/>
  <c r="AN20" i="17"/>
  <c r="BD20" i="17" s="1"/>
  <c r="BX20" i="17"/>
  <c r="BV20" i="17"/>
  <c r="BT20" i="17"/>
  <c r="AY20" i="17"/>
  <c r="BO20" i="17"/>
  <c r="AT20" i="17"/>
  <c r="BJ20" i="17"/>
  <c r="AQ20" i="17"/>
  <c r="BG20" i="17" s="1"/>
  <c r="BY20" i="17"/>
  <c r="BW20" i="17"/>
  <c r="BU20" i="17"/>
  <c r="BS20" i="17"/>
  <c r="AX20" i="17"/>
  <c r="BN20" i="17"/>
  <c r="AU20" i="17"/>
  <c r="BK20" i="17" s="1"/>
  <c r="AP20" i="17"/>
  <c r="BF20" i="17"/>
  <c r="AM20" i="17"/>
  <c r="AZ22" i="17"/>
  <c r="BP22" i="17" s="1"/>
  <c r="AW22" i="17"/>
  <c r="BM22" i="17" s="1"/>
  <c r="AV22" i="17"/>
  <c r="BL22" i="17" s="1"/>
  <c r="AS22" i="17"/>
  <c r="BI22" i="17" s="1"/>
  <c r="AR22" i="17"/>
  <c r="BH22" i="17" s="1"/>
  <c r="AO22" i="17"/>
  <c r="BE22" i="17" s="1"/>
  <c r="AN22" i="17"/>
  <c r="BD22" i="17" s="1"/>
  <c r="BX22" i="17"/>
  <c r="BV22" i="17"/>
  <c r="BT22" i="17"/>
  <c r="AY22" i="17"/>
  <c r="BO22" i="17"/>
  <c r="AT22" i="17"/>
  <c r="BJ22" i="17" s="1"/>
  <c r="AQ22" i="17"/>
  <c r="BG22" i="17"/>
  <c r="BY22" i="17"/>
  <c r="BW22" i="17"/>
  <c r="BU22" i="17"/>
  <c r="BS22" i="17"/>
  <c r="AX22" i="17"/>
  <c r="BN22" i="17" s="1"/>
  <c r="AU22" i="17"/>
  <c r="BK22" i="17"/>
  <c r="AP22" i="17"/>
  <c r="BF22" i="17" s="1"/>
  <c r="AM22" i="17"/>
  <c r="AZ24" i="17"/>
  <c r="BP24" i="17" s="1"/>
  <c r="AW24" i="17"/>
  <c r="BM24" i="17" s="1"/>
  <c r="AV24" i="17"/>
  <c r="BL24" i="17" s="1"/>
  <c r="AS24" i="17"/>
  <c r="BI24" i="17" s="1"/>
  <c r="AR24" i="17"/>
  <c r="BH24" i="17" s="1"/>
  <c r="AO24" i="17"/>
  <c r="BE24" i="17" s="1"/>
  <c r="AN24" i="17"/>
  <c r="BD24" i="17" s="1"/>
  <c r="BX24" i="17"/>
  <c r="BV24" i="17"/>
  <c r="BT24" i="17"/>
  <c r="AY24" i="17"/>
  <c r="BO24" i="17"/>
  <c r="AT24" i="17"/>
  <c r="BJ24" i="17"/>
  <c r="AQ24" i="17"/>
  <c r="BG24" i="17"/>
  <c r="BY24" i="17"/>
  <c r="BW24" i="17"/>
  <c r="BU24" i="17"/>
  <c r="BS24" i="17"/>
  <c r="AX24" i="17"/>
  <c r="BN24" i="17"/>
  <c r="AU24" i="17"/>
  <c r="BK24" i="17"/>
  <c r="AP24" i="17"/>
  <c r="BF24" i="17" s="1"/>
  <c r="AM24" i="17"/>
  <c r="AZ26" i="17"/>
  <c r="BP26" i="17" s="1"/>
  <c r="AW26" i="17"/>
  <c r="BM26" i="17" s="1"/>
  <c r="AV26" i="17"/>
  <c r="BL26" i="17" s="1"/>
  <c r="AS26" i="17"/>
  <c r="BI26" i="17" s="1"/>
  <c r="AR26" i="17"/>
  <c r="BH26" i="17" s="1"/>
  <c r="AO26" i="17"/>
  <c r="BE26" i="17" s="1"/>
  <c r="AN26" i="17"/>
  <c r="BD26" i="17" s="1"/>
  <c r="BX26" i="17"/>
  <c r="BV26" i="17"/>
  <c r="BT26" i="17"/>
  <c r="AY26" i="17"/>
  <c r="BO26" i="17" s="1"/>
  <c r="AT26" i="17"/>
  <c r="BJ26" i="17"/>
  <c r="AQ26" i="17"/>
  <c r="BG26" i="17" s="1"/>
  <c r="BY26" i="17"/>
  <c r="BW26" i="17"/>
  <c r="BU26" i="17"/>
  <c r="BS26" i="17"/>
  <c r="AX26" i="17"/>
  <c r="BN26" i="17"/>
  <c r="AU26" i="17"/>
  <c r="BK26" i="17" s="1"/>
  <c r="AP26" i="17"/>
  <c r="BF26" i="17"/>
  <c r="AM26" i="17"/>
  <c r="AZ28" i="17"/>
  <c r="BP28" i="17" s="1"/>
  <c r="AW28" i="17"/>
  <c r="BM28" i="17" s="1"/>
  <c r="AV28" i="17"/>
  <c r="BL28" i="17" s="1"/>
  <c r="AS28" i="17"/>
  <c r="BI28" i="17" s="1"/>
  <c r="AR28" i="17"/>
  <c r="BH28" i="17" s="1"/>
  <c r="AO28" i="17"/>
  <c r="BE28" i="17" s="1"/>
  <c r="AN28" i="17"/>
  <c r="BD28" i="17" s="1"/>
  <c r="BX28" i="17"/>
  <c r="BV28" i="17"/>
  <c r="BT28" i="17"/>
  <c r="AY28" i="17"/>
  <c r="BO28" i="17" s="1"/>
  <c r="AT28" i="17"/>
  <c r="BJ28" i="17"/>
  <c r="AQ28" i="17"/>
  <c r="BG28" i="17"/>
  <c r="BY28" i="17"/>
  <c r="BW28" i="17"/>
  <c r="BU28" i="17"/>
  <c r="BS28" i="17"/>
  <c r="AX28" i="17"/>
  <c r="BN28" i="17"/>
  <c r="AU28" i="17"/>
  <c r="BK28" i="17"/>
  <c r="AP28" i="17"/>
  <c r="BF28" i="17"/>
  <c r="AM28" i="17"/>
  <c r="BX30" i="17"/>
  <c r="BV30" i="17"/>
  <c r="CE30" i="17"/>
  <c r="BT30" i="17"/>
  <c r="AZ30" i="17"/>
  <c r="BP30" i="17" s="1"/>
  <c r="AX30" i="17"/>
  <c r="BN30" i="17" s="1"/>
  <c r="AV30" i="17"/>
  <c r="BL30" i="17" s="1"/>
  <c r="AT30" i="17"/>
  <c r="BJ30" i="17" s="1"/>
  <c r="AR30" i="17"/>
  <c r="BH30" i="17" s="1"/>
  <c r="AP30" i="17"/>
  <c r="BF30" i="17" s="1"/>
  <c r="AN30" i="17"/>
  <c r="BD30" i="17" s="1"/>
  <c r="BW30" i="17"/>
  <c r="CF30" i="17" s="1"/>
  <c r="BS30" i="17"/>
  <c r="AW30" i="17"/>
  <c r="BM30" i="17"/>
  <c r="AS30" i="17"/>
  <c r="BI30" i="17" s="1"/>
  <c r="AO30" i="17"/>
  <c r="BE30" i="17"/>
  <c r="BY30" i="17"/>
  <c r="BU30" i="17"/>
  <c r="CD30" i="17" s="1"/>
  <c r="AY30" i="17"/>
  <c r="BO30" i="17" s="1"/>
  <c r="AU30" i="17"/>
  <c r="BK30" i="17" s="1"/>
  <c r="AQ30" i="17"/>
  <c r="BG30" i="17" s="1"/>
  <c r="AM30" i="17"/>
  <c r="BX32" i="17"/>
  <c r="BV32" i="17"/>
  <c r="BT32" i="17"/>
  <c r="CC32" i="17"/>
  <c r="AY32" i="17"/>
  <c r="BO32" i="17"/>
  <c r="AW32" i="17"/>
  <c r="BM32" i="17" s="1"/>
  <c r="AU32" i="17"/>
  <c r="BK32" i="17"/>
  <c r="AS32" i="17"/>
  <c r="BI32" i="17"/>
  <c r="AQ32" i="17"/>
  <c r="BG32" i="17"/>
  <c r="AO32" i="17"/>
  <c r="BE32" i="17" s="1"/>
  <c r="AM32" i="17"/>
  <c r="BW32" i="17"/>
  <c r="CF32" i="17" s="1"/>
  <c r="BS32" i="17"/>
  <c r="AX32" i="17"/>
  <c r="BN32" i="17" s="1"/>
  <c r="AT32" i="17"/>
  <c r="BJ32" i="17"/>
  <c r="AP32" i="17"/>
  <c r="BF32" i="17" s="1"/>
  <c r="BY32" i="17"/>
  <c r="BU32" i="17"/>
  <c r="AZ32" i="17"/>
  <c r="BP32" i="17" s="1"/>
  <c r="AV32" i="17"/>
  <c r="BL32" i="17"/>
  <c r="AR32" i="17"/>
  <c r="BH32" i="17" s="1"/>
  <c r="AN32" i="17"/>
  <c r="BD32" i="17"/>
  <c r="BY34" i="17"/>
  <c r="CH34" i="17" s="1"/>
  <c r="BX34" i="17"/>
  <c r="BW34" i="17"/>
  <c r="AZ34" i="17"/>
  <c r="BP34" i="17" s="1"/>
  <c r="AW34" i="17"/>
  <c r="BM34" i="17"/>
  <c r="AV34" i="17"/>
  <c r="BL34" i="17" s="1"/>
  <c r="AS34" i="17"/>
  <c r="BI34" i="17"/>
  <c r="AR34" i="17"/>
  <c r="BH34" i="17" s="1"/>
  <c r="AO34" i="17"/>
  <c r="BE34" i="17"/>
  <c r="AN34" i="17"/>
  <c r="BD34" i="17" s="1"/>
  <c r="BV34" i="17"/>
  <c r="BT34" i="17"/>
  <c r="AY34" i="17"/>
  <c r="BO34" i="17" s="1"/>
  <c r="AT34" i="17"/>
  <c r="BJ34" i="17"/>
  <c r="AQ34" i="17"/>
  <c r="BG34" i="17" s="1"/>
  <c r="BU34" i="17"/>
  <c r="BS34" i="17"/>
  <c r="AX34" i="17"/>
  <c r="BN34" i="17" s="1"/>
  <c r="AU34" i="17"/>
  <c r="BK34" i="17"/>
  <c r="AP34" i="17"/>
  <c r="BF34" i="17" s="1"/>
  <c r="AM34" i="17"/>
  <c r="BX36" i="17"/>
  <c r="CG36" i="17" s="1"/>
  <c r="BV36" i="17"/>
  <c r="CE36" i="17" s="1"/>
  <c r="BT36" i="17"/>
  <c r="CC36" i="17" s="1"/>
  <c r="AZ36" i="17"/>
  <c r="BP36" i="17" s="1"/>
  <c r="AX36" i="17"/>
  <c r="BN36" i="17" s="1"/>
  <c r="AV36" i="17"/>
  <c r="BL36" i="17" s="1"/>
  <c r="AT36" i="17"/>
  <c r="BJ36" i="17" s="1"/>
  <c r="AR36" i="17"/>
  <c r="BH36" i="17" s="1"/>
  <c r="AP36" i="17"/>
  <c r="BF36" i="17" s="1"/>
  <c r="AN36" i="17"/>
  <c r="BD36" i="17" s="1"/>
  <c r="BW36" i="17"/>
  <c r="CF36" i="17" s="1"/>
  <c r="BS36" i="17"/>
  <c r="AW36" i="17"/>
  <c r="BM36" i="17"/>
  <c r="AS36" i="17"/>
  <c r="BI36" i="17"/>
  <c r="AO36" i="17"/>
  <c r="BE36" i="17" s="1"/>
  <c r="BY36" i="17"/>
  <c r="CH36" i="17"/>
  <c r="BU36" i="17"/>
  <c r="AY36" i="17"/>
  <c r="BO36" i="17" s="1"/>
  <c r="AU36" i="17"/>
  <c r="BK36" i="17" s="1"/>
  <c r="AQ36" i="17"/>
  <c r="BG36" i="17" s="1"/>
  <c r="AM36" i="17"/>
  <c r="BC36" i="17" s="1"/>
  <c r="BY38" i="17"/>
  <c r="CH38" i="17" s="1"/>
  <c r="BW38" i="17"/>
  <c r="BU38" i="17"/>
  <c r="CD38" i="17"/>
  <c r="BS38" i="17"/>
  <c r="AY38" i="17"/>
  <c r="BO38" i="17" s="1"/>
  <c r="AW38" i="17"/>
  <c r="BM38" i="17" s="1"/>
  <c r="AU38" i="17"/>
  <c r="BK38" i="17" s="1"/>
  <c r="AS38" i="17"/>
  <c r="BI38" i="17" s="1"/>
  <c r="AQ38" i="17"/>
  <c r="BG38" i="17" s="1"/>
  <c r="AO38" i="17"/>
  <c r="BE38" i="17" s="1"/>
  <c r="AM38" i="17"/>
  <c r="BX38" i="17"/>
  <c r="CG38" i="17" s="1"/>
  <c r="BT38" i="17"/>
  <c r="AX38" i="17"/>
  <c r="BN38" i="17" s="1"/>
  <c r="AT38" i="17"/>
  <c r="BJ38" i="17" s="1"/>
  <c r="AP38" i="17"/>
  <c r="BF38" i="17" s="1"/>
  <c r="BV38" i="17"/>
  <c r="AZ38" i="17"/>
  <c r="BP38" i="17"/>
  <c r="AV38" i="17"/>
  <c r="BL38" i="17"/>
  <c r="AR38" i="17"/>
  <c r="BH38" i="17" s="1"/>
  <c r="AN38" i="17"/>
  <c r="BD38" i="17"/>
  <c r="BY40" i="17"/>
  <c r="BX40" i="17"/>
  <c r="BW40" i="17"/>
  <c r="CF40" i="17"/>
  <c r="BV40" i="17"/>
  <c r="CE40" i="17" s="1"/>
  <c r="BU40" i="17"/>
  <c r="BT40" i="17"/>
  <c r="BS40" i="17"/>
  <c r="AY40" i="17"/>
  <c r="BO40" i="17" s="1"/>
  <c r="AX40" i="17"/>
  <c r="BN40" i="17" s="1"/>
  <c r="AU40" i="17"/>
  <c r="BK40" i="17" s="1"/>
  <c r="AT40" i="17"/>
  <c r="BJ40" i="17" s="1"/>
  <c r="AQ40" i="17"/>
  <c r="BG40" i="17" s="1"/>
  <c r="AP40" i="17"/>
  <c r="BF40" i="17" s="1"/>
  <c r="AM40" i="17"/>
  <c r="AZ40" i="17"/>
  <c r="BP40" i="17"/>
  <c r="AW40" i="17"/>
  <c r="BM40" i="17"/>
  <c r="AR40" i="17"/>
  <c r="BH40" i="17" s="1"/>
  <c r="AO40" i="17"/>
  <c r="BE40" i="17"/>
  <c r="AV40" i="17"/>
  <c r="BL40" i="17"/>
  <c r="AS40" i="17"/>
  <c r="BI40" i="17"/>
  <c r="AN40" i="17"/>
  <c r="BD40" i="17" s="1"/>
  <c r="AZ42" i="17"/>
  <c r="BP42" i="17"/>
  <c r="AW42" i="17"/>
  <c r="BM42" i="17"/>
  <c r="AV42" i="17"/>
  <c r="BL42" i="17"/>
  <c r="AS42" i="17"/>
  <c r="BI42" i="17" s="1"/>
  <c r="AR42" i="17"/>
  <c r="BH42" i="17"/>
  <c r="AO42" i="17"/>
  <c r="BE42" i="17"/>
  <c r="AN42" i="17"/>
  <c r="BD42" i="17"/>
  <c r="BY42" i="17"/>
  <c r="CH42" i="17" s="1"/>
  <c r="BW42" i="17"/>
  <c r="CF42" i="17"/>
  <c r="BU42" i="17"/>
  <c r="CD42" i="17"/>
  <c r="BS42" i="17"/>
  <c r="AX42" i="17"/>
  <c r="BN42" i="17" s="1"/>
  <c r="AU42" i="17"/>
  <c r="BK42" i="17" s="1"/>
  <c r="AP42" i="17"/>
  <c r="BF42" i="17" s="1"/>
  <c r="AM42" i="17"/>
  <c r="BX42" i="17"/>
  <c r="BV42" i="17"/>
  <c r="BT42" i="17"/>
  <c r="CC42" i="17" s="1"/>
  <c r="AY42" i="17"/>
  <c r="BO42" i="17" s="1"/>
  <c r="AT42" i="17"/>
  <c r="BJ42" i="17" s="1"/>
  <c r="AQ42" i="17"/>
  <c r="BG42" i="17" s="1"/>
  <c r="BY44" i="17"/>
  <c r="BX44" i="17"/>
  <c r="CG44" i="17"/>
  <c r="BU44" i="17"/>
  <c r="BT44" i="17"/>
  <c r="CC44" i="17" s="1"/>
  <c r="BV44" i="17"/>
  <c r="BS44" i="17"/>
  <c r="CB44" i="17"/>
  <c r="AY44" i="17"/>
  <c r="BO44" i="17" s="1"/>
  <c r="AW44" i="17"/>
  <c r="BM44" i="17"/>
  <c r="AU44" i="17"/>
  <c r="BK44" i="17" s="1"/>
  <c r="AS44" i="17"/>
  <c r="BI44" i="17"/>
  <c r="AQ44" i="17"/>
  <c r="BG44" i="17" s="1"/>
  <c r="AO44" i="17"/>
  <c r="BE44" i="17"/>
  <c r="AM44" i="17"/>
  <c r="BC44" i="17" s="1"/>
  <c r="BW44" i="17"/>
  <c r="CF44" i="17"/>
  <c r="AZ44" i="17"/>
  <c r="BP44" i="17" s="1"/>
  <c r="AX44" i="17"/>
  <c r="BN44" i="17"/>
  <c r="AV44" i="17"/>
  <c r="BL44" i="17" s="1"/>
  <c r="AT44" i="17"/>
  <c r="BJ44" i="17"/>
  <c r="AR44" i="17"/>
  <c r="BH44" i="17" s="1"/>
  <c r="AP44" i="17"/>
  <c r="BF44" i="17"/>
  <c r="AN44" i="17"/>
  <c r="BD44" i="17" s="1"/>
  <c r="AZ46" i="17"/>
  <c r="BP46" i="17"/>
  <c r="AW46" i="17"/>
  <c r="BM46" i="17" s="1"/>
  <c r="AV46" i="17"/>
  <c r="BL46" i="17"/>
  <c r="AS46" i="17"/>
  <c r="BI46" i="17" s="1"/>
  <c r="AR46" i="17"/>
  <c r="BH46" i="17"/>
  <c r="AO46" i="17"/>
  <c r="BE46" i="17" s="1"/>
  <c r="AN46" i="17"/>
  <c r="BD46" i="17"/>
  <c r="BY46" i="17"/>
  <c r="CH46" i="17" s="1"/>
  <c r="BW46" i="17"/>
  <c r="CF46" i="17"/>
  <c r="BU46" i="17"/>
  <c r="CD46" i="17" s="1"/>
  <c r="BS46" i="17"/>
  <c r="AX46" i="17"/>
  <c r="BN46" i="17" s="1"/>
  <c r="AU46" i="17"/>
  <c r="BK46" i="17" s="1"/>
  <c r="AP46" i="17"/>
  <c r="BF46" i="17" s="1"/>
  <c r="AM46" i="17"/>
  <c r="BX46" i="17"/>
  <c r="BV46" i="17"/>
  <c r="CE46" i="17" s="1"/>
  <c r="BT46" i="17"/>
  <c r="AY46" i="17"/>
  <c r="BO46" i="17"/>
  <c r="AT46" i="17"/>
  <c r="BJ46" i="17" s="1"/>
  <c r="AQ46" i="17"/>
  <c r="BG46" i="17"/>
  <c r="AZ48" i="17"/>
  <c r="BP48" i="17" s="1"/>
  <c r="AW48" i="17"/>
  <c r="BM48" i="17" s="1"/>
  <c r="AV48" i="17"/>
  <c r="BL48" i="17" s="1"/>
  <c r="AS48" i="17"/>
  <c r="BI48" i="17"/>
  <c r="AR48" i="17"/>
  <c r="BH48" i="17" s="1"/>
  <c r="AO48" i="17"/>
  <c r="BE48" i="17" s="1"/>
  <c r="AN48" i="17"/>
  <c r="BD48" i="17" s="1"/>
  <c r="BY48" i="17"/>
  <c r="CH48" i="17"/>
  <c r="BW48" i="17"/>
  <c r="CF48" i="17" s="1"/>
  <c r="BU48" i="17"/>
  <c r="CD48" i="17" s="1"/>
  <c r="BS48" i="17"/>
  <c r="AX48" i="17"/>
  <c r="BN48" i="17" s="1"/>
  <c r="AU48" i="17"/>
  <c r="BK48" i="17" s="1"/>
  <c r="AP48" i="17"/>
  <c r="BF48" i="17" s="1"/>
  <c r="AM48" i="17"/>
  <c r="BX48" i="17"/>
  <c r="CG48" i="17"/>
  <c r="BV48" i="17"/>
  <c r="BT48" i="17"/>
  <c r="CC48" i="17" s="1"/>
  <c r="AY48" i="17"/>
  <c r="BO48" i="17" s="1"/>
  <c r="AT48" i="17"/>
  <c r="BJ48" i="17" s="1"/>
  <c r="AQ48" i="17"/>
  <c r="BG48" i="17" s="1"/>
  <c r="BY50" i="17"/>
  <c r="CH50" i="17" s="1"/>
  <c r="BW50" i="17"/>
  <c r="BU50" i="17"/>
  <c r="CD50" i="17" s="1"/>
  <c r="BS50" i="17"/>
  <c r="AY50" i="17"/>
  <c r="BO50" i="17" s="1"/>
  <c r="AW50" i="17"/>
  <c r="BM50" i="17" s="1"/>
  <c r="AU50" i="17"/>
  <c r="BK50" i="17" s="1"/>
  <c r="AS50" i="17"/>
  <c r="BI50" i="17" s="1"/>
  <c r="AQ50" i="17"/>
  <c r="BG50" i="17" s="1"/>
  <c r="AO50" i="17"/>
  <c r="BE50" i="17" s="1"/>
  <c r="AM50" i="17"/>
  <c r="BX50" i="17"/>
  <c r="CG50" i="17" s="1"/>
  <c r="BV50" i="17"/>
  <c r="CE50" i="17" s="1"/>
  <c r="BT50" i="17"/>
  <c r="AZ50" i="17"/>
  <c r="BP50" i="17" s="1"/>
  <c r="AX50" i="17"/>
  <c r="BN50" i="17"/>
  <c r="AV50" i="17"/>
  <c r="BL50" i="17"/>
  <c r="AT50" i="17"/>
  <c r="BJ50" i="17"/>
  <c r="AR50" i="17"/>
  <c r="BH50" i="17" s="1"/>
  <c r="AP50" i="17"/>
  <c r="BF50" i="17"/>
  <c r="AN50" i="17"/>
  <c r="BD50" i="17"/>
  <c r="E91" i="17"/>
  <c r="E92" i="17"/>
  <c r="G91" i="17"/>
  <c r="G92" i="17" s="1"/>
  <c r="I91" i="17"/>
  <c r="I92" i="17"/>
  <c r="K91" i="17"/>
  <c r="K92" i="17"/>
  <c r="M91" i="17"/>
  <c r="M92" i="17"/>
  <c r="O91" i="17"/>
  <c r="O92" i="17" s="1"/>
  <c r="Q91" i="17"/>
  <c r="Q92" i="17"/>
  <c r="S91" i="17"/>
  <c r="S92" i="17"/>
  <c r="U91" i="17"/>
  <c r="U92" i="17"/>
  <c r="W91" i="17"/>
  <c r="W92" i="17" s="1"/>
  <c r="Y91" i="17"/>
  <c r="Y92" i="17"/>
  <c r="AA91" i="17"/>
  <c r="AA92" i="17"/>
  <c r="AC91" i="17"/>
  <c r="AC92" i="17"/>
  <c r="G93" i="17"/>
  <c r="G94" i="17" s="1"/>
  <c r="I93" i="17"/>
  <c r="I94" i="17"/>
  <c r="K93" i="17"/>
  <c r="K94" i="17"/>
  <c r="M93" i="17"/>
  <c r="M94" i="17"/>
  <c r="O93" i="17"/>
  <c r="O94" i="17" s="1"/>
  <c r="Q93" i="17"/>
  <c r="Q94" i="17"/>
  <c r="S93" i="17"/>
  <c r="S94" i="17"/>
  <c r="U93" i="17"/>
  <c r="U94" i="17"/>
  <c r="W93" i="17"/>
  <c r="W94" i="17" s="1"/>
  <c r="Y93" i="17"/>
  <c r="Y94" i="17"/>
  <c r="AA93" i="17"/>
  <c r="AA94" i="17"/>
  <c r="AC93" i="17"/>
  <c r="AC94" i="17"/>
  <c r="AE93" i="17"/>
  <c r="AE94" i="17" s="1"/>
  <c r="E95" i="17"/>
  <c r="E96" i="17"/>
  <c r="G95" i="17"/>
  <c r="G96" i="17"/>
  <c r="I95" i="17"/>
  <c r="I96" i="17"/>
  <c r="K95" i="17"/>
  <c r="K96" i="17" s="1"/>
  <c r="M95" i="17"/>
  <c r="M96" i="17"/>
  <c r="O95" i="17"/>
  <c r="O96" i="17"/>
  <c r="Q95" i="17"/>
  <c r="Q96" i="17"/>
  <c r="S95" i="17"/>
  <c r="S96" i="17" s="1"/>
  <c r="U95" i="17"/>
  <c r="U96" i="17"/>
  <c r="W95" i="17"/>
  <c r="W96" i="17"/>
  <c r="Y95" i="17"/>
  <c r="Y96" i="17"/>
  <c r="AA95" i="17"/>
  <c r="AA96" i="17" s="1"/>
  <c r="AC95" i="17"/>
  <c r="AC96" i="17"/>
  <c r="AE95" i="17"/>
  <c r="AE96" i="17"/>
  <c r="E97" i="17"/>
  <c r="E98" i="17"/>
  <c r="I97" i="17"/>
  <c r="I98" i="17" s="1"/>
  <c r="I106" i="17" s="1"/>
  <c r="K97" i="17"/>
  <c r="K98" i="17"/>
  <c r="M97" i="17"/>
  <c r="M98" i="17"/>
  <c r="O97" i="17"/>
  <c r="O98" i="17"/>
  <c r="Q97" i="17"/>
  <c r="Q98" i="17" s="1"/>
  <c r="S97" i="17"/>
  <c r="S98" i="17"/>
  <c r="U97" i="17"/>
  <c r="U98" i="17"/>
  <c r="W97" i="17"/>
  <c r="W98" i="17"/>
  <c r="Y97" i="17"/>
  <c r="Y98" i="17" s="1"/>
  <c r="AA97" i="17"/>
  <c r="AA98" i="17"/>
  <c r="AC97" i="17"/>
  <c r="AC98" i="17"/>
  <c r="AE97" i="17"/>
  <c r="AE98" i="17"/>
  <c r="I99" i="17"/>
  <c r="I100" i="17" s="1"/>
  <c r="K99" i="17"/>
  <c r="K100" i="17"/>
  <c r="M99" i="17"/>
  <c r="M100" i="17" s="1"/>
  <c r="O99" i="17"/>
  <c r="O100" i="17" s="1"/>
  <c r="Q99" i="17"/>
  <c r="Q100" i="17"/>
  <c r="S99" i="17"/>
  <c r="S100" i="17" s="1"/>
  <c r="U99" i="17"/>
  <c r="U100" i="17" s="1"/>
  <c r="W99" i="17"/>
  <c r="W100" i="17"/>
  <c r="Y99" i="17"/>
  <c r="Y100" i="17" s="1"/>
  <c r="AA99" i="17"/>
  <c r="AA100" i="17"/>
  <c r="AC99" i="17"/>
  <c r="AC100" i="17" s="1"/>
  <c r="G101" i="17"/>
  <c r="G102" i="17"/>
  <c r="I101" i="17"/>
  <c r="I102" i="17" s="1"/>
  <c r="K101" i="17"/>
  <c r="K102" i="17" s="1"/>
  <c r="M101" i="17"/>
  <c r="M102" i="17" s="1"/>
  <c r="O101" i="17"/>
  <c r="O102" i="17" s="1"/>
  <c r="Q101" i="17"/>
  <c r="Q102" i="17" s="1"/>
  <c r="S101" i="17"/>
  <c r="S102" i="17" s="1"/>
  <c r="U101" i="17"/>
  <c r="U102" i="17" s="1"/>
  <c r="W101" i="17"/>
  <c r="W102" i="17" s="1"/>
  <c r="Y101" i="17"/>
  <c r="Y102" i="17" s="1"/>
  <c r="AA101" i="17"/>
  <c r="AA102" i="17" s="1"/>
  <c r="AC101" i="17"/>
  <c r="AC102" i="17" s="1"/>
  <c r="AE101" i="17"/>
  <c r="AE102" i="17"/>
  <c r="AE103" i="17"/>
  <c r="AE104" i="17" s="1"/>
  <c r="BL5" i="1"/>
  <c r="BQ5" i="1" s="1"/>
  <c r="AT5" i="1"/>
  <c r="BA5" i="1"/>
  <c r="BH5" i="1"/>
  <c r="CE5" i="1"/>
  <c r="CI5" i="1" s="1"/>
  <c r="M89" i="1"/>
  <c r="Y89" i="1"/>
  <c r="AN12" i="1"/>
  <c r="AR12" i="1"/>
  <c r="AU12" i="1"/>
  <c r="AY12" i="1"/>
  <c r="BF12" i="1"/>
  <c r="BJ12" i="1"/>
  <c r="BM12" i="1"/>
  <c r="BT12" i="1"/>
  <c r="BX12" i="1"/>
  <c r="CE12" i="1"/>
  <c r="BO14" i="1"/>
  <c r="BQ14" i="1"/>
  <c r="AP19" i="1"/>
  <c r="AV19" i="1"/>
  <c r="BG19" i="1"/>
  <c r="BL19" i="1"/>
  <c r="BT19" i="1"/>
  <c r="BY19" i="1"/>
  <c r="CG19" i="1"/>
  <c r="AN20" i="1"/>
  <c r="AQ20" i="1"/>
  <c r="AS20" i="1"/>
  <c r="AV20" i="1"/>
  <c r="AY20" i="1"/>
  <c r="BE20" i="1"/>
  <c r="BG20" i="1"/>
  <c r="BJ20" i="1"/>
  <c r="BM20" i="1"/>
  <c r="BO20" i="1"/>
  <c r="BT20" i="1"/>
  <c r="BW20" i="1"/>
  <c r="BY20" i="1"/>
  <c r="CC20" i="1"/>
  <c r="CF20" i="1"/>
  <c r="CH20" i="1"/>
  <c r="AO22" i="1"/>
  <c r="AS22" i="1"/>
  <c r="AU22" i="1"/>
  <c r="AY22" i="1"/>
  <c r="BE22" i="1"/>
  <c r="BH22" i="1"/>
  <c r="BL22" i="1"/>
  <c r="BS22" i="1"/>
  <c r="BW22" i="1"/>
  <c r="CD22" i="1"/>
  <c r="CF22" i="1"/>
  <c r="AR25" i="1"/>
  <c r="BE25" i="1"/>
  <c r="BW25" i="1"/>
  <c r="BZ25" i="1" s="1"/>
  <c r="AR27" i="1"/>
  <c r="AX27" i="1"/>
  <c r="BK27" i="1"/>
  <c r="CD27" i="1"/>
  <c r="BC29" i="1"/>
  <c r="BQ29" i="1"/>
  <c r="CH29" i="1"/>
  <c r="CI29" i="1" s="1"/>
  <c r="AN30" i="1"/>
  <c r="AQ30" i="1"/>
  <c r="AS30" i="1"/>
  <c r="AV30" i="1"/>
  <c r="AY30" i="1"/>
  <c r="BE30" i="1"/>
  <c r="BG30" i="1"/>
  <c r="BJ30" i="1"/>
  <c r="BM30" i="1"/>
  <c r="BO30" i="1"/>
  <c r="BT30" i="1"/>
  <c r="BW30" i="1"/>
  <c r="BY30" i="1"/>
  <c r="CC30" i="1"/>
  <c r="CF30" i="1"/>
  <c r="CH30" i="1"/>
  <c r="AS32" i="1"/>
  <c r="BD32" i="1"/>
  <c r="BQ32" i="1" s="1"/>
  <c r="BS32" i="1"/>
  <c r="BZ32" i="1" s="1"/>
  <c r="AO37" i="1"/>
  <c r="AS37" i="1"/>
  <c r="AV37" i="1"/>
  <c r="BC37" i="1"/>
  <c r="BG37" i="1"/>
  <c r="BL37" i="1"/>
  <c r="BQ37" i="1" s="1"/>
  <c r="BV37" i="1"/>
  <c r="CE37" i="1"/>
  <c r="CI37" i="1" s="1"/>
  <c r="AP40" i="1"/>
  <c r="AU40" i="1"/>
  <c r="AY40" i="1"/>
  <c r="BH40" i="1"/>
  <c r="BM40" i="1"/>
  <c r="BW40" i="1"/>
  <c r="CF40" i="1"/>
  <c r="CI40" i="1" s="1"/>
  <c r="AT41" i="1"/>
  <c r="BH41" i="1"/>
  <c r="CD41" i="1"/>
  <c r="CI41" i="1" s="1"/>
  <c r="AN43" i="1"/>
  <c r="AQ43" i="1"/>
  <c r="AS43" i="1"/>
  <c r="AV43" i="1"/>
  <c r="AY43" i="1"/>
  <c r="BE43" i="1"/>
  <c r="BG43" i="1"/>
  <c r="BJ43" i="1"/>
  <c r="BM43" i="1"/>
  <c r="BO43" i="1"/>
  <c r="BT43" i="1"/>
  <c r="BW43" i="1"/>
  <c r="BZ43" i="1" s="1"/>
  <c r="BY43" i="1"/>
  <c r="CC43" i="1"/>
  <c r="CF43" i="1"/>
  <c r="CH43" i="1"/>
  <c r="AW45" i="1"/>
  <c r="BL45" i="1"/>
  <c r="AN47" i="1"/>
  <c r="AQ47" i="1"/>
  <c r="AS47" i="1"/>
  <c r="AV47" i="1"/>
  <c r="AY47" i="1"/>
  <c r="BE47" i="1"/>
  <c r="BG47" i="1"/>
  <c r="BJ47" i="1"/>
  <c r="BM47" i="1"/>
  <c r="BO47" i="1"/>
  <c r="BT47" i="1"/>
  <c r="BW47" i="1"/>
  <c r="BY47" i="1"/>
  <c r="CC47" i="1"/>
  <c r="CF47" i="1"/>
  <c r="CH47" i="1"/>
  <c r="BH49" i="1"/>
  <c r="BQ49" i="1" s="1"/>
  <c r="AN51" i="1"/>
  <c r="AQ51" i="1"/>
  <c r="AS51" i="1"/>
  <c r="AV51" i="1"/>
  <c r="AY51" i="1"/>
  <c r="BE51" i="1"/>
  <c r="BG51" i="1"/>
  <c r="BJ51" i="1"/>
  <c r="BM51" i="1"/>
  <c r="BO51" i="1"/>
  <c r="BT51" i="1"/>
  <c r="BW51" i="1"/>
  <c r="BY51" i="1"/>
  <c r="CC51" i="1"/>
  <c r="CF51" i="1"/>
  <c r="CH51" i="1"/>
  <c r="AN59" i="1"/>
  <c r="AQ59" i="1"/>
  <c r="AS59" i="1"/>
  <c r="AV59" i="1"/>
  <c r="AY59" i="1"/>
  <c r="BE59" i="1"/>
  <c r="BG59" i="1"/>
  <c r="BJ59" i="1"/>
  <c r="BM59" i="1"/>
  <c r="BO59" i="1"/>
  <c r="BT59" i="1"/>
  <c r="BW59" i="1"/>
  <c r="BY59" i="1"/>
  <c r="CC59" i="1"/>
  <c r="CF59" i="1"/>
  <c r="CH59" i="1"/>
  <c r="AP61" i="1"/>
  <c r="AX61" i="1"/>
  <c r="BH61" i="1"/>
  <c r="BY61" i="1"/>
  <c r="BZ61" i="1"/>
  <c r="AN63" i="1"/>
  <c r="AQ63" i="1"/>
  <c r="AS63" i="1"/>
  <c r="AV63" i="1"/>
  <c r="AY63" i="1"/>
  <c r="BE63" i="1"/>
  <c r="BG63" i="1"/>
  <c r="BJ63" i="1"/>
  <c r="BM63" i="1"/>
  <c r="BO63" i="1"/>
  <c r="BT63" i="1"/>
  <c r="BW63" i="1"/>
  <c r="BY63" i="1"/>
  <c r="CC63" i="1"/>
  <c r="CF63" i="1"/>
  <c r="AT64" i="1"/>
  <c r="BE64" i="1"/>
  <c r="BQ64" i="1" s="1"/>
  <c r="BM64" i="1"/>
  <c r="CE64" i="1"/>
  <c r="CI64" i="1"/>
  <c r="AP65" i="1"/>
  <c r="AX65" i="1"/>
  <c r="BH65" i="1"/>
  <c r="BY65" i="1"/>
  <c r="BZ65" i="1"/>
  <c r="U98" i="1"/>
  <c r="AN7" i="1"/>
  <c r="AQ7" i="1"/>
  <c r="AS7" i="1"/>
  <c r="AV7" i="1"/>
  <c r="AY7" i="1"/>
  <c r="BE7" i="1"/>
  <c r="BG7" i="1"/>
  <c r="BQ7" i="1" s="1"/>
  <c r="BJ7" i="1"/>
  <c r="BM7" i="1"/>
  <c r="BO7" i="1"/>
  <c r="BT7" i="1"/>
  <c r="BW7" i="1"/>
  <c r="BY7" i="1"/>
  <c r="CC7" i="1"/>
  <c r="CF7" i="1"/>
  <c r="AP8" i="1"/>
  <c r="AU8" i="1"/>
  <c r="BE8" i="1"/>
  <c r="BM8" i="1"/>
  <c r="BW8" i="1"/>
  <c r="BZ8" i="1" s="1"/>
  <c r="AM12" i="1"/>
  <c r="AP12" i="1"/>
  <c r="AT12" i="1"/>
  <c r="AX12" i="1"/>
  <c r="BE12" i="1"/>
  <c r="BH12" i="1"/>
  <c r="BQ12" i="1" s="1"/>
  <c r="BL12" i="1"/>
  <c r="BS12" i="1"/>
  <c r="BW12" i="1"/>
  <c r="CC12" i="1"/>
  <c r="AO15" i="1"/>
  <c r="AS15" i="1"/>
  <c r="AV15" i="1"/>
  <c r="BC15" i="1"/>
  <c r="BG15" i="1"/>
  <c r="BK15" i="1"/>
  <c r="BN15" i="1"/>
  <c r="BU15" i="1"/>
  <c r="BY15" i="1"/>
  <c r="AP17" i="1"/>
  <c r="AU17" i="1"/>
  <c r="BF17" i="1"/>
  <c r="BQ17" i="1" s="1"/>
  <c r="BL17" i="1"/>
  <c r="BS17" i="1"/>
  <c r="BX17" i="1"/>
  <c r="AS18" i="1"/>
  <c r="BA18" i="1"/>
  <c r="BE18" i="1"/>
  <c r="BQ18" i="1"/>
  <c r="CD19" i="1"/>
  <c r="AO19" i="1"/>
  <c r="AT19" i="1"/>
  <c r="BC19" i="1"/>
  <c r="BH19" i="1"/>
  <c r="BN19" i="1"/>
  <c r="BQ19" i="1" s="1"/>
  <c r="BU19" i="1"/>
  <c r="CE20" i="1"/>
  <c r="AM20" i="1"/>
  <c r="AO20" i="1"/>
  <c r="AR20" i="1"/>
  <c r="AU20" i="1"/>
  <c r="AW20" i="1"/>
  <c r="BC20" i="1"/>
  <c r="BF20" i="1"/>
  <c r="BI20" i="1"/>
  <c r="BK20" i="1"/>
  <c r="BN20" i="1"/>
  <c r="BS20" i="1"/>
  <c r="BU20" i="1"/>
  <c r="BX20" i="1"/>
  <c r="BZ20" i="1" s="1"/>
  <c r="CB20" i="1"/>
  <c r="CD20" i="1"/>
  <c r="AM22" i="1"/>
  <c r="AP22" i="1"/>
  <c r="AT22" i="1"/>
  <c r="AX22" i="1"/>
  <c r="BC22" i="1"/>
  <c r="BG22" i="1"/>
  <c r="BK22" i="1"/>
  <c r="BM22" i="1"/>
  <c r="BU22" i="1"/>
  <c r="BY22" i="1"/>
  <c r="AN24" i="1"/>
  <c r="AQ24" i="1"/>
  <c r="AS24" i="1"/>
  <c r="AV24" i="1"/>
  <c r="AY24" i="1"/>
  <c r="BA24" i="1" s="1"/>
  <c r="BE24" i="1"/>
  <c r="BG24" i="1"/>
  <c r="BJ24" i="1"/>
  <c r="BM24" i="1"/>
  <c r="BO24" i="1"/>
  <c r="BT24" i="1"/>
  <c r="BW24" i="1"/>
  <c r="BY24" i="1"/>
  <c r="CC24" i="1"/>
  <c r="CF24" i="1"/>
  <c r="AM25" i="1"/>
  <c r="BA25" i="1" s="1"/>
  <c r="AX25" i="1"/>
  <c r="BJ25" i="1"/>
  <c r="AP26" i="1"/>
  <c r="AU26" i="1"/>
  <c r="BC26" i="1"/>
  <c r="BQ26" i="1" s="1"/>
  <c r="BH26" i="1"/>
  <c r="BM26" i="1"/>
  <c r="BU26" i="1"/>
  <c r="BZ26" i="1" s="1"/>
  <c r="CG27" i="1"/>
  <c r="AN27" i="1"/>
  <c r="AS27" i="1"/>
  <c r="BF27" i="1"/>
  <c r="BQ27" i="1" s="1"/>
  <c r="AN28" i="1"/>
  <c r="AQ28" i="1"/>
  <c r="AT28" i="1"/>
  <c r="AX28" i="1"/>
  <c r="BD28" i="1"/>
  <c r="BG28" i="1"/>
  <c r="BK28" i="1"/>
  <c r="BQ28" i="1" s="1"/>
  <c r="BO28" i="1"/>
  <c r="BV28" i="1"/>
  <c r="BY28" i="1"/>
  <c r="BZ28" i="1" s="1"/>
  <c r="CD28" i="1"/>
  <c r="CI28" i="1" s="1"/>
  <c r="AT29" i="1"/>
  <c r="BA29" i="1"/>
  <c r="CE30" i="1"/>
  <c r="AM30" i="1"/>
  <c r="AO30" i="1"/>
  <c r="AR30" i="1"/>
  <c r="AU30" i="1"/>
  <c r="AW30" i="1"/>
  <c r="BC30" i="1"/>
  <c r="BF30" i="1"/>
  <c r="BI30" i="1"/>
  <c r="BK30" i="1"/>
  <c r="BQ30" i="1" s="1"/>
  <c r="BN30" i="1"/>
  <c r="BS30" i="1"/>
  <c r="BU30" i="1"/>
  <c r="BZ30" i="1" s="1"/>
  <c r="BX30" i="1"/>
  <c r="CB30" i="1"/>
  <c r="CD30" i="1"/>
  <c r="AP31" i="1"/>
  <c r="AU31" i="1"/>
  <c r="AY31" i="1"/>
  <c r="BF31" i="1"/>
  <c r="BL31" i="1"/>
  <c r="BQ31" i="1" s="1"/>
  <c r="BN31" i="1"/>
  <c r="BV31" i="1"/>
  <c r="BZ31" i="1"/>
  <c r="CB31" i="1"/>
  <c r="CI31" i="1"/>
  <c r="AM32" i="1"/>
  <c r="AT32" i="1"/>
  <c r="BK32" i="1"/>
  <c r="AR33" i="1"/>
  <c r="BG33" i="1"/>
  <c r="BN33" i="1"/>
  <c r="BV33" i="1"/>
  <c r="BZ33" i="1"/>
  <c r="AN37" i="1"/>
  <c r="AP37" i="1"/>
  <c r="AT37" i="1"/>
  <c r="BA37" i="1" s="1"/>
  <c r="AX37" i="1"/>
  <c r="BF37" i="1"/>
  <c r="BH37" i="1"/>
  <c r="BO37" i="1"/>
  <c r="BY37" i="1"/>
  <c r="BZ37" i="1" s="1"/>
  <c r="AO38" i="1"/>
  <c r="AS38" i="1"/>
  <c r="AW38" i="1"/>
  <c r="BA38" i="1" s="1"/>
  <c r="BF38" i="1"/>
  <c r="BJ38" i="1"/>
  <c r="BN38" i="1"/>
  <c r="BT38" i="1"/>
  <c r="BX38" i="1"/>
  <c r="BZ38" i="1" s="1"/>
  <c r="CC38" i="1"/>
  <c r="CI38" i="1"/>
  <c r="AM40" i="1"/>
  <c r="BA40" i="1" s="1"/>
  <c r="AQ40" i="1"/>
  <c r="AX40" i="1"/>
  <c r="BE40" i="1"/>
  <c r="BI40" i="1"/>
  <c r="BQ40" i="1" s="1"/>
  <c r="BS40" i="1"/>
  <c r="BZ40" i="1" s="1"/>
  <c r="BL41" i="1"/>
  <c r="AS41" i="1"/>
  <c r="BD41" i="1"/>
  <c r="BQ41" i="1" s="1"/>
  <c r="BU41" i="1"/>
  <c r="BZ41" i="1" s="1"/>
  <c r="AO42" i="1"/>
  <c r="AS42" i="1"/>
  <c r="AW42" i="1"/>
  <c r="BF42" i="1"/>
  <c r="BQ42" i="1" s="1"/>
  <c r="BJ42" i="1"/>
  <c r="BN42" i="1"/>
  <c r="BT42" i="1"/>
  <c r="BZ42" i="1" s="1"/>
  <c r="BX42" i="1"/>
  <c r="CC42" i="1"/>
  <c r="CE43" i="1"/>
  <c r="AM43" i="1"/>
  <c r="AO43" i="1"/>
  <c r="AR43" i="1"/>
  <c r="AU43" i="1"/>
  <c r="AW43" i="1"/>
  <c r="BC43" i="1"/>
  <c r="BF43" i="1"/>
  <c r="BI43" i="1"/>
  <c r="BK43" i="1"/>
  <c r="BN43" i="1"/>
  <c r="BS43" i="1"/>
  <c r="BU43" i="1"/>
  <c r="BX43" i="1"/>
  <c r="CB43" i="1"/>
  <c r="CI43" i="1" s="1"/>
  <c r="CD43" i="1"/>
  <c r="AQ44" i="1"/>
  <c r="AY44" i="1"/>
  <c r="BA44" i="1" s="1"/>
  <c r="BH44" i="1"/>
  <c r="BS44" i="1"/>
  <c r="BZ44" i="1" s="1"/>
  <c r="AO45" i="1"/>
  <c r="BC45" i="1"/>
  <c r="BQ45" i="1" s="1"/>
  <c r="CE47" i="1"/>
  <c r="AM47" i="1"/>
  <c r="AO47" i="1"/>
  <c r="BA47" i="1" s="1"/>
  <c r="AR47" i="1"/>
  <c r="AU47" i="1"/>
  <c r="AW47" i="1"/>
  <c r="BC47" i="1"/>
  <c r="BQ47" i="1" s="1"/>
  <c r="BF47" i="1"/>
  <c r="BI47" i="1"/>
  <c r="BK47" i="1"/>
  <c r="BN47" i="1"/>
  <c r="BS47" i="1"/>
  <c r="BU47" i="1"/>
  <c r="BX47" i="1"/>
  <c r="CB47" i="1"/>
  <c r="CI47" i="1" s="1"/>
  <c r="CD47" i="1"/>
  <c r="AW49" i="1"/>
  <c r="BA49" i="1"/>
  <c r="AO50" i="1"/>
  <c r="AS50" i="1"/>
  <c r="AW50" i="1"/>
  <c r="BF50" i="1"/>
  <c r="BJ50" i="1"/>
  <c r="BQ50" i="1" s="1"/>
  <c r="BN50" i="1"/>
  <c r="BT50" i="1"/>
  <c r="BX50" i="1"/>
  <c r="BZ50" i="1" s="1"/>
  <c r="CC50" i="1"/>
  <c r="CI50" i="1"/>
  <c r="CE51" i="1"/>
  <c r="AM51" i="1"/>
  <c r="AO51" i="1"/>
  <c r="AR51" i="1"/>
  <c r="AU51" i="1"/>
  <c r="AW51" i="1"/>
  <c r="BC51" i="1"/>
  <c r="BF51" i="1"/>
  <c r="BI51" i="1"/>
  <c r="BK51" i="1"/>
  <c r="BN51" i="1"/>
  <c r="BS51" i="1"/>
  <c r="BU51" i="1"/>
  <c r="BX51" i="1"/>
  <c r="CB51" i="1"/>
  <c r="CD51" i="1"/>
  <c r="CI51" i="1" s="1"/>
  <c r="CE59" i="1"/>
  <c r="AM59" i="1"/>
  <c r="AO59" i="1"/>
  <c r="AR59" i="1"/>
  <c r="AU59" i="1"/>
  <c r="AW59" i="1"/>
  <c r="BC59" i="1"/>
  <c r="BF59" i="1"/>
  <c r="BI59" i="1"/>
  <c r="BK59" i="1"/>
  <c r="BN59" i="1"/>
  <c r="BS59" i="1"/>
  <c r="BU59" i="1"/>
  <c r="BX59" i="1"/>
  <c r="CB59" i="1"/>
  <c r="CI59" i="1" s="1"/>
  <c r="CD59" i="1"/>
  <c r="AO61" i="1"/>
  <c r="AW61" i="1"/>
  <c r="BG61" i="1"/>
  <c r="BQ61" i="1" s="1"/>
  <c r="BO61" i="1"/>
  <c r="CE63" i="1"/>
  <c r="AM63" i="1"/>
  <c r="AO63" i="1"/>
  <c r="AR63" i="1"/>
  <c r="BA63" i="1" s="1"/>
  <c r="AU63" i="1"/>
  <c r="AW63" i="1"/>
  <c r="BC63" i="1"/>
  <c r="BQ63" i="1" s="1"/>
  <c r="BF63" i="1"/>
  <c r="BI63" i="1"/>
  <c r="BK63" i="1"/>
  <c r="BN63" i="1"/>
  <c r="BS63" i="1"/>
  <c r="BZ63" i="1" s="1"/>
  <c r="BU63" i="1"/>
  <c r="BX63" i="1"/>
  <c r="CB63" i="1"/>
  <c r="CD63" i="1"/>
  <c r="AM64" i="1"/>
  <c r="AU64" i="1"/>
  <c r="BL64" i="1"/>
  <c r="BW64" i="1"/>
  <c r="BZ64" i="1" s="1"/>
  <c r="AO65" i="1"/>
  <c r="AW65" i="1"/>
  <c r="BG65" i="1"/>
  <c r="BO65" i="1"/>
  <c r="AO66" i="1"/>
  <c r="AS66" i="1"/>
  <c r="AW66" i="1"/>
  <c r="BF66" i="1"/>
  <c r="BJ66" i="1"/>
  <c r="BN66" i="1"/>
  <c r="BT66" i="1"/>
  <c r="BX66" i="1"/>
  <c r="CC66" i="1"/>
  <c r="CI66" i="1" s="1"/>
  <c r="S98" i="1"/>
  <c r="T135" i="13"/>
  <c r="T119" i="13" s="1"/>
  <c r="T63" i="13" s="1"/>
  <c r="BQ44" i="1"/>
  <c r="BA41" i="1"/>
  <c r="BA33" i="1"/>
  <c r="CC50" i="17"/>
  <c r="CF50" i="17"/>
  <c r="CE48" i="17"/>
  <c r="CC46" i="17"/>
  <c r="CG46" i="17"/>
  <c r="CE44" i="17"/>
  <c r="CD44" i="17"/>
  <c r="CH44" i="17"/>
  <c r="CG42" i="17"/>
  <c r="CD40" i="17"/>
  <c r="CH40" i="17"/>
  <c r="CF38" i="17"/>
  <c r="CD36" i="17"/>
  <c r="CD34" i="17"/>
  <c r="CC34" i="17"/>
  <c r="CG34" i="17"/>
  <c r="CD32" i="17"/>
  <c r="CG32" i="17"/>
  <c r="CH30" i="17"/>
  <c r="CF28" i="17"/>
  <c r="CE28" i="17"/>
  <c r="CD26" i="17"/>
  <c r="CH26" i="17"/>
  <c r="CC26" i="17"/>
  <c r="CG26" i="17"/>
  <c r="CF24" i="17"/>
  <c r="CE24" i="17"/>
  <c r="CD22" i="17"/>
  <c r="CH22" i="17"/>
  <c r="CC22" i="17"/>
  <c r="CG22" i="17"/>
  <c r="CD16" i="17"/>
  <c r="CF16" i="17"/>
  <c r="CF14" i="17"/>
  <c r="BN27" i="6"/>
  <c r="N2" i="12"/>
  <c r="N52" i="12" s="1"/>
  <c r="M52" i="12"/>
  <c r="CF42" i="6"/>
  <c r="BW36" i="6"/>
  <c r="BW38" i="6"/>
  <c r="BN17" i="6"/>
  <c r="BW20" i="6"/>
  <c r="J106" i="17"/>
  <c r="J90" i="17" s="1"/>
  <c r="L106" i="17"/>
  <c r="L90" i="17" s="1"/>
  <c r="AF135" i="12"/>
  <c r="AF119" i="12" s="1"/>
  <c r="AF63" i="12" s="1"/>
  <c r="AX25" i="6"/>
  <c r="BN39" i="6"/>
  <c r="CF32" i="6"/>
  <c r="T67" i="12"/>
  <c r="T135" i="12"/>
  <c r="T119" i="12" s="1"/>
  <c r="T63" i="12" s="1"/>
  <c r="AL71" i="12"/>
  <c r="AL135" i="12"/>
  <c r="AL119" i="12"/>
  <c r="AL63" i="12" s="1"/>
  <c r="AG56" i="13"/>
  <c r="AG101" i="13"/>
  <c r="AG59" i="13" s="1"/>
  <c r="AG102" i="13"/>
  <c r="AG60" i="13" s="1"/>
  <c r="X69" i="13"/>
  <c r="X135" i="13"/>
  <c r="X119" i="13" s="1"/>
  <c r="X63" i="13" s="1"/>
  <c r="AD67" i="12"/>
  <c r="AD135" i="12"/>
  <c r="AD79" i="12" s="1"/>
  <c r="Z135" i="12"/>
  <c r="Z79" i="12" s="1"/>
  <c r="Z65" i="12"/>
  <c r="AJ67" i="12"/>
  <c r="AJ135" i="12"/>
  <c r="AJ119" i="12" s="1"/>
  <c r="AJ63" i="12" s="1"/>
  <c r="CF5" i="6"/>
  <c r="CF9" i="6"/>
  <c r="AX9" i="6"/>
  <c r="CI42" i="1"/>
  <c r="AF65" i="12"/>
  <c r="J104" i="10"/>
  <c r="J88" i="10"/>
  <c r="AA89" i="1"/>
  <c r="AA88" i="1"/>
  <c r="V71" i="12"/>
  <c r="V135" i="12"/>
  <c r="N73" i="12"/>
  <c r="N135" i="12"/>
  <c r="N119" i="12"/>
  <c r="N63" i="12"/>
  <c r="CE42" i="17"/>
  <c r="CC40" i="17"/>
  <c r="CG40" i="17"/>
  <c r="CE38" i="17"/>
  <c r="CC38" i="17"/>
  <c r="CB36" i="17"/>
  <c r="CE34" i="17"/>
  <c r="CF34" i="17"/>
  <c r="CH32" i="17"/>
  <c r="CE32" i="17"/>
  <c r="CC30" i="17"/>
  <c r="CG30" i="17"/>
  <c r="CD28" i="17"/>
  <c r="CH28" i="17"/>
  <c r="CC28" i="17"/>
  <c r="CG28" i="17"/>
  <c r="CF26" i="17"/>
  <c r="CE26" i="17"/>
  <c r="CD24" i="17"/>
  <c r="CH24" i="17"/>
  <c r="CC24" i="17"/>
  <c r="CG24" i="17"/>
  <c r="CF22" i="17"/>
  <c r="CE22" i="17"/>
  <c r="CE16" i="17"/>
  <c r="CD14" i="17"/>
  <c r="P104" i="10"/>
  <c r="P88" i="10"/>
  <c r="AB104" i="10"/>
  <c r="AB88" i="10"/>
  <c r="AC106" i="15"/>
  <c r="AC90" i="15" s="1"/>
  <c r="W101" i="13"/>
  <c r="W59" i="13" s="1"/>
  <c r="W57" i="13"/>
  <c r="BN41" i="6"/>
  <c r="BW28" i="6"/>
  <c r="S89" i="1"/>
  <c r="G89" i="1"/>
  <c r="CI33" i="1"/>
  <c r="CI15" i="1"/>
  <c r="AH106" i="15"/>
  <c r="AH90" i="15" s="1"/>
  <c r="H106" i="17"/>
  <c r="H90" i="17" s="1"/>
  <c r="P106" i="17"/>
  <c r="P90" i="17"/>
  <c r="BW30" i="6"/>
  <c r="CF26" i="6"/>
  <c r="CF47" i="6"/>
  <c r="T106" i="17"/>
  <c r="T90" i="17" s="1"/>
  <c r="E104" i="10"/>
  <c r="E88" i="10" s="1"/>
  <c r="AA104" i="10"/>
  <c r="AA88" i="10" s="1"/>
  <c r="Y104" i="10"/>
  <c r="Y88" i="10" s="1"/>
  <c r="I104" i="10"/>
  <c r="I88" i="10"/>
  <c r="AE104" i="10"/>
  <c r="AE88" i="10" s="1"/>
  <c r="W104" i="10"/>
  <c r="W88" i="10" s="1"/>
  <c r="U104" i="10"/>
  <c r="U88" i="10" s="1"/>
  <c r="AG104" i="10"/>
  <c r="AG88" i="10"/>
  <c r="Q104" i="10"/>
  <c r="Q88" i="10" s="1"/>
  <c r="AC104" i="10"/>
  <c r="AC88" i="10"/>
  <c r="N103" i="10"/>
  <c r="AX5" i="6"/>
  <c r="CI22" i="1"/>
  <c r="BU29" i="13"/>
  <c r="CD15" i="13"/>
  <c r="AG88" i="1"/>
  <c r="U106" i="15"/>
  <c r="U90" i="15"/>
  <c r="M106" i="15"/>
  <c r="M90" i="15" s="1"/>
  <c r="E106" i="15"/>
  <c r="E90" i="15" s="1"/>
  <c r="CF18" i="11"/>
  <c r="J103" i="10"/>
  <c r="AH103" i="10"/>
  <c r="BN43" i="6"/>
  <c r="X103" i="10"/>
  <c r="AX12" i="6"/>
  <c r="BN16" i="6"/>
  <c r="BN22" i="6"/>
  <c r="BN14" i="6"/>
  <c r="BW43" i="6"/>
  <c r="CF34" i="6"/>
  <c r="AX34" i="6"/>
  <c r="AX30" i="6"/>
  <c r="AX26" i="6"/>
  <c r="BN18" i="6"/>
  <c r="BW39" i="6"/>
  <c r="F103" i="10"/>
  <c r="V106" i="17"/>
  <c r="V90" i="17"/>
  <c r="N106" i="17"/>
  <c r="N90" i="17" s="1"/>
  <c r="Y106" i="15"/>
  <c r="Y90" i="15"/>
  <c r="I106" i="15"/>
  <c r="I90" i="15"/>
  <c r="AX14" i="6"/>
  <c r="CF39" i="6"/>
  <c r="AX32" i="6"/>
  <c r="CF16" i="6"/>
  <c r="BZ10" i="1"/>
  <c r="CI10" i="1"/>
  <c r="Q106" i="15"/>
  <c r="Q90" i="15"/>
  <c r="BN20" i="6"/>
  <c r="BN12" i="6"/>
  <c r="CF30" i="6"/>
  <c r="BN26" i="6"/>
  <c r="BW26" i="6"/>
  <c r="AX47" i="6"/>
  <c r="BW47" i="6"/>
  <c r="AX39" i="6"/>
  <c r="AX20" i="6"/>
  <c r="BN32" i="6"/>
  <c r="BW5" i="6"/>
  <c r="BE32" i="13"/>
  <c r="BW16" i="11"/>
  <c r="Z106" i="17"/>
  <c r="Z90" i="17" s="1"/>
  <c r="AE106" i="15"/>
  <c r="AE90" i="15"/>
  <c r="AA106" i="15"/>
  <c r="AA90" i="15" s="1"/>
  <c r="S106" i="15"/>
  <c r="S90" i="15" s="1"/>
  <c r="K106" i="15"/>
  <c r="K90" i="15" s="1"/>
  <c r="AF124" i="11"/>
  <c r="AF108" i="11"/>
  <c r="AB124" i="11"/>
  <c r="AB108" i="11" s="1"/>
  <c r="X124" i="11"/>
  <c r="X108" i="11" s="1"/>
  <c r="T124" i="11"/>
  <c r="T108" i="11" s="1"/>
  <c r="P124" i="11"/>
  <c r="P108" i="11" s="1"/>
  <c r="L124" i="11"/>
  <c r="L108" i="11" s="1"/>
  <c r="H124" i="11"/>
  <c r="H108" i="11" s="1"/>
  <c r="AG89" i="1"/>
  <c r="CI8" i="1"/>
  <c r="AX16" i="11"/>
  <c r="CI17" i="1"/>
  <c r="AB106" i="17"/>
  <c r="AB90" i="17" s="1"/>
  <c r="R106" i="17"/>
  <c r="R90" i="17" s="1"/>
  <c r="AF106" i="17"/>
  <c r="AF90" i="17" s="1"/>
  <c r="W106" i="15"/>
  <c r="W90" i="15" s="1"/>
  <c r="O106" i="15"/>
  <c r="O90" i="15"/>
  <c r="G106" i="15"/>
  <c r="G90" i="15" s="1"/>
  <c r="AD124" i="11"/>
  <c r="AD108" i="11" s="1"/>
  <c r="Z124" i="11"/>
  <c r="Z108" i="11" s="1"/>
  <c r="V124" i="11"/>
  <c r="V108" i="11" s="1"/>
  <c r="R124" i="11"/>
  <c r="R108" i="11" s="1"/>
  <c r="N124" i="11"/>
  <c r="N108" i="11" s="1"/>
  <c r="J124" i="11"/>
  <c r="J108" i="11" s="1"/>
  <c r="F124" i="11"/>
  <c r="F108" i="11"/>
  <c r="BQ38" i="1"/>
  <c r="BA15" i="1"/>
  <c r="AE106" i="17"/>
  <c r="AE90" i="17"/>
  <c r="CM11" i="13"/>
  <c r="K104" i="10"/>
  <c r="K88" i="10" s="1"/>
  <c r="S104" i="10"/>
  <c r="S88" i="10" s="1"/>
  <c r="AE89" i="1"/>
  <c r="S88" i="1"/>
  <c r="G88" i="1"/>
  <c r="CI18" i="1"/>
  <c r="AF106" i="15"/>
  <c r="AF90" i="15"/>
  <c r="AB106" i="15"/>
  <c r="AB90" i="15" s="1"/>
  <c r="X106" i="15"/>
  <c r="X90" i="15"/>
  <c r="T106" i="15"/>
  <c r="T90" i="15" s="1"/>
  <c r="P106" i="15"/>
  <c r="P90" i="15"/>
  <c r="L106" i="15"/>
  <c r="L90" i="15" s="1"/>
  <c r="H106" i="15"/>
  <c r="H90" i="15"/>
  <c r="AX18" i="11"/>
  <c r="Z67" i="13"/>
  <c r="Z135" i="13"/>
  <c r="AI135" i="13"/>
  <c r="AI67" i="13"/>
  <c r="Y65" i="13"/>
  <c r="Y135" i="13"/>
  <c r="Y119" i="13" s="1"/>
  <c r="Y63" i="13" s="1"/>
  <c r="AA65" i="13"/>
  <c r="AA135" i="13"/>
  <c r="AA79" i="13" s="1"/>
  <c r="M57" i="13"/>
  <c r="M102" i="13"/>
  <c r="M60" i="13"/>
  <c r="M101" i="13"/>
  <c r="M59" i="13" s="1"/>
  <c r="AE135" i="12"/>
  <c r="AE119" i="12" s="1"/>
  <c r="AE63" i="12" s="1"/>
  <c r="AE65" i="12"/>
  <c r="I119" i="12"/>
  <c r="I63" i="12"/>
  <c r="I79" i="12"/>
  <c r="AB135" i="13"/>
  <c r="AB119" i="13" s="1"/>
  <c r="BA61" i="1"/>
  <c r="BA45" i="1"/>
  <c r="BA27" i="1"/>
  <c r="CI24" i="1"/>
  <c r="BQ24" i="1"/>
  <c r="CI19" i="1"/>
  <c r="BZ17" i="1"/>
  <c r="BA17" i="1"/>
  <c r="BZ15" i="1"/>
  <c r="CI12" i="1"/>
  <c r="BZ12" i="1"/>
  <c r="BQ8" i="1"/>
  <c r="BA8" i="1"/>
  <c r="BE17" i="13"/>
  <c r="BA10" i="1"/>
  <c r="BZ6" i="1"/>
  <c r="CI6" i="1"/>
  <c r="BU15" i="13"/>
  <c r="BU11" i="13"/>
  <c r="CD11" i="12"/>
  <c r="H103" i="10"/>
  <c r="L103" i="10"/>
  <c r="P103" i="10"/>
  <c r="AF103" i="10"/>
  <c r="G104" i="10"/>
  <c r="G88" i="10"/>
  <c r="O104" i="10"/>
  <c r="O88" i="10" s="1"/>
  <c r="M88" i="1"/>
  <c r="U89" i="1"/>
  <c r="K89" i="1"/>
  <c r="Z106" i="15"/>
  <c r="Z90" i="15"/>
  <c r="V106" i="15"/>
  <c r="V90" i="15"/>
  <c r="R106" i="15"/>
  <c r="R90" i="15"/>
  <c r="N106" i="15"/>
  <c r="N90" i="15"/>
  <c r="J106" i="15"/>
  <c r="J90" i="15"/>
  <c r="F106" i="15"/>
  <c r="F90" i="15"/>
  <c r="BW18" i="11"/>
  <c r="BN18" i="11"/>
  <c r="CF16" i="11"/>
  <c r="BN16" i="11"/>
  <c r="AC65" i="13"/>
  <c r="AC135" i="13"/>
  <c r="AC119" i="13" s="1"/>
  <c r="AC63" i="13" s="1"/>
  <c r="U135" i="13"/>
  <c r="U65" i="13"/>
  <c r="S57" i="13"/>
  <c r="S101" i="13"/>
  <c r="S59" i="13" s="1"/>
  <c r="BA20" i="1"/>
  <c r="BQ15" i="1"/>
  <c r="BQ25" i="1"/>
  <c r="Q106" i="17"/>
  <c r="Q90" i="17" s="1"/>
  <c r="I90" i="17"/>
  <c r="E106" i="17"/>
  <c r="E90" i="17" s="1"/>
  <c r="BZ50" i="17"/>
  <c r="BA48" i="17"/>
  <c r="BC48" i="17"/>
  <c r="BQ48" i="17"/>
  <c r="BZ40" i="17"/>
  <c r="BZ38" i="17"/>
  <c r="BZ30" i="17"/>
  <c r="BA28" i="17"/>
  <c r="BC28" i="17"/>
  <c r="BQ28" i="17" s="1"/>
  <c r="BZ28" i="17"/>
  <c r="BA24" i="17"/>
  <c r="BC24" i="17"/>
  <c r="BQ24" i="17" s="1"/>
  <c r="BZ24" i="17"/>
  <c r="BA20" i="17"/>
  <c r="BC20" i="17"/>
  <c r="BQ20" i="17" s="1"/>
  <c r="BZ20" i="17"/>
  <c r="CF20" i="17"/>
  <c r="CE20" i="17"/>
  <c r="BA16" i="17"/>
  <c r="BC16" i="17"/>
  <c r="BM16" i="17"/>
  <c r="CG11" i="17"/>
  <c r="BA11" i="17"/>
  <c r="BC11" i="17"/>
  <c r="BQ11" i="17" s="1"/>
  <c r="BZ11" i="17"/>
  <c r="CF11" i="17"/>
  <c r="BC9" i="17"/>
  <c r="BQ9" i="17" s="1"/>
  <c r="CC9" i="17"/>
  <c r="CE9" i="17"/>
  <c r="CG9" i="17"/>
  <c r="BZ7" i="17"/>
  <c r="CD7" i="17"/>
  <c r="CF7" i="17"/>
  <c r="CH7" i="17"/>
  <c r="BA5" i="17"/>
  <c r="BC5" i="17"/>
  <c r="BQ5" i="17"/>
  <c r="CC5" i="17"/>
  <c r="CE5" i="17"/>
  <c r="CG5" i="17"/>
  <c r="AZ50" i="15"/>
  <c r="BB50" i="15"/>
  <c r="BP50" i="15" s="1"/>
  <c r="CA50" i="15"/>
  <c r="BY50" i="15"/>
  <c r="AZ48" i="15"/>
  <c r="BB48" i="15"/>
  <c r="CA46" i="15"/>
  <c r="AZ43" i="15"/>
  <c r="BB43" i="15"/>
  <c r="CA40" i="15"/>
  <c r="BY40" i="15"/>
  <c r="AZ38" i="15"/>
  <c r="BB38" i="15"/>
  <c r="CA35" i="15"/>
  <c r="BY35" i="15"/>
  <c r="BY33" i="15"/>
  <c r="CA33" i="15"/>
  <c r="BY31" i="15"/>
  <c r="CA31" i="15"/>
  <c r="BB29" i="15"/>
  <c r="BP29" i="15" s="1"/>
  <c r="AZ29" i="15"/>
  <c r="BY27" i="15"/>
  <c r="CA27" i="15"/>
  <c r="CH27" i="15" s="1"/>
  <c r="BB25" i="15"/>
  <c r="AZ25" i="15"/>
  <c r="BY23" i="15"/>
  <c r="CA23" i="15"/>
  <c r="CH23" i="15" s="1"/>
  <c r="BB21" i="15"/>
  <c r="BP21" i="15" s="1"/>
  <c r="AZ21" i="15"/>
  <c r="BY19" i="15"/>
  <c r="CA19" i="15"/>
  <c r="CH19" i="15" s="1"/>
  <c r="BB16" i="15"/>
  <c r="BP16" i="15" s="1"/>
  <c r="AZ16" i="15"/>
  <c r="BB14" i="15"/>
  <c r="BP14" i="15"/>
  <c r="AZ14" i="15"/>
  <c r="BY14" i="15"/>
  <c r="CA14" i="15"/>
  <c r="CH14" i="15" s="1"/>
  <c r="BB12" i="15"/>
  <c r="AZ12" i="15"/>
  <c r="AZ10" i="15"/>
  <c r="BB10" i="15"/>
  <c r="CA10" i="15"/>
  <c r="CH10" i="15"/>
  <c r="BY10" i="15"/>
  <c r="AZ6" i="15"/>
  <c r="BB6" i="15"/>
  <c r="BP6" i="15"/>
  <c r="AC124" i="11"/>
  <c r="AC108" i="11" s="1"/>
  <c r="Y124" i="11"/>
  <c r="Y108" i="11"/>
  <c r="U124" i="11"/>
  <c r="U108" i="11" s="1"/>
  <c r="Q124" i="11"/>
  <c r="Q108" i="11"/>
  <c r="M124" i="11"/>
  <c r="M108" i="11"/>
  <c r="I124" i="11"/>
  <c r="I108" i="11"/>
  <c r="E124" i="11"/>
  <c r="E108" i="11" s="1"/>
  <c r="AK69" i="13"/>
  <c r="AK135" i="13"/>
  <c r="AK79" i="13" s="1"/>
  <c r="R67" i="13"/>
  <c r="R135" i="13"/>
  <c r="R119" i="13" s="1"/>
  <c r="R63" i="13" s="1"/>
  <c r="L67" i="13"/>
  <c r="L135" i="13"/>
  <c r="L119" i="13" s="1"/>
  <c r="L63" i="13" s="1"/>
  <c r="J67" i="13"/>
  <c r="J135" i="13"/>
  <c r="J79" i="13" s="1"/>
  <c r="H67" i="13"/>
  <c r="H135" i="13"/>
  <c r="F67" i="13"/>
  <c r="F135" i="13"/>
  <c r="F119" i="13" s="1"/>
  <c r="F63" i="13" s="1"/>
  <c r="AM65" i="13"/>
  <c r="AM135" i="13"/>
  <c r="AM79" i="13" s="1"/>
  <c r="AG135" i="13"/>
  <c r="AG119" i="13" s="1"/>
  <c r="AG63" i="13" s="1"/>
  <c r="AG65" i="13"/>
  <c r="AE65" i="13"/>
  <c r="AE135" i="13"/>
  <c r="W65" i="13"/>
  <c r="W135" i="13"/>
  <c r="W79" i="13" s="1"/>
  <c r="Q135" i="13"/>
  <c r="Q79" i="13" s="1"/>
  <c r="Q65" i="13"/>
  <c r="O65" i="13"/>
  <c r="O135" i="13"/>
  <c r="O119" i="13" s="1"/>
  <c r="O63" i="13" s="1"/>
  <c r="BE13" i="13"/>
  <c r="BQ6" i="1"/>
  <c r="BZ12" i="17"/>
  <c r="BA12" i="17"/>
  <c r="BC12" i="17"/>
  <c r="BQ12" i="17" s="1"/>
  <c r="CD12" i="17"/>
  <c r="CE12" i="17"/>
  <c r="BA49" i="17"/>
  <c r="BC49" i="17"/>
  <c r="BQ49" i="17"/>
  <c r="CD49" i="17"/>
  <c r="CH49" i="17"/>
  <c r="CC49" i="17"/>
  <c r="CG49" i="17"/>
  <c r="CD47" i="17"/>
  <c r="CH47" i="17"/>
  <c r="CC47" i="17"/>
  <c r="CG47" i="17"/>
  <c r="BA45" i="17"/>
  <c r="BC45" i="17"/>
  <c r="BQ45" i="17" s="1"/>
  <c r="BZ45" i="17"/>
  <c r="CF45" i="17"/>
  <c r="CE45" i="17"/>
  <c r="CD43" i="17"/>
  <c r="CH43" i="17"/>
  <c r="CC43" i="17"/>
  <c r="CG43" i="17"/>
  <c r="CD41" i="17"/>
  <c r="CF41" i="17"/>
  <c r="CC41" i="17"/>
  <c r="CG41" i="17"/>
  <c r="BA39" i="17"/>
  <c r="BC39" i="17"/>
  <c r="CC39" i="17"/>
  <c r="CE39" i="17"/>
  <c r="CG39" i="17"/>
  <c r="CG37" i="17"/>
  <c r="BA37" i="17"/>
  <c r="BC37" i="17"/>
  <c r="BQ37" i="17" s="1"/>
  <c r="CD37" i="17"/>
  <c r="CH37" i="17"/>
  <c r="CE35" i="17"/>
  <c r="CG35" i="17"/>
  <c r="BZ35" i="17"/>
  <c r="CF35" i="17"/>
  <c r="CF33" i="17"/>
  <c r="CH33" i="17"/>
  <c r="CC33" i="17"/>
  <c r="CG33" i="17"/>
  <c r="BZ31" i="17"/>
  <c r="CD31" i="17"/>
  <c r="BA31" i="17"/>
  <c r="BC31" i="17"/>
  <c r="BQ31" i="17" s="1"/>
  <c r="CE31" i="17"/>
  <c r="CF29" i="17"/>
  <c r="CH29" i="17"/>
  <c r="CC29" i="17"/>
  <c r="CG29" i="17"/>
  <c r="CC27" i="17"/>
  <c r="CG27" i="17"/>
  <c r="CD27" i="17"/>
  <c r="CH27" i="17"/>
  <c r="CE25" i="17"/>
  <c r="BA25" i="17"/>
  <c r="BC25" i="17"/>
  <c r="BQ25" i="17"/>
  <c r="BZ25" i="17"/>
  <c r="CF25" i="17"/>
  <c r="CC23" i="17"/>
  <c r="CG23" i="17"/>
  <c r="CD23" i="17"/>
  <c r="CH23" i="17"/>
  <c r="CE21" i="17"/>
  <c r="BA21" i="17"/>
  <c r="BC21" i="17"/>
  <c r="BQ21" i="17"/>
  <c r="BZ21" i="17"/>
  <c r="CF21" i="17"/>
  <c r="CC19" i="17"/>
  <c r="CG19" i="17"/>
  <c r="CD19" i="17"/>
  <c r="CH19" i="17"/>
  <c r="CF17" i="17"/>
  <c r="CE17" i="17"/>
  <c r="CD17" i="17"/>
  <c r="CH17" i="17"/>
  <c r="BZ15" i="17"/>
  <c r="CB15" i="17"/>
  <c r="CI15" i="17" s="1"/>
  <c r="BA15" i="17"/>
  <c r="BC15" i="17"/>
  <c r="CD15" i="17"/>
  <c r="CE15" i="17"/>
  <c r="CE13" i="17"/>
  <c r="CC13" i="17"/>
  <c r="BA13" i="17"/>
  <c r="BC13" i="17"/>
  <c r="BQ13" i="17" s="1"/>
  <c r="BZ13" i="17"/>
  <c r="CF13" i="17"/>
  <c r="CD10" i="17"/>
  <c r="BZ10" i="17"/>
  <c r="BA10" i="17"/>
  <c r="BC10" i="17"/>
  <c r="BQ10" i="17" s="1"/>
  <c r="CE10" i="17"/>
  <c r="BZ8" i="17"/>
  <c r="CD8" i="17"/>
  <c r="CF8" i="17"/>
  <c r="CH8" i="17"/>
  <c r="BA6" i="17"/>
  <c r="BC6" i="17"/>
  <c r="BQ6" i="17" s="1"/>
  <c r="CC6" i="17"/>
  <c r="CE6" i="17"/>
  <c r="CG6" i="17"/>
  <c r="AZ49" i="15"/>
  <c r="BB49" i="15"/>
  <c r="BP49" i="15" s="1"/>
  <c r="AZ47" i="15"/>
  <c r="BB47" i="15"/>
  <c r="BP47" i="15" s="1"/>
  <c r="CA45" i="15"/>
  <c r="CH45" i="15" s="1"/>
  <c r="BY45" i="15"/>
  <c r="AZ42" i="15"/>
  <c r="BB42" i="15"/>
  <c r="BP42" i="15" s="1"/>
  <c r="CA39" i="15"/>
  <c r="CH39" i="15" s="1"/>
  <c r="BY39" i="15"/>
  <c r="AZ37" i="15"/>
  <c r="BB37" i="15"/>
  <c r="BP37" i="15" s="1"/>
  <c r="CA32" i="15"/>
  <c r="CH32" i="15"/>
  <c r="BY32" i="15"/>
  <c r="BB30" i="15"/>
  <c r="BP30" i="15" s="1"/>
  <c r="AZ30" i="15"/>
  <c r="BY30" i="15"/>
  <c r="CA30" i="15"/>
  <c r="CH30" i="15" s="1"/>
  <c r="BB26" i="15"/>
  <c r="BP26" i="15"/>
  <c r="AZ26" i="15"/>
  <c r="BY26" i="15"/>
  <c r="CA26" i="15"/>
  <c r="CH26" i="15"/>
  <c r="BB22" i="15"/>
  <c r="BP22" i="15" s="1"/>
  <c r="AZ22" i="15"/>
  <c r="BY22" i="15"/>
  <c r="CA22" i="15"/>
  <c r="CH22" i="15" s="1"/>
  <c r="BB18" i="15"/>
  <c r="BP18" i="15"/>
  <c r="AZ18" i="15"/>
  <c r="BY18" i="15"/>
  <c r="CA18" i="15"/>
  <c r="CH18" i="15"/>
  <c r="CA15" i="15"/>
  <c r="CH15" i="15" s="1"/>
  <c r="BY15" i="15"/>
  <c r="BB13" i="15"/>
  <c r="BP13" i="15" s="1"/>
  <c r="AZ13" i="15"/>
  <c r="AZ11" i="15"/>
  <c r="BB11" i="15"/>
  <c r="BP11" i="15" s="1"/>
  <c r="CA9" i="15"/>
  <c r="CH9" i="15" s="1"/>
  <c r="BY9" i="15"/>
  <c r="AZ5" i="15"/>
  <c r="BB5" i="15"/>
  <c r="BP5" i="15" s="1"/>
  <c r="CA5" i="15"/>
  <c r="CH5" i="15" s="1"/>
  <c r="BY5" i="15"/>
  <c r="BE29" i="13"/>
  <c r="BE11" i="13"/>
  <c r="AA135" i="12"/>
  <c r="AA65" i="12"/>
  <c r="AL79" i="12"/>
  <c r="AG135" i="12"/>
  <c r="AG119" i="12" s="1"/>
  <c r="AG63" i="12" s="1"/>
  <c r="Y135" i="12"/>
  <c r="Y119" i="12" s="1"/>
  <c r="Y63" i="12" s="1"/>
  <c r="M135" i="12"/>
  <c r="M119" i="12" s="1"/>
  <c r="M63" i="12" s="1"/>
  <c r="Q103" i="10"/>
  <c r="AA103" i="10"/>
  <c r="O103" i="10"/>
  <c r="G103" i="10"/>
  <c r="W135" i="12"/>
  <c r="W119" i="12" s="1"/>
  <c r="W63" i="12" s="1"/>
  <c r="Y103" i="10"/>
  <c r="AE103" i="10"/>
  <c r="AB103" i="10"/>
  <c r="AC103" i="10"/>
  <c r="Z103" i="10"/>
  <c r="R103" i="10"/>
  <c r="K119" i="12"/>
  <c r="K63" i="12" s="1"/>
  <c r="K79" i="12"/>
  <c r="P2" i="13"/>
  <c r="Q2" i="13" s="1"/>
  <c r="O52" i="13"/>
  <c r="BA51" i="1"/>
  <c r="BZ47" i="1"/>
  <c r="BA42" i="1"/>
  <c r="BQ33" i="1"/>
  <c r="BA32" i="1"/>
  <c r="BA31" i="1"/>
  <c r="CI30" i="1"/>
  <c r="BA26" i="1"/>
  <c r="BZ24" i="1"/>
  <c r="BQ22" i="1"/>
  <c r="BA22" i="1"/>
  <c r="CI20" i="1"/>
  <c r="BA19" i="1"/>
  <c r="BA12" i="1"/>
  <c r="BZ7" i="1"/>
  <c r="BA7" i="1"/>
  <c r="CI27" i="1"/>
  <c r="BZ19" i="1"/>
  <c r="AA106" i="17"/>
  <c r="AA90" i="17" s="1"/>
  <c r="W106" i="17"/>
  <c r="W90" i="17" s="1"/>
  <c r="S106" i="17"/>
  <c r="S90" i="17" s="1"/>
  <c r="O106" i="17"/>
  <c r="O90" i="17" s="1"/>
  <c r="K106" i="17"/>
  <c r="K90" i="17" s="1"/>
  <c r="BA50" i="17"/>
  <c r="BC50" i="17"/>
  <c r="BQ50" i="17" s="1"/>
  <c r="BA46" i="17"/>
  <c r="BC46" i="17"/>
  <c r="BQ46" i="17" s="1"/>
  <c r="BZ46" i="17"/>
  <c r="BA42" i="17"/>
  <c r="BC42" i="17"/>
  <c r="BQ42" i="17" s="1"/>
  <c r="BZ42" i="17"/>
  <c r="BA40" i="17"/>
  <c r="BC40" i="17"/>
  <c r="BQ40" i="17" s="1"/>
  <c r="BA38" i="17"/>
  <c r="BC38" i="17"/>
  <c r="BQ38" i="17"/>
  <c r="BC34" i="17"/>
  <c r="BQ34" i="17" s="1"/>
  <c r="BA34" i="17"/>
  <c r="BZ34" i="17"/>
  <c r="CB34" i="17"/>
  <c r="CI34" i="17" s="1"/>
  <c r="BZ32" i="17"/>
  <c r="BA32" i="17"/>
  <c r="BC32" i="17"/>
  <c r="BQ32" i="17" s="1"/>
  <c r="BA30" i="17"/>
  <c r="BC30" i="17"/>
  <c r="BQ30" i="17"/>
  <c r="BA26" i="17"/>
  <c r="BC26" i="17"/>
  <c r="BQ26" i="17" s="1"/>
  <c r="CB26" i="17"/>
  <c r="CI26" i="17" s="1"/>
  <c r="BZ26" i="17"/>
  <c r="BA22" i="17"/>
  <c r="BC22" i="17"/>
  <c r="BQ22" i="17" s="1"/>
  <c r="CB22" i="17"/>
  <c r="BZ22" i="17"/>
  <c r="CD20" i="17"/>
  <c r="CH20" i="17"/>
  <c r="CC20" i="17"/>
  <c r="CG20" i="17"/>
  <c r="BA18" i="17"/>
  <c r="BC18" i="17"/>
  <c r="BQ18" i="17" s="1"/>
  <c r="BZ18" i="17"/>
  <c r="BZ16" i="17"/>
  <c r="BA14" i="17"/>
  <c r="BC14" i="17"/>
  <c r="BQ14" i="17" s="1"/>
  <c r="BZ14" i="17"/>
  <c r="CC11" i="17"/>
  <c r="CE11" i="17"/>
  <c r="CD11" i="17"/>
  <c r="CH11" i="17"/>
  <c r="BZ9" i="17"/>
  <c r="CD9" i="17"/>
  <c r="CF9" i="17"/>
  <c r="CH9" i="17"/>
  <c r="BA7" i="17"/>
  <c r="BC7" i="17"/>
  <c r="BQ7" i="17"/>
  <c r="CC7" i="17"/>
  <c r="CE7" i="17"/>
  <c r="CG7" i="17"/>
  <c r="BZ5" i="17"/>
  <c r="CD5" i="17"/>
  <c r="CF5" i="17"/>
  <c r="CH5" i="17"/>
  <c r="CA48" i="15"/>
  <c r="CH48" i="15" s="1"/>
  <c r="BY48" i="15"/>
  <c r="AZ46" i="15"/>
  <c r="BB46" i="15"/>
  <c r="CA43" i="15"/>
  <c r="CH43" i="15" s="1"/>
  <c r="BY43" i="15"/>
  <c r="AZ40" i="15"/>
  <c r="BB40" i="15"/>
  <c r="CA38" i="15"/>
  <c r="BY38" i="15"/>
  <c r="BB35" i="15"/>
  <c r="AZ35" i="15"/>
  <c r="BB33" i="15"/>
  <c r="BP33" i="15" s="1"/>
  <c r="AZ33" i="15"/>
  <c r="BB31" i="15"/>
  <c r="AZ31" i="15"/>
  <c r="BY29" i="15"/>
  <c r="CA29" i="15"/>
  <c r="BB27" i="15"/>
  <c r="AZ27" i="15"/>
  <c r="BY25" i="15"/>
  <c r="CA25" i="15"/>
  <c r="BB23" i="15"/>
  <c r="AZ23" i="15"/>
  <c r="BY21" i="15"/>
  <c r="CA21" i="15"/>
  <c r="BB19" i="15"/>
  <c r="AZ19" i="15"/>
  <c r="BY16" i="15"/>
  <c r="CA16" i="15"/>
  <c r="BY12" i="15"/>
  <c r="CA12" i="15"/>
  <c r="CH12" i="15" s="1"/>
  <c r="AZ8" i="15"/>
  <c r="BB8" i="15"/>
  <c r="BP8" i="15"/>
  <c r="CA8" i="15"/>
  <c r="CH8" i="15" s="1"/>
  <c r="BY8" i="15"/>
  <c r="CA6" i="15"/>
  <c r="CH6" i="15" s="1"/>
  <c r="BY6" i="15"/>
  <c r="AE124" i="11"/>
  <c r="AE108" i="11"/>
  <c r="AA124" i="11"/>
  <c r="AA108" i="11" s="1"/>
  <c r="W124" i="11"/>
  <c r="W108" i="11"/>
  <c r="S124" i="11"/>
  <c r="S108" i="11" s="1"/>
  <c r="O124" i="11"/>
  <c r="O108" i="11" s="1"/>
  <c r="K124" i="11"/>
  <c r="K108" i="11"/>
  <c r="G124" i="11"/>
  <c r="G108" i="11" s="1"/>
  <c r="AJ69" i="13"/>
  <c r="AJ135" i="13"/>
  <c r="AH67" i="13"/>
  <c r="AH135" i="13"/>
  <c r="AH119" i="13" s="1"/>
  <c r="AH63" i="13" s="1"/>
  <c r="S67" i="13"/>
  <c r="S135" i="13"/>
  <c r="S119" i="13" s="1"/>
  <c r="S63" i="13" s="1"/>
  <c r="M135" i="13"/>
  <c r="M119" i="13" s="1"/>
  <c r="M63" i="13" s="1"/>
  <c r="M67" i="13"/>
  <c r="K67" i="13"/>
  <c r="K135" i="13"/>
  <c r="K79" i="13" s="1"/>
  <c r="I135" i="13"/>
  <c r="I67" i="13"/>
  <c r="G67" i="13"/>
  <c r="G135" i="13"/>
  <c r="G119" i="13" s="1"/>
  <c r="G63" i="13" s="1"/>
  <c r="E135" i="13"/>
  <c r="E79" i="13" s="1"/>
  <c r="E67" i="13"/>
  <c r="AL65" i="13"/>
  <c r="AL135" i="13"/>
  <c r="AL119" i="13" s="1"/>
  <c r="AL63" i="13" s="1"/>
  <c r="AF65" i="13"/>
  <c r="AF135" i="13"/>
  <c r="AF119" i="13" s="1"/>
  <c r="AF63" i="13" s="1"/>
  <c r="AD65" i="13"/>
  <c r="AD135" i="13"/>
  <c r="AD79" i="13" s="1"/>
  <c r="V65" i="13"/>
  <c r="V135" i="13"/>
  <c r="V119" i="13" s="1"/>
  <c r="V63" i="13" s="1"/>
  <c r="P65" i="13"/>
  <c r="P135" i="13"/>
  <c r="P119" i="13" s="1"/>
  <c r="P63" i="13" s="1"/>
  <c r="N65" i="13"/>
  <c r="N135" i="13"/>
  <c r="N119" i="13" s="1"/>
  <c r="N63" i="13" s="1"/>
  <c r="BQ10" i="1"/>
  <c r="BA6" i="1"/>
  <c r="CF12" i="17"/>
  <c r="CH12" i="17"/>
  <c r="CC12" i="17"/>
  <c r="CG12" i="17"/>
  <c r="BZ49" i="17"/>
  <c r="CF49" i="17"/>
  <c r="CE49" i="17"/>
  <c r="BA47" i="17"/>
  <c r="BC47" i="17"/>
  <c r="BQ47" i="17" s="1"/>
  <c r="CB47" i="17"/>
  <c r="BZ47" i="17"/>
  <c r="CF47" i="17"/>
  <c r="CE47" i="17"/>
  <c r="CD45" i="17"/>
  <c r="CH45" i="17"/>
  <c r="CC45" i="17"/>
  <c r="CG45" i="17"/>
  <c r="BA43" i="17"/>
  <c r="BC43" i="17"/>
  <c r="BQ43" i="17" s="1"/>
  <c r="CB43" i="17"/>
  <c r="BZ43" i="17"/>
  <c r="CF43" i="17"/>
  <c r="CE43" i="17"/>
  <c r="CH41" i="17"/>
  <c r="CB41" i="17"/>
  <c r="CE41" i="17"/>
  <c r="BE39" i="17"/>
  <c r="BZ39" i="17"/>
  <c r="CD39" i="17"/>
  <c r="CF39" i="17"/>
  <c r="CH39" i="17"/>
  <c r="CC37" i="17"/>
  <c r="CE37" i="17"/>
  <c r="BZ37" i="17"/>
  <c r="CF37" i="17"/>
  <c r="BC35" i="17"/>
  <c r="BQ35" i="17"/>
  <c r="BA35" i="17"/>
  <c r="CC35" i="17"/>
  <c r="CD35" i="17"/>
  <c r="CH35" i="17"/>
  <c r="BZ33" i="17"/>
  <c r="CB33" i="17"/>
  <c r="CI33" i="17" s="1"/>
  <c r="CD33" i="17"/>
  <c r="BC33" i="17"/>
  <c r="BQ33" i="17" s="1"/>
  <c r="BA33" i="17"/>
  <c r="CE33" i="17"/>
  <c r="CF31" i="17"/>
  <c r="CH31" i="17"/>
  <c r="CC31" i="17"/>
  <c r="CG31" i="17"/>
  <c r="CB29" i="17"/>
  <c r="CI29" i="17" s="1"/>
  <c r="BZ29" i="17"/>
  <c r="BA29" i="17"/>
  <c r="BC29" i="17"/>
  <c r="BQ29" i="17" s="1"/>
  <c r="CD29" i="17"/>
  <c r="CE29" i="17"/>
  <c r="CE27" i="17"/>
  <c r="BA27" i="17"/>
  <c r="BC27" i="17"/>
  <c r="BQ27" i="17"/>
  <c r="BZ27" i="17"/>
  <c r="CF27" i="17"/>
  <c r="CC25" i="17"/>
  <c r="CG25" i="17"/>
  <c r="CD25" i="17"/>
  <c r="CH25" i="17"/>
  <c r="CE23" i="17"/>
  <c r="BA23" i="17"/>
  <c r="BC23" i="17"/>
  <c r="BQ23" i="17" s="1"/>
  <c r="BZ23" i="17"/>
  <c r="CF23" i="17"/>
  <c r="CC21" i="17"/>
  <c r="CG21" i="17"/>
  <c r="CD21" i="17"/>
  <c r="CH21" i="17"/>
  <c r="CE19" i="17"/>
  <c r="BA19" i="17"/>
  <c r="BC19" i="17"/>
  <c r="BQ19" i="17" s="1"/>
  <c r="BZ19" i="17"/>
  <c r="CF19" i="17"/>
  <c r="CB17" i="17"/>
  <c r="CC17" i="17"/>
  <c r="CG17" i="17"/>
  <c r="CF15" i="17"/>
  <c r="BQ15" i="17"/>
  <c r="CH15" i="17"/>
  <c r="CC15" i="17"/>
  <c r="CG15" i="17"/>
  <c r="CG13" i="17"/>
  <c r="CD13" i="17"/>
  <c r="CH13" i="17"/>
  <c r="CH10" i="17"/>
  <c r="CF10" i="17"/>
  <c r="CC10" i="17"/>
  <c r="CG10" i="17"/>
  <c r="BA8" i="17"/>
  <c r="BC8" i="17"/>
  <c r="BQ8" i="17" s="1"/>
  <c r="CC8" i="17"/>
  <c r="CE8" i="17"/>
  <c r="CG8" i="17"/>
  <c r="BZ6" i="17"/>
  <c r="CD6" i="17"/>
  <c r="CF6" i="17"/>
  <c r="CH6" i="17"/>
  <c r="CA49" i="15"/>
  <c r="CH49" i="15" s="1"/>
  <c r="BY49" i="15"/>
  <c r="CA47" i="15"/>
  <c r="CH47" i="15" s="1"/>
  <c r="BY47" i="15"/>
  <c r="AZ45" i="15"/>
  <c r="BB45" i="15"/>
  <c r="BP45" i="15"/>
  <c r="CA42" i="15"/>
  <c r="CH42" i="15"/>
  <c r="BY42" i="15"/>
  <c r="AZ39" i="15"/>
  <c r="BB39" i="15"/>
  <c r="BP39" i="15"/>
  <c r="CA37" i="15"/>
  <c r="CH37" i="15"/>
  <c r="BY37" i="15"/>
  <c r="BB34" i="15"/>
  <c r="BP34" i="15" s="1"/>
  <c r="AZ34" i="15"/>
  <c r="BY34" i="15"/>
  <c r="CA34" i="15"/>
  <c r="CH34" i="15"/>
  <c r="BB32" i="15"/>
  <c r="BP32" i="15" s="1"/>
  <c r="AZ32" i="15"/>
  <c r="BB28" i="15"/>
  <c r="BP28" i="15"/>
  <c r="AZ28" i="15"/>
  <c r="BY28" i="15"/>
  <c r="CA28" i="15"/>
  <c r="CH28" i="15"/>
  <c r="BB24" i="15"/>
  <c r="BP24" i="15"/>
  <c r="AZ24" i="15"/>
  <c r="BY24" i="15"/>
  <c r="CA24" i="15"/>
  <c r="CH24" i="15" s="1"/>
  <c r="BB20" i="15"/>
  <c r="BP20" i="15"/>
  <c r="AZ20" i="15"/>
  <c r="BY20" i="15"/>
  <c r="CA20" i="15"/>
  <c r="CH20" i="15"/>
  <c r="BB15" i="15"/>
  <c r="BP15" i="15" s="1"/>
  <c r="AZ15" i="15"/>
  <c r="BY13" i="15"/>
  <c r="CA13" i="15"/>
  <c r="CH13" i="15"/>
  <c r="CA11" i="15"/>
  <c r="CH11" i="15"/>
  <c r="BY11" i="15"/>
  <c r="AZ9" i="15"/>
  <c r="BB9" i="15"/>
  <c r="BP9" i="15"/>
  <c r="AZ7" i="15"/>
  <c r="BB7" i="15"/>
  <c r="BP7" i="15" s="1"/>
  <c r="CA7" i="15"/>
  <c r="CH7" i="15" s="1"/>
  <c r="BY7" i="15"/>
  <c r="BE15" i="13"/>
  <c r="BE48" i="13"/>
  <c r="CD11" i="13"/>
  <c r="AI135" i="12"/>
  <c r="AI79" i="12" s="1"/>
  <c r="AI65" i="12"/>
  <c r="S135" i="12"/>
  <c r="S119" i="12" s="1"/>
  <c r="S63" i="12" s="1"/>
  <c r="S65" i="12"/>
  <c r="BE11" i="12"/>
  <c r="T103" i="10"/>
  <c r="M103" i="10"/>
  <c r="M90" i="10"/>
  <c r="M104" i="10"/>
  <c r="M88" i="10" s="1"/>
  <c r="AK135" i="12"/>
  <c r="AH79" i="12"/>
  <c r="AH119" i="12"/>
  <c r="AH63" i="12"/>
  <c r="Z119" i="12"/>
  <c r="Z63" i="12" s="1"/>
  <c r="N79" i="12"/>
  <c r="AG103" i="10"/>
  <c r="E103" i="10"/>
  <c r="S103" i="10"/>
  <c r="K103" i="10"/>
  <c r="U103" i="10"/>
  <c r="H119" i="12"/>
  <c r="H63" i="12" s="1"/>
  <c r="H79" i="12"/>
  <c r="J119" i="12"/>
  <c r="J63" i="12"/>
  <c r="J79" i="12"/>
  <c r="X79" i="13"/>
  <c r="E135" i="12"/>
  <c r="E119" i="12" s="1"/>
  <c r="E63" i="12" s="1"/>
  <c r="AM135" i="12"/>
  <c r="AJ79" i="12"/>
  <c r="O135" i="12"/>
  <c r="O119" i="12" s="1"/>
  <c r="O63" i="12" s="1"/>
  <c r="I103" i="10"/>
  <c r="W103" i="10"/>
  <c r="AD103" i="10"/>
  <c r="V103" i="10"/>
  <c r="F119" i="12"/>
  <c r="F63" i="12" s="1"/>
  <c r="F79" i="12"/>
  <c r="T79" i="13"/>
  <c r="CI22" i="17"/>
  <c r="O2" i="12"/>
  <c r="O52" i="12" s="1"/>
  <c r="CB6" i="17"/>
  <c r="CI6" i="17" s="1"/>
  <c r="CB39" i="17"/>
  <c r="CI39" i="17" s="1"/>
  <c r="CB49" i="17"/>
  <c r="CB19" i="17"/>
  <c r="CI19" i="17" s="1"/>
  <c r="CB37" i="17"/>
  <c r="CI37" i="17" s="1"/>
  <c r="CB5" i="17"/>
  <c r="CI5" i="17" s="1"/>
  <c r="CB9" i="17"/>
  <c r="CB14" i="17"/>
  <c r="CI14" i="17"/>
  <c r="CB42" i="17"/>
  <c r="CI42" i="17" s="1"/>
  <c r="CB46" i="17"/>
  <c r="CI46" i="17"/>
  <c r="CB8" i="17"/>
  <c r="CI8" i="17" s="1"/>
  <c r="CB21" i="17"/>
  <c r="CI21" i="17"/>
  <c r="CB25" i="17"/>
  <c r="CI25" i="17" s="1"/>
  <c r="CB31" i="17"/>
  <c r="CI31" i="17" s="1"/>
  <c r="CB7" i="17"/>
  <c r="CI7" i="17"/>
  <c r="CB11" i="17"/>
  <c r="CI11" i="17" s="1"/>
  <c r="CB20" i="17"/>
  <c r="CI20" i="17"/>
  <c r="CB24" i="17"/>
  <c r="CI24" i="17" s="1"/>
  <c r="CB28" i="17"/>
  <c r="CI28" i="17"/>
  <c r="U119" i="13"/>
  <c r="U63" i="13" s="1"/>
  <c r="U79" i="13"/>
  <c r="AI119" i="13"/>
  <c r="AI63" i="13" s="1"/>
  <c r="AI79" i="13"/>
  <c r="CB18" i="17"/>
  <c r="CI18" i="17"/>
  <c r="CB45" i="17"/>
  <c r="CI45" i="17"/>
  <c r="CB12" i="17"/>
  <c r="CI12" i="17" s="1"/>
  <c r="AB79" i="13"/>
  <c r="AB63" i="13"/>
  <c r="AE79" i="12"/>
  <c r="AA119" i="13"/>
  <c r="AA63" i="13" s="1"/>
  <c r="Z119" i="13"/>
  <c r="Z63" i="13"/>
  <c r="Z79" i="13"/>
  <c r="O79" i="12"/>
  <c r="CI43" i="17"/>
  <c r="CI47" i="17"/>
  <c r="CI49" i="17"/>
  <c r="E119" i="13"/>
  <c r="E63" i="13" s="1"/>
  <c r="CI9" i="17"/>
  <c r="P52" i="13"/>
  <c r="AA119" i="12"/>
  <c r="AA63" i="12" s="1"/>
  <c r="AA79" i="12"/>
  <c r="O79" i="13"/>
  <c r="W119" i="13"/>
  <c r="W63" i="13" s="1"/>
  <c r="AE119" i="13"/>
  <c r="AE63" i="13"/>
  <c r="AE79" i="13"/>
  <c r="AM119" i="13"/>
  <c r="AM63" i="13" s="1"/>
  <c r="H119" i="13"/>
  <c r="H63" i="13" s="1"/>
  <c r="H79" i="13"/>
  <c r="J119" i="13"/>
  <c r="J63" i="13" s="1"/>
  <c r="L79" i="13"/>
  <c r="AK119" i="13"/>
  <c r="AK63" i="13" s="1"/>
  <c r="AM119" i="12"/>
  <c r="AM63" i="12"/>
  <c r="AM79" i="12"/>
  <c r="CB23" i="17"/>
  <c r="CI23" i="17" s="1"/>
  <c r="CB27" i="17"/>
  <c r="CI27" i="17" s="1"/>
  <c r="N79" i="13"/>
  <c r="P79" i="13"/>
  <c r="AF79" i="13"/>
  <c r="AL79" i="13"/>
  <c r="K119" i="13"/>
  <c r="K63" i="13" s="1"/>
  <c r="AJ119" i="13"/>
  <c r="AJ63" i="13" s="1"/>
  <c r="AJ79" i="13"/>
  <c r="CB16" i="17"/>
  <c r="CI16" i="17"/>
  <c r="CB32" i="17"/>
  <c r="CI32" i="17"/>
  <c r="W79" i="12"/>
  <c r="Y79" i="12"/>
  <c r="CB10" i="17"/>
  <c r="CI10" i="17"/>
  <c r="CB13" i="17"/>
  <c r="CI13" i="17"/>
  <c r="CB35" i="17"/>
  <c r="CI35" i="17"/>
  <c r="BQ39" i="17"/>
  <c r="Q119" i="13"/>
  <c r="Q63" i="13" s="1"/>
  <c r="AG79" i="13"/>
  <c r="BQ16" i="17"/>
  <c r="CB30" i="17"/>
  <c r="CI30" i="17"/>
  <c r="CB38" i="17"/>
  <c r="CI38" i="17" s="1"/>
  <c r="CB40" i="17"/>
  <c r="CI40" i="17"/>
  <c r="CB48" i="17"/>
  <c r="CI48" i="17" s="1"/>
  <c r="CB50" i="17"/>
  <c r="CI50" i="17"/>
  <c r="S79" i="13" l="1"/>
  <c r="BQ59" i="1"/>
  <c r="BQ51" i="1"/>
  <c r="BA28" i="1"/>
  <c r="G106" i="17"/>
  <c r="G90" i="17" s="1"/>
  <c r="BZ48" i="17"/>
  <c r="E79" i="12"/>
  <c r="AD119" i="13"/>
  <c r="AD63" i="13" s="1"/>
  <c r="BQ66" i="1"/>
  <c r="BA65" i="1"/>
  <c r="BA30" i="1"/>
  <c r="BQ20" i="1"/>
  <c r="I79" i="13"/>
  <c r="I119" i="13"/>
  <c r="I63" i="13" s="1"/>
  <c r="AK119" i="12"/>
  <c r="AK63" i="12" s="1"/>
  <c r="AK79" i="12"/>
  <c r="BA50" i="1"/>
  <c r="CI7" i="1"/>
  <c r="BA9" i="17"/>
  <c r="BG9" i="17"/>
  <c r="V119" i="12"/>
  <c r="V63" i="12" s="1"/>
  <c r="V79" i="12"/>
  <c r="BQ43" i="1"/>
  <c r="G79" i="13"/>
  <c r="BA59" i="1"/>
  <c r="BZ22" i="1"/>
  <c r="BA43" i="1"/>
  <c r="M79" i="13"/>
  <c r="AI119" i="12"/>
  <c r="AI63" i="12" s="1"/>
  <c r="Y79" i="13"/>
  <c r="AC79" i="13"/>
  <c r="BZ66" i="1"/>
  <c r="BQ65" i="1"/>
  <c r="BP12" i="15"/>
  <c r="Y106" i="17"/>
  <c r="Y90" i="17" s="1"/>
  <c r="X135" i="12"/>
  <c r="X73" i="12"/>
  <c r="L135" i="12"/>
  <c r="L65" i="12"/>
  <c r="V70" i="6"/>
  <c r="V71" i="6"/>
  <c r="M106" i="17"/>
  <c r="M90" i="17" s="1"/>
  <c r="BZ51" i="1"/>
  <c r="U106" i="17"/>
  <c r="U90" i="17" s="1"/>
  <c r="CH21" i="15"/>
  <c r="BP40" i="15"/>
  <c r="BY46" i="15"/>
  <c r="BA66" i="1"/>
  <c r="BA64" i="1"/>
  <c r="CI63" i="1"/>
  <c r="BZ59" i="1"/>
  <c r="AC106" i="17"/>
  <c r="AC90" i="17" s="1"/>
  <c r="CH38" i="15"/>
  <c r="T104" i="10"/>
  <c r="T88" i="10" s="1"/>
  <c r="BP38" i="15"/>
  <c r="CH31" i="15"/>
  <c r="AB135" i="12"/>
  <c r="AB65" i="12"/>
  <c r="G104" i="6"/>
  <c r="G88" i="6" s="1"/>
  <c r="G71" i="12"/>
  <c r="G135" i="12"/>
  <c r="R67" i="12"/>
  <c r="R135" i="12"/>
  <c r="CH50" i="15"/>
  <c r="BP10" i="15"/>
  <c r="N104" i="10"/>
  <c r="N88" i="10" s="1"/>
  <c r="CF35" i="6"/>
  <c r="AD66" i="11"/>
  <c r="AD90" i="11"/>
  <c r="AD63" i="11" s="1"/>
  <c r="BN44" i="6"/>
  <c r="BW24" i="6"/>
  <c r="AX19" i="6"/>
  <c r="O104" i="6"/>
  <c r="O88" i="6" s="1"/>
  <c r="Q88" i="1"/>
  <c r="BW22" i="6"/>
  <c r="AX16" i="6"/>
  <c r="R104" i="10"/>
  <c r="R88" i="10" s="1"/>
  <c r="Z104" i="10"/>
  <c r="Z88" i="10" s="1"/>
  <c r="K88" i="1"/>
  <c r="BN5" i="6"/>
  <c r="BW18" i="6"/>
  <c r="U104" i="6"/>
  <c r="U88" i="6" s="1"/>
  <c r="BN46" i="6"/>
  <c r="F104" i="10"/>
  <c r="F88" i="10" s="1"/>
  <c r="BW14" i="6"/>
  <c r="BW42" i="6"/>
  <c r="H104" i="10"/>
  <c r="H88" i="10" s="1"/>
  <c r="CF11" i="6"/>
  <c r="BW6" i="6"/>
  <c r="AB70" i="10"/>
  <c r="BN19" i="6"/>
  <c r="E55" i="12"/>
  <c r="E102" i="12"/>
  <c r="E60" i="12" s="1"/>
  <c r="V104" i="10"/>
  <c r="V88" i="10" s="1"/>
  <c r="AF104" i="10"/>
  <c r="AF88" i="10" s="1"/>
  <c r="L66" i="11"/>
  <c r="L91" i="11"/>
  <c r="L64" i="11" s="1"/>
  <c r="BA21" i="6"/>
  <c r="BT15" i="6"/>
  <c r="AQ21" i="6"/>
  <c r="BD21" i="6"/>
  <c r="X81" i="10"/>
  <c r="AF82" i="6"/>
  <c r="F101" i="6"/>
  <c r="F102" i="6" s="1"/>
  <c r="N101" i="6"/>
  <c r="N102" i="6" s="1"/>
  <c r="V101" i="6"/>
  <c r="V102" i="6" s="1"/>
  <c r="AD101" i="6"/>
  <c r="AD102" i="6" s="1"/>
  <c r="AM112" i="12"/>
  <c r="P120" i="12"/>
  <c r="P121" i="12" s="1"/>
  <c r="U122" i="12"/>
  <c r="U123" i="12" s="1"/>
  <c r="CF6" i="11"/>
  <c r="AF99" i="11"/>
  <c r="P99" i="11"/>
  <c r="AE99" i="11"/>
  <c r="F99" i="11"/>
  <c r="V99" i="11"/>
  <c r="AC121" i="11"/>
  <c r="AC122" i="11" s="1"/>
  <c r="V73" i="15"/>
  <c r="AF101" i="15"/>
  <c r="AF102" i="15" s="1"/>
  <c r="Y81" i="17"/>
  <c r="J101" i="17"/>
  <c r="J102" i="17" s="1"/>
  <c r="Z103" i="17"/>
  <c r="Z104" i="17" s="1"/>
  <c r="G97" i="1"/>
  <c r="V97" i="1"/>
  <c r="G100" i="1"/>
  <c r="AI100" i="1"/>
  <c r="AA99" i="1"/>
  <c r="E113" i="1"/>
  <c r="T79" i="6"/>
  <c r="BA15" i="6"/>
  <c r="BN15" i="6" s="1"/>
  <c r="BB21" i="6"/>
  <c r="AQ28" i="6"/>
  <c r="BP15" i="6"/>
  <c r="BW15" i="6" s="1"/>
  <c r="L79" i="6"/>
  <c r="F81" i="6"/>
  <c r="V81" i="6"/>
  <c r="W110" i="12"/>
  <c r="AL110" i="12"/>
  <c r="Y113" i="12"/>
  <c r="O112" i="12"/>
  <c r="AC126" i="12"/>
  <c r="AC127" i="12" s="1"/>
  <c r="AI99" i="13"/>
  <c r="S121" i="11"/>
  <c r="S122" i="11" s="1"/>
  <c r="L81" i="17"/>
  <c r="P103" i="17"/>
  <c r="P104" i="17" s="1"/>
  <c r="AF103" i="17"/>
  <c r="AF104" i="17" s="1"/>
  <c r="W97" i="1"/>
  <c r="BW23" i="11"/>
  <c r="BE34" i="6"/>
  <c r="BN34" i="6" s="1"/>
  <c r="BB8" i="6"/>
  <c r="BJ21" i="6"/>
  <c r="BC8" i="6"/>
  <c r="Q82" i="6"/>
  <c r="J80" i="10"/>
  <c r="N79" i="6"/>
  <c r="N80" i="6"/>
  <c r="Z79" i="6"/>
  <c r="X110" i="12"/>
  <c r="AM110" i="12"/>
  <c r="Q124" i="12"/>
  <c r="Q125" i="12" s="1"/>
  <c r="Q99" i="11"/>
  <c r="AF102" i="11"/>
  <c r="L101" i="11"/>
  <c r="AB101" i="11"/>
  <c r="P101" i="11"/>
  <c r="AE101" i="11"/>
  <c r="Z73" i="15"/>
  <c r="AG101" i="15"/>
  <c r="AG102" i="15" s="1"/>
  <c r="AD103" i="15"/>
  <c r="AD104" i="15" s="1"/>
  <c r="N84" i="17"/>
  <c r="AD84" i="17"/>
  <c r="H83" i="17"/>
  <c r="V101" i="17"/>
  <c r="V102" i="17" s="1"/>
  <c r="Y97" i="1"/>
  <c r="G99" i="1"/>
  <c r="E88" i="1"/>
  <c r="AE82" i="6"/>
  <c r="AN21" i="6"/>
  <c r="AX21" i="6" s="1"/>
  <c r="BU21" i="6"/>
  <c r="J67" i="10"/>
  <c r="P79" i="10"/>
  <c r="H81" i="10"/>
  <c r="S81" i="10"/>
  <c r="P79" i="6"/>
  <c r="P80" i="6"/>
  <c r="N81" i="6"/>
  <c r="Q99" i="6"/>
  <c r="Q100" i="6" s="1"/>
  <c r="Y110" i="12"/>
  <c r="M113" i="12"/>
  <c r="AC113" i="12"/>
  <c r="U112" i="12"/>
  <c r="AG112" i="12"/>
  <c r="AM132" i="12"/>
  <c r="AM133" i="12" s="1"/>
  <c r="AM77" i="12" s="1"/>
  <c r="W130" i="12"/>
  <c r="W131" i="12" s="1"/>
  <c r="W75" i="12" s="1"/>
  <c r="CM7" i="13"/>
  <c r="CM23" i="13"/>
  <c r="CM31" i="13"/>
  <c r="AF121" i="11"/>
  <c r="AF122" i="11" s="1"/>
  <c r="O121" i="11"/>
  <c r="O122" i="11" s="1"/>
  <c r="AE121" i="11"/>
  <c r="AE122" i="11" s="1"/>
  <c r="H73" i="15"/>
  <c r="V81" i="15"/>
  <c r="AF70" i="15"/>
  <c r="AF83" i="15"/>
  <c r="P84" i="17"/>
  <c r="L103" i="17"/>
  <c r="L104" i="17" s="1"/>
  <c r="AB101" i="17"/>
  <c r="AB102" i="17" s="1"/>
  <c r="X72" i="15"/>
  <c r="AV21" i="6"/>
  <c r="CE21" i="6"/>
  <c r="CF21" i="6" s="1"/>
  <c r="BU34" i="6"/>
  <c r="BW34" i="6" s="1"/>
  <c r="BF28" i="6"/>
  <c r="BN28" i="6" s="1"/>
  <c r="T81" i="10"/>
  <c r="Q79" i="6"/>
  <c r="AE79" i="6"/>
  <c r="X84" i="15"/>
  <c r="AH103" i="15"/>
  <c r="AH104" i="15" s="1"/>
  <c r="F99" i="17"/>
  <c r="F100" i="17" s="1"/>
  <c r="F106" i="17" s="1"/>
  <c r="F90" i="17" s="1"/>
  <c r="R101" i="17"/>
  <c r="R102" i="17" s="1"/>
  <c r="M97" i="1"/>
  <c r="AE97" i="1"/>
  <c r="M100" i="1"/>
  <c r="V99" i="1"/>
  <c r="F80" i="6"/>
  <c r="BG21" i="6"/>
  <c r="AV28" i="6"/>
  <c r="BC15" i="6"/>
  <c r="S79" i="10"/>
  <c r="X82" i="10"/>
  <c r="R79" i="10"/>
  <c r="F68" i="6"/>
  <c r="AF79" i="6"/>
  <c r="AD79" i="6"/>
  <c r="Q81" i="6"/>
  <c r="CM46" i="12"/>
  <c r="Q97" i="1"/>
  <c r="AG97" i="1"/>
  <c r="BA37" i="10"/>
  <c r="BA36" i="10"/>
  <c r="BA20" i="10"/>
  <c r="BA18" i="10"/>
  <c r="BA17" i="10"/>
  <c r="BA12" i="10"/>
  <c r="BA10" i="10"/>
  <c r="BA9" i="10"/>
  <c r="BZ10" i="10"/>
  <c r="BZ16" i="10"/>
  <c r="BZ21" i="10"/>
  <c r="BZ24" i="10"/>
  <c r="BZ29" i="10"/>
  <c r="BZ30" i="10"/>
  <c r="BZ32" i="10"/>
  <c r="BZ38" i="10"/>
  <c r="CM21" i="12"/>
  <c r="O110" i="12"/>
  <c r="AG110" i="12"/>
  <c r="U113" i="12"/>
  <c r="AK113" i="12"/>
  <c r="X112" i="12"/>
  <c r="Q121" i="11"/>
  <c r="Q122" i="11" s="1"/>
  <c r="P72" i="15"/>
  <c r="AA83" i="15"/>
  <c r="AD101" i="15"/>
  <c r="AD102" i="15" s="1"/>
  <c r="N101" i="17"/>
  <c r="N102" i="17" s="1"/>
  <c r="AD93" i="17"/>
  <c r="AD94" i="17" s="1"/>
  <c r="AD106" i="17" s="1"/>
  <c r="AD90" i="17" s="1"/>
  <c r="AI86" i="1"/>
  <c r="AI88" i="1" s="1"/>
  <c r="K99" i="1"/>
  <c r="CM9" i="13"/>
  <c r="BE10" i="13"/>
  <c r="BZ28" i="6"/>
  <c r="CF28" i="6" s="1"/>
  <c r="BT21" i="6"/>
  <c r="BW21" i="6" s="1"/>
  <c r="F79" i="10"/>
  <c r="E80" i="10"/>
  <c r="S110" i="12"/>
  <c r="AI110" i="12"/>
  <c r="R73" i="15"/>
  <c r="BP35" i="15"/>
  <c r="CH46" i="15"/>
  <c r="CH35" i="15"/>
  <c r="BP31" i="15"/>
  <c r="BP27" i="15"/>
  <c r="BP23" i="15"/>
  <c r="BP48" i="15"/>
  <c r="BP43" i="15"/>
  <c r="BP46" i="15"/>
  <c r="CH16" i="15"/>
  <c r="R2" i="13"/>
  <c r="Q52" i="13"/>
  <c r="BP25" i="15"/>
  <c r="CH25" i="15"/>
  <c r="CH33" i="15"/>
  <c r="BP19" i="15"/>
  <c r="CH40" i="15"/>
  <c r="CH29" i="15"/>
  <c r="R79" i="13"/>
  <c r="P2" i="12"/>
  <c r="V79" i="13"/>
  <c r="AG79" i="12"/>
  <c r="AH79" i="13"/>
  <c r="F79" i="13"/>
  <c r="M79" i="12"/>
  <c r="S79" i="12"/>
  <c r="AF79" i="12"/>
  <c r="AD119" i="12"/>
  <c r="AD63" i="12" s="1"/>
  <c r="T79" i="12"/>
  <c r="AX33" i="6"/>
  <c r="BW25" i="6"/>
  <c r="BN25" i="6"/>
  <c r="AX48" i="6"/>
  <c r="AB66" i="11"/>
  <c r="AB90" i="11"/>
  <c r="AB63" i="11" s="1"/>
  <c r="AB91" i="11"/>
  <c r="AB64" i="11" s="1"/>
  <c r="CF36" i="6"/>
  <c r="CF40" i="6"/>
  <c r="AX42" i="6"/>
  <c r="AA102" i="12"/>
  <c r="AA60" i="12" s="1"/>
  <c r="AA55" i="12"/>
  <c r="AA101" i="12"/>
  <c r="AA59" i="12" s="1"/>
  <c r="N91" i="11"/>
  <c r="N64" i="11" s="1"/>
  <c r="N66" i="11"/>
  <c r="BN42" i="6"/>
  <c r="AX44" i="6"/>
  <c r="AX46" i="6"/>
  <c r="CF46" i="6"/>
  <c r="BN48" i="6"/>
  <c r="I55" i="12"/>
  <c r="I101" i="12"/>
  <c r="I59" i="12" s="1"/>
  <c r="I102" i="12"/>
  <c r="I60" i="12" s="1"/>
  <c r="G101" i="13"/>
  <c r="G59" i="13" s="1"/>
  <c r="G57" i="13"/>
  <c r="P66" i="11"/>
  <c r="P90" i="11"/>
  <c r="P63" i="11" s="1"/>
  <c r="P91" i="11"/>
  <c r="P64" i="11" s="1"/>
  <c r="E102" i="13"/>
  <c r="E60" i="13" s="1"/>
  <c r="E55" i="13"/>
  <c r="CF19" i="6"/>
  <c r="CF7" i="6"/>
  <c r="BW11" i="6"/>
  <c r="BW31" i="6"/>
  <c r="F90" i="11"/>
  <c r="F63" i="11" s="1"/>
  <c r="F66" i="11"/>
  <c r="AB79" i="6"/>
  <c r="BR13" i="6"/>
  <c r="BF45" i="6"/>
  <c r="BB45" i="6"/>
  <c r="AJ8" i="6"/>
  <c r="AX8" i="6" s="1"/>
  <c r="Z81" i="6"/>
  <c r="AD83" i="15"/>
  <c r="AF103" i="15"/>
  <c r="AF104" i="15" s="1"/>
  <c r="AD97" i="15"/>
  <c r="AD98" i="15" s="1"/>
  <c r="AD106" i="15" s="1"/>
  <c r="AD90" i="15" s="1"/>
  <c r="AH101" i="15"/>
  <c r="AH102" i="15" s="1"/>
  <c r="BP45" i="6"/>
  <c r="BW45" i="6" s="1"/>
  <c r="CB13" i="6"/>
  <c r="CF13" i="6" s="1"/>
  <c r="BT29" i="6"/>
  <c r="BW29" i="6" s="1"/>
  <c r="AO45" i="6"/>
  <c r="BY8" i="6"/>
  <c r="CF8" i="6" s="1"/>
  <c r="F79" i="6"/>
  <c r="Z82" i="6"/>
  <c r="F101" i="11"/>
  <c r="V101" i="11"/>
  <c r="AQ13" i="6"/>
  <c r="BF29" i="6"/>
  <c r="BH45" i="6"/>
  <c r="BB29" i="6"/>
  <c r="AB79" i="10"/>
  <c r="AK110" i="12"/>
  <c r="O113" i="12"/>
  <c r="X113" i="12"/>
  <c r="AG113" i="12"/>
  <c r="AM113" i="12"/>
  <c r="BB13" i="6"/>
  <c r="AO29" i="6"/>
  <c r="AX29" i="6" s="1"/>
  <c r="CC45" i="6"/>
  <c r="CF45" i="6" s="1"/>
  <c r="AQ24" i="6"/>
  <c r="AX24" i="6" s="1"/>
  <c r="L102" i="11"/>
  <c r="AB102" i="11"/>
  <c r="N82" i="6"/>
  <c r="BJ13" i="6"/>
  <c r="BH29" i="6"/>
  <c r="AV45" i="6"/>
  <c r="BF40" i="6"/>
  <c r="BI24" i="6"/>
  <c r="BN24" i="6" s="1"/>
  <c r="BT13" i="6"/>
  <c r="AN13" i="6"/>
  <c r="BU13" i="6"/>
  <c r="CC29" i="6"/>
  <c r="CF29" i="6" s="1"/>
  <c r="BD13" i="6"/>
  <c r="BH40" i="6"/>
  <c r="AF84" i="15"/>
  <c r="AL40" i="6"/>
  <c r="BA13" i="6"/>
  <c r="BU8" i="6"/>
  <c r="BW8" i="6" s="1"/>
  <c r="AV13" i="6"/>
  <c r="BY24" i="6"/>
  <c r="CF24" i="6" s="1"/>
  <c r="BV8" i="6"/>
  <c r="AV40" i="6"/>
  <c r="AF73" i="15" l="1"/>
  <c r="AF72" i="15"/>
  <c r="BN21" i="6"/>
  <c r="G79" i="12"/>
  <c r="G119" i="12"/>
  <c r="G63" i="12" s="1"/>
  <c r="L119" i="12"/>
  <c r="L63" i="12" s="1"/>
  <c r="L79" i="12"/>
  <c r="Q69" i="12"/>
  <c r="Q135" i="12"/>
  <c r="E114" i="1"/>
  <c r="E122" i="1" s="1"/>
  <c r="E106" i="1" s="1"/>
  <c r="E121" i="1"/>
  <c r="E105" i="1" s="1"/>
  <c r="AX13" i="6"/>
  <c r="F70" i="6"/>
  <c r="F71" i="6"/>
  <c r="X119" i="12"/>
  <c r="X63" i="12" s="1"/>
  <c r="X79" i="12"/>
  <c r="BN8" i="6"/>
  <c r="AI57" i="13"/>
  <c r="AI101" i="13"/>
  <c r="AI59" i="13" s="1"/>
  <c r="AI102" i="13"/>
  <c r="AI60" i="13" s="1"/>
  <c r="U67" i="12"/>
  <c r="U135" i="12"/>
  <c r="AC71" i="12"/>
  <c r="AC135" i="12"/>
  <c r="P135" i="12"/>
  <c r="P65" i="12"/>
  <c r="AI89" i="1"/>
  <c r="AB119" i="12"/>
  <c r="AB63" i="12" s="1"/>
  <c r="AB79" i="12"/>
  <c r="BN29" i="6"/>
  <c r="J70" i="10"/>
  <c r="J71" i="10"/>
  <c r="AX28" i="6"/>
  <c r="R119" i="12"/>
  <c r="R63" i="12" s="1"/>
  <c r="R79" i="12"/>
  <c r="BN13" i="6"/>
  <c r="BW13" i="6"/>
  <c r="Q2" i="12"/>
  <c r="P52" i="12"/>
  <c r="AX40" i="6"/>
  <c r="BN40" i="6"/>
  <c r="AX45" i="6"/>
  <c r="S2" i="13"/>
  <c r="R52" i="13"/>
  <c r="BN45" i="6"/>
  <c r="P119" i="12" l="1"/>
  <c r="P63" i="12" s="1"/>
  <c r="P79" i="12"/>
  <c r="Q79" i="12"/>
  <c r="Q119" i="12"/>
  <c r="Q63" i="12" s="1"/>
  <c r="AC119" i="12"/>
  <c r="AC63" i="12" s="1"/>
  <c r="AC79" i="12"/>
  <c r="U79" i="12"/>
  <c r="U119" i="12"/>
  <c r="U63" i="12" s="1"/>
  <c r="Q52" i="12"/>
  <c r="R2" i="12"/>
  <c r="T2" i="13"/>
  <c r="S52" i="13"/>
  <c r="U2" i="13" l="1"/>
  <c r="T52" i="13"/>
  <c r="R52" i="12"/>
  <c r="S2" i="12"/>
  <c r="V2" i="13" l="1"/>
  <c r="U52" i="13"/>
  <c r="T2" i="12"/>
  <c r="S52" i="12"/>
  <c r="U2" i="12" l="1"/>
  <c r="T52" i="12"/>
  <c r="W2" i="13"/>
  <c r="V52" i="13"/>
  <c r="U52" i="12" l="1"/>
  <c r="V2" i="12"/>
  <c r="W52" i="13"/>
  <c r="X2" i="13"/>
  <c r="W2" i="12" l="1"/>
  <c r="V52" i="12"/>
  <c r="X52" i="13"/>
  <c r="Y2" i="13"/>
  <c r="W52" i="12" l="1"/>
  <c r="X2" i="12"/>
  <c r="Y52" i="13"/>
  <c r="Z2" i="13"/>
  <c r="X52" i="12" l="1"/>
  <c r="Y2" i="12"/>
  <c r="AA2" i="13"/>
  <c r="Z52" i="13"/>
  <c r="AA52" i="13" l="1"/>
  <c r="AB2" i="13"/>
  <c r="Y52" i="12"/>
  <c r="Z2" i="12"/>
  <c r="AB52" i="13" l="1"/>
  <c r="AC2" i="13"/>
  <c r="AC52" i="13" s="1"/>
  <c r="Z52" i="12"/>
  <c r="AA2" i="12"/>
  <c r="AB2" i="12" l="1"/>
  <c r="AA52" i="12"/>
  <c r="AB52" i="12" l="1"/>
  <c r="AC2" i="12"/>
  <c r="AC52" i="12" s="1"/>
</calcChain>
</file>

<file path=xl/comments1.xml><?xml version="1.0" encoding="utf-8"?>
<comments xmlns="http://schemas.openxmlformats.org/spreadsheetml/2006/main">
  <authors>
    <author>Olivier</author>
  </authors>
  <commentList>
    <comment ref="V23" authorId="0" shapeId="0">
      <text>
        <r>
          <rPr>
            <b/>
            <sz val="9"/>
            <color indexed="81"/>
            <rFont val="Tahoma"/>
            <family val="2"/>
          </rPr>
          <t>Olivier:</t>
        </r>
        <r>
          <rPr>
            <sz val="9"/>
            <color indexed="81"/>
            <rFont val="Tahoma"/>
            <family val="2"/>
          </rPr>
          <t xml:space="preserve">
ADC WURMSER</t>
        </r>
      </text>
    </comment>
  </commentList>
</comments>
</file>

<file path=xl/comments2.xml><?xml version="1.0" encoding="utf-8"?>
<comments xmlns="http://schemas.openxmlformats.org/spreadsheetml/2006/main">
  <authors>
    <author>Olivier</author>
  </authors>
  <commentList>
    <comment ref="V23" authorId="0" shapeId="0">
      <text>
        <r>
          <rPr>
            <b/>
            <sz val="9"/>
            <color indexed="81"/>
            <rFont val="Tahoma"/>
            <family val="2"/>
          </rPr>
          <t>Olivier:</t>
        </r>
        <r>
          <rPr>
            <sz val="9"/>
            <color indexed="81"/>
            <rFont val="Tahoma"/>
            <family val="2"/>
          </rPr>
          <t xml:space="preserve">
ADC WURMSER</t>
        </r>
      </text>
    </comment>
    <comment ref="V135" authorId="0" shapeId="0">
      <text>
        <r>
          <rPr>
            <b/>
            <sz val="9"/>
            <color indexed="81"/>
            <rFont val="Tahoma"/>
            <family val="2"/>
          </rPr>
          <t>Olivier:</t>
        </r>
        <r>
          <rPr>
            <sz val="9"/>
            <color indexed="81"/>
            <rFont val="Tahoma"/>
            <family val="2"/>
          </rPr>
          <t xml:space="preserve">
ADC WURMSER</t>
        </r>
      </text>
    </comment>
  </commentList>
</comments>
</file>

<file path=xl/comments3.xml><?xml version="1.0" encoding="utf-8"?>
<comments xmlns="http://schemas.openxmlformats.org/spreadsheetml/2006/main">
  <authors>
    <author>Utilisateur</author>
  </authors>
  <commentList>
    <comment ref="AG64" authorId="0" shapeId="0">
      <text>
        <r>
          <rPr>
            <b/>
            <sz val="10"/>
            <color indexed="81"/>
            <rFont val="Tahoma"/>
            <family val="2"/>
          </rPr>
          <t>Fonctions possibles:
CC                OPO
OMT             CDQ
CCI              CDQPO
67               NPO 
PO               NAPO
ADA
                   CDQCSA
CCT             NOI
45
PC
CO
CSA
DD</t>
        </r>
        <r>
          <rPr>
            <b/>
            <sz val="12"/>
            <color indexed="81"/>
            <rFont val="Tahoma"/>
            <family val="2"/>
          </rPr>
          <t xml:space="preserve">
OI</t>
        </r>
      </text>
    </comment>
  </commentList>
</comments>
</file>

<file path=xl/sharedStrings.xml><?xml version="1.0" encoding="utf-8"?>
<sst xmlns="http://schemas.openxmlformats.org/spreadsheetml/2006/main" count="8350" uniqueCount="370">
  <si>
    <t>OCTOBRE 2011</t>
  </si>
  <si>
    <t>S</t>
  </si>
  <si>
    <t>D</t>
  </si>
  <si>
    <t>L</t>
  </si>
  <si>
    <t>M</t>
  </si>
  <si>
    <t>J</t>
  </si>
  <si>
    <t>V</t>
  </si>
  <si>
    <t>PLD</t>
  </si>
  <si>
    <t>EVENEMENTS</t>
  </si>
  <si>
    <t>CC</t>
  </si>
  <si>
    <t>OPO</t>
  </si>
  <si>
    <t>CNE GAILLARD</t>
  </si>
  <si>
    <t>CNE ETHEVE</t>
  </si>
  <si>
    <t>CNE CHIARONI</t>
  </si>
  <si>
    <t>EXT</t>
  </si>
  <si>
    <t>CHEF DE QUART</t>
  </si>
  <si>
    <t>CTL</t>
  </si>
  <si>
    <t xml:space="preserve"> MAJ TRIVELLATO</t>
  </si>
  <si>
    <t>CCI+</t>
  </si>
  <si>
    <t>CDQPO</t>
  </si>
  <si>
    <t>CCI</t>
  </si>
  <si>
    <t>ADC ROBERTMOLINIER</t>
  </si>
  <si>
    <t>ADC FOUCHER</t>
  </si>
  <si>
    <t>ADC SOURISSEAU</t>
  </si>
  <si>
    <t>ADJ NAKPANE</t>
  </si>
  <si>
    <t>ADJ CHOPIN</t>
  </si>
  <si>
    <t>MC57+</t>
  </si>
  <si>
    <t>CNE THENOUX</t>
  </si>
  <si>
    <t>LTT NGUYEN</t>
  </si>
  <si>
    <t>CSA</t>
  </si>
  <si>
    <t>CDQCSA</t>
  </si>
  <si>
    <t>CDQ</t>
  </si>
  <si>
    <t>MAJ SAINT ANDRE</t>
  </si>
  <si>
    <t>CCT</t>
  </si>
  <si>
    <t>ADC PREVOST</t>
  </si>
  <si>
    <t>PC</t>
  </si>
  <si>
    <t>ADC AMBLARD</t>
  </si>
  <si>
    <t>CO</t>
  </si>
  <si>
    <t>PO</t>
  </si>
  <si>
    <t>ADC BACONNAIS</t>
  </si>
  <si>
    <t>NOI</t>
  </si>
  <si>
    <t>ADJ HOERNER</t>
  </si>
  <si>
    <t>DD</t>
  </si>
  <si>
    <t>EXTERIEUR</t>
  </si>
  <si>
    <t>CONTROLEUR</t>
  </si>
  <si>
    <t>DA</t>
  </si>
  <si>
    <t>SGC QUESADA</t>
  </si>
  <si>
    <t>PC57</t>
  </si>
  <si>
    <t>NPO</t>
  </si>
  <si>
    <t>SGC LEDUC</t>
  </si>
  <si>
    <t>SGC LABROUE</t>
  </si>
  <si>
    <t>ADA</t>
  </si>
  <si>
    <t>SGC PETITJEAN</t>
  </si>
  <si>
    <t>CCTMASA</t>
  </si>
  <si>
    <t>SGT ROGE</t>
  </si>
  <si>
    <t>NAPO</t>
  </si>
  <si>
    <t>SGT FERNANDES</t>
  </si>
  <si>
    <t>SGT JOUAN</t>
  </si>
  <si>
    <t>SGT COQUET</t>
  </si>
  <si>
    <t>CO45</t>
  </si>
  <si>
    <t>SGT ZEMELKA</t>
  </si>
  <si>
    <t>SGT GEOFFRAY</t>
  </si>
  <si>
    <t>SGT DUVAUCHELLE</t>
  </si>
  <si>
    <t>OI</t>
  </si>
  <si>
    <t>SGT ASSAT</t>
  </si>
  <si>
    <t>SGT AUDON</t>
  </si>
  <si>
    <t>CO07</t>
  </si>
  <si>
    <t>OMT</t>
  </si>
  <si>
    <t>SGT RITTLING</t>
  </si>
  <si>
    <t>SGT LAMBERT</t>
  </si>
  <si>
    <t>COA</t>
  </si>
  <si>
    <t>SGT STOURM</t>
  </si>
  <si>
    <t>SGC MOLLET</t>
  </si>
  <si>
    <t>OPERATEUR</t>
  </si>
  <si>
    <t>SGT VOLLEZ</t>
  </si>
  <si>
    <t>SGT VAURICE</t>
  </si>
  <si>
    <t>SGT EPAILLY</t>
  </si>
  <si>
    <t>PATC</t>
  </si>
  <si>
    <t>SGT MULLER</t>
  </si>
  <si>
    <t>SGT NOUGIER</t>
  </si>
  <si>
    <t>OSA</t>
  </si>
  <si>
    <t>SGT DEGRESE</t>
  </si>
  <si>
    <t>EMA</t>
  </si>
  <si>
    <t>MULTI</t>
  </si>
  <si>
    <t>TOTAL NUIT</t>
  </si>
  <si>
    <t>ASS</t>
  </si>
  <si>
    <t>CAB</t>
  </si>
  <si>
    <t>CDT RODRIGUEZ</t>
  </si>
  <si>
    <t>PC37</t>
  </si>
  <si>
    <t>PCMASA</t>
  </si>
  <si>
    <t>SYNTHESE JOUR</t>
  </si>
  <si>
    <t>SYNTHESE NUIT</t>
  </si>
  <si>
    <t>CONTRAT CABINE JOUR</t>
  </si>
  <si>
    <t>CONTRAT CABINE NUIT</t>
  </si>
  <si>
    <t>OMC</t>
  </si>
  <si>
    <t>SUIVI MENSUEL ARMEMENT JOUR</t>
  </si>
  <si>
    <t>SUIVI MENSUEL ARMEMENT NUIT</t>
  </si>
  <si>
    <t/>
  </si>
  <si>
    <t>TOTAL</t>
  </si>
  <si>
    <t>SUIVI ANNUEL ARMEMENT JOUR</t>
  </si>
  <si>
    <t>SUIVI ANNUEL ARMEMENT NUIT</t>
  </si>
  <si>
    <t>MISSION</t>
  </si>
  <si>
    <t>%</t>
  </si>
  <si>
    <t>STAGE</t>
  </si>
  <si>
    <t>PRESENT</t>
  </si>
  <si>
    <t>AUTRE</t>
  </si>
  <si>
    <t>MISSION : DPSA G20</t>
  </si>
  <si>
    <t>MISSION : CDCM</t>
  </si>
  <si>
    <t>OPEX : DJIBOUTI</t>
  </si>
  <si>
    <t>MISSION : TAIWAN</t>
  </si>
  <si>
    <t>OPINT : VIGIPIRATE</t>
  </si>
  <si>
    <t>STAGE : MDM JUSQU AU 13 JANVIER</t>
  </si>
  <si>
    <t>STAGE : STIOA</t>
  </si>
  <si>
    <t>MISSION : ECGC</t>
  </si>
  <si>
    <t>AUTRE : Semaine</t>
  </si>
  <si>
    <t>MISSION : DPSA G21</t>
  </si>
  <si>
    <t>MISSION : DPSA G22</t>
  </si>
  <si>
    <t>MISSION : DPSA G23</t>
  </si>
  <si>
    <t>MISSION : DPSA G24</t>
  </si>
  <si>
    <t>MISSION : DPSA G25</t>
  </si>
  <si>
    <t>MISSION : DPSA G26</t>
  </si>
  <si>
    <t>MISSION : DPSA G27</t>
  </si>
  <si>
    <t>MISSION : DPSA G28</t>
  </si>
  <si>
    <t>MISSION : DPSA G29</t>
  </si>
  <si>
    <t>MISSION : DPSA G30</t>
  </si>
  <si>
    <t>MISSION : DPSA G31</t>
  </si>
  <si>
    <t>MISSION : DPSA G32</t>
  </si>
  <si>
    <t>MISSION : DPSA G33</t>
  </si>
  <si>
    <t>MISSION : DPSA G34</t>
  </si>
  <si>
    <t>STAGE : Q1</t>
  </si>
  <si>
    <t>AUTRE : RQP</t>
  </si>
  <si>
    <t>ABSENT</t>
  </si>
  <si>
    <t>OPEX</t>
  </si>
  <si>
    <t>OPINT</t>
  </si>
  <si>
    <t>S19</t>
  </si>
  <si>
    <t>S20</t>
  </si>
  <si>
    <t>S21</t>
  </si>
  <si>
    <t>S22</t>
  </si>
  <si>
    <t>S23</t>
  </si>
  <si>
    <t>SGT BENAOUMEUR</t>
  </si>
  <si>
    <t>SGC CAZEAUX</t>
  </si>
  <si>
    <t>SGC VOLLEZ</t>
  </si>
  <si>
    <t>SGC VAURICE</t>
  </si>
  <si>
    <t>po</t>
  </si>
  <si>
    <t>MAI 2012</t>
  </si>
  <si>
    <t>VIGIPIRZATE</t>
  </si>
  <si>
    <t>SEMAINE BASE</t>
  </si>
  <si>
    <t>SBO</t>
  </si>
  <si>
    <t>HO</t>
  </si>
  <si>
    <t>STAGIAIRE</t>
  </si>
  <si>
    <t>SGT</t>
  </si>
  <si>
    <t>ADC TRYHOEN</t>
  </si>
  <si>
    <t>MAJ ROBIN</t>
  </si>
  <si>
    <t>ADC LAGARDE</t>
  </si>
  <si>
    <t>LTT LAGLAINE</t>
  </si>
  <si>
    <t>CNE ROBELLO</t>
  </si>
  <si>
    <t>MCMASA</t>
  </si>
  <si>
    <t>CO37</t>
  </si>
  <si>
    <t>SGT BIANCHINI</t>
  </si>
  <si>
    <t>SGC CAZAUX</t>
  </si>
  <si>
    <t>MISSION : PARIS</t>
  </si>
  <si>
    <t>MISSION : Espagne</t>
  </si>
  <si>
    <t>OPEX : EAU</t>
  </si>
  <si>
    <t>MISSION : JAPD</t>
  </si>
  <si>
    <t xml:space="preserve"> </t>
  </si>
  <si>
    <t>MISSION : RECO AFF</t>
  </si>
  <si>
    <t>Autre : Semaine</t>
  </si>
  <si>
    <t>STAGE : CEDAR</t>
  </si>
  <si>
    <t>MISSION : NORVEGE</t>
  </si>
  <si>
    <t>MISSION : MC</t>
  </si>
  <si>
    <t>MISSION : ZARA</t>
  </si>
  <si>
    <t>MISSION : VOL</t>
  </si>
  <si>
    <t>MISSION : CEMPN</t>
  </si>
  <si>
    <t>MISSION : VIGI</t>
  </si>
  <si>
    <t>STAGE : EOTS</t>
  </si>
  <si>
    <t>JUILLET</t>
  </si>
  <si>
    <t>JUIN</t>
  </si>
  <si>
    <t>SGT GALLO</t>
  </si>
  <si>
    <t>STAGE : ISP</t>
  </si>
  <si>
    <t>As</t>
  </si>
  <si>
    <t>STAGE : ANGLAIS</t>
  </si>
  <si>
    <t>S2</t>
  </si>
  <si>
    <t>AUTRE : SEMAINE</t>
  </si>
  <si>
    <t>AUTRE : DEM</t>
  </si>
  <si>
    <t>AUTRE : RECONVERSION</t>
  </si>
  <si>
    <t>MISSION : DPSA</t>
  </si>
  <si>
    <t>AUTRE : FMIR</t>
  </si>
  <si>
    <t>MISSION : VIGIPIRATE</t>
  </si>
  <si>
    <t>MISSION :CMCC</t>
  </si>
  <si>
    <t>STAGE : SFE</t>
  </si>
  <si>
    <t>AOUT</t>
  </si>
  <si>
    <t>CNE SPERAZA</t>
  </si>
  <si>
    <t>ADC TRYOHEN</t>
  </si>
  <si>
    <t>CO/CSA</t>
  </si>
  <si>
    <t>MC57</t>
  </si>
  <si>
    <t>CCT/MASA</t>
  </si>
  <si>
    <t>SGC MOHIER</t>
  </si>
  <si>
    <t>SGC BEROT</t>
  </si>
  <si>
    <t>SGC ZEMELKA</t>
  </si>
  <si>
    <t>SGC GEOFFRAY</t>
  </si>
  <si>
    <t>SGC BAUR</t>
  </si>
  <si>
    <t>PC DA</t>
  </si>
  <si>
    <t>SGC CLAISSE</t>
  </si>
  <si>
    <t>SGT DABAT</t>
  </si>
  <si>
    <t>SGT PELLETIER</t>
  </si>
  <si>
    <t>SGT PAUL</t>
  </si>
  <si>
    <t>SGT ROMA-MUREZ</t>
  </si>
  <si>
    <t>SGT POURRIER</t>
  </si>
  <si>
    <t>OFF</t>
  </si>
  <si>
    <t>CCI/CCT</t>
  </si>
  <si>
    <t>CI</t>
  </si>
  <si>
    <t>VEN</t>
  </si>
  <si>
    <t>SAM</t>
  </si>
  <si>
    <t>DIM</t>
  </si>
  <si>
    <t>MC</t>
  </si>
  <si>
    <t>cumul</t>
  </si>
  <si>
    <t>REPARTITION NUIT</t>
  </si>
  <si>
    <t>x</t>
  </si>
  <si>
    <t>report</t>
  </si>
  <si>
    <t>FEVRIER</t>
  </si>
  <si>
    <t>VACANCES SCOLAIRES</t>
  </si>
  <si>
    <t>TPO</t>
  </si>
  <si>
    <t>AST</t>
  </si>
  <si>
    <t>NP</t>
  </si>
  <si>
    <t>NORMES PARTICULIERES</t>
  </si>
  <si>
    <t>CAT 1</t>
  </si>
  <si>
    <t>CAT 2</t>
  </si>
  <si>
    <t>CAT 3</t>
  </si>
  <si>
    <t>CAT 4</t>
  </si>
  <si>
    <t>CAT 5</t>
  </si>
  <si>
    <t>reouverture</t>
  </si>
  <si>
    <t>TEST</t>
  </si>
  <si>
    <t>individu 1</t>
  </si>
  <si>
    <t>individu 2</t>
  </si>
  <si>
    <t>individu 3</t>
  </si>
  <si>
    <t>individu 4</t>
  </si>
  <si>
    <t>individu 5</t>
  </si>
  <si>
    <t>individu 6</t>
  </si>
  <si>
    <t>individu 7</t>
  </si>
  <si>
    <t>individu 8</t>
  </si>
  <si>
    <t>individu 9</t>
  </si>
  <si>
    <t>individu 10</t>
  </si>
  <si>
    <t>individu 11</t>
  </si>
  <si>
    <t>individu 12</t>
  </si>
  <si>
    <t>individu 13</t>
  </si>
  <si>
    <t>individu 14</t>
  </si>
  <si>
    <t>individu 15</t>
  </si>
  <si>
    <t>individu 16</t>
  </si>
  <si>
    <t>individu 17</t>
  </si>
  <si>
    <t>individu 18</t>
  </si>
  <si>
    <t>individu 19</t>
  </si>
  <si>
    <t>individu 20</t>
  </si>
  <si>
    <t>individu 21</t>
  </si>
  <si>
    <t>individu 22</t>
  </si>
  <si>
    <t>individu 23</t>
  </si>
  <si>
    <t>individu 24</t>
  </si>
  <si>
    <t>individu 25</t>
  </si>
  <si>
    <t>individu 26</t>
  </si>
  <si>
    <t>individu 27</t>
  </si>
  <si>
    <t>individu 28</t>
  </si>
  <si>
    <t>individu 29</t>
  </si>
  <si>
    <t>individu 30</t>
  </si>
  <si>
    <t>individu 31</t>
  </si>
  <si>
    <t>individu 32</t>
  </si>
  <si>
    <t>individu 33</t>
  </si>
  <si>
    <t>individu 34</t>
  </si>
  <si>
    <t>individu 35</t>
  </si>
  <si>
    <t>individu 36</t>
  </si>
  <si>
    <t>individu 37</t>
  </si>
  <si>
    <t>individu 38</t>
  </si>
  <si>
    <t>individu 39</t>
  </si>
  <si>
    <t>individu 40</t>
  </si>
  <si>
    <t>individu 41</t>
  </si>
  <si>
    <t>individu 42</t>
  </si>
  <si>
    <t>individu 43</t>
  </si>
  <si>
    <t>individu 44</t>
  </si>
  <si>
    <t>individu 45</t>
  </si>
  <si>
    <t>individu 46</t>
  </si>
  <si>
    <t>individu 47</t>
  </si>
  <si>
    <t>individu 48</t>
  </si>
  <si>
    <t>individu 49</t>
  </si>
  <si>
    <t>individu 50</t>
  </si>
  <si>
    <t>DO</t>
  </si>
  <si>
    <t>DOO</t>
  </si>
  <si>
    <t>SFP</t>
  </si>
  <si>
    <t>RO</t>
  </si>
  <si>
    <t>DLNM</t>
  </si>
  <si>
    <t>FA</t>
  </si>
  <si>
    <t>B1</t>
  </si>
  <si>
    <t>B2</t>
  </si>
  <si>
    <t>B3</t>
  </si>
  <si>
    <t>2A</t>
  </si>
  <si>
    <t>1A</t>
  </si>
  <si>
    <t>QRA</t>
  </si>
  <si>
    <t>ENR1</t>
  </si>
  <si>
    <t>ENR2</t>
  </si>
  <si>
    <t>RVT</t>
  </si>
  <si>
    <t>MIKE</t>
  </si>
  <si>
    <t>Choix année :</t>
  </si>
  <si>
    <t xml:space="preserve">Premier jour de travail en septembre : </t>
  </si>
  <si>
    <t>Codes couleurs :</t>
  </si>
  <si>
    <t xml:space="preserve">PD </t>
  </si>
  <si>
    <t>PV</t>
  </si>
  <si>
    <t>A</t>
  </si>
  <si>
    <t>O</t>
  </si>
  <si>
    <t>PD</t>
  </si>
  <si>
    <t>CAT1</t>
  </si>
  <si>
    <t>FA 1</t>
  </si>
  <si>
    <t>DA 1</t>
  </si>
  <si>
    <t>DA 2</t>
  </si>
  <si>
    <t>DA 3</t>
  </si>
  <si>
    <t>DA 4</t>
  </si>
  <si>
    <t>DA 5</t>
  </si>
  <si>
    <t>RVT 1</t>
  </si>
  <si>
    <t>RVT 2</t>
  </si>
  <si>
    <t>RO 1</t>
  </si>
  <si>
    <t>RO 2</t>
  </si>
  <si>
    <t>RO 3</t>
  </si>
  <si>
    <t>FIS</t>
  </si>
  <si>
    <t>BRIEF</t>
  </si>
  <si>
    <t>INSTRUCTION</t>
  </si>
  <si>
    <t>D31 AM</t>
  </si>
  <si>
    <t>NUIT</t>
  </si>
  <si>
    <t>CSCAM</t>
  </si>
  <si>
    <t>AUTRES</t>
  </si>
  <si>
    <t>VISAS</t>
  </si>
  <si>
    <t>EO2</t>
  </si>
  <si>
    <t>S05</t>
  </si>
  <si>
    <t>Lundi 02 février 2017</t>
  </si>
  <si>
    <t>PA</t>
  </si>
  <si>
    <t>Informations :</t>
  </si>
  <si>
    <t>D31 PM</t>
  </si>
  <si>
    <t>Chef d'équipe</t>
  </si>
  <si>
    <t>SJ</t>
  </si>
  <si>
    <t>INFORMATIONS</t>
  </si>
  <si>
    <t>STAGES / MISSIONS / OP</t>
  </si>
  <si>
    <t>CHOPS</t>
  </si>
  <si>
    <t>FA AST</t>
  </si>
  <si>
    <t>BOUTON MAGIQUE</t>
  </si>
  <si>
    <t>2016-2017</t>
  </si>
  <si>
    <t>Jour du mois</t>
  </si>
  <si>
    <t>individu 53</t>
  </si>
  <si>
    <t>individu 80</t>
  </si>
  <si>
    <t>individu 107</t>
  </si>
  <si>
    <t>individu 134</t>
  </si>
  <si>
    <t>individu 161</t>
  </si>
  <si>
    <t>individu 188</t>
  </si>
  <si>
    <t>individu 215</t>
  </si>
  <si>
    <t>individu 242</t>
  </si>
  <si>
    <t>individu 269</t>
  </si>
  <si>
    <t>individu 296</t>
  </si>
  <si>
    <t>individu 323</t>
  </si>
  <si>
    <t>individu 350</t>
  </si>
  <si>
    <t>individu 377</t>
  </si>
  <si>
    <t>individu 404</t>
  </si>
  <si>
    <t>individu 431</t>
  </si>
  <si>
    <t>individu 458</t>
  </si>
  <si>
    <t>individu 485</t>
  </si>
  <si>
    <t>individu 512</t>
  </si>
  <si>
    <t>individu 539</t>
  </si>
  <si>
    <t>individu 566</t>
  </si>
  <si>
    <t>individu 593</t>
  </si>
  <si>
    <t>individu 620</t>
  </si>
  <si>
    <t>individu 647</t>
  </si>
  <si>
    <t>individu 674</t>
  </si>
  <si>
    <t>individu 701</t>
  </si>
  <si>
    <t>individu 728</t>
  </si>
  <si>
    <t>individu 755</t>
  </si>
  <si>
    <t>individu 782</t>
  </si>
  <si>
    <t>Briefing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</si>
</sst>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1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0"/>
      <color indexed="8"/>
      <name val="Times New Roman"/>
      <family val="1"/>
    </font>
    <font>
      <b/>
      <sz val="8"/>
      <name val="Times New Roman"/>
      <family val="1"/>
    </font>
    <font>
      <b/>
      <sz val="7"/>
      <name val="Times New Roman"/>
      <family val="1"/>
    </font>
    <font>
      <b/>
      <sz val="8"/>
      <name val="Arial"/>
      <family val="2"/>
    </font>
    <font>
      <b/>
      <sz val="8"/>
      <color indexed="8"/>
      <name val="Times New Roman"/>
      <family val="1"/>
    </font>
    <font>
      <i/>
      <sz val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i/>
      <sz val="10"/>
      <color indexed="8"/>
      <name val="Times New Roman"/>
      <family val="1"/>
    </font>
    <font>
      <b/>
      <sz val="12"/>
      <color indexed="81"/>
      <name val="Tahoma"/>
      <family val="2"/>
    </font>
    <font>
      <b/>
      <sz val="10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0"/>
      <name val="Times New Roman"/>
      <family val="1"/>
    </font>
    <font>
      <b/>
      <sz val="8"/>
      <color theme="0"/>
      <name val="Times New Roman"/>
      <family val="1"/>
    </font>
    <font>
      <sz val="11"/>
      <color rgb="FFFFFF00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rgb="FFFF0000"/>
      <name val="Times New Roman"/>
      <family val="1"/>
    </font>
    <font>
      <sz val="8"/>
      <name val="Times New Roman"/>
      <family val="1"/>
    </font>
    <font>
      <sz val="10"/>
      <name val="Times New Roman"/>
      <family val="1"/>
    </font>
    <font>
      <b/>
      <sz val="10"/>
      <color rgb="FFFFFF00"/>
      <name val="Times New Roman"/>
      <family val="1"/>
    </font>
    <font>
      <b/>
      <sz val="12"/>
      <color rgb="FFFF0000"/>
      <name val="Times New Roman"/>
      <family val="1"/>
    </font>
    <font>
      <b/>
      <sz val="11"/>
      <name val="Calibri"/>
      <family val="2"/>
      <scheme val="minor"/>
    </font>
    <font>
      <b/>
      <sz val="10"/>
      <color rgb="FFCCFFFF"/>
      <name val="Times New Roman"/>
      <family val="1"/>
    </font>
    <font>
      <b/>
      <sz val="10"/>
      <color theme="1"/>
      <name val="Calibri"/>
      <family val="2"/>
      <scheme val="minor"/>
    </font>
    <font>
      <b/>
      <sz val="10"/>
      <name val="Times"/>
      <family val="1"/>
    </font>
    <font>
      <b/>
      <sz val="16"/>
      <name val="Times New Roman"/>
      <family val="1"/>
    </font>
    <font>
      <b/>
      <sz val="8"/>
      <color theme="0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1"/>
      <color rgb="FFFFFFCC"/>
      <name val="Calibri"/>
      <family val="2"/>
      <scheme val="minor"/>
    </font>
    <font>
      <b/>
      <sz val="9"/>
      <color rgb="FFFFFFCC"/>
      <name val="Calibri"/>
      <family val="2"/>
      <scheme val="minor"/>
    </font>
    <font>
      <i/>
      <sz val="9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hadow/>
      <sz val="20"/>
      <color theme="0"/>
      <name val="Arial Black"/>
      <family val="2"/>
    </font>
    <font>
      <b/>
      <i/>
      <sz val="10"/>
      <color rgb="FFFF0000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u/>
      <sz val="22"/>
      <color theme="1"/>
      <name val="Calibri"/>
      <family val="2"/>
      <scheme val="minor"/>
    </font>
  </fonts>
  <fills count="4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9"/>
        <bgColor indexed="34"/>
      </patternFill>
    </fill>
    <fill>
      <patternFill patternType="solid">
        <fgColor indexed="43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26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99"/>
        <bgColor indexed="26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66"/>
        <bgColor indexed="26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00FF"/>
        <b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EE7EEE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 tint="-4.9989318521683403E-2"/>
        <bgColor indexed="64"/>
      </patternFill>
    </fill>
  </fills>
  <borders count="1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8"/>
      </right>
      <top style="medium">
        <color indexed="64"/>
      </top>
      <bottom style="hair">
        <color indexed="8"/>
      </bottom>
      <diagonal/>
    </border>
    <border>
      <left style="hair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 style="medium">
        <color indexed="64"/>
      </left>
      <right style="hair">
        <color indexed="8"/>
      </right>
      <top style="hair">
        <color indexed="8"/>
      </top>
      <bottom style="medium">
        <color indexed="64"/>
      </bottom>
      <diagonal/>
    </border>
    <border>
      <left style="hair">
        <color indexed="8"/>
      </left>
      <right/>
      <top style="hair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/>
      <right/>
      <top style="medium">
        <color indexed="64"/>
      </top>
      <bottom style="hair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hair">
        <color indexed="8"/>
      </top>
      <bottom style="medium">
        <color indexed="64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6" fillId="0" borderId="0" applyFont="0" applyFill="0" applyBorder="0" applyAlignment="0" applyProtection="0"/>
    <xf numFmtId="0" fontId="16" fillId="0" borderId="0"/>
  </cellStyleXfs>
  <cellXfs count="919">
    <xf numFmtId="0" fontId="0" fillId="0" borderId="0" xfId="0"/>
    <xf numFmtId="0" fontId="0" fillId="0" borderId="1" xfId="0" applyBorder="1"/>
    <xf numFmtId="0" fontId="0" fillId="0" borderId="2" xfId="0" applyBorder="1"/>
    <xf numFmtId="0" fontId="3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7" fillId="0" borderId="0" xfId="0" applyFont="1" applyBorder="1" applyAlignment="1">
      <alignment horizontal="center" vertical="center" textRotation="90" wrapText="1" shrinkToFit="1"/>
    </xf>
    <xf numFmtId="0" fontId="3" fillId="0" borderId="7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0" fillId="0" borderId="7" xfId="0" applyBorder="1"/>
    <xf numFmtId="0" fontId="3" fillId="0" borderId="11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5" fillId="0" borderId="13" xfId="0" applyFont="1" applyBorder="1" applyAlignment="1">
      <alignment horizontal="center" vertical="center" textRotation="90"/>
    </xf>
    <xf numFmtId="0" fontId="3" fillId="0" borderId="5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0" fillId="0" borderId="0" xfId="0" applyBorder="1" applyAlignment="1"/>
    <xf numFmtId="0" fontId="0" fillId="0" borderId="15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0" fontId="0" fillId="0" borderId="0" xfId="0" applyFill="1"/>
    <xf numFmtId="0" fontId="9" fillId="0" borderId="17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0" fontId="8" fillId="0" borderId="11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/>
    </xf>
    <xf numFmtId="0" fontId="2" fillId="0" borderId="28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/>
    </xf>
    <xf numFmtId="0" fontId="2" fillId="0" borderId="29" xfId="0" applyFont="1" applyFill="1" applyBorder="1" applyAlignment="1">
      <alignment horizontal="center"/>
    </xf>
    <xf numFmtId="0" fontId="2" fillId="0" borderId="2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/>
    </xf>
    <xf numFmtId="0" fontId="2" fillId="0" borderId="30" xfId="0" applyFont="1" applyFill="1" applyBorder="1" applyAlignment="1">
      <alignment horizontal="center"/>
    </xf>
    <xf numFmtId="0" fontId="2" fillId="0" borderId="31" xfId="0" applyFont="1" applyFill="1" applyBorder="1" applyAlignment="1">
      <alignment horizontal="center"/>
    </xf>
    <xf numFmtId="0" fontId="2" fillId="0" borderId="32" xfId="0" applyFont="1" applyFill="1" applyBorder="1" applyAlignment="1">
      <alignment horizontal="center"/>
    </xf>
    <xf numFmtId="0" fontId="2" fillId="0" borderId="33" xfId="0" applyFont="1" applyFill="1" applyBorder="1" applyAlignment="1">
      <alignment horizontal="center"/>
    </xf>
    <xf numFmtId="0" fontId="2" fillId="0" borderId="3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/>
    </xf>
    <xf numFmtId="0" fontId="2" fillId="0" borderId="34" xfId="0" applyFont="1" applyFill="1" applyBorder="1" applyAlignment="1">
      <alignment horizontal="center"/>
    </xf>
    <xf numFmtId="0" fontId="2" fillId="0" borderId="35" xfId="0" applyFont="1" applyFill="1" applyBorder="1" applyAlignment="1">
      <alignment horizontal="center"/>
    </xf>
    <xf numFmtId="0" fontId="2" fillId="0" borderId="36" xfId="0" applyFont="1" applyFill="1" applyBorder="1" applyAlignment="1">
      <alignment horizontal="center"/>
    </xf>
    <xf numFmtId="0" fontId="2" fillId="0" borderId="37" xfId="0" applyFont="1" applyFill="1" applyBorder="1" applyAlignment="1">
      <alignment horizontal="center"/>
    </xf>
    <xf numFmtId="0" fontId="2" fillId="0" borderId="35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0" fillId="5" borderId="0" xfId="0" applyFill="1"/>
    <xf numFmtId="0" fontId="2" fillId="6" borderId="22" xfId="0" applyFont="1" applyFill="1" applyBorder="1" applyAlignment="1">
      <alignment horizontal="center" vertical="center"/>
    </xf>
    <xf numFmtId="0" fontId="1" fillId="6" borderId="23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30" xfId="0" applyFont="1" applyFill="1" applyBorder="1" applyAlignment="1">
      <alignment horizontal="center" vertical="center"/>
    </xf>
    <xf numFmtId="0" fontId="2" fillId="6" borderId="34" xfId="0" applyFont="1" applyFill="1" applyBorder="1" applyAlignment="1">
      <alignment horizontal="center" vertical="center"/>
    </xf>
    <xf numFmtId="0" fontId="2" fillId="6" borderId="30" xfId="0" applyFont="1" applyFill="1" applyBorder="1" applyAlignment="1">
      <alignment vertical="center"/>
    </xf>
    <xf numFmtId="0" fontId="2" fillId="6" borderId="23" xfId="0" applyFont="1" applyFill="1" applyBorder="1" applyAlignment="1">
      <alignment horizontal="center" vertical="center"/>
    </xf>
    <xf numFmtId="0" fontId="0" fillId="6" borderId="0" xfId="0" applyFill="1"/>
    <xf numFmtId="0" fontId="1" fillId="6" borderId="38" xfId="0" applyFont="1" applyFill="1" applyBorder="1" applyAlignment="1">
      <alignment horizontal="center" vertical="center"/>
    </xf>
    <xf numFmtId="0" fontId="1" fillId="6" borderId="25" xfId="0" applyFont="1" applyFill="1" applyBorder="1" applyAlignment="1">
      <alignment horizontal="center" vertical="center"/>
    </xf>
    <xf numFmtId="0" fontId="2" fillId="6" borderId="39" xfId="0" applyFont="1" applyFill="1" applyBorder="1" applyAlignment="1">
      <alignment horizontal="center"/>
    </xf>
    <xf numFmtId="0" fontId="2" fillId="6" borderId="40" xfId="0" applyFont="1" applyFill="1" applyBorder="1" applyAlignment="1">
      <alignment horizontal="center"/>
    </xf>
    <xf numFmtId="0" fontId="2" fillId="6" borderId="41" xfId="0" applyFont="1" applyFill="1" applyBorder="1" applyAlignment="1">
      <alignment horizontal="center"/>
    </xf>
    <xf numFmtId="0" fontId="2" fillId="6" borderId="28" xfId="0" applyFont="1" applyFill="1" applyBorder="1" applyAlignment="1">
      <alignment horizontal="center"/>
    </xf>
    <xf numFmtId="0" fontId="2" fillId="6" borderId="31" xfId="0" applyFont="1" applyFill="1" applyBorder="1" applyAlignment="1">
      <alignment horizontal="center"/>
    </xf>
    <xf numFmtId="0" fontId="1" fillId="6" borderId="26" xfId="0" applyFont="1" applyFill="1" applyBorder="1" applyAlignment="1">
      <alignment horizontal="center" vertical="center"/>
    </xf>
    <xf numFmtId="0" fontId="1" fillId="6" borderId="20" xfId="0" applyFont="1" applyFill="1" applyBorder="1" applyAlignment="1">
      <alignment horizontal="center" vertical="center"/>
    </xf>
    <xf numFmtId="0" fontId="1" fillId="6" borderId="24" xfId="0" applyFont="1" applyFill="1" applyBorder="1" applyAlignment="1">
      <alignment horizontal="center" vertical="center"/>
    </xf>
    <xf numFmtId="0" fontId="2" fillId="6" borderId="35" xfId="0" applyFont="1" applyFill="1" applyBorder="1" applyAlignment="1">
      <alignment horizontal="center"/>
    </xf>
    <xf numFmtId="0" fontId="1" fillId="6" borderId="22" xfId="0" applyFont="1" applyFill="1" applyBorder="1" applyAlignment="1">
      <alignment horizontal="center" vertical="center"/>
    </xf>
    <xf numFmtId="0" fontId="2" fillId="6" borderId="29" xfId="0" applyFont="1" applyFill="1" applyBorder="1" applyAlignment="1">
      <alignment horizontal="center"/>
    </xf>
    <xf numFmtId="0" fontId="2" fillId="6" borderId="33" xfId="0" applyFont="1" applyFill="1" applyBorder="1" applyAlignment="1">
      <alignment horizontal="center"/>
    </xf>
    <xf numFmtId="0" fontId="2" fillId="6" borderId="37" xfId="0" applyFont="1" applyFill="1" applyBorder="1" applyAlignment="1">
      <alignment horizontal="center"/>
    </xf>
    <xf numFmtId="0" fontId="2" fillId="6" borderId="24" xfId="0" applyFont="1" applyFill="1" applyBorder="1" applyAlignment="1">
      <alignment horizontal="center" vertical="center"/>
    </xf>
    <xf numFmtId="0" fontId="2" fillId="6" borderId="20" xfId="0" applyFont="1" applyFill="1" applyBorder="1" applyAlignment="1">
      <alignment horizontal="center" vertical="center"/>
    </xf>
    <xf numFmtId="9" fontId="1" fillId="6" borderId="28" xfId="1" applyFont="1" applyFill="1" applyBorder="1" applyAlignment="1" applyProtection="1">
      <alignment horizontal="center" vertical="center"/>
    </xf>
    <xf numFmtId="9" fontId="1" fillId="6" borderId="35" xfId="1" applyFont="1" applyFill="1" applyBorder="1" applyAlignment="1" applyProtection="1">
      <alignment horizontal="center" vertical="center"/>
    </xf>
    <xf numFmtId="0" fontId="1" fillId="6" borderId="21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/>
    </xf>
    <xf numFmtId="0" fontId="2" fillId="6" borderId="32" xfId="0" applyFont="1" applyFill="1" applyBorder="1" applyAlignment="1">
      <alignment horizontal="center"/>
    </xf>
    <xf numFmtId="0" fontId="2" fillId="6" borderId="36" xfId="0" applyFont="1" applyFill="1" applyBorder="1" applyAlignment="1">
      <alignment horizontal="center"/>
    </xf>
    <xf numFmtId="0" fontId="2" fillId="6" borderId="26" xfId="0" applyFont="1" applyFill="1" applyBorder="1" applyAlignment="1">
      <alignment horizontal="center" vertical="center"/>
    </xf>
    <xf numFmtId="0" fontId="9" fillId="6" borderId="17" xfId="0" applyFont="1" applyFill="1" applyBorder="1" applyAlignment="1">
      <alignment horizontal="center" vertical="center"/>
    </xf>
    <xf numFmtId="0" fontId="2" fillId="6" borderId="28" xfId="0" applyFont="1" applyFill="1" applyBorder="1" applyAlignment="1">
      <alignment horizontal="center" vertical="center"/>
    </xf>
    <xf numFmtId="0" fontId="2" fillId="6" borderId="31" xfId="0" applyFont="1" applyFill="1" applyBorder="1" applyAlignment="1">
      <alignment horizontal="center" vertical="center"/>
    </xf>
    <xf numFmtId="0" fontId="2" fillId="6" borderId="35" xfId="0" applyFont="1" applyFill="1" applyBorder="1" applyAlignment="1">
      <alignment horizontal="center" vertical="center"/>
    </xf>
    <xf numFmtId="0" fontId="1" fillId="7" borderId="42" xfId="0" applyFont="1" applyFill="1" applyBorder="1" applyAlignment="1">
      <alignment horizontal="center" vertical="center"/>
    </xf>
    <xf numFmtId="0" fontId="1" fillId="7" borderId="27" xfId="0" applyFont="1" applyFill="1" applyBorder="1" applyAlignment="1">
      <alignment horizontal="center" vertical="center"/>
    </xf>
    <xf numFmtId="0" fontId="2" fillId="8" borderId="16" xfId="0" applyFont="1" applyFill="1" applyBorder="1" applyAlignment="1">
      <alignment horizontal="center"/>
    </xf>
    <xf numFmtId="0" fontId="0" fillId="0" borderId="0" xfId="0" applyFill="1" applyBorder="1" applyAlignment="1"/>
    <xf numFmtId="0" fontId="8" fillId="0" borderId="8" xfId="0" applyFont="1" applyFill="1" applyBorder="1" applyAlignment="1">
      <alignment horizontal="center"/>
    </xf>
    <xf numFmtId="0" fontId="0" fillId="0" borderId="6" xfId="0" applyBorder="1"/>
    <xf numFmtId="0" fontId="0" fillId="5" borderId="0" xfId="0" applyFill="1" applyBorder="1"/>
    <xf numFmtId="0" fontId="0" fillId="0" borderId="18" xfId="0" applyFill="1" applyBorder="1"/>
    <xf numFmtId="0" fontId="0" fillId="0" borderId="28" xfId="0" applyFill="1" applyBorder="1"/>
    <xf numFmtId="0" fontId="0" fillId="0" borderId="30" xfId="0" applyFill="1" applyBorder="1"/>
    <xf numFmtId="0" fontId="0" fillId="0" borderId="31" xfId="0" applyFill="1" applyBorder="1"/>
    <xf numFmtId="0" fontId="9" fillId="0" borderId="32" xfId="0" applyFont="1" applyFill="1" applyBorder="1" applyAlignment="1">
      <alignment horizontal="center" vertical="center"/>
    </xf>
    <xf numFmtId="0" fontId="0" fillId="0" borderId="32" xfId="0" applyFill="1" applyBorder="1"/>
    <xf numFmtId="0" fontId="0" fillId="0" borderId="34" xfId="0" applyFill="1" applyBorder="1"/>
    <xf numFmtId="0" fontId="0" fillId="0" borderId="35" xfId="0" applyFill="1" applyBorder="1"/>
    <xf numFmtId="0" fontId="0" fillId="0" borderId="36" xfId="0" applyFill="1" applyBorder="1"/>
    <xf numFmtId="0" fontId="0" fillId="0" borderId="17" xfId="0" applyFill="1" applyBorder="1"/>
    <xf numFmtId="0" fontId="9" fillId="6" borderId="18" xfId="0" applyFont="1" applyFill="1" applyBorder="1" applyAlignment="1">
      <alignment horizontal="center" vertical="center"/>
    </xf>
    <xf numFmtId="0" fontId="9" fillId="6" borderId="28" xfId="0" applyFont="1" applyFill="1" applyBorder="1" applyAlignment="1">
      <alignment horizontal="center" vertical="center"/>
    </xf>
    <xf numFmtId="0" fontId="9" fillId="6" borderId="30" xfId="0" applyFont="1" applyFill="1" applyBorder="1" applyAlignment="1">
      <alignment horizontal="center" vertical="center"/>
    </xf>
    <xf numFmtId="0" fontId="9" fillId="6" borderId="31" xfId="0" applyFont="1" applyFill="1" applyBorder="1" applyAlignment="1">
      <alignment horizontal="center" vertical="center"/>
    </xf>
    <xf numFmtId="0" fontId="9" fillId="6" borderId="34" xfId="0" applyFont="1" applyFill="1" applyBorder="1" applyAlignment="1">
      <alignment horizontal="center" vertical="center"/>
    </xf>
    <xf numFmtId="0" fontId="9" fillId="6" borderId="35" xfId="0" applyFont="1" applyFill="1" applyBorder="1" applyAlignment="1">
      <alignment horizontal="center" vertical="center"/>
    </xf>
    <xf numFmtId="0" fontId="10" fillId="6" borderId="18" xfId="0" applyFont="1" applyFill="1" applyBorder="1" applyAlignment="1">
      <alignment horizontal="center"/>
    </xf>
    <xf numFmtId="0" fontId="10" fillId="6" borderId="28" xfId="0" applyFont="1" applyFill="1" applyBorder="1" applyAlignment="1">
      <alignment horizontal="center"/>
    </xf>
    <xf numFmtId="0" fontId="10" fillId="6" borderId="30" xfId="0" applyFont="1" applyFill="1" applyBorder="1" applyAlignment="1">
      <alignment horizontal="center"/>
    </xf>
    <xf numFmtId="0" fontId="10" fillId="6" borderId="31" xfId="0" applyFont="1" applyFill="1" applyBorder="1" applyAlignment="1">
      <alignment horizontal="center"/>
    </xf>
    <xf numFmtId="0" fontId="10" fillId="6" borderId="34" xfId="0" applyFont="1" applyFill="1" applyBorder="1" applyAlignment="1">
      <alignment horizontal="center"/>
    </xf>
    <xf numFmtId="0" fontId="10" fillId="6" borderId="35" xfId="0" applyFont="1" applyFill="1" applyBorder="1" applyAlignment="1">
      <alignment horizontal="center"/>
    </xf>
    <xf numFmtId="0" fontId="0" fillId="6" borderId="18" xfId="0" applyFill="1" applyBorder="1"/>
    <xf numFmtId="0" fontId="0" fillId="6" borderId="28" xfId="0" applyFill="1" applyBorder="1"/>
    <xf numFmtId="0" fontId="0" fillId="6" borderId="30" xfId="0" applyFill="1" applyBorder="1"/>
    <xf numFmtId="0" fontId="0" fillId="6" borderId="31" xfId="0" applyFill="1" applyBorder="1"/>
    <xf numFmtId="0" fontId="0" fillId="6" borderId="34" xfId="0" applyFill="1" applyBorder="1"/>
    <xf numFmtId="0" fontId="0" fillId="6" borderId="17" xfId="0" applyFill="1" applyBorder="1"/>
    <xf numFmtId="0" fontId="0" fillId="6" borderId="32" xfId="0" applyFill="1" applyBorder="1"/>
    <xf numFmtId="0" fontId="0" fillId="6" borderId="36" xfId="0" applyFill="1" applyBorder="1"/>
    <xf numFmtId="0" fontId="9" fillId="6" borderId="32" xfId="0" applyFont="1" applyFill="1" applyBorder="1" applyAlignment="1">
      <alignment horizontal="center" vertical="center"/>
    </xf>
    <xf numFmtId="0" fontId="9" fillId="6" borderId="36" xfId="0" applyFont="1" applyFill="1" applyBorder="1" applyAlignment="1">
      <alignment horizontal="center" vertical="center"/>
    </xf>
    <xf numFmtId="0" fontId="10" fillId="6" borderId="17" xfId="0" applyFont="1" applyFill="1" applyBorder="1" applyAlignment="1">
      <alignment horizontal="center"/>
    </xf>
    <xf numFmtId="0" fontId="10" fillId="6" borderId="32" xfId="0" applyFont="1" applyFill="1" applyBorder="1" applyAlignment="1">
      <alignment horizontal="center"/>
    </xf>
    <xf numFmtId="0" fontId="10" fillId="6" borderId="36" xfId="0" applyFont="1" applyFill="1" applyBorder="1" applyAlignment="1">
      <alignment horizontal="center"/>
    </xf>
    <xf numFmtId="0" fontId="9" fillId="0" borderId="30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31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center"/>
    </xf>
    <xf numFmtId="0" fontId="9" fillId="0" borderId="36" xfId="0" applyFont="1" applyFill="1" applyBorder="1" applyAlignment="1">
      <alignment horizontal="center" vertical="center"/>
    </xf>
    <xf numFmtId="0" fontId="9" fillId="0" borderId="34" xfId="0" applyFont="1" applyFill="1" applyBorder="1" applyAlignment="1">
      <alignment horizontal="center" vertical="center"/>
    </xf>
    <xf numFmtId="0" fontId="0" fillId="9" borderId="30" xfId="0" applyFill="1" applyBorder="1"/>
    <xf numFmtId="0" fontId="0" fillId="9" borderId="32" xfId="0" applyFill="1" applyBorder="1"/>
    <xf numFmtId="0" fontId="10" fillId="9" borderId="31" xfId="0" applyFont="1" applyFill="1" applyBorder="1" applyAlignment="1">
      <alignment horizontal="center"/>
    </xf>
    <xf numFmtId="0" fontId="0" fillId="9" borderId="31" xfId="0" applyFill="1" applyBorder="1"/>
    <xf numFmtId="0" fontId="10" fillId="9" borderId="30" xfId="0" applyFont="1" applyFill="1" applyBorder="1" applyAlignment="1">
      <alignment horizontal="center"/>
    </xf>
    <xf numFmtId="0" fontId="0" fillId="9" borderId="34" xfId="0" applyFill="1" applyBorder="1"/>
    <xf numFmtId="0" fontId="0" fillId="9" borderId="36" xfId="0" applyFill="1" applyBorder="1"/>
    <xf numFmtId="0" fontId="10" fillId="9" borderId="35" xfId="0" applyFont="1" applyFill="1" applyBorder="1" applyAlignment="1">
      <alignment horizontal="center"/>
    </xf>
    <xf numFmtId="0" fontId="0" fillId="9" borderId="35" xfId="0" applyFill="1" applyBorder="1"/>
    <xf numFmtId="0" fontId="10" fillId="9" borderId="34" xfId="0" applyFont="1" applyFill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19" fillId="0" borderId="6" xfId="0" applyFont="1" applyBorder="1" applyAlignment="1">
      <alignment horizontal="center"/>
    </xf>
    <xf numFmtId="0" fontId="19" fillId="0" borderId="8" xfId="0" applyFont="1" applyBorder="1" applyAlignment="1">
      <alignment horizontal="center"/>
    </xf>
    <xf numFmtId="0" fontId="3" fillId="10" borderId="4" xfId="0" applyFont="1" applyFill="1" applyBorder="1" applyAlignment="1">
      <alignment horizontal="center"/>
    </xf>
    <xf numFmtId="0" fontId="19" fillId="6" borderId="6" xfId="0" applyFont="1" applyFill="1" applyBorder="1" applyAlignment="1">
      <alignment horizontal="center"/>
    </xf>
    <xf numFmtId="0" fontId="0" fillId="10" borderId="0" xfId="0" applyFill="1"/>
    <xf numFmtId="0" fontId="19" fillId="10" borderId="6" xfId="0" applyFont="1" applyFill="1" applyBorder="1" applyAlignment="1">
      <alignment horizontal="center"/>
    </xf>
    <xf numFmtId="0" fontId="3" fillId="10" borderId="6" xfId="0" applyFont="1" applyFill="1" applyBorder="1" applyAlignment="1">
      <alignment horizontal="center"/>
    </xf>
    <xf numFmtId="0" fontId="3" fillId="10" borderId="10" xfId="0" applyFont="1" applyFill="1" applyBorder="1" applyAlignment="1">
      <alignment horizontal="center"/>
    </xf>
    <xf numFmtId="0" fontId="3" fillId="10" borderId="8" xfId="0" applyFont="1" applyFill="1" applyBorder="1" applyAlignment="1">
      <alignment horizontal="center"/>
    </xf>
    <xf numFmtId="0" fontId="3" fillId="10" borderId="12" xfId="0" applyFont="1" applyFill="1" applyBorder="1" applyAlignment="1">
      <alignment horizontal="center"/>
    </xf>
    <xf numFmtId="0" fontId="3" fillId="10" borderId="14" xfId="0" applyFont="1" applyFill="1" applyBorder="1" applyAlignment="1">
      <alignment horizontal="center"/>
    </xf>
    <xf numFmtId="0" fontId="19" fillId="10" borderId="8" xfId="0" applyFont="1" applyFill="1" applyBorder="1" applyAlignment="1">
      <alignment horizontal="center"/>
    </xf>
    <xf numFmtId="0" fontId="19" fillId="10" borderId="43" xfId="0" applyFont="1" applyFill="1" applyBorder="1" applyAlignment="1">
      <alignment horizontal="center"/>
    </xf>
    <xf numFmtId="0" fontId="19" fillId="0" borderId="43" xfId="0" applyFont="1" applyBorder="1" applyAlignment="1">
      <alignment horizontal="center"/>
    </xf>
    <xf numFmtId="0" fontId="0" fillId="0" borderId="12" xfId="0" applyBorder="1" applyAlignment="1"/>
    <xf numFmtId="0" fontId="2" fillId="6" borderId="44" xfId="0" applyFont="1" applyFill="1" applyBorder="1" applyAlignment="1">
      <alignment horizontal="center"/>
    </xf>
    <xf numFmtId="0" fontId="2" fillId="0" borderId="45" xfId="0" applyFont="1" applyFill="1" applyBorder="1" applyAlignment="1">
      <alignment horizontal="center"/>
    </xf>
    <xf numFmtId="0" fontId="2" fillId="6" borderId="45" xfId="0" applyFont="1" applyFill="1" applyBorder="1" applyAlignment="1">
      <alignment horizontal="center"/>
    </xf>
    <xf numFmtId="0" fontId="2" fillId="0" borderId="45" xfId="0" applyFont="1" applyFill="1" applyBorder="1" applyAlignment="1">
      <alignment horizontal="center" vertical="center"/>
    </xf>
    <xf numFmtId="0" fontId="2" fillId="6" borderId="46" xfId="0" applyFont="1" applyFill="1" applyBorder="1" applyAlignment="1">
      <alignment horizontal="center"/>
    </xf>
    <xf numFmtId="0" fontId="2" fillId="0" borderId="47" xfId="0" applyFont="1" applyFill="1" applyBorder="1" applyAlignment="1">
      <alignment horizontal="center"/>
    </xf>
    <xf numFmtId="0" fontId="2" fillId="6" borderId="47" xfId="0" applyFont="1" applyFill="1" applyBorder="1" applyAlignment="1">
      <alignment horizontal="center"/>
    </xf>
    <xf numFmtId="0" fontId="2" fillId="0" borderId="47" xfId="0" applyFont="1" applyFill="1" applyBorder="1" applyAlignment="1">
      <alignment horizontal="center" vertical="center"/>
    </xf>
    <xf numFmtId="0" fontId="2" fillId="6" borderId="47" xfId="0" applyFont="1" applyFill="1" applyBorder="1" applyAlignment="1">
      <alignment horizontal="center" vertical="center"/>
    </xf>
    <xf numFmtId="0" fontId="2" fillId="6" borderId="48" xfId="0" applyFont="1" applyFill="1" applyBorder="1" applyAlignment="1">
      <alignment horizontal="center"/>
    </xf>
    <xf numFmtId="0" fontId="2" fillId="0" borderId="49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/>
    </xf>
    <xf numFmtId="0" fontId="2" fillId="0" borderId="48" xfId="0" applyFont="1" applyFill="1" applyBorder="1" applyAlignment="1">
      <alignment horizontal="center"/>
    </xf>
    <xf numFmtId="0" fontId="2" fillId="6" borderId="50" xfId="0" applyFont="1" applyFill="1" applyBorder="1" applyAlignment="1">
      <alignment horizontal="center"/>
    </xf>
    <xf numFmtId="0" fontId="2" fillId="6" borderId="19" xfId="0" applyFont="1" applyFill="1" applyBorder="1" applyAlignment="1">
      <alignment horizontal="center"/>
    </xf>
    <xf numFmtId="0" fontId="2" fillId="0" borderId="20" xfId="0" applyFont="1" applyFill="1" applyBorder="1" applyAlignment="1">
      <alignment horizontal="center"/>
    </xf>
    <xf numFmtId="0" fontId="2" fillId="6" borderId="20" xfId="0" applyFont="1" applyFill="1" applyBorder="1" applyAlignment="1">
      <alignment horizontal="center"/>
    </xf>
    <xf numFmtId="0" fontId="2" fillId="6" borderId="38" xfId="0" applyFont="1" applyFill="1" applyBorder="1" applyAlignment="1">
      <alignment horizontal="center"/>
    </xf>
    <xf numFmtId="0" fontId="2" fillId="0" borderId="42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2" fillId="6" borderId="45" xfId="0" applyFont="1" applyFill="1" applyBorder="1" applyAlignment="1">
      <alignment horizontal="center" vertical="center"/>
    </xf>
    <xf numFmtId="0" fontId="2" fillId="6" borderId="51" xfId="0" applyFont="1" applyFill="1" applyBorder="1" applyAlignment="1">
      <alignment horizontal="center"/>
    </xf>
    <xf numFmtId="0" fontId="2" fillId="0" borderId="52" xfId="0" applyFont="1" applyFill="1" applyBorder="1" applyAlignment="1">
      <alignment horizontal="center"/>
    </xf>
    <xf numFmtId="0" fontId="2" fillId="6" borderId="53" xfId="0" applyFont="1" applyFill="1" applyBorder="1" applyAlignment="1">
      <alignment horizontal="center"/>
    </xf>
    <xf numFmtId="1" fontId="0" fillId="0" borderId="31" xfId="0" applyNumberFormat="1" applyFill="1" applyBorder="1"/>
    <xf numFmtId="1" fontId="0" fillId="0" borderId="32" xfId="0" applyNumberFormat="1" applyFill="1" applyBorder="1"/>
    <xf numFmtId="1" fontId="0" fillId="0" borderId="33" xfId="0" applyNumberFormat="1" applyFill="1" applyBorder="1"/>
    <xf numFmtId="0" fontId="0" fillId="0" borderId="33" xfId="0" applyFill="1" applyBorder="1"/>
    <xf numFmtId="0" fontId="19" fillId="0" borderId="6" xfId="0" applyFont="1" applyFill="1" applyBorder="1" applyAlignment="1">
      <alignment horizontal="center"/>
    </xf>
    <xf numFmtId="0" fontId="19" fillId="6" borderId="4" xfId="0" applyFont="1" applyFill="1" applyBorder="1" applyAlignment="1">
      <alignment horizontal="center"/>
    </xf>
    <xf numFmtId="0" fontId="0" fillId="6" borderId="29" xfId="0" applyFill="1" applyBorder="1"/>
    <xf numFmtId="1" fontId="0" fillId="6" borderId="33" xfId="0" applyNumberFormat="1" applyFill="1" applyBorder="1"/>
    <xf numFmtId="1" fontId="0" fillId="6" borderId="31" xfId="0" applyNumberFormat="1" applyFill="1" applyBorder="1"/>
    <xf numFmtId="1" fontId="0" fillId="6" borderId="32" xfId="0" applyNumberFormat="1" applyFill="1" applyBorder="1"/>
    <xf numFmtId="0" fontId="0" fillId="6" borderId="33" xfId="0" applyFill="1" applyBorder="1"/>
    <xf numFmtId="0" fontId="19" fillId="6" borderId="8" xfId="0" applyFont="1" applyFill="1" applyBorder="1" applyAlignment="1">
      <alignment horizontal="center"/>
    </xf>
    <xf numFmtId="1" fontId="0" fillId="6" borderId="37" xfId="0" applyNumberFormat="1" applyFill="1" applyBorder="1"/>
    <xf numFmtId="1" fontId="0" fillId="6" borderId="35" xfId="0" applyNumberFormat="1" applyFill="1" applyBorder="1"/>
    <xf numFmtId="0" fontId="8" fillId="0" borderId="0" xfId="0" applyFont="1" applyFill="1" applyBorder="1" applyAlignment="1">
      <alignment vertical="center" wrapText="1"/>
    </xf>
    <xf numFmtId="0" fontId="8" fillId="5" borderId="15" xfId="0" applyFont="1" applyFill="1" applyBorder="1" applyAlignment="1">
      <alignment vertical="center" wrapText="1"/>
    </xf>
    <xf numFmtId="0" fontId="8" fillId="0" borderId="15" xfId="0" applyFont="1" applyFill="1" applyBorder="1" applyAlignment="1">
      <alignment vertical="center" wrapText="1"/>
    </xf>
    <xf numFmtId="0" fontId="0" fillId="6" borderId="4" xfId="0" applyFill="1" applyBorder="1"/>
    <xf numFmtId="0" fontId="0" fillId="10" borderId="6" xfId="0" applyFill="1" applyBorder="1"/>
    <xf numFmtId="0" fontId="0" fillId="10" borderId="8" xfId="0" applyFill="1" applyBorder="1"/>
    <xf numFmtId="0" fontId="0" fillId="0" borderId="0" xfId="0" applyFill="1" applyAlignment="1"/>
    <xf numFmtId="0" fontId="10" fillId="0" borderId="28" xfId="0" applyFont="1" applyFill="1" applyBorder="1" applyAlignment="1">
      <alignment horizontal="center"/>
    </xf>
    <xf numFmtId="0" fontId="10" fillId="0" borderId="31" xfId="0" applyFont="1" applyFill="1" applyBorder="1" applyAlignment="1">
      <alignment horizontal="center"/>
    </xf>
    <xf numFmtId="0" fontId="10" fillId="0" borderId="35" xfId="0" applyFont="1" applyFill="1" applyBorder="1" applyAlignment="1">
      <alignment horizontal="center"/>
    </xf>
    <xf numFmtId="0" fontId="2" fillId="0" borderId="51" xfId="0" applyFont="1" applyFill="1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1" fillId="6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" fontId="1" fillId="6" borderId="0" xfId="0" applyNumberFormat="1" applyFont="1" applyFill="1" applyBorder="1" applyAlignment="1">
      <alignment horizontal="center" vertical="center"/>
    </xf>
    <xf numFmtId="1" fontId="1" fillId="0" borderId="0" xfId="0" applyNumberFormat="1" applyFont="1" applyFill="1" applyBorder="1" applyAlignment="1">
      <alignment horizontal="center" vertical="center"/>
    </xf>
    <xf numFmtId="0" fontId="13" fillId="6" borderId="31" xfId="0" applyFont="1" applyFill="1" applyBorder="1" applyAlignment="1">
      <alignment horizontal="center"/>
    </xf>
    <xf numFmtId="0" fontId="2" fillId="6" borderId="30" xfId="0" applyFon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0" xfId="0" applyFill="1" applyAlignment="1"/>
    <xf numFmtId="0" fontId="0" fillId="6" borderId="35" xfId="0" applyFill="1" applyBorder="1"/>
    <xf numFmtId="0" fontId="3" fillId="0" borderId="54" xfId="0" applyFont="1" applyFill="1" applyBorder="1" applyAlignment="1">
      <alignment horizontal="center"/>
    </xf>
    <xf numFmtId="0" fontId="4" fillId="0" borderId="43" xfId="0" applyFont="1" applyFill="1" applyBorder="1" applyAlignment="1">
      <alignment horizontal="center"/>
    </xf>
    <xf numFmtId="0" fontId="3" fillId="0" borderId="49" xfId="0" applyFont="1" applyFill="1" applyBorder="1" applyAlignment="1">
      <alignment horizontal="center"/>
    </xf>
    <xf numFmtId="0" fontId="20" fillId="0" borderId="0" xfId="0" applyFont="1" applyBorder="1" applyAlignment="1">
      <alignment horizontal="center" vertical="center"/>
    </xf>
    <xf numFmtId="0" fontId="21" fillId="11" borderId="0" xfId="0" applyFont="1" applyFill="1" applyAlignment="1">
      <alignment horizontal="center"/>
    </xf>
    <xf numFmtId="0" fontId="1" fillId="11" borderId="23" xfId="0" applyFont="1" applyFill="1" applyBorder="1" applyAlignment="1">
      <alignment horizontal="center" vertical="center"/>
    </xf>
    <xf numFmtId="0" fontId="1" fillId="0" borderId="31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/>
    </xf>
    <xf numFmtId="0" fontId="1" fillId="0" borderId="45" xfId="0" applyFont="1" applyFill="1" applyBorder="1" applyAlignment="1">
      <alignment horizontal="center" vertical="center"/>
    </xf>
    <xf numFmtId="0" fontId="1" fillId="0" borderId="51" xfId="0" applyFont="1" applyFill="1" applyBorder="1" applyAlignment="1">
      <alignment horizontal="center" vertical="center"/>
    </xf>
    <xf numFmtId="0" fontId="1" fillId="0" borderId="47" xfId="0" applyFont="1" applyFill="1" applyBorder="1" applyAlignment="1">
      <alignment horizontal="center" vertical="center"/>
    </xf>
    <xf numFmtId="0" fontId="1" fillId="0" borderId="48" xfId="0" applyFont="1" applyFill="1" applyBorder="1" applyAlignment="1">
      <alignment horizontal="center" vertical="center"/>
    </xf>
    <xf numFmtId="0" fontId="0" fillId="12" borderId="55" xfId="0" applyFill="1" applyBorder="1"/>
    <xf numFmtId="0" fontId="1" fillId="12" borderId="56" xfId="0" applyFont="1" applyFill="1" applyBorder="1" applyAlignment="1">
      <alignment horizontal="center" vertical="center"/>
    </xf>
    <xf numFmtId="0" fontId="1" fillId="12" borderId="27" xfId="0" applyFont="1" applyFill="1" applyBorder="1" applyAlignment="1">
      <alignment horizontal="center" vertical="center"/>
    </xf>
    <xf numFmtId="0" fontId="1" fillId="13" borderId="28" xfId="0" applyFont="1" applyFill="1" applyBorder="1" applyAlignment="1">
      <alignment horizontal="center" vertical="center"/>
    </xf>
    <xf numFmtId="0" fontId="1" fillId="13" borderId="45" xfId="0" applyFont="1" applyFill="1" applyBorder="1" applyAlignment="1">
      <alignment horizontal="center" vertical="center"/>
    </xf>
    <xf numFmtId="0" fontId="1" fillId="14" borderId="47" xfId="0" applyFont="1" applyFill="1" applyBorder="1" applyAlignment="1">
      <alignment horizontal="center" vertical="center"/>
    </xf>
    <xf numFmtId="0" fontId="1" fillId="14" borderId="31" xfId="0" applyFont="1" applyFill="1" applyBorder="1" applyAlignment="1">
      <alignment horizontal="center" vertical="center"/>
    </xf>
    <xf numFmtId="0" fontId="1" fillId="14" borderId="45" xfId="0" applyFont="1" applyFill="1" applyBorder="1" applyAlignment="1">
      <alignment horizontal="center" vertical="center"/>
    </xf>
    <xf numFmtId="0" fontId="19" fillId="0" borderId="18" xfId="0" applyFont="1" applyBorder="1"/>
    <xf numFmtId="0" fontId="19" fillId="0" borderId="57" xfId="0" applyFont="1" applyBorder="1"/>
    <xf numFmtId="0" fontId="19" fillId="12" borderId="55" xfId="0" applyFont="1" applyFill="1" applyBorder="1"/>
    <xf numFmtId="0" fontId="19" fillId="0" borderId="58" xfId="0" applyFont="1" applyBorder="1"/>
    <xf numFmtId="0" fontId="19" fillId="0" borderId="30" xfId="0" applyFont="1" applyBorder="1"/>
    <xf numFmtId="0" fontId="2" fillId="15" borderId="28" xfId="0" applyFont="1" applyFill="1" applyBorder="1" applyAlignment="1">
      <alignment horizontal="center"/>
    </xf>
    <xf numFmtId="0" fontId="2" fillId="15" borderId="31" xfId="0" applyFont="1" applyFill="1" applyBorder="1" applyAlignment="1">
      <alignment horizontal="center"/>
    </xf>
    <xf numFmtId="0" fontId="2" fillId="15" borderId="35" xfId="0" applyFont="1" applyFill="1" applyBorder="1" applyAlignment="1">
      <alignment horizontal="center"/>
    </xf>
    <xf numFmtId="0" fontId="1" fillId="15" borderId="24" xfId="0" applyFont="1" applyFill="1" applyBorder="1" applyAlignment="1">
      <alignment horizontal="center" vertical="center"/>
    </xf>
    <xf numFmtId="0" fontId="2" fillId="15" borderId="29" xfId="0" applyFont="1" applyFill="1" applyBorder="1" applyAlignment="1">
      <alignment horizontal="center"/>
    </xf>
    <xf numFmtId="0" fontId="2" fillId="15" borderId="37" xfId="0" applyFont="1" applyFill="1" applyBorder="1" applyAlignment="1">
      <alignment horizontal="center"/>
    </xf>
    <xf numFmtId="0" fontId="2" fillId="15" borderId="23" xfId="0" applyFont="1" applyFill="1" applyBorder="1" applyAlignment="1">
      <alignment horizontal="center" vertical="center"/>
    </xf>
    <xf numFmtId="0" fontId="2" fillId="15" borderId="24" xfId="0" applyFont="1" applyFill="1" applyBorder="1" applyAlignment="1">
      <alignment horizontal="center" vertical="center"/>
    </xf>
    <xf numFmtId="9" fontId="1" fillId="15" borderId="28" xfId="1" applyFont="1" applyFill="1" applyBorder="1" applyAlignment="1" applyProtection="1">
      <alignment horizontal="center" vertical="center"/>
    </xf>
    <xf numFmtId="0" fontId="2" fillId="15" borderId="17" xfId="0" applyFont="1" applyFill="1" applyBorder="1" applyAlignment="1">
      <alignment horizontal="center"/>
    </xf>
    <xf numFmtId="0" fontId="2" fillId="15" borderId="32" xfId="0" applyFont="1" applyFill="1" applyBorder="1" applyAlignment="1">
      <alignment horizontal="center"/>
    </xf>
    <xf numFmtId="0" fontId="2" fillId="15" borderId="36" xfId="0" applyFont="1" applyFill="1" applyBorder="1" applyAlignment="1">
      <alignment horizontal="center"/>
    </xf>
    <xf numFmtId="9" fontId="1" fillId="15" borderId="35" xfId="1" applyFont="1" applyFill="1" applyBorder="1" applyAlignment="1" applyProtection="1">
      <alignment horizontal="center" vertical="center"/>
    </xf>
    <xf numFmtId="0" fontId="2" fillId="15" borderId="26" xfId="0" applyFont="1" applyFill="1" applyBorder="1" applyAlignment="1">
      <alignment horizontal="center" vertical="center"/>
    </xf>
    <xf numFmtId="0" fontId="1" fillId="15" borderId="26" xfId="0" applyFont="1" applyFill="1" applyBorder="1" applyAlignment="1">
      <alignment horizontal="center" vertical="center"/>
    </xf>
    <xf numFmtId="0" fontId="1" fillId="15" borderId="23" xfId="0" applyFont="1" applyFill="1" applyBorder="1" applyAlignment="1">
      <alignment horizontal="center" vertical="center"/>
    </xf>
    <xf numFmtId="0" fontId="2" fillId="15" borderId="28" xfId="0" applyFont="1" applyFill="1" applyBorder="1" applyAlignment="1">
      <alignment horizontal="center" vertical="center"/>
    </xf>
    <xf numFmtId="0" fontId="2" fillId="15" borderId="31" xfId="0" applyFont="1" applyFill="1" applyBorder="1" applyAlignment="1">
      <alignment horizontal="center" vertical="center"/>
    </xf>
    <xf numFmtId="0" fontId="2" fillId="15" borderId="35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2" fillId="15" borderId="33" xfId="0" applyFont="1" applyFill="1" applyBorder="1" applyAlignment="1">
      <alignment horizontal="center"/>
    </xf>
    <xf numFmtId="9" fontId="1" fillId="15" borderId="31" xfId="1" applyFont="1" applyFill="1" applyBorder="1" applyAlignment="1" applyProtection="1">
      <alignment horizontal="center" vertical="center"/>
    </xf>
    <xf numFmtId="0" fontId="2" fillId="4" borderId="15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44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6" borderId="4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10" borderId="6" xfId="0" applyFill="1" applyBorder="1" applyAlignment="1">
      <alignment horizontal="center"/>
    </xf>
    <xf numFmtId="0" fontId="2" fillId="6" borderId="32" xfId="0" applyFont="1" applyFill="1" applyBorder="1" applyAlignment="1">
      <alignment horizontal="left"/>
    </xf>
    <xf numFmtId="0" fontId="2" fillId="4" borderId="42" xfId="0" applyFont="1" applyFill="1" applyBorder="1" applyAlignment="1">
      <alignment horizontal="center"/>
    </xf>
    <xf numFmtId="1" fontId="0" fillId="0" borderId="35" xfId="0" applyNumberFormat="1" applyFill="1" applyBorder="1"/>
    <xf numFmtId="0" fontId="2" fillId="0" borderId="30" xfId="0" applyFont="1" applyFill="1" applyBorder="1" applyAlignment="1">
      <alignment horizontal="center" vertical="center"/>
    </xf>
    <xf numFmtId="0" fontId="0" fillId="0" borderId="56" xfId="0" applyFill="1" applyBorder="1" applyAlignment="1"/>
    <xf numFmtId="0" fontId="2" fillId="5" borderId="31" xfId="0" applyFont="1" applyFill="1" applyBorder="1" applyAlignment="1">
      <alignment horizontal="center"/>
    </xf>
    <xf numFmtId="0" fontId="2" fillId="5" borderId="32" xfId="0" applyFont="1" applyFill="1" applyBorder="1" applyAlignment="1">
      <alignment horizontal="center"/>
    </xf>
    <xf numFmtId="0" fontId="2" fillId="5" borderId="31" xfId="0" applyFont="1" applyFill="1" applyBorder="1" applyAlignment="1">
      <alignment horizontal="center" vertical="center"/>
    </xf>
    <xf numFmtId="0" fontId="2" fillId="5" borderId="33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4" fillId="2" borderId="43" xfId="0" applyFont="1" applyFill="1" applyBorder="1" applyAlignment="1">
      <alignment horizontal="center"/>
    </xf>
    <xf numFmtId="0" fontId="24" fillId="27" borderId="31" xfId="0" applyFont="1" applyFill="1" applyBorder="1" applyAlignment="1">
      <alignment horizontal="center"/>
    </xf>
    <xf numFmtId="0" fontId="24" fillId="23" borderId="31" xfId="0" applyFont="1" applyFill="1" applyBorder="1" applyAlignment="1">
      <alignment horizontal="center"/>
    </xf>
    <xf numFmtId="0" fontId="24" fillId="23" borderId="47" xfId="0" applyFont="1" applyFill="1" applyBorder="1" applyAlignment="1">
      <alignment horizontal="center"/>
    </xf>
    <xf numFmtId="0" fontId="24" fillId="27" borderId="32" xfId="0" applyFont="1" applyFill="1" applyBorder="1" applyAlignment="1">
      <alignment horizontal="center"/>
    </xf>
    <xf numFmtId="0" fontId="24" fillId="27" borderId="33" xfId="0" applyFont="1" applyFill="1" applyBorder="1" applyAlignment="1">
      <alignment horizontal="center"/>
    </xf>
    <xf numFmtId="0" fontId="24" fillId="27" borderId="31" xfId="0" applyFont="1" applyFill="1" applyBorder="1" applyAlignment="1">
      <alignment horizontal="center" vertical="center"/>
    </xf>
    <xf numFmtId="0" fontId="24" fillId="27" borderId="47" xfId="0" applyFont="1" applyFill="1" applyBorder="1" applyAlignment="1">
      <alignment horizontal="center"/>
    </xf>
    <xf numFmtId="0" fontId="24" fillId="27" borderId="48" xfId="0" applyFont="1" applyFill="1" applyBorder="1" applyAlignment="1">
      <alignment horizontal="center"/>
    </xf>
    <xf numFmtId="0" fontId="24" fillId="27" borderId="47" xfId="0" applyFont="1" applyFill="1" applyBorder="1" applyAlignment="1">
      <alignment horizontal="center" vertical="center"/>
    </xf>
    <xf numFmtId="0" fontId="24" fillId="23" borderId="32" xfId="0" applyFont="1" applyFill="1" applyBorder="1" applyAlignment="1">
      <alignment horizontal="center"/>
    </xf>
    <xf numFmtId="0" fontId="24" fillId="23" borderId="31" xfId="0" applyFont="1" applyFill="1" applyBorder="1" applyAlignment="1">
      <alignment horizontal="center" vertical="center"/>
    </xf>
    <xf numFmtId="0" fontId="24" fillId="23" borderId="47" xfId="0" applyFont="1" applyFill="1" applyBorder="1" applyAlignment="1">
      <alignment horizontal="center" vertical="center"/>
    </xf>
    <xf numFmtId="0" fontId="24" fillId="23" borderId="48" xfId="0" applyFont="1" applyFill="1" applyBorder="1" applyAlignment="1">
      <alignment horizontal="center"/>
    </xf>
    <xf numFmtId="0" fontId="24" fillId="23" borderId="33" xfId="0" applyFont="1" applyFill="1" applyBorder="1" applyAlignment="1">
      <alignment horizontal="center"/>
    </xf>
    <xf numFmtId="0" fontId="2" fillId="20" borderId="31" xfId="0" applyFont="1" applyFill="1" applyBorder="1" applyAlignment="1">
      <alignment horizontal="center"/>
    </xf>
    <xf numFmtId="0" fontId="2" fillId="20" borderId="32" xfId="0" applyFont="1" applyFill="1" applyBorder="1" applyAlignment="1">
      <alignment horizontal="center"/>
    </xf>
    <xf numFmtId="0" fontId="2" fillId="20" borderId="31" xfId="0" applyFont="1" applyFill="1" applyBorder="1" applyAlignment="1">
      <alignment horizontal="center" vertical="center"/>
    </xf>
    <xf numFmtId="0" fontId="2" fillId="20" borderId="28" xfId="0" applyFont="1" applyFill="1" applyBorder="1" applyAlignment="1">
      <alignment horizontal="center"/>
    </xf>
    <xf numFmtId="0" fontId="2" fillId="20" borderId="17" xfId="0" applyFont="1" applyFill="1" applyBorder="1" applyAlignment="1">
      <alignment horizontal="center"/>
    </xf>
    <xf numFmtId="0" fontId="2" fillId="20" borderId="29" xfId="0" applyFont="1" applyFill="1" applyBorder="1" applyAlignment="1">
      <alignment horizontal="center"/>
    </xf>
    <xf numFmtId="0" fontId="2" fillId="20" borderId="28" xfId="0" applyFont="1" applyFill="1" applyBorder="1" applyAlignment="1">
      <alignment horizontal="center" vertical="center"/>
    </xf>
    <xf numFmtId="9" fontId="1" fillId="20" borderId="28" xfId="1" applyFont="1" applyFill="1" applyBorder="1" applyAlignment="1" applyProtection="1">
      <alignment horizontal="center" vertical="center"/>
    </xf>
    <xf numFmtId="0" fontId="2" fillId="9" borderId="31" xfId="0" applyFont="1" applyFill="1" applyBorder="1" applyAlignment="1">
      <alignment horizontal="center"/>
    </xf>
    <xf numFmtId="0" fontId="2" fillId="9" borderId="32" xfId="0" applyFont="1" applyFill="1" applyBorder="1" applyAlignment="1">
      <alignment horizontal="center"/>
    </xf>
    <xf numFmtId="0" fontId="2" fillId="9" borderId="31" xfId="0" applyFont="1" applyFill="1" applyBorder="1" applyAlignment="1">
      <alignment horizontal="center" vertical="center"/>
    </xf>
    <xf numFmtId="0" fontId="2" fillId="9" borderId="33" xfId="0" applyFont="1" applyFill="1" applyBorder="1" applyAlignment="1">
      <alignment horizontal="center"/>
    </xf>
    <xf numFmtId="0" fontId="2" fillId="9" borderId="47" xfId="0" applyFont="1" applyFill="1" applyBorder="1" applyAlignment="1">
      <alignment horizontal="center"/>
    </xf>
    <xf numFmtId="0" fontId="2" fillId="9" borderId="48" xfId="0" applyFont="1" applyFill="1" applyBorder="1" applyAlignment="1">
      <alignment horizontal="center"/>
    </xf>
    <xf numFmtId="0" fontId="2" fillId="9" borderId="47" xfId="0" applyFont="1" applyFill="1" applyBorder="1" applyAlignment="1">
      <alignment horizontal="center" vertical="center"/>
    </xf>
    <xf numFmtId="0" fontId="2" fillId="9" borderId="46" xfId="0" applyFont="1" applyFill="1" applyBorder="1" applyAlignment="1">
      <alignment horizontal="center"/>
    </xf>
    <xf numFmtId="0" fontId="2" fillId="7" borderId="31" xfId="0" applyFont="1" applyFill="1" applyBorder="1" applyAlignment="1">
      <alignment horizontal="center"/>
    </xf>
    <xf numFmtId="0" fontId="2" fillId="7" borderId="32" xfId="0" applyFont="1" applyFill="1" applyBorder="1" applyAlignment="1">
      <alignment horizontal="center"/>
    </xf>
    <xf numFmtId="0" fontId="2" fillId="7" borderId="31" xfId="0" applyFont="1" applyFill="1" applyBorder="1" applyAlignment="1">
      <alignment horizontal="center" vertical="center"/>
    </xf>
    <xf numFmtId="0" fontId="2" fillId="7" borderId="33" xfId="0" applyFont="1" applyFill="1" applyBorder="1" applyAlignment="1">
      <alignment horizontal="center"/>
    </xf>
    <xf numFmtId="0" fontId="2" fillId="20" borderId="33" xfId="0" applyFont="1" applyFill="1" applyBorder="1" applyAlignment="1">
      <alignment horizontal="center"/>
    </xf>
    <xf numFmtId="0" fontId="2" fillId="28" borderId="31" xfId="0" applyFont="1" applyFill="1" applyBorder="1" applyAlignment="1">
      <alignment horizontal="center"/>
    </xf>
    <xf numFmtId="0" fontId="2" fillId="28" borderId="32" xfId="0" applyFont="1" applyFill="1" applyBorder="1" applyAlignment="1">
      <alignment horizontal="left"/>
    </xf>
    <xf numFmtId="0" fontId="2" fillId="28" borderId="33" xfId="0" applyFont="1" applyFill="1" applyBorder="1" applyAlignment="1">
      <alignment horizontal="center"/>
    </xf>
    <xf numFmtId="0" fontId="2" fillId="28" borderId="32" xfId="0" applyFont="1" applyFill="1" applyBorder="1" applyAlignment="1">
      <alignment horizontal="center"/>
    </xf>
    <xf numFmtId="0" fontId="2" fillId="28" borderId="31" xfId="0" applyFont="1" applyFill="1" applyBorder="1" applyAlignment="1">
      <alignment horizontal="center" vertical="center"/>
    </xf>
    <xf numFmtId="0" fontId="2" fillId="28" borderId="40" xfId="0" applyFont="1" applyFill="1" applyBorder="1" applyAlignment="1">
      <alignment horizontal="center"/>
    </xf>
    <xf numFmtId="0" fontId="2" fillId="28" borderId="30" xfId="0" applyFont="1" applyFill="1" applyBorder="1" applyAlignment="1">
      <alignment horizontal="center"/>
    </xf>
    <xf numFmtId="0" fontId="2" fillId="20" borderId="40" xfId="0" applyFont="1" applyFill="1" applyBorder="1" applyAlignment="1">
      <alignment horizontal="center"/>
    </xf>
    <xf numFmtId="0" fontId="2" fillId="20" borderId="18" xfId="0" applyFont="1" applyFill="1" applyBorder="1" applyAlignment="1">
      <alignment horizontal="center"/>
    </xf>
    <xf numFmtId="0" fontId="24" fillId="27" borderId="40" xfId="0" applyFont="1" applyFill="1" applyBorder="1" applyAlignment="1">
      <alignment horizontal="center"/>
    </xf>
    <xf numFmtId="0" fontId="24" fillId="27" borderId="18" xfId="0" applyFont="1" applyFill="1" applyBorder="1" applyAlignment="1">
      <alignment horizontal="center"/>
    </xf>
    <xf numFmtId="0" fontId="24" fillId="27" borderId="30" xfId="0" applyFont="1" applyFill="1" applyBorder="1" applyAlignment="1">
      <alignment horizontal="center"/>
    </xf>
    <xf numFmtId="0" fontId="2" fillId="5" borderId="40" xfId="0" applyFont="1" applyFill="1" applyBorder="1" applyAlignment="1">
      <alignment horizontal="center"/>
    </xf>
    <xf numFmtId="0" fontId="2" fillId="5" borderId="30" xfId="0" applyFont="1" applyFill="1" applyBorder="1" applyAlignment="1">
      <alignment horizontal="center"/>
    </xf>
    <xf numFmtId="0" fontId="24" fillId="27" borderId="45" xfId="0" applyFont="1" applyFill="1" applyBorder="1" applyAlignment="1">
      <alignment horizontal="center"/>
    </xf>
    <xf numFmtId="0" fontId="24" fillId="27" borderId="51" xfId="0" applyFont="1" applyFill="1" applyBorder="1" applyAlignment="1">
      <alignment horizontal="center"/>
    </xf>
    <xf numFmtId="0" fontId="24" fillId="27" borderId="45" xfId="0" applyFont="1" applyFill="1" applyBorder="1" applyAlignment="1">
      <alignment horizontal="center" vertical="center"/>
    </xf>
    <xf numFmtId="0" fontId="24" fillId="27" borderId="44" xfId="0" applyFont="1" applyFill="1" applyBorder="1" applyAlignment="1">
      <alignment horizontal="center"/>
    </xf>
    <xf numFmtId="0" fontId="2" fillId="5" borderId="45" xfId="0" applyFont="1" applyFill="1" applyBorder="1" applyAlignment="1">
      <alignment horizontal="center"/>
    </xf>
    <xf numFmtId="0" fontId="2" fillId="9" borderId="45" xfId="0" applyFont="1" applyFill="1" applyBorder="1" applyAlignment="1">
      <alignment horizontal="center"/>
    </xf>
    <xf numFmtId="0" fontId="2" fillId="0" borderId="58" xfId="0" applyFont="1" applyFill="1" applyBorder="1" applyAlignment="1">
      <alignment horizontal="center"/>
    </xf>
    <xf numFmtId="0" fontId="2" fillId="6" borderId="62" xfId="0" applyFont="1" applyFill="1" applyBorder="1" applyAlignment="1">
      <alignment horizontal="center"/>
    </xf>
    <xf numFmtId="0" fontId="2" fillId="0" borderId="62" xfId="0" applyFont="1" applyFill="1" applyBorder="1" applyAlignment="1">
      <alignment horizontal="center" vertical="center"/>
    </xf>
    <xf numFmtId="0" fontId="2" fillId="0" borderId="62" xfId="0" applyFont="1" applyFill="1" applyBorder="1" applyAlignment="1">
      <alignment horizontal="center"/>
    </xf>
    <xf numFmtId="0" fontId="2" fillId="6" borderId="63" xfId="0" applyFont="1" applyFill="1" applyBorder="1" applyAlignment="1">
      <alignment horizontal="center"/>
    </xf>
    <xf numFmtId="0" fontId="2" fillId="6" borderId="62" xfId="0" applyFont="1" applyFill="1" applyBorder="1" applyAlignment="1">
      <alignment horizontal="center" vertical="center"/>
    </xf>
    <xf numFmtId="0" fontId="2" fillId="0" borderId="61" xfId="0" applyFont="1" applyFill="1" applyBorder="1" applyAlignment="1">
      <alignment horizontal="center"/>
    </xf>
    <xf numFmtId="0" fontId="2" fillId="0" borderId="63" xfId="0" applyFont="1" applyFill="1" applyBorder="1" applyAlignment="1">
      <alignment horizontal="center"/>
    </xf>
    <xf numFmtId="0" fontId="2" fillId="6" borderId="51" xfId="0" applyFont="1" applyFill="1" applyBorder="1" applyAlignment="1">
      <alignment horizontal="left"/>
    </xf>
    <xf numFmtId="0" fontId="3" fillId="2" borderId="54" xfId="0" applyFont="1" applyFill="1" applyBorder="1" applyAlignment="1">
      <alignment horizontal="center"/>
    </xf>
    <xf numFmtId="0" fontId="3" fillId="2" borderId="43" xfId="0" applyFont="1" applyFill="1" applyBorder="1" applyAlignment="1">
      <alignment horizontal="center"/>
    </xf>
    <xf numFmtId="0" fontId="19" fillId="10" borderId="1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19" fillId="6" borderId="43" xfId="0" applyFont="1" applyFill="1" applyBorder="1" applyAlignment="1">
      <alignment horizontal="center"/>
    </xf>
    <xf numFmtId="0" fontId="19" fillId="0" borderId="16" xfId="0" applyFont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19" fillId="6" borderId="10" xfId="0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3" fillId="6" borderId="8" xfId="0" applyFon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19" fillId="0" borderId="8" xfId="0" applyFont="1" applyFill="1" applyBorder="1" applyAlignment="1">
      <alignment horizontal="center"/>
    </xf>
    <xf numFmtId="0" fontId="2" fillId="5" borderId="51" xfId="0" applyFont="1" applyFill="1" applyBorder="1" applyAlignment="1">
      <alignment horizontal="left"/>
    </xf>
    <xf numFmtId="0" fontId="0" fillId="0" borderId="43" xfId="0" applyFill="1" applyBorder="1" applyAlignment="1">
      <alignment horizontal="center"/>
    </xf>
    <xf numFmtId="0" fontId="19" fillId="0" borderId="43" xfId="0" applyFont="1" applyFill="1" applyBorder="1" applyAlignment="1">
      <alignment horizontal="center"/>
    </xf>
    <xf numFmtId="0" fontId="0" fillId="0" borderId="83" xfId="0" applyBorder="1"/>
    <xf numFmtId="0" fontId="0" fillId="0" borderId="4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0" borderId="0" xfId="0" applyBorder="1" applyAlignment="1" applyProtection="1"/>
    <xf numFmtId="0" fontId="0" fillId="0" borderId="0" xfId="0" applyBorder="1" applyProtection="1"/>
    <xf numFmtId="0" fontId="0" fillId="0" borderId="0" xfId="0" applyFill="1" applyBorder="1" applyProtection="1"/>
    <xf numFmtId="0" fontId="0" fillId="0" borderId="0" xfId="0" applyFill="1" applyProtection="1"/>
    <xf numFmtId="0" fontId="19" fillId="6" borderId="4" xfId="0" applyFont="1" applyFill="1" applyBorder="1" applyAlignment="1" applyProtection="1">
      <alignment horizontal="center"/>
    </xf>
    <xf numFmtId="0" fontId="19" fillId="6" borderId="6" xfId="0" applyFont="1" applyFill="1" applyBorder="1" applyAlignment="1" applyProtection="1">
      <alignment horizontal="center"/>
    </xf>
    <xf numFmtId="0" fontId="0" fillId="0" borderId="0" xfId="0" applyFill="1" applyBorder="1" applyAlignment="1" applyProtection="1"/>
    <xf numFmtId="0" fontId="0" fillId="0" borderId="0" xfId="0" applyProtection="1"/>
    <xf numFmtId="0" fontId="19" fillId="0" borderId="16" xfId="0" applyFont="1" applyBorder="1" applyAlignment="1" applyProtection="1">
      <alignment horizontal="center"/>
    </xf>
    <xf numFmtId="0" fontId="0" fillId="6" borderId="0" xfId="0" applyFill="1" applyProtection="1"/>
    <xf numFmtId="0" fontId="19" fillId="0" borderId="6" xfId="0" applyFont="1" applyBorder="1" applyAlignment="1" applyProtection="1">
      <alignment horizontal="center"/>
    </xf>
    <xf numFmtId="0" fontId="19" fillId="10" borderId="6" xfId="0" applyFont="1" applyFill="1" applyBorder="1" applyAlignment="1" applyProtection="1">
      <alignment horizontal="center"/>
    </xf>
    <xf numFmtId="0" fontId="19" fillId="0" borderId="8" xfId="0" applyFont="1" applyFill="1" applyBorder="1" applyAlignment="1" applyProtection="1">
      <alignment horizontal="center"/>
    </xf>
    <xf numFmtId="0" fontId="3" fillId="2" borderId="3" xfId="0" applyFont="1" applyFill="1" applyBorder="1" applyAlignment="1" applyProtection="1">
      <alignment horizontal="center"/>
    </xf>
    <xf numFmtId="0" fontId="3" fillId="2" borderId="5" xfId="0" applyFont="1" applyFill="1" applyBorder="1" applyAlignment="1" applyProtection="1">
      <alignment horizontal="center"/>
    </xf>
    <xf numFmtId="0" fontId="6" fillId="2" borderId="5" xfId="0" applyFont="1" applyFill="1" applyBorder="1" applyAlignment="1" applyProtection="1">
      <alignment horizontal="center"/>
    </xf>
    <xf numFmtId="0" fontId="3" fillId="0" borderId="9" xfId="0" applyFont="1" applyFill="1" applyBorder="1" applyAlignment="1" applyProtection="1">
      <alignment horizontal="center"/>
    </xf>
    <xf numFmtId="0" fontId="2" fillId="6" borderId="28" xfId="0" applyFont="1" applyFill="1" applyBorder="1" applyAlignment="1" applyProtection="1">
      <alignment horizontal="center"/>
    </xf>
    <xf numFmtId="0" fontId="2" fillId="6" borderId="31" xfId="0" applyFont="1" applyFill="1" applyBorder="1" applyAlignment="1" applyProtection="1">
      <alignment horizontal="center"/>
    </xf>
    <xf numFmtId="0" fontId="2" fillId="6" borderId="35" xfId="0" applyFont="1" applyFill="1" applyBorder="1" applyAlignment="1" applyProtection="1">
      <alignment horizontal="center"/>
    </xf>
    <xf numFmtId="0" fontId="2" fillId="6" borderId="29" xfId="0" applyFont="1" applyFill="1" applyBorder="1" applyAlignment="1" applyProtection="1">
      <alignment horizontal="center"/>
    </xf>
    <xf numFmtId="0" fontId="2" fillId="6" borderId="37" xfId="0" applyFont="1" applyFill="1" applyBorder="1" applyAlignment="1" applyProtection="1">
      <alignment horizontal="center"/>
    </xf>
    <xf numFmtId="0" fontId="2" fillId="6" borderId="45" xfId="0" applyFont="1" applyFill="1" applyBorder="1" applyAlignment="1" applyProtection="1">
      <alignment horizontal="center"/>
    </xf>
    <xf numFmtId="0" fontId="2" fillId="6" borderId="44" xfId="0" applyFont="1" applyFill="1" applyBorder="1" applyAlignment="1" applyProtection="1">
      <alignment horizontal="center"/>
    </xf>
    <xf numFmtId="0" fontId="2" fillId="6" borderId="47" xfId="0" applyFont="1" applyFill="1" applyBorder="1" applyAlignment="1" applyProtection="1">
      <alignment horizontal="center"/>
    </xf>
    <xf numFmtId="0" fontId="2" fillId="6" borderId="46" xfId="0" applyFont="1" applyFill="1" applyBorder="1" applyAlignment="1" applyProtection="1">
      <alignment horizontal="center"/>
    </xf>
    <xf numFmtId="0" fontId="2" fillId="6" borderId="17" xfId="0" applyFont="1" applyFill="1" applyBorder="1" applyAlignment="1" applyProtection="1">
      <alignment horizontal="center"/>
    </xf>
    <xf numFmtId="0" fontId="2" fillId="6" borderId="32" xfId="0" applyFont="1" applyFill="1" applyBorder="1" applyAlignment="1" applyProtection="1">
      <alignment horizontal="center"/>
    </xf>
    <xf numFmtId="0" fontId="2" fillId="6" borderId="36" xfId="0" applyFont="1" applyFill="1" applyBorder="1" applyAlignment="1" applyProtection="1">
      <alignment horizontal="center"/>
    </xf>
    <xf numFmtId="0" fontId="2" fillId="18" borderId="31" xfId="0" applyFont="1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center"/>
    </xf>
    <xf numFmtId="49" fontId="1" fillId="0" borderId="13" xfId="0" applyNumberFormat="1" applyFont="1" applyFill="1" applyBorder="1" applyAlignment="1" applyProtection="1">
      <alignment horizontal="center" vertical="center"/>
    </xf>
    <xf numFmtId="0" fontId="0" fillId="0" borderId="31" xfId="0" applyBorder="1" applyAlignment="1" applyProtection="1">
      <alignment horizontal="center" vertical="center"/>
    </xf>
    <xf numFmtId="0" fontId="0" fillId="0" borderId="32" xfId="0" applyBorder="1" applyAlignment="1" applyProtection="1">
      <alignment horizontal="center" vertical="center"/>
    </xf>
    <xf numFmtId="0" fontId="28" fillId="0" borderId="31" xfId="0" applyFont="1" applyBorder="1" applyAlignment="1" applyProtection="1">
      <alignment horizontal="center" vertical="center"/>
    </xf>
    <xf numFmtId="0" fontId="28" fillId="0" borderId="32" xfId="0" applyFont="1" applyBorder="1" applyAlignment="1" applyProtection="1">
      <alignment horizontal="center" vertical="center"/>
    </xf>
    <xf numFmtId="0" fontId="19" fillId="0" borderId="31" xfId="0" applyFont="1" applyFill="1" applyBorder="1" applyAlignment="1" applyProtection="1">
      <alignment horizontal="center"/>
    </xf>
    <xf numFmtId="0" fontId="19" fillId="0" borderId="32" xfId="0" applyFont="1" applyFill="1" applyBorder="1" applyAlignment="1" applyProtection="1">
      <alignment horizontal="center"/>
    </xf>
    <xf numFmtId="0" fontId="0" fillId="18" borderId="0" xfId="0" applyFill="1" applyBorder="1" applyAlignment="1" applyProtection="1"/>
    <xf numFmtId="0" fontId="2" fillId="6" borderId="33" xfId="0" applyFont="1" applyFill="1" applyBorder="1" applyAlignment="1" applyProtection="1">
      <alignment horizontal="center"/>
    </xf>
    <xf numFmtId="0" fontId="2" fillId="6" borderId="85" xfId="0" applyFont="1" applyFill="1" applyBorder="1" applyAlignment="1" applyProtection="1">
      <alignment horizontal="center"/>
    </xf>
    <xf numFmtId="0" fontId="2" fillId="6" borderId="86" xfId="0" applyFont="1" applyFill="1" applyBorder="1" applyAlignment="1" applyProtection="1">
      <alignment horizontal="center"/>
    </xf>
    <xf numFmtId="0" fontId="29" fillId="6" borderId="86" xfId="0" applyFont="1" applyFill="1" applyBorder="1" applyAlignment="1" applyProtection="1">
      <alignment horizontal="center"/>
    </xf>
    <xf numFmtId="0" fontId="2" fillId="6" borderId="87" xfId="0" applyFont="1" applyFill="1" applyBorder="1" applyAlignment="1" applyProtection="1">
      <alignment horizontal="center"/>
    </xf>
    <xf numFmtId="0" fontId="2" fillId="6" borderId="88" xfId="0" applyFont="1" applyFill="1" applyBorder="1" applyAlignment="1" applyProtection="1">
      <alignment horizontal="center"/>
    </xf>
    <xf numFmtId="0" fontId="2" fillId="6" borderId="89" xfId="0" applyFont="1" applyFill="1" applyBorder="1" applyAlignment="1" applyProtection="1">
      <alignment horizontal="center"/>
    </xf>
    <xf numFmtId="0" fontId="2" fillId="6" borderId="90" xfId="0" applyFont="1" applyFill="1" applyBorder="1" applyAlignment="1" applyProtection="1">
      <alignment horizontal="center"/>
    </xf>
    <xf numFmtId="0" fontId="0" fillId="0" borderId="92" xfId="0" applyFill="1" applyBorder="1" applyProtection="1"/>
    <xf numFmtId="0" fontId="0" fillId="6" borderId="62" xfId="0" applyFill="1" applyBorder="1" applyProtection="1"/>
    <xf numFmtId="0" fontId="2" fillId="18" borderId="28" xfId="0" applyFont="1" applyFill="1" applyBorder="1" applyAlignment="1" applyProtection="1">
      <alignment horizontal="center"/>
    </xf>
    <xf numFmtId="0" fontId="2" fillId="18" borderId="45" xfId="0" applyFont="1" applyFill="1" applyBorder="1" applyAlignment="1" applyProtection="1">
      <alignment horizontal="center"/>
    </xf>
    <xf numFmtId="0" fontId="2" fillId="18" borderId="85" xfId="0" applyFont="1" applyFill="1" applyBorder="1" applyAlignment="1" applyProtection="1">
      <alignment horizontal="center"/>
    </xf>
    <xf numFmtId="0" fontId="2" fillId="18" borderId="86" xfId="0" applyFont="1" applyFill="1" applyBorder="1" applyAlignment="1" applyProtection="1">
      <alignment horizontal="center"/>
    </xf>
    <xf numFmtId="0" fontId="0" fillId="18" borderId="0" xfId="0" applyFill="1" applyProtection="1"/>
    <xf numFmtId="0" fontId="2" fillId="18" borderId="33" xfId="0" applyFont="1" applyFill="1" applyBorder="1" applyAlignment="1" applyProtection="1">
      <alignment horizontal="center"/>
    </xf>
    <xf numFmtId="0" fontId="2" fillId="6" borderId="91" xfId="0" applyFont="1" applyFill="1" applyBorder="1" applyAlignment="1" applyProtection="1">
      <alignment horizontal="center"/>
    </xf>
    <xf numFmtId="0" fontId="2" fillId="18" borderId="46" xfId="0" applyFont="1" applyFill="1" applyBorder="1" applyAlignment="1" applyProtection="1">
      <alignment horizontal="center"/>
    </xf>
    <xf numFmtId="0" fontId="19" fillId="0" borderId="13" xfId="0" applyFont="1" applyFill="1" applyBorder="1" applyAlignment="1" applyProtection="1">
      <alignment horizontal="center"/>
    </xf>
    <xf numFmtId="0" fontId="2" fillId="6" borderId="93" xfId="0" applyFont="1" applyFill="1" applyBorder="1" applyAlignment="1" applyProtection="1">
      <alignment horizontal="center"/>
    </xf>
    <xf numFmtId="0" fontId="2" fillId="18" borderId="35" xfId="0" applyFont="1" applyFill="1" applyBorder="1" applyAlignment="1" applyProtection="1">
      <alignment horizontal="center"/>
    </xf>
    <xf numFmtId="0" fontId="2" fillId="18" borderId="87" xfId="0" applyFont="1" applyFill="1" applyBorder="1" applyAlignment="1" applyProtection="1">
      <alignment horizontal="center"/>
    </xf>
    <xf numFmtId="0" fontId="2" fillId="6" borderId="31" xfId="0" applyFont="1" applyFill="1" applyBorder="1" applyAlignment="1" applyProtection="1"/>
    <xf numFmtId="0" fontId="17" fillId="6" borderId="31" xfId="0" applyFont="1" applyFill="1" applyBorder="1" applyAlignment="1" applyProtection="1"/>
    <xf numFmtId="0" fontId="0" fillId="6" borderId="31" xfId="0" applyFill="1" applyBorder="1" applyAlignment="1" applyProtection="1"/>
    <xf numFmtId="0" fontId="0" fillId="6" borderId="32" xfId="0" applyFill="1" applyBorder="1" applyAlignment="1" applyProtection="1"/>
    <xf numFmtId="0" fontId="0" fillId="6" borderId="28" xfId="0" applyFill="1" applyBorder="1" applyAlignment="1" applyProtection="1"/>
    <xf numFmtId="0" fontId="1" fillId="6" borderId="31" xfId="0" applyFont="1" applyFill="1" applyBorder="1" applyAlignment="1" applyProtection="1"/>
    <xf numFmtId="0" fontId="1" fillId="18" borderId="31" xfId="0" applyFont="1" applyFill="1" applyBorder="1" applyAlignment="1" applyProtection="1">
      <alignment horizontal="center"/>
    </xf>
    <xf numFmtId="0" fontId="0" fillId="18" borderId="31" xfId="0" applyFill="1" applyBorder="1" applyAlignment="1" applyProtection="1"/>
    <xf numFmtId="0" fontId="1" fillId="18" borderId="31" xfId="0" applyFont="1" applyFill="1" applyBorder="1" applyAlignment="1" applyProtection="1"/>
    <xf numFmtId="0" fontId="17" fillId="18" borderId="31" xfId="0" applyFont="1" applyFill="1" applyBorder="1" applyAlignment="1" applyProtection="1"/>
    <xf numFmtId="0" fontId="2" fillId="18" borderId="88" xfId="0" applyFont="1" applyFill="1" applyBorder="1" applyAlignment="1" applyProtection="1">
      <alignment horizontal="center"/>
    </xf>
    <xf numFmtId="0" fontId="2" fillId="18" borderId="93" xfId="0" applyFont="1" applyFill="1" applyBorder="1" applyAlignment="1" applyProtection="1">
      <alignment horizontal="center"/>
    </xf>
    <xf numFmtId="0" fontId="2" fillId="18" borderId="90" xfId="0" applyFont="1" applyFill="1" applyBorder="1" applyAlignment="1" applyProtection="1">
      <alignment horizontal="center"/>
    </xf>
    <xf numFmtId="0" fontId="2" fillId="18" borderId="89" xfId="0" applyFont="1" applyFill="1" applyBorder="1" applyAlignment="1" applyProtection="1">
      <alignment horizontal="center"/>
    </xf>
    <xf numFmtId="0" fontId="32" fillId="18" borderId="31" xfId="0" applyFont="1" applyFill="1" applyBorder="1" applyAlignment="1" applyProtection="1">
      <alignment horizontal="center"/>
    </xf>
    <xf numFmtId="0" fontId="0" fillId="18" borderId="0" xfId="0" applyFill="1" applyBorder="1" applyAlignment="1" applyProtection="1">
      <alignment horizontal="center"/>
    </xf>
    <xf numFmtId="0" fontId="2" fillId="18" borderId="31" xfId="0" applyFont="1" applyFill="1" applyBorder="1" applyAlignment="1" applyProtection="1"/>
    <xf numFmtId="0" fontId="1" fillId="18" borderId="87" xfId="0" applyFont="1" applyFill="1" applyBorder="1" applyAlignment="1" applyProtection="1"/>
    <xf numFmtId="0" fontId="0" fillId="18" borderId="28" xfId="0" applyFill="1" applyBorder="1" applyAlignment="1" applyProtection="1"/>
    <xf numFmtId="0" fontId="0" fillId="18" borderId="87" xfId="0" applyFill="1" applyBorder="1" applyAlignment="1" applyProtection="1"/>
    <xf numFmtId="0" fontId="0" fillId="18" borderId="85" xfId="0" applyFill="1" applyBorder="1" applyAlignment="1" applyProtection="1"/>
    <xf numFmtId="0" fontId="2" fillId="6" borderId="87" xfId="0" applyFont="1" applyFill="1" applyBorder="1" applyAlignment="1" applyProtection="1"/>
    <xf numFmtId="0" fontId="0" fillId="6" borderId="87" xfId="0" applyFill="1" applyBorder="1" applyAlignment="1" applyProtection="1"/>
    <xf numFmtId="0" fontId="0" fillId="6" borderId="31" xfId="0" applyFill="1" applyBorder="1" applyAlignment="1"/>
    <xf numFmtId="0" fontId="1" fillId="6" borderId="46" xfId="0" applyFont="1" applyFill="1" applyBorder="1" applyAlignment="1" applyProtection="1">
      <alignment horizontal="center"/>
    </xf>
    <xf numFmtId="0" fontId="1" fillId="18" borderId="46" xfId="0" applyFont="1" applyFill="1" applyBorder="1" applyAlignment="1" applyProtection="1">
      <alignment horizontal="center"/>
    </xf>
    <xf numFmtId="0" fontId="0" fillId="6" borderId="87" xfId="0" applyFill="1" applyBorder="1" applyAlignment="1"/>
    <xf numFmtId="0" fontId="0" fillId="6" borderId="89" xfId="0" applyFill="1" applyBorder="1" applyAlignment="1" applyProtection="1"/>
    <xf numFmtId="0" fontId="19" fillId="0" borderId="64" xfId="0" applyFont="1" applyFill="1" applyBorder="1" applyAlignment="1" applyProtection="1">
      <alignment horizontal="center"/>
    </xf>
    <xf numFmtId="0" fontId="33" fillId="8" borderId="66" xfId="0" applyFont="1" applyFill="1" applyBorder="1" applyAlignment="1" applyProtection="1">
      <alignment horizontal="center"/>
    </xf>
    <xf numFmtId="0" fontId="2" fillId="18" borderId="33" xfId="0" applyFont="1" applyFill="1" applyBorder="1" applyAlignment="1" applyProtection="1"/>
    <xf numFmtId="0" fontId="2" fillId="18" borderId="96" xfId="0" applyFont="1" applyFill="1" applyBorder="1" applyAlignment="1" applyProtection="1">
      <alignment horizontal="center"/>
    </xf>
    <xf numFmtId="0" fontId="0" fillId="0" borderId="0" xfId="0" applyFill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31" fillId="0" borderId="5" xfId="0" applyFont="1" applyFill="1" applyBorder="1" applyAlignment="1" applyProtection="1">
      <alignment horizontal="center" vertical="center"/>
    </xf>
    <xf numFmtId="0" fontId="30" fillId="0" borderId="7" xfId="0" applyFont="1" applyFill="1" applyBorder="1" applyAlignment="1" applyProtection="1">
      <alignment horizontal="center" vertical="center"/>
    </xf>
    <xf numFmtId="0" fontId="21" fillId="0" borderId="0" xfId="0" applyFont="1" applyAlignment="1" applyProtection="1">
      <alignment vertical="center"/>
    </xf>
    <xf numFmtId="0" fontId="31" fillId="0" borderId="54" xfId="0" applyFont="1" applyFill="1" applyBorder="1" applyAlignment="1" applyProtection="1">
      <alignment horizontal="center" vertical="center"/>
    </xf>
    <xf numFmtId="0" fontId="30" fillId="0" borderId="9" xfId="0" applyFont="1" applyFill="1" applyBorder="1" applyAlignment="1" applyProtection="1">
      <alignment horizontal="center" vertical="center"/>
    </xf>
    <xf numFmtId="0" fontId="3" fillId="0" borderId="5" xfId="0" applyFont="1" applyFill="1" applyBorder="1" applyAlignment="1" applyProtection="1">
      <alignment horizontal="center" vertical="center"/>
    </xf>
    <xf numFmtId="0" fontId="31" fillId="0" borderId="9" xfId="0" applyFont="1" applyBorder="1" applyAlignment="1" applyProtection="1">
      <alignment horizontal="center" vertical="center"/>
    </xf>
    <xf numFmtId="0" fontId="3" fillId="0" borderId="7" xfId="0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vertical="center"/>
    </xf>
    <xf numFmtId="0" fontId="0" fillId="0" borderId="0" xfId="0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21" fillId="18" borderId="31" xfId="0" applyFont="1" applyFill="1" applyBorder="1" applyAlignment="1" applyProtection="1"/>
    <xf numFmtId="0" fontId="21" fillId="18" borderId="87" xfId="0" applyFont="1" applyFill="1" applyBorder="1" applyAlignment="1" applyProtection="1"/>
    <xf numFmtId="0" fontId="21" fillId="6" borderId="31" xfId="0" applyFont="1" applyFill="1" applyBorder="1" applyAlignment="1" applyProtection="1"/>
    <xf numFmtId="0" fontId="34" fillId="6" borderId="4" xfId="0" applyFont="1" applyFill="1" applyBorder="1" applyAlignment="1" applyProtection="1">
      <alignment horizontal="center"/>
    </xf>
    <xf numFmtId="0" fontId="34" fillId="0" borderId="64" xfId="0" applyFont="1" applyFill="1" applyBorder="1" applyAlignment="1" applyProtection="1">
      <alignment horizontal="center"/>
    </xf>
    <xf numFmtId="0" fontId="21" fillId="0" borderId="0" xfId="0" applyFont="1" applyProtection="1"/>
    <xf numFmtId="0" fontId="2" fillId="18" borderId="47" xfId="0" applyFont="1" applyFill="1" applyBorder="1" applyAlignment="1" applyProtection="1">
      <alignment horizontal="center"/>
    </xf>
    <xf numFmtId="0" fontId="2" fillId="18" borderId="91" xfId="0" applyFont="1" applyFill="1" applyBorder="1" applyAlignment="1" applyProtection="1">
      <alignment horizontal="center"/>
    </xf>
    <xf numFmtId="0" fontId="29" fillId="6" borderId="90" xfId="0" applyFont="1" applyFill="1" applyBorder="1" applyAlignment="1" applyProtection="1">
      <alignment horizontal="center"/>
    </xf>
    <xf numFmtId="0" fontId="28" fillId="0" borderId="64" xfId="0" applyFont="1" applyBorder="1" applyAlignment="1" applyProtection="1">
      <alignment horizontal="center" vertical="center" textRotation="90"/>
    </xf>
    <xf numFmtId="0" fontId="0" fillId="0" borderId="0" xfId="0" applyFill="1" applyBorder="1" applyAlignment="1" applyProtection="1">
      <alignment horizontal="center"/>
    </xf>
    <xf numFmtId="0" fontId="2" fillId="0" borderId="53" xfId="0" applyFont="1" applyFill="1" applyBorder="1" applyAlignment="1" applyProtection="1">
      <alignment horizontal="center"/>
    </xf>
    <xf numFmtId="0" fontId="2" fillId="6" borderId="96" xfId="0" applyFont="1" applyFill="1" applyBorder="1" applyAlignment="1" applyProtection="1">
      <alignment horizontal="center"/>
    </xf>
    <xf numFmtId="0" fontId="0" fillId="18" borderId="87" xfId="0" applyFill="1" applyBorder="1" applyAlignment="1" applyProtection="1">
      <alignment horizontal="center"/>
    </xf>
    <xf numFmtId="0" fontId="2" fillId="6" borderId="97" xfId="0" applyFont="1" applyFill="1" applyBorder="1" applyAlignment="1" applyProtection="1">
      <alignment horizontal="center"/>
    </xf>
    <xf numFmtId="0" fontId="2" fillId="6" borderId="33" xfId="0" applyFont="1" applyFill="1" applyBorder="1" applyAlignment="1" applyProtection="1"/>
    <xf numFmtId="0" fontId="1" fillId="6" borderId="33" xfId="0" applyFont="1" applyFill="1" applyBorder="1" applyAlignment="1" applyProtection="1"/>
    <xf numFmtId="0" fontId="0" fillId="6" borderId="33" xfId="0" applyFill="1" applyBorder="1" applyAlignment="1" applyProtection="1"/>
    <xf numFmtId="0" fontId="1" fillId="18" borderId="97" xfId="0" applyFont="1" applyFill="1" applyBorder="1" applyAlignment="1" applyProtection="1">
      <alignment horizontal="center"/>
    </xf>
    <xf numFmtId="0" fontId="2" fillId="18" borderId="97" xfId="0" applyFont="1" applyFill="1" applyBorder="1" applyAlignment="1" applyProtection="1">
      <alignment horizontal="center"/>
    </xf>
    <xf numFmtId="0" fontId="2" fillId="18" borderId="101" xfId="0" applyFont="1" applyFill="1" applyBorder="1" applyAlignment="1" applyProtection="1">
      <alignment horizontal="center"/>
    </xf>
    <xf numFmtId="0" fontId="2" fillId="18" borderId="82" xfId="0" applyFont="1" applyFill="1" applyBorder="1" applyAlignment="1" applyProtection="1">
      <alignment horizontal="center"/>
    </xf>
    <xf numFmtId="0" fontId="0" fillId="18" borderId="82" xfId="0" applyFill="1" applyBorder="1" applyAlignment="1"/>
    <xf numFmtId="0" fontId="2" fillId="18" borderId="44" xfId="0" applyFont="1" applyFill="1" applyBorder="1" applyAlignment="1" applyProtection="1">
      <alignment horizontal="center"/>
    </xf>
    <xf numFmtId="0" fontId="2" fillId="18" borderId="53" xfId="0" applyFont="1" applyFill="1" applyBorder="1" applyAlignment="1" applyProtection="1">
      <alignment horizontal="center"/>
    </xf>
    <xf numFmtId="0" fontId="0" fillId="18" borderId="33" xfId="0" applyFill="1" applyBorder="1" applyAlignment="1" applyProtection="1"/>
    <xf numFmtId="0" fontId="0" fillId="18" borderId="82" xfId="0" applyFill="1" applyBorder="1" applyAlignment="1" applyProtection="1"/>
    <xf numFmtId="0" fontId="29" fillId="18" borderId="102" xfId="0" applyFont="1" applyFill="1" applyBorder="1" applyAlignment="1" applyProtection="1">
      <alignment horizontal="center"/>
    </xf>
    <xf numFmtId="0" fontId="2" fillId="18" borderId="102" xfId="0" applyFont="1" applyFill="1" applyBorder="1" applyAlignment="1" applyProtection="1">
      <alignment horizontal="center"/>
    </xf>
    <xf numFmtId="0" fontId="1" fillId="6" borderId="97" xfId="0" applyFont="1" applyFill="1" applyBorder="1" applyAlignment="1" applyProtection="1">
      <alignment horizontal="center"/>
    </xf>
    <xf numFmtId="0" fontId="0" fillId="6" borderId="29" xfId="0" applyFill="1" applyBorder="1" applyAlignment="1" applyProtection="1"/>
    <xf numFmtId="0" fontId="34" fillId="0" borderId="31" xfId="0" applyFont="1" applyFill="1" applyBorder="1" applyAlignment="1" applyProtection="1">
      <alignment horizontal="center"/>
    </xf>
    <xf numFmtId="0" fontId="34" fillId="0" borderId="32" xfId="0" applyFont="1" applyFill="1" applyBorder="1" applyAlignment="1" applyProtection="1">
      <alignment horizontal="center"/>
    </xf>
    <xf numFmtId="0" fontId="19" fillId="0" borderId="35" xfId="0" applyFont="1" applyFill="1" applyBorder="1" applyAlignment="1" applyProtection="1">
      <alignment horizontal="center"/>
    </xf>
    <xf numFmtId="0" fontId="19" fillId="0" borderId="36" xfId="0" applyFont="1" applyFill="1" applyBorder="1" applyAlignment="1" applyProtection="1">
      <alignment horizontal="center"/>
    </xf>
    <xf numFmtId="0" fontId="2" fillId="18" borderId="37" xfId="0" applyFont="1" applyFill="1" applyBorder="1" applyAlignment="1" applyProtection="1">
      <alignment horizontal="center"/>
    </xf>
    <xf numFmtId="0" fontId="32" fillId="18" borderId="47" xfId="0" applyFont="1" applyFill="1" applyBorder="1" applyAlignment="1" applyProtection="1">
      <alignment horizontal="center"/>
    </xf>
    <xf numFmtId="0" fontId="2" fillId="18" borderId="33" xfId="0" applyFont="1" applyFill="1" applyBorder="1" applyAlignment="1" applyProtection="1">
      <alignment horizontal="center"/>
    </xf>
    <xf numFmtId="0" fontId="2" fillId="5" borderId="45" xfId="0" applyFont="1" applyFill="1" applyBorder="1" applyAlignment="1" applyProtection="1">
      <alignment horizontal="center"/>
    </xf>
    <xf numFmtId="0" fontId="2" fillId="20" borderId="45" xfId="0" applyFont="1" applyFill="1" applyBorder="1" applyAlignment="1" applyProtection="1">
      <alignment horizontal="center"/>
    </xf>
    <xf numFmtId="0" fontId="21" fillId="18" borderId="33" xfId="0" applyFont="1" applyFill="1" applyBorder="1" applyAlignment="1" applyProtection="1"/>
    <xf numFmtId="0" fontId="37" fillId="6" borderId="31" xfId="0" applyFont="1" applyFill="1" applyBorder="1" applyAlignment="1" applyProtection="1">
      <alignment horizontal="center"/>
    </xf>
    <xf numFmtId="0" fontId="31" fillId="0" borderId="3" xfId="0" applyFont="1" applyFill="1" applyBorder="1" applyAlignment="1" applyProtection="1">
      <alignment horizontal="center" vertical="center"/>
    </xf>
    <xf numFmtId="0" fontId="30" fillId="0" borderId="5" xfId="0" applyFont="1" applyFill="1" applyBorder="1" applyAlignment="1" applyProtection="1">
      <alignment horizontal="center" vertical="center"/>
    </xf>
    <xf numFmtId="0" fontId="30" fillId="0" borderId="3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/>
    </xf>
    <xf numFmtId="0" fontId="19" fillId="0" borderId="82" xfId="0" applyFont="1" applyFill="1" applyBorder="1" applyAlignment="1" applyProtection="1">
      <alignment horizontal="center"/>
    </xf>
    <xf numFmtId="0" fontId="2" fillId="0" borderId="40" xfId="0" applyFont="1" applyFill="1" applyBorder="1" applyAlignment="1" applyProtection="1">
      <alignment horizontal="center"/>
    </xf>
    <xf numFmtId="0" fontId="0" fillId="0" borderId="40" xfId="0" applyFill="1" applyBorder="1" applyAlignment="1"/>
    <xf numFmtId="0" fontId="2" fillId="0" borderId="60" xfId="0" applyFont="1" applyFill="1" applyBorder="1" applyAlignment="1" applyProtection="1">
      <alignment horizontal="center"/>
    </xf>
    <xf numFmtId="0" fontId="2" fillId="0" borderId="82" xfId="0" applyFont="1" applyFill="1" applyBorder="1" applyAlignment="1" applyProtection="1">
      <alignment horizontal="center"/>
    </xf>
    <xf numFmtId="0" fontId="0" fillId="0" borderId="82" xfId="0" applyFill="1" applyBorder="1" applyAlignment="1" applyProtection="1"/>
    <xf numFmtId="0" fontId="2" fillId="0" borderId="83" xfId="0" applyFont="1" applyFill="1" applyBorder="1" applyAlignment="1" applyProtection="1">
      <alignment horizontal="center"/>
    </xf>
    <xf numFmtId="0" fontId="17" fillId="0" borderId="0" xfId="0" applyFont="1" applyFill="1" applyAlignment="1" applyProtection="1"/>
    <xf numFmtId="0" fontId="37" fillId="0" borderId="82" xfId="0" applyFont="1" applyFill="1" applyBorder="1" applyAlignment="1" applyProtection="1">
      <alignment horizontal="center"/>
    </xf>
    <xf numFmtId="0" fontId="17" fillId="0" borderId="82" xfId="0" applyFont="1" applyFill="1" applyBorder="1" applyAlignment="1" applyProtection="1"/>
    <xf numFmtId="0" fontId="35" fillId="0" borderId="82" xfId="0" applyFont="1" applyFill="1" applyBorder="1" applyAlignment="1" applyProtection="1">
      <alignment horizontal="center"/>
    </xf>
    <xf numFmtId="0" fontId="21" fillId="0" borderId="82" xfId="0" applyFont="1" applyFill="1" applyBorder="1" applyAlignment="1" applyProtection="1"/>
    <xf numFmtId="0" fontId="0" fillId="0" borderId="82" xfId="0" applyFill="1" applyBorder="1" applyAlignment="1" applyProtection="1">
      <alignment horizontal="center"/>
    </xf>
    <xf numFmtId="0" fontId="32" fillId="0" borderId="82" xfId="0" applyFont="1" applyFill="1" applyBorder="1" applyAlignment="1" applyProtection="1">
      <alignment horizontal="center"/>
    </xf>
    <xf numFmtId="0" fontId="0" fillId="0" borderId="83" xfId="0" applyFill="1" applyBorder="1" applyAlignment="1" applyProtection="1"/>
    <xf numFmtId="0" fontId="2" fillId="0" borderId="40" xfId="0" applyFont="1" applyFill="1" applyBorder="1" applyAlignment="1" applyProtection="1"/>
    <xf numFmtId="0" fontId="28" fillId="0" borderId="30" xfId="0" applyFont="1" applyFill="1" applyBorder="1" applyAlignment="1" applyProtection="1">
      <alignment horizontal="center" vertical="center"/>
    </xf>
    <xf numFmtId="0" fontId="0" fillId="0" borderId="30" xfId="0" applyFill="1" applyBorder="1" applyAlignment="1" applyProtection="1">
      <alignment horizontal="center" vertical="center"/>
    </xf>
    <xf numFmtId="0" fontId="19" fillId="0" borderId="30" xfId="0" applyFont="1" applyFill="1" applyBorder="1" applyAlignment="1" applyProtection="1">
      <alignment horizontal="center"/>
    </xf>
    <xf numFmtId="0" fontId="34" fillId="0" borderId="30" xfId="0" applyFont="1" applyFill="1" applyBorder="1" applyAlignment="1" applyProtection="1">
      <alignment horizontal="center"/>
    </xf>
    <xf numFmtId="0" fontId="19" fillId="0" borderId="34" xfId="0" applyFont="1" applyFill="1" applyBorder="1" applyAlignment="1" applyProtection="1">
      <alignment horizontal="center"/>
    </xf>
    <xf numFmtId="49" fontId="1" fillId="0" borderId="0" xfId="0" applyNumberFormat="1" applyFont="1" applyFill="1" applyBorder="1" applyAlignment="1" applyProtection="1">
      <alignment horizontal="center" vertical="center"/>
    </xf>
    <xf numFmtId="0" fontId="19" fillId="6" borderId="16" xfId="0" applyFont="1" applyFill="1" applyBorder="1" applyAlignment="1" applyProtection="1">
      <alignment horizontal="center"/>
    </xf>
    <xf numFmtId="0" fontId="2" fillId="18" borderId="83" xfId="0" applyFont="1" applyFill="1" applyBorder="1" applyAlignment="1" applyProtection="1">
      <alignment horizontal="center"/>
    </xf>
    <xf numFmtId="0" fontId="36" fillId="6" borderId="28" xfId="0" applyFont="1" applyFill="1" applyBorder="1" applyAlignment="1" applyProtection="1">
      <alignment horizontal="center"/>
    </xf>
    <xf numFmtId="0" fontId="2" fillId="18" borderId="95" xfId="0" applyFont="1" applyFill="1" applyBorder="1" applyAlignment="1" applyProtection="1">
      <alignment horizontal="center"/>
    </xf>
    <xf numFmtId="0" fontId="39" fillId="35" borderId="22" xfId="0" applyFont="1" applyFill="1" applyBorder="1" applyAlignment="1" applyProtection="1">
      <alignment vertical="center" textRotation="255" wrapText="1"/>
    </xf>
    <xf numFmtId="0" fontId="39" fillId="35" borderId="20" xfId="0" applyFont="1" applyFill="1" applyBorder="1" applyAlignment="1" applyProtection="1">
      <alignment vertical="center" textRotation="255" wrapText="1"/>
    </xf>
    <xf numFmtId="0" fontId="39" fillId="35" borderId="19" xfId="0" applyFont="1" applyFill="1" applyBorder="1" applyAlignment="1" applyProtection="1">
      <alignment vertical="center" textRotation="255" wrapText="1"/>
    </xf>
    <xf numFmtId="0" fontId="39" fillId="35" borderId="38" xfId="0" applyFont="1" applyFill="1" applyBorder="1" applyAlignment="1" applyProtection="1">
      <alignment vertical="center" textRotation="255" wrapText="1"/>
    </xf>
    <xf numFmtId="0" fontId="39" fillId="35" borderId="21" xfId="0" applyFont="1" applyFill="1" applyBorder="1" applyAlignment="1" applyProtection="1">
      <alignment vertical="center" textRotation="255" wrapText="1"/>
    </xf>
    <xf numFmtId="0" fontId="31" fillId="0" borderId="3" xfId="0" applyFont="1" applyFill="1" applyBorder="1" applyAlignment="1" applyProtection="1">
      <alignment vertical="center"/>
    </xf>
    <xf numFmtId="0" fontId="31" fillId="0" borderId="5" xfId="0" applyFont="1" applyFill="1" applyBorder="1" applyAlignment="1" applyProtection="1">
      <alignment vertical="center"/>
    </xf>
    <xf numFmtId="0" fontId="30" fillId="0" borderId="9" xfId="0" applyFont="1" applyFill="1" applyBorder="1" applyAlignment="1" applyProtection="1">
      <alignment vertical="center"/>
    </xf>
    <xf numFmtId="0" fontId="30" fillId="0" borderId="7" xfId="0" applyFont="1" applyFill="1" applyBorder="1" applyAlignment="1" applyProtection="1">
      <alignment vertical="center"/>
    </xf>
    <xf numFmtId="0" fontId="30" fillId="0" borderId="5" xfId="0" applyFont="1" applyFill="1" applyBorder="1" applyAlignment="1" applyProtection="1">
      <alignment vertical="center"/>
    </xf>
    <xf numFmtId="0" fontId="31" fillId="0" borderId="54" xfId="0" applyFont="1" applyFill="1" applyBorder="1" applyAlignment="1" applyProtection="1">
      <alignment vertical="center"/>
    </xf>
    <xf numFmtId="0" fontId="30" fillId="0" borderId="3" xfId="0" applyFont="1" applyFill="1" applyBorder="1" applyAlignment="1" applyProtection="1">
      <alignment vertical="center"/>
    </xf>
    <xf numFmtId="0" fontId="31" fillId="0" borderId="9" xfId="0" applyFont="1" applyBorder="1" applyAlignment="1" applyProtection="1">
      <alignment vertical="center"/>
    </xf>
    <xf numFmtId="0" fontId="3" fillId="0" borderId="5" xfId="0" applyFont="1" applyFill="1" applyBorder="1" applyAlignment="1" applyProtection="1">
      <alignment vertical="center"/>
    </xf>
    <xf numFmtId="0" fontId="3" fillId="0" borderId="7" xfId="0" applyFont="1" applyFill="1" applyBorder="1" applyAlignment="1" applyProtection="1">
      <alignment vertical="center"/>
    </xf>
    <xf numFmtId="0" fontId="0" fillId="18" borderId="84" xfId="0" applyFill="1" applyBorder="1" applyAlignment="1" applyProtection="1">
      <alignment horizontal="center"/>
    </xf>
    <xf numFmtId="0" fontId="0" fillId="0" borderId="28" xfId="0" applyBorder="1" applyAlignment="1" applyProtection="1">
      <alignment horizontal="center" vertical="center"/>
    </xf>
    <xf numFmtId="0" fontId="0" fillId="36" borderId="28" xfId="0" applyFill="1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 vertical="center"/>
    </xf>
    <xf numFmtId="0" fontId="0" fillId="36" borderId="31" xfId="0" applyFill="1" applyBorder="1" applyAlignment="1" applyProtection="1">
      <alignment horizontal="center" vertical="center"/>
    </xf>
    <xf numFmtId="0" fontId="0" fillId="0" borderId="35" xfId="0" applyBorder="1" applyAlignment="1" applyProtection="1">
      <alignment horizontal="center" vertical="center"/>
    </xf>
    <xf numFmtId="0" fontId="0" fillId="36" borderId="35" xfId="0" applyFill="1" applyBorder="1" applyAlignment="1" applyProtection="1">
      <alignment horizontal="center" vertical="center"/>
    </xf>
    <xf numFmtId="0" fontId="0" fillId="0" borderId="36" xfId="0" applyBorder="1" applyAlignment="1" applyProtection="1">
      <alignment horizontal="center" vertical="center"/>
    </xf>
    <xf numFmtId="0" fontId="21" fillId="0" borderId="31" xfId="0" applyFont="1" applyBorder="1" applyAlignment="1" applyProtection="1">
      <alignment horizontal="center" vertical="center"/>
    </xf>
    <xf numFmtId="0" fontId="21" fillId="36" borderId="31" xfId="0" applyFont="1" applyFill="1" applyBorder="1" applyAlignment="1" applyProtection="1">
      <alignment horizontal="center" vertical="center"/>
    </xf>
    <xf numFmtId="0" fontId="21" fillId="0" borderId="32" xfId="0" applyFont="1" applyBorder="1" applyAlignment="1" applyProtection="1">
      <alignment horizontal="center" vertical="center"/>
    </xf>
    <xf numFmtId="0" fontId="0" fillId="0" borderId="31" xfId="0" applyFill="1" applyBorder="1" applyAlignment="1" applyProtection="1">
      <alignment horizontal="center" vertical="center"/>
    </xf>
    <xf numFmtId="0" fontId="0" fillId="37" borderId="0" xfId="0" applyFill="1" applyAlignment="1">
      <alignment horizontal="center" vertical="center"/>
    </xf>
    <xf numFmtId="0" fontId="0" fillId="37" borderId="53" xfId="0" applyFill="1" applyBorder="1" applyAlignment="1">
      <alignment horizontal="center" vertical="center"/>
    </xf>
    <xf numFmtId="0" fontId="0" fillId="37" borderId="44" xfId="0" applyFill="1" applyBorder="1" applyAlignment="1">
      <alignment horizontal="center" vertical="center"/>
    </xf>
    <xf numFmtId="0" fontId="0" fillId="37" borderId="0" xfId="0" applyFill="1" applyBorder="1" applyAlignment="1">
      <alignment horizontal="center" vertical="center"/>
    </xf>
    <xf numFmtId="0" fontId="0" fillId="37" borderId="83" xfId="0" applyFill="1" applyBorder="1" applyAlignment="1">
      <alignment horizontal="center" vertical="center"/>
    </xf>
    <xf numFmtId="0" fontId="0" fillId="37" borderId="46" xfId="0" applyFill="1" applyBorder="1" applyAlignment="1">
      <alignment horizontal="center" vertical="center"/>
    </xf>
    <xf numFmtId="0" fontId="0" fillId="41" borderId="53" xfId="0" applyFill="1" applyBorder="1" applyAlignment="1">
      <alignment horizontal="center" vertical="center"/>
    </xf>
    <xf numFmtId="0" fontId="0" fillId="41" borderId="0" xfId="0" applyFill="1" applyBorder="1" applyAlignment="1">
      <alignment horizontal="center" vertical="center"/>
    </xf>
    <xf numFmtId="0" fontId="0" fillId="41" borderId="83" xfId="0" applyFill="1" applyBorder="1" applyAlignment="1">
      <alignment horizontal="center" vertical="center"/>
    </xf>
    <xf numFmtId="0" fontId="0" fillId="17" borderId="53" xfId="0" applyFill="1" applyBorder="1" applyAlignment="1">
      <alignment horizontal="center" vertical="center"/>
    </xf>
    <xf numFmtId="0" fontId="0" fillId="17" borderId="0" xfId="0" applyFill="1" applyBorder="1" applyAlignment="1">
      <alignment horizontal="center" vertical="center"/>
    </xf>
    <xf numFmtId="0" fontId="0" fillId="17" borderId="83" xfId="0" applyFill="1" applyBorder="1" applyAlignment="1">
      <alignment horizontal="center" vertical="center"/>
    </xf>
    <xf numFmtId="0" fontId="0" fillId="42" borderId="53" xfId="0" applyFill="1" applyBorder="1" applyAlignment="1">
      <alignment horizontal="center" vertical="center"/>
    </xf>
    <xf numFmtId="0" fontId="0" fillId="42" borderId="0" xfId="0" applyFill="1" applyBorder="1" applyAlignment="1">
      <alignment horizontal="center" vertical="center"/>
    </xf>
    <xf numFmtId="0" fontId="0" fillId="42" borderId="83" xfId="0" applyFill="1" applyBorder="1" applyAlignment="1">
      <alignment horizontal="center" vertical="center"/>
    </xf>
    <xf numFmtId="0" fontId="0" fillId="39" borderId="53" xfId="0" applyFill="1" applyBorder="1" applyAlignment="1">
      <alignment horizontal="center" vertical="center"/>
    </xf>
    <xf numFmtId="0" fontId="0" fillId="39" borderId="44" xfId="0" applyFill="1" applyBorder="1" applyAlignment="1">
      <alignment horizontal="center" vertical="center"/>
    </xf>
    <xf numFmtId="0" fontId="0" fillId="39" borderId="0" xfId="0" applyFill="1" applyBorder="1" applyAlignment="1">
      <alignment horizontal="center" vertical="center"/>
    </xf>
    <xf numFmtId="0" fontId="0" fillId="39" borderId="61" xfId="0" applyFill="1" applyBorder="1" applyAlignment="1">
      <alignment horizontal="center" vertical="center"/>
    </xf>
    <xf numFmtId="0" fontId="0" fillId="39" borderId="83" xfId="0" applyFill="1" applyBorder="1" applyAlignment="1">
      <alignment horizontal="center" vertical="center"/>
    </xf>
    <xf numFmtId="0" fontId="0" fillId="39" borderId="46" xfId="0" applyFill="1" applyBorder="1" applyAlignment="1">
      <alignment horizontal="center" vertical="center"/>
    </xf>
    <xf numFmtId="0" fontId="0" fillId="37" borderId="0" xfId="0" applyFill="1" applyAlignment="1" applyProtection="1">
      <alignment horizontal="center" vertical="center"/>
    </xf>
    <xf numFmtId="0" fontId="0" fillId="37" borderId="0" xfId="0" applyFill="1" applyAlignment="1" applyProtection="1">
      <alignment vertical="center"/>
    </xf>
    <xf numFmtId="0" fontId="40" fillId="37" borderId="0" xfId="0" applyFont="1" applyFill="1" applyAlignment="1" applyProtection="1">
      <alignment vertical="center"/>
    </xf>
    <xf numFmtId="0" fontId="0" fillId="37" borderId="0" xfId="0" applyFill="1" applyBorder="1" applyAlignment="1" applyProtection="1">
      <alignment vertical="center"/>
    </xf>
    <xf numFmtId="0" fontId="2" fillId="18" borderId="18" xfId="0" applyFont="1" applyFill="1" applyBorder="1" applyAlignment="1" applyProtection="1">
      <alignment horizontal="center"/>
    </xf>
    <xf numFmtId="0" fontId="2" fillId="18" borderId="17" xfId="0" applyFont="1" applyFill="1" applyBorder="1" applyAlignment="1" applyProtection="1">
      <alignment horizontal="center"/>
    </xf>
    <xf numFmtId="0" fontId="2" fillId="18" borderId="107" xfId="0" applyFont="1" applyFill="1" applyBorder="1" applyAlignment="1" applyProtection="1">
      <alignment horizontal="center"/>
    </xf>
    <xf numFmtId="0" fontId="2" fillId="18" borderId="108" xfId="0" applyFont="1" applyFill="1" applyBorder="1" applyAlignment="1" applyProtection="1">
      <alignment horizontal="center"/>
    </xf>
    <xf numFmtId="0" fontId="2" fillId="18" borderId="111" xfId="0" applyFont="1" applyFill="1" applyBorder="1" applyAlignment="1" applyProtection="1">
      <alignment horizontal="center"/>
    </xf>
    <xf numFmtId="0" fontId="2" fillId="18" borderId="112" xfId="0" applyFont="1" applyFill="1" applyBorder="1" applyAlignment="1" applyProtection="1">
      <alignment horizontal="center"/>
    </xf>
    <xf numFmtId="0" fontId="2" fillId="18" borderId="30" xfId="0" applyFont="1" applyFill="1" applyBorder="1" applyAlignment="1" applyProtection="1">
      <alignment horizontal="center"/>
    </xf>
    <xf numFmtId="0" fontId="2" fillId="18" borderId="32" xfId="0" applyFont="1" applyFill="1" applyBorder="1" applyAlignment="1" applyProtection="1">
      <alignment horizontal="center"/>
    </xf>
    <xf numFmtId="0" fontId="2" fillId="18" borderId="30" xfId="0" applyFont="1" applyFill="1" applyBorder="1" applyAlignment="1" applyProtection="1"/>
    <xf numFmtId="0" fontId="2" fillId="18" borderId="32" xfId="0" applyFont="1" applyFill="1" applyBorder="1" applyAlignment="1" applyProtection="1"/>
    <xf numFmtId="0" fontId="1" fillId="18" borderId="32" xfId="0" applyFont="1" applyFill="1" applyBorder="1" applyAlignment="1" applyProtection="1"/>
    <xf numFmtId="0" fontId="2" fillId="18" borderId="57" xfId="0" applyFont="1" applyFill="1" applyBorder="1" applyAlignment="1" applyProtection="1">
      <alignment horizontal="center"/>
    </xf>
    <xf numFmtId="0" fontId="2" fillId="18" borderId="51" xfId="0" applyFont="1" applyFill="1" applyBorder="1" applyAlignment="1" applyProtection="1">
      <alignment horizontal="center"/>
    </xf>
    <xf numFmtId="0" fontId="2" fillId="18" borderId="34" xfId="0" applyFont="1" applyFill="1" applyBorder="1" applyAlignment="1" applyProtection="1">
      <alignment horizontal="center"/>
    </xf>
    <xf numFmtId="0" fontId="2" fillId="18" borderId="36" xfId="0" applyFont="1" applyFill="1" applyBorder="1" applyAlignment="1" applyProtection="1">
      <alignment horizontal="center"/>
    </xf>
    <xf numFmtId="0" fontId="2" fillId="18" borderId="58" xfId="0" applyFont="1" applyFill="1" applyBorder="1" applyAlignment="1" applyProtection="1">
      <alignment horizontal="center"/>
    </xf>
    <xf numFmtId="0" fontId="2" fillId="18" borderId="48" xfId="0" applyFont="1" applyFill="1" applyBorder="1" applyAlignment="1" applyProtection="1">
      <alignment horizontal="center"/>
    </xf>
    <xf numFmtId="0" fontId="21" fillId="18" borderId="30" xfId="0" applyFont="1" applyFill="1" applyBorder="1" applyAlignment="1" applyProtection="1"/>
    <xf numFmtId="0" fontId="21" fillId="18" borderId="32" xfId="0" applyFont="1" applyFill="1" applyBorder="1" applyAlignment="1" applyProtection="1"/>
    <xf numFmtId="0" fontId="0" fillId="18" borderId="30" xfId="0" applyFill="1" applyBorder="1" applyAlignment="1" applyProtection="1"/>
    <xf numFmtId="0" fontId="0" fillId="18" borderId="32" xfId="0" applyFill="1" applyBorder="1" applyAlignment="1" applyProtection="1"/>
    <xf numFmtId="0" fontId="17" fillId="18" borderId="30" xfId="0" applyFont="1" applyFill="1" applyBorder="1" applyAlignment="1" applyProtection="1"/>
    <xf numFmtId="0" fontId="17" fillId="18" borderId="32" xfId="0" applyFont="1" applyFill="1" applyBorder="1" applyAlignment="1" applyProtection="1"/>
    <xf numFmtId="0" fontId="0" fillId="44" borderId="53" xfId="0" applyFill="1" applyBorder="1" applyAlignment="1">
      <alignment horizontal="center" vertical="center"/>
    </xf>
    <xf numFmtId="0" fontId="0" fillId="44" borderId="44" xfId="0" applyFill="1" applyBorder="1" applyAlignment="1">
      <alignment horizontal="center" vertical="center"/>
    </xf>
    <xf numFmtId="0" fontId="0" fillId="44" borderId="0" xfId="0" applyFill="1" applyBorder="1" applyAlignment="1">
      <alignment horizontal="center" vertical="center"/>
    </xf>
    <xf numFmtId="0" fontId="0" fillId="44" borderId="61" xfId="0" applyFill="1" applyBorder="1" applyAlignment="1">
      <alignment horizontal="center" vertical="center"/>
    </xf>
    <xf numFmtId="0" fontId="0" fillId="44" borderId="83" xfId="0" applyFill="1" applyBorder="1" applyAlignment="1">
      <alignment horizontal="center" vertical="center"/>
    </xf>
    <xf numFmtId="0" fontId="0" fillId="44" borderId="46" xfId="0" applyFill="1" applyBorder="1" applyAlignment="1">
      <alignment horizontal="center" vertical="center"/>
    </xf>
    <xf numFmtId="0" fontId="0" fillId="41" borderId="60" xfId="0" applyFill="1" applyBorder="1" applyAlignment="1">
      <alignment horizontal="center" vertical="center"/>
    </xf>
    <xf numFmtId="0" fontId="0" fillId="41" borderId="44" xfId="0" applyFill="1" applyBorder="1" applyAlignment="1">
      <alignment horizontal="center" vertical="center"/>
    </xf>
    <xf numFmtId="0" fontId="0" fillId="41" borderId="84" xfId="0" applyFill="1" applyBorder="1" applyAlignment="1">
      <alignment horizontal="center" vertical="center"/>
    </xf>
    <xf numFmtId="0" fontId="0" fillId="41" borderId="61" xfId="0" applyFill="1" applyBorder="1" applyAlignment="1">
      <alignment horizontal="center" vertical="center"/>
    </xf>
    <xf numFmtId="0" fontId="0" fillId="41" borderId="50" xfId="0" applyFill="1" applyBorder="1" applyAlignment="1">
      <alignment horizontal="center" vertical="center"/>
    </xf>
    <xf numFmtId="0" fontId="0" fillId="41" borderId="46" xfId="0" applyFill="1" applyBorder="1" applyAlignment="1">
      <alignment horizontal="center" vertical="center"/>
    </xf>
    <xf numFmtId="0" fontId="0" fillId="42" borderId="60" xfId="0" applyFill="1" applyBorder="1" applyAlignment="1">
      <alignment horizontal="center" vertical="center"/>
    </xf>
    <xf numFmtId="0" fontId="0" fillId="42" borderId="44" xfId="0" applyFill="1" applyBorder="1" applyAlignment="1">
      <alignment horizontal="center" vertical="center"/>
    </xf>
    <xf numFmtId="0" fontId="0" fillId="42" borderId="84" xfId="0" applyFill="1" applyBorder="1" applyAlignment="1">
      <alignment horizontal="center" vertical="center"/>
    </xf>
    <xf numFmtId="0" fontId="0" fillId="42" borderId="61" xfId="0" applyFill="1" applyBorder="1" applyAlignment="1">
      <alignment horizontal="center" vertical="center"/>
    </xf>
    <xf numFmtId="0" fontId="0" fillId="42" borderId="50" xfId="0" applyFill="1" applyBorder="1" applyAlignment="1">
      <alignment horizontal="center" vertical="center"/>
    </xf>
    <xf numFmtId="0" fontId="0" fillId="42" borderId="46" xfId="0" applyFill="1" applyBorder="1" applyAlignment="1">
      <alignment horizontal="center" vertical="center"/>
    </xf>
    <xf numFmtId="0" fontId="0" fillId="17" borderId="60" xfId="0" applyFill="1" applyBorder="1" applyAlignment="1">
      <alignment horizontal="center" vertical="center"/>
    </xf>
    <xf numFmtId="0" fontId="0" fillId="17" borderId="44" xfId="0" applyFill="1" applyBorder="1" applyAlignment="1">
      <alignment horizontal="center" vertical="center"/>
    </xf>
    <xf numFmtId="0" fontId="0" fillId="17" borderId="84" xfId="0" applyFill="1" applyBorder="1" applyAlignment="1">
      <alignment horizontal="center" vertical="center"/>
    </xf>
    <xf numFmtId="0" fontId="0" fillId="17" borderId="61" xfId="0" applyFill="1" applyBorder="1" applyAlignment="1">
      <alignment horizontal="center" vertical="center"/>
    </xf>
    <xf numFmtId="0" fontId="0" fillId="17" borderId="50" xfId="0" applyFill="1" applyBorder="1" applyAlignment="1">
      <alignment horizontal="center" vertical="center"/>
    </xf>
    <xf numFmtId="0" fontId="0" fillId="17" borderId="46" xfId="0" applyFill="1" applyBorder="1" applyAlignment="1">
      <alignment horizontal="center" vertical="center"/>
    </xf>
    <xf numFmtId="0" fontId="0" fillId="37" borderId="60" xfId="0" applyFill="1" applyBorder="1" applyAlignment="1">
      <alignment horizontal="center" vertical="center"/>
    </xf>
    <xf numFmtId="0" fontId="0" fillId="37" borderId="50" xfId="0" applyFill="1" applyBorder="1" applyAlignment="1">
      <alignment horizontal="center" vertical="center"/>
    </xf>
    <xf numFmtId="0" fontId="0" fillId="44" borderId="60" xfId="0" applyFill="1" applyBorder="1" applyAlignment="1">
      <alignment horizontal="center" vertical="center"/>
    </xf>
    <xf numFmtId="0" fontId="0" fillId="44" borderId="84" xfId="0" applyFill="1" applyBorder="1" applyAlignment="1">
      <alignment horizontal="center" vertical="center"/>
    </xf>
    <xf numFmtId="0" fontId="0" fillId="44" borderId="50" xfId="0" applyFill="1" applyBorder="1" applyAlignment="1">
      <alignment horizontal="center" vertical="center"/>
    </xf>
    <xf numFmtId="0" fontId="0" fillId="39" borderId="60" xfId="0" applyFill="1" applyBorder="1" applyAlignment="1">
      <alignment horizontal="center" vertical="center"/>
    </xf>
    <xf numFmtId="0" fontId="0" fillId="39" borderId="84" xfId="0" applyFill="1" applyBorder="1" applyAlignment="1">
      <alignment horizontal="center" vertical="center"/>
    </xf>
    <xf numFmtId="0" fontId="0" fillId="39" borderId="50" xfId="0" applyFill="1" applyBorder="1" applyAlignment="1">
      <alignment horizontal="center" vertical="center"/>
    </xf>
    <xf numFmtId="0" fontId="0" fillId="25" borderId="84" xfId="0" applyFill="1" applyBorder="1" applyAlignment="1">
      <alignment horizontal="center" vertical="center"/>
    </xf>
    <xf numFmtId="0" fontId="0" fillId="25" borderId="0" xfId="0" applyFill="1" applyBorder="1" applyAlignment="1">
      <alignment horizontal="center" vertical="center"/>
    </xf>
    <xf numFmtId="0" fontId="0" fillId="25" borderId="61" xfId="0" applyFill="1" applyBorder="1" applyAlignment="1">
      <alignment horizontal="center" vertical="center"/>
    </xf>
    <xf numFmtId="0" fontId="0" fillId="25" borderId="50" xfId="0" applyFill="1" applyBorder="1" applyAlignment="1">
      <alignment horizontal="center" vertical="center"/>
    </xf>
    <xf numFmtId="0" fontId="0" fillId="25" borderId="83" xfId="0" applyFill="1" applyBorder="1" applyAlignment="1">
      <alignment horizontal="center" vertical="center"/>
    </xf>
    <xf numFmtId="0" fontId="0" fillId="25" borderId="46" xfId="0" applyFill="1" applyBorder="1" applyAlignment="1">
      <alignment horizontal="center" vertical="center"/>
    </xf>
    <xf numFmtId="0" fontId="46" fillId="37" borderId="0" xfId="0" applyFont="1" applyFill="1" applyAlignment="1">
      <alignment horizontal="center" vertical="center"/>
    </xf>
    <xf numFmtId="0" fontId="44" fillId="5" borderId="40" xfId="0" applyFont="1" applyFill="1" applyBorder="1" applyAlignment="1">
      <alignment horizontal="left" vertical="center"/>
    </xf>
    <xf numFmtId="0" fontId="0" fillId="5" borderId="82" xfId="0" applyFont="1" applyFill="1" applyBorder="1" applyAlignment="1">
      <alignment horizontal="left" vertical="center"/>
    </xf>
    <xf numFmtId="0" fontId="48" fillId="37" borderId="44" xfId="0" applyFont="1" applyFill="1" applyBorder="1" applyAlignment="1">
      <alignment horizontal="center" vertical="center"/>
    </xf>
    <xf numFmtId="0" fontId="0" fillId="5" borderId="82" xfId="0" applyFont="1" applyFill="1" applyBorder="1" applyAlignment="1">
      <alignment vertical="center"/>
    </xf>
    <xf numFmtId="0" fontId="0" fillId="5" borderId="33" xfId="0" applyFont="1" applyFill="1" applyBorder="1" applyAlignment="1">
      <alignment vertical="center"/>
    </xf>
    <xf numFmtId="0" fontId="40" fillId="37" borderId="60" xfId="0" applyFont="1" applyFill="1" applyBorder="1" applyAlignment="1" applyProtection="1">
      <alignment vertical="center"/>
    </xf>
    <xf numFmtId="0" fontId="40" fillId="37" borderId="53" xfId="0" applyFont="1" applyFill="1" applyBorder="1" applyAlignment="1" applyProtection="1">
      <alignment vertical="center"/>
    </xf>
    <xf numFmtId="0" fontId="0" fillId="37" borderId="53" xfId="0" applyFill="1" applyBorder="1" applyAlignment="1" applyProtection="1">
      <alignment vertical="center"/>
    </xf>
    <xf numFmtId="0" fontId="0" fillId="37" borderId="44" xfId="0" applyFill="1" applyBorder="1" applyAlignment="1" applyProtection="1">
      <alignment vertical="center"/>
    </xf>
    <xf numFmtId="0" fontId="40" fillId="37" borderId="84" xfId="0" applyFont="1" applyFill="1" applyBorder="1" applyAlignment="1" applyProtection="1">
      <alignment vertical="center"/>
    </xf>
    <xf numFmtId="0" fontId="40" fillId="37" borderId="0" xfId="0" applyFont="1" applyFill="1" applyBorder="1" applyAlignment="1" applyProtection="1">
      <alignment horizontal="center" vertical="center"/>
    </xf>
    <xf numFmtId="0" fontId="40" fillId="28" borderId="0" xfId="0" applyFont="1" applyFill="1" applyBorder="1" applyAlignment="1" applyProtection="1">
      <alignment vertical="center"/>
    </xf>
    <xf numFmtId="0" fontId="40" fillId="37" borderId="0" xfId="0" applyFont="1" applyFill="1" applyBorder="1" applyAlignment="1" applyProtection="1">
      <alignment vertical="center"/>
    </xf>
    <xf numFmtId="0" fontId="40" fillId="32" borderId="0" xfId="0" applyFont="1" applyFill="1" applyBorder="1" applyAlignment="1" applyProtection="1">
      <alignment vertical="center"/>
    </xf>
    <xf numFmtId="0" fontId="0" fillId="37" borderId="61" xfId="0" applyFill="1" applyBorder="1" applyAlignment="1" applyProtection="1">
      <alignment vertical="center"/>
    </xf>
    <xf numFmtId="0" fontId="40" fillId="22" borderId="0" xfId="0" applyFont="1" applyFill="1" applyBorder="1" applyAlignment="1" applyProtection="1">
      <alignment vertical="center"/>
    </xf>
    <xf numFmtId="0" fontId="40" fillId="29" borderId="0" xfId="0" applyFont="1" applyFill="1" applyBorder="1" applyAlignment="1" applyProtection="1">
      <alignment horizontal="center" vertical="center"/>
    </xf>
    <xf numFmtId="0" fontId="0" fillId="37" borderId="84" xfId="0" applyFill="1" applyBorder="1" applyAlignment="1" applyProtection="1">
      <alignment vertical="center"/>
    </xf>
    <xf numFmtId="0" fontId="40" fillId="30" borderId="0" xfId="0" applyFont="1" applyFill="1" applyBorder="1" applyAlignment="1" applyProtection="1">
      <alignment horizontal="center" vertical="center"/>
    </xf>
    <xf numFmtId="0" fontId="0" fillId="37" borderId="50" xfId="0" applyFill="1" applyBorder="1" applyAlignment="1" applyProtection="1">
      <alignment vertical="center"/>
    </xf>
    <xf numFmtId="0" fontId="40" fillId="37" borderId="83" xfId="0" applyFont="1" applyFill="1" applyBorder="1" applyAlignment="1" applyProtection="1">
      <alignment horizontal="center" vertical="center"/>
    </xf>
    <xf numFmtId="0" fontId="0" fillId="37" borderId="83" xfId="0" applyFill="1" applyBorder="1" applyAlignment="1" applyProtection="1">
      <alignment vertical="center"/>
    </xf>
    <xf numFmtId="0" fontId="0" fillId="37" borderId="46" xfId="0" applyFill="1" applyBorder="1" applyAlignment="1" applyProtection="1">
      <alignment vertical="center"/>
    </xf>
    <xf numFmtId="0" fontId="50" fillId="37" borderId="60" xfId="0" applyFont="1" applyFill="1" applyBorder="1" applyAlignment="1" applyProtection="1">
      <alignment vertical="center"/>
    </xf>
    <xf numFmtId="0" fontId="40" fillId="37" borderId="50" xfId="0" applyFont="1" applyFill="1" applyBorder="1" applyAlignment="1" applyProtection="1">
      <alignment vertical="center"/>
    </xf>
    <xf numFmtId="0" fontId="40" fillId="37" borderId="83" xfId="0" applyFont="1" applyFill="1" applyBorder="1" applyAlignment="1" applyProtection="1">
      <alignment vertical="center"/>
    </xf>
    <xf numFmtId="0" fontId="40" fillId="9" borderId="0" xfId="0" applyFont="1" applyFill="1" applyBorder="1" applyAlignment="1" applyProtection="1">
      <alignment horizontal="center" vertical="center"/>
    </xf>
    <xf numFmtId="0" fontId="50" fillId="37" borderId="84" xfId="0" applyFont="1" applyFill="1" applyBorder="1" applyAlignment="1" applyProtection="1">
      <alignment vertical="center"/>
    </xf>
    <xf numFmtId="0" fontId="40" fillId="0" borderId="0" xfId="0" applyFont="1" applyFill="1" applyBorder="1" applyAlignment="1" applyProtection="1">
      <alignment horizontal="center" vertical="center"/>
    </xf>
    <xf numFmtId="0" fontId="39" fillId="35" borderId="20" xfId="0" applyFont="1" applyFill="1" applyBorder="1" applyAlignment="1" applyProtection="1">
      <alignment horizontal="center" vertical="center" wrapText="1"/>
    </xf>
    <xf numFmtId="0" fontId="21" fillId="37" borderId="0" xfId="0" applyFont="1" applyFill="1" applyAlignment="1" applyProtection="1">
      <alignment vertical="center"/>
    </xf>
    <xf numFmtId="0" fontId="21" fillId="37" borderId="0" xfId="0" applyFont="1" applyFill="1" applyAlignment="1" applyProtection="1">
      <alignment horizontal="center" vertical="center"/>
    </xf>
    <xf numFmtId="0" fontId="22" fillId="0" borderId="65" xfId="0" applyFont="1" applyBorder="1" applyAlignment="1">
      <alignment horizontal="center" vertical="center"/>
    </xf>
    <xf numFmtId="0" fontId="22" fillId="0" borderId="78" xfId="0" applyFont="1" applyBorder="1" applyAlignment="1">
      <alignment horizontal="center" vertical="center"/>
    </xf>
    <xf numFmtId="0" fontId="22" fillId="0" borderId="42" xfId="0" applyFont="1" applyBorder="1" applyAlignment="1">
      <alignment horizontal="center" vertical="center"/>
    </xf>
    <xf numFmtId="0" fontId="22" fillId="0" borderId="59" xfId="0" applyFont="1" applyBorder="1" applyAlignment="1">
      <alignment horizontal="center" vertical="center"/>
    </xf>
    <xf numFmtId="0" fontId="22" fillId="0" borderId="77" xfId="0" applyFont="1" applyBorder="1" applyAlignment="1">
      <alignment horizontal="center" vertical="center"/>
    </xf>
    <xf numFmtId="0" fontId="22" fillId="0" borderId="66" xfId="0" applyFont="1" applyBorder="1" applyAlignment="1">
      <alignment horizontal="center" vertical="center"/>
    </xf>
    <xf numFmtId="49" fontId="1" fillId="4" borderId="75" xfId="0" applyNumberFormat="1" applyFont="1" applyFill="1" applyBorder="1" applyAlignment="1">
      <alignment horizontal="center" vertical="center"/>
    </xf>
    <xf numFmtId="49" fontId="1" fillId="4" borderId="68" xfId="0" applyNumberFormat="1" applyFont="1" applyFill="1" applyBorder="1" applyAlignment="1">
      <alignment horizontal="center" vertical="center"/>
    </xf>
    <xf numFmtId="49" fontId="1" fillId="4" borderId="79" xfId="0" applyNumberFormat="1" applyFont="1" applyFill="1" applyBorder="1" applyAlignment="1">
      <alignment horizontal="center" vertical="center"/>
    </xf>
    <xf numFmtId="49" fontId="1" fillId="4" borderId="80" xfId="0" applyNumberFormat="1" applyFont="1" applyFill="1" applyBorder="1" applyAlignment="1">
      <alignment horizontal="center" vertical="center"/>
    </xf>
    <xf numFmtId="49" fontId="1" fillId="4" borderId="74" xfId="0" applyNumberFormat="1" applyFont="1" applyFill="1" applyBorder="1" applyAlignment="1">
      <alignment horizontal="center" vertical="center"/>
    </xf>
    <xf numFmtId="49" fontId="1" fillId="4" borderId="72" xfId="0" applyNumberFormat="1" applyFont="1" applyFill="1" applyBorder="1" applyAlignment="1">
      <alignment horizontal="center" vertical="center"/>
    </xf>
    <xf numFmtId="49" fontId="1" fillId="4" borderId="81" xfId="0" applyNumberFormat="1" applyFont="1" applyFill="1" applyBorder="1" applyAlignment="1">
      <alignment horizontal="center" vertical="center"/>
    </xf>
    <xf numFmtId="0" fontId="2" fillId="16" borderId="13" xfId="0" applyFont="1" applyFill="1" applyBorder="1" applyAlignment="1">
      <alignment horizontal="center"/>
    </xf>
    <xf numFmtId="0" fontId="2" fillId="19" borderId="0" xfId="0" applyFont="1" applyFill="1" applyBorder="1" applyAlignment="1">
      <alignment horizontal="center"/>
    </xf>
    <xf numFmtId="0" fontId="2" fillId="4" borderId="15" xfId="0" applyFont="1" applyFill="1" applyBorder="1" applyAlignment="1">
      <alignment horizontal="center"/>
    </xf>
    <xf numFmtId="0" fontId="2" fillId="4" borderId="55" xfId="0" applyFont="1" applyFill="1" applyBorder="1" applyAlignment="1">
      <alignment horizontal="center"/>
    </xf>
    <xf numFmtId="0" fontId="2" fillId="4" borderId="56" xfId="0" applyFont="1" applyFill="1" applyBorder="1" applyAlignment="1">
      <alignment horizontal="center"/>
    </xf>
    <xf numFmtId="0" fontId="2" fillId="4" borderId="27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 textRotation="90"/>
    </xf>
    <xf numFmtId="0" fontId="5" fillId="0" borderId="64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49" fontId="1" fillId="4" borderId="76" xfId="0" applyNumberFormat="1" applyFont="1" applyFill="1" applyBorder="1" applyAlignment="1">
      <alignment horizontal="center" vertical="center"/>
    </xf>
    <xf numFmtId="49" fontId="1" fillId="4" borderId="59" xfId="0" applyNumberFormat="1" applyFont="1" applyFill="1" applyBorder="1" applyAlignment="1">
      <alignment horizontal="center" vertical="center"/>
    </xf>
    <xf numFmtId="49" fontId="1" fillId="4" borderId="77" xfId="0" applyNumberFormat="1" applyFont="1" applyFill="1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center" vertical="center"/>
    </xf>
    <xf numFmtId="49" fontId="1" fillId="4" borderId="15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textRotation="90"/>
    </xf>
    <xf numFmtId="0" fontId="0" fillId="0" borderId="64" xfId="0" applyFont="1" applyBorder="1" applyAlignment="1">
      <alignment horizontal="center" vertical="center" textRotation="90"/>
    </xf>
    <xf numFmtId="0" fontId="0" fillId="0" borderId="2" xfId="0" applyFont="1" applyBorder="1" applyAlignment="1">
      <alignment horizontal="center" vertical="center" textRotation="90"/>
    </xf>
    <xf numFmtId="0" fontId="28" fillId="0" borderId="1" xfId="0" applyFont="1" applyBorder="1" applyAlignment="1">
      <alignment horizontal="center" vertical="center" textRotation="90"/>
    </xf>
    <xf numFmtId="0" fontId="28" fillId="0" borderId="64" xfId="0" applyFont="1" applyBorder="1" applyAlignment="1">
      <alignment horizontal="center" vertical="center" textRotation="90"/>
    </xf>
    <xf numFmtId="0" fontId="28" fillId="0" borderId="2" xfId="0" applyFont="1" applyBorder="1" applyAlignment="1">
      <alignment horizontal="center" vertical="center" textRotation="90"/>
    </xf>
    <xf numFmtId="0" fontId="8" fillId="0" borderId="1" xfId="0" applyFont="1" applyFill="1" applyBorder="1" applyAlignment="1">
      <alignment horizontal="center" vertical="center" wrapText="1"/>
    </xf>
    <xf numFmtId="0" fontId="8" fillId="0" borderId="64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64" xfId="0" applyFont="1" applyFill="1" applyBorder="1" applyAlignment="1">
      <alignment horizontal="center" vertical="center"/>
    </xf>
    <xf numFmtId="0" fontId="5" fillId="0" borderId="42" xfId="0" applyFont="1" applyBorder="1" applyAlignment="1">
      <alignment horizontal="center" vertical="center" textRotation="90"/>
    </xf>
    <xf numFmtId="0" fontId="5" fillId="0" borderId="15" xfId="0" applyFont="1" applyBorder="1" applyAlignment="1">
      <alignment horizontal="center" vertical="center" textRotation="90"/>
    </xf>
    <xf numFmtId="0" fontId="5" fillId="0" borderId="66" xfId="0" applyFont="1" applyBorder="1" applyAlignment="1">
      <alignment horizontal="center" vertical="center" textRotation="90"/>
    </xf>
    <xf numFmtId="0" fontId="7" fillId="0" borderId="65" xfId="0" applyFont="1" applyBorder="1" applyAlignment="1">
      <alignment horizontal="center" vertical="center" textRotation="90"/>
    </xf>
    <xf numFmtId="0" fontId="7" fillId="0" borderId="13" xfId="0" applyFont="1" applyBorder="1" applyAlignment="1">
      <alignment horizontal="center" vertical="center" textRotation="90"/>
    </xf>
    <xf numFmtId="0" fontId="7" fillId="0" borderId="59" xfId="0" applyFont="1" applyBorder="1" applyAlignment="1">
      <alignment horizontal="center" vertical="center" textRotation="90"/>
    </xf>
    <xf numFmtId="0" fontId="7" fillId="0" borderId="65" xfId="0" applyFont="1" applyBorder="1" applyAlignment="1">
      <alignment horizontal="center" vertical="center" textRotation="90" wrapText="1" shrinkToFit="1"/>
    </xf>
    <xf numFmtId="0" fontId="0" fillId="0" borderId="59" xfId="0" applyBorder="1"/>
    <xf numFmtId="0" fontId="0" fillId="0" borderId="67" xfId="0" applyFont="1" applyBorder="1" applyAlignment="1">
      <alignment horizontal="center" vertical="center" textRotation="90"/>
    </xf>
    <xf numFmtId="0" fontId="0" fillId="0" borderId="68" xfId="0" applyFont="1" applyBorder="1" applyAlignment="1">
      <alignment horizontal="center" vertical="center" textRotation="90"/>
    </xf>
    <xf numFmtId="0" fontId="0" fillId="0" borderId="69" xfId="0" applyFont="1" applyBorder="1" applyAlignment="1">
      <alignment horizontal="center" vertical="center" textRotation="90"/>
    </xf>
    <xf numFmtId="0" fontId="0" fillId="0" borderId="70" xfId="0" applyFont="1" applyBorder="1" applyAlignment="1">
      <alignment horizontal="center" vertical="center" textRotation="90"/>
    </xf>
    <xf numFmtId="0" fontId="0" fillId="0" borderId="71" xfId="0" applyFont="1" applyBorder="1" applyAlignment="1">
      <alignment horizontal="center" vertical="center" textRotation="90"/>
    </xf>
    <xf numFmtId="0" fontId="0" fillId="0" borderId="72" xfId="0" applyFont="1" applyBorder="1" applyAlignment="1">
      <alignment horizontal="center" vertical="center" textRotation="90"/>
    </xf>
    <xf numFmtId="0" fontId="0" fillId="0" borderId="73" xfId="0" applyFont="1" applyBorder="1" applyAlignment="1">
      <alignment horizontal="center" vertical="center" textRotation="90"/>
    </xf>
    <xf numFmtId="0" fontId="0" fillId="0" borderId="74" xfId="0" applyFont="1" applyBorder="1" applyAlignment="1">
      <alignment horizontal="center" vertical="center" textRotation="90"/>
    </xf>
    <xf numFmtId="0" fontId="7" fillId="0" borderId="65" xfId="0" applyFont="1" applyBorder="1" applyAlignment="1">
      <alignment horizontal="center" vertical="center" textRotation="90" wrapText="1"/>
    </xf>
    <xf numFmtId="0" fontId="0" fillId="0" borderId="13" xfId="0" applyBorder="1"/>
    <xf numFmtId="0" fontId="0" fillId="20" borderId="78" xfId="0" applyFill="1" applyBorder="1" applyAlignment="1">
      <alignment horizontal="center"/>
    </xf>
    <xf numFmtId="0" fontId="23" fillId="22" borderId="5" xfId="0" applyFont="1" applyFill="1" applyBorder="1" applyAlignment="1">
      <alignment horizontal="center"/>
    </xf>
    <xf numFmtId="0" fontId="23" fillId="22" borderId="82" xfId="0" applyFont="1" applyFill="1" applyBorder="1" applyAlignment="1">
      <alignment horizontal="center"/>
    </xf>
    <xf numFmtId="0" fontId="23" fillId="22" borderId="33" xfId="0" applyFont="1" applyFill="1" applyBorder="1" applyAlignment="1">
      <alignment horizontal="center"/>
    </xf>
    <xf numFmtId="0" fontId="0" fillId="22" borderId="0" xfId="0" applyFill="1" applyBorder="1" applyAlignment="1">
      <alignment horizontal="center"/>
    </xf>
    <xf numFmtId="0" fontId="0" fillId="22" borderId="56" xfId="0" applyFill="1" applyBorder="1" applyAlignment="1">
      <alignment horizontal="center"/>
    </xf>
    <xf numFmtId="0" fontId="0" fillId="23" borderId="78" xfId="0" applyFill="1" applyBorder="1" applyAlignment="1">
      <alignment horizontal="center"/>
    </xf>
    <xf numFmtId="0" fontId="0" fillId="9" borderId="78" xfId="0" applyFill="1" applyBorder="1" applyAlignment="1">
      <alignment horizontal="center"/>
    </xf>
    <xf numFmtId="0" fontId="0" fillId="22" borderId="5" xfId="0" applyFill="1" applyBorder="1" applyAlignment="1">
      <alignment horizontal="center"/>
    </xf>
    <xf numFmtId="0" fontId="0" fillId="22" borderId="82" xfId="0" applyFill="1" applyBorder="1" applyAlignment="1">
      <alignment horizontal="center"/>
    </xf>
    <xf numFmtId="0" fontId="0" fillId="22" borderId="33" xfId="0" applyFill="1" applyBorder="1" applyAlignment="1">
      <alignment horizontal="center"/>
    </xf>
    <xf numFmtId="0" fontId="0" fillId="5" borderId="78" xfId="0" applyFill="1" applyBorder="1" applyAlignment="1">
      <alignment horizontal="center"/>
    </xf>
    <xf numFmtId="0" fontId="0" fillId="0" borderId="56" xfId="0" applyFill="1" applyBorder="1" applyAlignment="1">
      <alignment horizontal="center"/>
    </xf>
    <xf numFmtId="0" fontId="24" fillId="24" borderId="31" xfId="0" applyFont="1" applyFill="1" applyBorder="1" applyAlignment="1">
      <alignment horizontal="center"/>
    </xf>
    <xf numFmtId="0" fontId="0" fillId="7" borderId="78" xfId="0" applyFill="1" applyBorder="1" applyAlignment="1">
      <alignment horizontal="center"/>
    </xf>
    <xf numFmtId="0" fontId="0" fillId="21" borderId="78" xfId="0" applyFill="1" applyBorder="1" applyAlignment="1">
      <alignment horizontal="center"/>
    </xf>
    <xf numFmtId="0" fontId="25" fillId="24" borderId="31" xfId="0" applyFont="1" applyFill="1" applyBorder="1" applyAlignment="1">
      <alignment horizontal="center"/>
    </xf>
    <xf numFmtId="0" fontId="25" fillId="24" borderId="47" xfId="0" applyFont="1" applyFill="1" applyBorder="1" applyAlignment="1">
      <alignment horizontal="center"/>
    </xf>
    <xf numFmtId="0" fontId="0" fillId="22" borderId="9" xfId="0" applyFill="1" applyBorder="1" applyAlignment="1">
      <alignment horizontal="center"/>
    </xf>
    <xf numFmtId="0" fontId="0" fillId="22" borderId="53" xfId="0" applyFill="1" applyBorder="1" applyAlignment="1">
      <alignment horizontal="center"/>
    </xf>
    <xf numFmtId="0" fontId="0" fillId="22" borderId="44" xfId="0" applyFill="1" applyBorder="1" applyAlignment="1">
      <alignment horizontal="center"/>
    </xf>
    <xf numFmtId="0" fontId="2" fillId="16" borderId="59" xfId="0" applyFont="1" applyFill="1" applyBorder="1" applyAlignment="1">
      <alignment horizontal="center"/>
    </xf>
    <xf numFmtId="0" fontId="2" fillId="16" borderId="77" xfId="0" applyFont="1" applyFill="1" applyBorder="1" applyAlignment="1">
      <alignment horizontal="center"/>
    </xf>
    <xf numFmtId="0" fontId="2" fillId="16" borderId="66" xfId="0" applyFont="1" applyFill="1" applyBorder="1" applyAlignment="1">
      <alignment horizontal="center"/>
    </xf>
    <xf numFmtId="0" fontId="24" fillId="24" borderId="47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78" xfId="0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18" fillId="17" borderId="0" xfId="0" applyFont="1" applyFill="1" applyAlignment="1">
      <alignment horizontal="center"/>
    </xf>
    <xf numFmtId="0" fontId="18" fillId="13" borderId="0" xfId="0" applyFont="1" applyFill="1" applyAlignment="1">
      <alignment horizontal="center"/>
    </xf>
    <xf numFmtId="0" fontId="21" fillId="11" borderId="0" xfId="0" applyFont="1" applyFill="1" applyAlignment="1">
      <alignment horizontal="center"/>
    </xf>
    <xf numFmtId="0" fontId="18" fillId="25" borderId="0" xfId="0" applyFont="1" applyFill="1" applyAlignment="1">
      <alignment horizontal="center"/>
    </xf>
    <xf numFmtId="0" fontId="26" fillId="25" borderId="0" xfId="0" applyFont="1" applyFill="1" applyAlignment="1">
      <alignment horizontal="center"/>
    </xf>
    <xf numFmtId="0" fontId="26" fillId="26" borderId="0" xfId="0" applyFont="1" applyFill="1" applyAlignment="1">
      <alignment horizontal="center"/>
    </xf>
    <xf numFmtId="0" fontId="27" fillId="17" borderId="0" xfId="0" applyFont="1" applyFill="1" applyAlignment="1">
      <alignment horizontal="center"/>
    </xf>
    <xf numFmtId="0" fontId="21" fillId="9" borderId="0" xfId="0" applyFont="1" applyFill="1" applyAlignment="1">
      <alignment horizontal="center"/>
    </xf>
    <xf numFmtId="0" fontId="18" fillId="9" borderId="0" xfId="0" applyFont="1" applyFill="1" applyAlignment="1">
      <alignment horizontal="center"/>
    </xf>
    <xf numFmtId="0" fontId="27" fillId="11" borderId="0" xfId="0" applyFont="1" applyFill="1" applyAlignment="1">
      <alignment horizontal="center"/>
    </xf>
    <xf numFmtId="0" fontId="26" fillId="13" borderId="0" xfId="0" applyFont="1" applyFill="1" applyAlignment="1">
      <alignment horizontal="center"/>
    </xf>
    <xf numFmtId="0" fontId="26" fillId="11" borderId="0" xfId="0" applyFont="1" applyFill="1" applyAlignment="1">
      <alignment horizontal="center"/>
    </xf>
    <xf numFmtId="0" fontId="21" fillId="17" borderId="0" xfId="0" applyFont="1" applyFill="1" applyAlignment="1">
      <alignment horizontal="center"/>
    </xf>
    <xf numFmtId="0" fontId="18" fillId="17" borderId="60" xfId="0" applyFont="1" applyFill="1" applyBorder="1" applyAlignment="1">
      <alignment horizontal="center"/>
    </xf>
    <xf numFmtId="0" fontId="18" fillId="17" borderId="53" xfId="0" applyFont="1" applyFill="1" applyBorder="1" applyAlignment="1">
      <alignment horizontal="center"/>
    </xf>
    <xf numFmtId="0" fontId="18" fillId="17" borderId="44" xfId="0" applyFont="1" applyFill="1" applyBorder="1" applyAlignment="1">
      <alignment horizontal="center"/>
    </xf>
    <xf numFmtId="0" fontId="18" fillId="11" borderId="60" xfId="0" applyFont="1" applyFill="1" applyBorder="1" applyAlignment="1">
      <alignment horizontal="center"/>
    </xf>
    <xf numFmtId="0" fontId="18" fillId="11" borderId="53" xfId="0" applyFont="1" applyFill="1" applyBorder="1" applyAlignment="1">
      <alignment horizontal="center"/>
    </xf>
    <xf numFmtId="0" fontId="18" fillId="11" borderId="44" xfId="0" applyFont="1" applyFill="1" applyBorder="1" applyAlignment="1">
      <alignment horizontal="center"/>
    </xf>
    <xf numFmtId="0" fontId="19" fillId="7" borderId="40" xfId="0" applyFont="1" applyFill="1" applyBorder="1" applyAlignment="1" applyProtection="1">
      <alignment horizontal="center" vertical="center"/>
    </xf>
    <xf numFmtId="0" fontId="19" fillId="7" borderId="82" xfId="0" applyFont="1" applyFill="1" applyBorder="1" applyAlignment="1" applyProtection="1">
      <alignment horizontal="center" vertical="center"/>
    </xf>
    <xf numFmtId="0" fontId="19" fillId="7" borderId="33" xfId="0" applyFont="1" applyFill="1" applyBorder="1" applyAlignment="1" applyProtection="1">
      <alignment horizontal="center" vertical="center"/>
    </xf>
    <xf numFmtId="0" fontId="40" fillId="37" borderId="53" xfId="0" applyFont="1" applyFill="1" applyBorder="1" applyAlignment="1" applyProtection="1">
      <alignment horizontal="center" vertical="center"/>
    </xf>
    <xf numFmtId="0" fontId="40" fillId="37" borderId="44" xfId="0" applyFont="1" applyFill="1" applyBorder="1" applyAlignment="1" applyProtection="1">
      <alignment horizontal="center" vertical="center"/>
    </xf>
    <xf numFmtId="0" fontId="40" fillId="37" borderId="83" xfId="0" applyFont="1" applyFill="1" applyBorder="1" applyAlignment="1" applyProtection="1">
      <alignment horizontal="center" vertical="center"/>
    </xf>
    <xf numFmtId="0" fontId="40" fillId="37" borderId="46" xfId="0" applyFont="1" applyFill="1" applyBorder="1" applyAlignment="1" applyProtection="1">
      <alignment horizontal="center" vertical="center"/>
    </xf>
    <xf numFmtId="0" fontId="28" fillId="0" borderId="1" xfId="0" applyFont="1" applyBorder="1" applyAlignment="1" applyProtection="1">
      <alignment horizontal="center" vertical="center" textRotation="90"/>
    </xf>
    <xf numFmtId="0" fontId="28" fillId="0" borderId="64" xfId="0" applyFont="1" applyBorder="1" applyAlignment="1" applyProtection="1">
      <alignment horizontal="center" vertical="center" textRotation="90"/>
    </xf>
    <xf numFmtId="0" fontId="28" fillId="0" borderId="2" xfId="0" applyFont="1" applyBorder="1" applyAlignment="1" applyProtection="1">
      <alignment horizontal="center" vertical="center" textRotation="90"/>
    </xf>
    <xf numFmtId="0" fontId="5" fillId="0" borderId="1" xfId="0" applyFont="1" applyBorder="1" applyAlignment="1" applyProtection="1">
      <alignment horizontal="center" vertical="center" textRotation="90"/>
    </xf>
    <xf numFmtId="0" fontId="5" fillId="0" borderId="64" xfId="0" applyFont="1" applyBorder="1" applyAlignment="1" applyProtection="1">
      <alignment horizontal="center" vertical="center" textRotation="90"/>
    </xf>
    <xf numFmtId="0" fontId="5" fillId="0" borderId="2" xfId="0" applyFont="1" applyBorder="1" applyAlignment="1" applyProtection="1">
      <alignment horizontal="center" vertical="center" textRotation="90"/>
    </xf>
    <xf numFmtId="0" fontId="22" fillId="0" borderId="65" xfId="0" applyFont="1" applyBorder="1" applyAlignment="1" applyProtection="1">
      <alignment horizontal="center" vertical="center"/>
    </xf>
    <xf numFmtId="0" fontId="22" fillId="0" borderId="78" xfId="0" applyFont="1" applyBorder="1" applyAlignment="1" applyProtection="1">
      <alignment horizontal="center" vertical="center"/>
    </xf>
    <xf numFmtId="0" fontId="22" fillId="0" borderId="42" xfId="0" applyFont="1" applyBorder="1" applyAlignment="1" applyProtection="1">
      <alignment horizontal="center" vertical="center"/>
    </xf>
    <xf numFmtId="0" fontId="22" fillId="0" borderId="59" xfId="0" applyFont="1" applyBorder="1" applyAlignment="1" applyProtection="1">
      <alignment horizontal="center" vertical="center"/>
    </xf>
    <xf numFmtId="0" fontId="22" fillId="0" borderId="77" xfId="0" applyFont="1" applyBorder="1" applyAlignment="1" applyProtection="1">
      <alignment horizontal="center" vertical="center"/>
    </xf>
    <xf numFmtId="0" fontId="22" fillId="0" borderId="66" xfId="0" applyFont="1" applyBorder="1" applyAlignment="1" applyProtection="1">
      <alignment horizontal="center" vertical="center"/>
    </xf>
    <xf numFmtId="0" fontId="2" fillId="8" borderId="98" xfId="0" applyFont="1" applyFill="1" applyBorder="1" applyAlignment="1" applyProtection="1">
      <alignment horizontal="center"/>
    </xf>
    <xf numFmtId="0" fontId="2" fillId="8" borderId="99" xfId="0" applyFont="1" applyFill="1" applyBorder="1" applyAlignment="1" applyProtection="1">
      <alignment horizontal="center"/>
    </xf>
    <xf numFmtId="0" fontId="2" fillId="8" borderId="100" xfId="0" applyFont="1" applyFill="1" applyBorder="1" applyAlignment="1" applyProtection="1">
      <alignment horizontal="center"/>
    </xf>
    <xf numFmtId="0" fontId="19" fillId="7" borderId="40" xfId="0" applyFont="1" applyFill="1" applyBorder="1" applyAlignment="1" applyProtection="1">
      <alignment horizontal="center"/>
    </xf>
    <xf numFmtId="0" fontId="19" fillId="7" borderId="82" xfId="0" applyFont="1" applyFill="1" applyBorder="1" applyAlignment="1" applyProtection="1">
      <alignment horizontal="center"/>
    </xf>
    <xf numFmtId="0" fontId="2" fillId="34" borderId="103" xfId="0" applyFont="1" applyFill="1" applyBorder="1" applyAlignment="1" applyProtection="1">
      <alignment horizontal="center"/>
    </xf>
    <xf numFmtId="0" fontId="2" fillId="34" borderId="101" xfId="0" applyFont="1" applyFill="1" applyBorder="1" applyAlignment="1" applyProtection="1">
      <alignment horizontal="center"/>
    </xf>
    <xf numFmtId="0" fontId="2" fillId="34" borderId="106" xfId="0" applyFont="1" applyFill="1" applyBorder="1" applyAlignment="1" applyProtection="1">
      <alignment horizontal="center"/>
    </xf>
    <xf numFmtId="0" fontId="2" fillId="34" borderId="105" xfId="0" applyFont="1" applyFill="1" applyBorder="1" applyAlignment="1" applyProtection="1">
      <alignment horizontal="center"/>
    </xf>
    <xf numFmtId="0" fontId="2" fillId="34" borderId="104" xfId="0" applyFont="1" applyFill="1" applyBorder="1" applyAlignment="1" applyProtection="1">
      <alignment horizontal="center"/>
    </xf>
    <xf numFmtId="0" fontId="20" fillId="0" borderId="65" xfId="0" applyFont="1" applyBorder="1" applyAlignment="1" applyProtection="1">
      <alignment horizontal="center" vertical="center"/>
    </xf>
    <xf numFmtId="0" fontId="20" fillId="0" borderId="78" xfId="0" applyFont="1" applyBorder="1" applyAlignment="1" applyProtection="1">
      <alignment horizontal="center" vertical="center"/>
    </xf>
    <xf numFmtId="0" fontId="20" fillId="0" borderId="42" xfId="0" applyFont="1" applyBorder="1" applyAlignment="1" applyProtection="1">
      <alignment horizontal="center" vertical="center"/>
    </xf>
    <xf numFmtId="0" fontId="20" fillId="0" borderId="54" xfId="0" applyFont="1" applyBorder="1" applyAlignment="1" applyProtection="1">
      <alignment horizontal="center" vertical="center"/>
    </xf>
    <xf numFmtId="0" fontId="20" fillId="0" borderId="83" xfId="0" applyFont="1" applyBorder="1" applyAlignment="1" applyProtection="1">
      <alignment horizontal="center" vertical="center"/>
    </xf>
    <xf numFmtId="0" fontId="20" fillId="0" borderId="49" xfId="0" applyFont="1" applyBorder="1" applyAlignment="1" applyProtection="1">
      <alignment horizontal="center" vertical="center"/>
    </xf>
    <xf numFmtId="0" fontId="1" fillId="20" borderId="82" xfId="0" applyFont="1" applyFill="1" applyBorder="1" applyAlignment="1" applyProtection="1">
      <alignment horizontal="center"/>
    </xf>
    <xf numFmtId="0" fontId="1" fillId="20" borderId="94" xfId="0" applyFont="1" applyFill="1" applyBorder="1" applyAlignment="1" applyProtection="1">
      <alignment horizontal="center"/>
    </xf>
    <xf numFmtId="0" fontId="28" fillId="31" borderId="1" xfId="0" applyFont="1" applyFill="1" applyBorder="1" applyAlignment="1" applyProtection="1">
      <alignment horizontal="center" vertical="center" textRotation="90"/>
    </xf>
    <xf numFmtId="0" fontId="28" fillId="31" borderId="64" xfId="0" applyFont="1" applyFill="1" applyBorder="1" applyAlignment="1" applyProtection="1">
      <alignment horizontal="center" vertical="center" textRotation="90"/>
    </xf>
    <xf numFmtId="0" fontId="2" fillId="8" borderId="109" xfId="0" applyFont="1" applyFill="1" applyBorder="1" applyAlignment="1" applyProtection="1">
      <alignment horizontal="center"/>
    </xf>
    <xf numFmtId="0" fontId="2" fillId="8" borderId="110" xfId="0" applyFont="1" applyFill="1" applyBorder="1" applyAlignment="1" applyProtection="1">
      <alignment horizontal="center"/>
    </xf>
    <xf numFmtId="49" fontId="38" fillId="33" borderId="0" xfId="0" applyNumberFormat="1" applyFont="1" applyFill="1" applyBorder="1" applyAlignment="1" applyProtection="1">
      <alignment horizontal="center" vertical="center" wrapText="1"/>
    </xf>
    <xf numFmtId="49" fontId="38" fillId="33" borderId="77" xfId="0" applyNumberFormat="1" applyFont="1" applyFill="1" applyBorder="1" applyAlignment="1" applyProtection="1">
      <alignment horizontal="center" vertical="center" wrapText="1"/>
    </xf>
    <xf numFmtId="0" fontId="26" fillId="40" borderId="60" xfId="0" applyFont="1" applyFill="1" applyBorder="1" applyAlignment="1">
      <alignment horizontal="center" vertical="center"/>
    </xf>
    <xf numFmtId="0" fontId="26" fillId="40" borderId="53" xfId="0" applyFont="1" applyFill="1" applyBorder="1" applyAlignment="1">
      <alignment horizontal="center" vertical="center"/>
    </xf>
    <xf numFmtId="0" fontId="26" fillId="40" borderId="44" xfId="0" applyFont="1" applyFill="1" applyBorder="1" applyAlignment="1">
      <alignment horizontal="center" vertical="center"/>
    </xf>
    <xf numFmtId="0" fontId="28" fillId="38" borderId="40" xfId="0" applyFont="1" applyFill="1" applyBorder="1" applyAlignment="1">
      <alignment horizontal="center" vertical="center" textRotation="90"/>
    </xf>
    <xf numFmtId="0" fontId="0" fillId="37" borderId="60" xfId="0" applyFill="1" applyBorder="1" applyAlignment="1">
      <alignment horizontal="center" vertical="center"/>
    </xf>
    <xf numFmtId="0" fontId="0" fillId="37" borderId="53" xfId="0" applyFill="1" applyBorder="1" applyAlignment="1">
      <alignment horizontal="center" vertical="center"/>
    </xf>
    <xf numFmtId="0" fontId="0" fillId="37" borderId="44" xfId="0" applyFill="1" applyBorder="1" applyAlignment="1">
      <alignment horizontal="center" vertical="center"/>
    </xf>
    <xf numFmtId="0" fontId="0" fillId="37" borderId="50" xfId="0" applyFill="1" applyBorder="1" applyAlignment="1">
      <alignment horizontal="center" vertical="center"/>
    </xf>
    <xf numFmtId="0" fontId="0" fillId="37" borderId="83" xfId="0" applyFill="1" applyBorder="1" applyAlignment="1">
      <alignment horizontal="center" vertical="center"/>
    </xf>
    <xf numFmtId="0" fontId="0" fillId="37" borderId="46" xfId="0" applyFill="1" applyBorder="1" applyAlignment="1">
      <alignment horizontal="center" vertical="center"/>
    </xf>
    <xf numFmtId="0" fontId="45" fillId="38" borderId="40" xfId="0" applyFont="1" applyFill="1" applyBorder="1" applyAlignment="1">
      <alignment horizontal="center" vertical="center" textRotation="90"/>
    </xf>
    <xf numFmtId="0" fontId="28" fillId="38" borderId="31" xfId="0" applyFont="1" applyFill="1" applyBorder="1" applyAlignment="1">
      <alignment horizontal="center" vertical="center" textRotation="90"/>
    </xf>
    <xf numFmtId="0" fontId="41" fillId="40" borderId="60" xfId="0" applyFont="1" applyFill="1" applyBorder="1" applyAlignment="1">
      <alignment horizontal="center" vertical="center" textRotation="90"/>
    </xf>
    <xf numFmtId="0" fontId="41" fillId="40" borderId="84" xfId="0" applyFont="1" applyFill="1" applyBorder="1" applyAlignment="1">
      <alignment horizontal="center" vertical="center" textRotation="90"/>
    </xf>
    <xf numFmtId="0" fontId="41" fillId="40" borderId="50" xfId="0" applyFont="1" applyFill="1" applyBorder="1" applyAlignment="1">
      <alignment horizontal="center" vertical="center" textRotation="90"/>
    </xf>
    <xf numFmtId="0" fontId="42" fillId="40" borderId="60" xfId="0" applyFont="1" applyFill="1" applyBorder="1" applyAlignment="1">
      <alignment horizontal="center" vertical="center" textRotation="90"/>
    </xf>
    <xf numFmtId="0" fontId="42" fillId="40" borderId="84" xfId="0" applyFont="1" applyFill="1" applyBorder="1" applyAlignment="1">
      <alignment horizontal="center" vertical="center" textRotation="90"/>
    </xf>
    <xf numFmtId="0" fontId="42" fillId="40" borderId="50" xfId="0" applyFont="1" applyFill="1" applyBorder="1" applyAlignment="1">
      <alignment horizontal="center" vertical="center" textRotation="90"/>
    </xf>
    <xf numFmtId="0" fontId="42" fillId="40" borderId="45" xfId="0" applyFont="1" applyFill="1" applyBorder="1" applyAlignment="1">
      <alignment horizontal="center" vertical="distributed" textRotation="90"/>
    </xf>
    <xf numFmtId="0" fontId="42" fillId="40" borderId="62" xfId="0" applyFont="1" applyFill="1" applyBorder="1" applyAlignment="1">
      <alignment horizontal="center" vertical="distributed" textRotation="90"/>
    </xf>
    <xf numFmtId="0" fontId="42" fillId="40" borderId="47" xfId="0" applyFont="1" applyFill="1" applyBorder="1" applyAlignment="1">
      <alignment horizontal="center" vertical="distributed" textRotation="90"/>
    </xf>
    <xf numFmtId="0" fontId="49" fillId="0" borderId="40" xfId="0" applyFont="1" applyBorder="1" applyAlignment="1">
      <alignment horizontal="center" vertical="center" readingOrder="1"/>
    </xf>
    <xf numFmtId="0" fontId="49" fillId="0" borderId="82" xfId="0" applyFont="1" applyBorder="1" applyAlignment="1">
      <alignment horizontal="center" vertical="center" readingOrder="1"/>
    </xf>
    <xf numFmtId="0" fontId="49" fillId="0" borderId="33" xfId="0" applyFont="1" applyBorder="1" applyAlignment="1">
      <alignment horizontal="center" vertical="center" readingOrder="1"/>
    </xf>
    <xf numFmtId="0" fontId="47" fillId="43" borderId="82" xfId="0" applyFont="1" applyFill="1" applyBorder="1" applyAlignment="1">
      <alignment horizontal="center" vertical="center"/>
    </xf>
    <xf numFmtId="0" fontId="47" fillId="43" borderId="40" xfId="0" applyFont="1" applyFill="1" applyBorder="1" applyAlignment="1">
      <alignment horizontal="left" vertical="center"/>
    </xf>
    <xf numFmtId="0" fontId="47" fillId="43" borderId="82" xfId="0" applyFont="1" applyFill="1" applyBorder="1" applyAlignment="1">
      <alignment horizontal="left" vertical="center"/>
    </xf>
    <xf numFmtId="0" fontId="47" fillId="43" borderId="82" xfId="0" applyFont="1" applyFill="1" applyBorder="1" applyAlignment="1">
      <alignment horizontal="right" vertical="center"/>
    </xf>
    <xf numFmtId="0" fontId="47" fillId="43" borderId="33" xfId="0" applyFont="1" applyFill="1" applyBorder="1" applyAlignment="1">
      <alignment horizontal="right" vertical="center"/>
    </xf>
    <xf numFmtId="0" fontId="43" fillId="25" borderId="84" xfId="0" applyFont="1" applyFill="1" applyBorder="1" applyAlignment="1">
      <alignment horizontal="center" vertical="center"/>
    </xf>
    <xf numFmtId="0" fontId="43" fillId="25" borderId="0" xfId="0" applyFont="1" applyFill="1" applyBorder="1" applyAlignment="1">
      <alignment horizontal="center" vertical="center"/>
    </xf>
    <xf numFmtId="0" fontId="43" fillId="25" borderId="61" xfId="0" applyFont="1" applyFill="1" applyBorder="1" applyAlignment="1">
      <alignment horizontal="center" vertical="center"/>
    </xf>
    <xf numFmtId="0" fontId="26" fillId="40" borderId="60" xfId="0" applyFont="1" applyFill="1" applyBorder="1" applyAlignment="1">
      <alignment horizontal="center" vertical="center" textRotation="90"/>
    </xf>
    <xf numFmtId="0" fontId="26" fillId="40" borderId="84" xfId="0" applyFont="1" applyFill="1" applyBorder="1" applyAlignment="1">
      <alignment horizontal="center" vertical="center" textRotation="90"/>
    </xf>
    <xf numFmtId="0" fontId="26" fillId="40" borderId="50" xfId="0" applyFont="1" applyFill="1" applyBorder="1" applyAlignment="1">
      <alignment horizontal="center" vertical="center" textRotation="90"/>
    </xf>
  </cellXfs>
  <cellStyles count="3">
    <cellStyle name="Normal" xfId="0" builtinId="0"/>
    <cellStyle name="Normal 2" xfId="2"/>
    <cellStyle name="Pourcentage" xfId="1" builtinId="5"/>
  </cellStyles>
  <dxfs count="193">
    <dxf>
      <fill>
        <patternFill>
          <bgColor rgb="FF00FFFF"/>
        </patternFill>
      </fill>
    </dxf>
    <dxf>
      <fill>
        <patternFill>
          <bgColor rgb="FF0000FF"/>
        </patternFill>
      </fill>
    </dxf>
    <dxf>
      <fill>
        <patternFill>
          <bgColor rgb="FFFF0000"/>
        </patternFill>
      </fill>
    </dxf>
    <dxf>
      <font>
        <color theme="5" tint="-0.24994659260841701"/>
      </font>
      <fill>
        <patternFill>
          <bgColor theme="5" tint="0.79998168889431442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FF"/>
      <color rgb="FFFFFFCC"/>
      <color rgb="FFEE7EEE"/>
      <color rgb="FFFF66FF"/>
      <color rgb="FF0000FF"/>
      <color rgb="FF00FFFF"/>
      <color rgb="FFCCFFFF"/>
      <color rgb="FFCCFF66"/>
      <color rgb="FFFFFF00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6" Type="http://schemas.openxmlformats.org/officeDocument/2006/relationships/comments" Target="../comments3.xml"/><Relationship Id="rId5" Type="http://schemas.openxmlformats.org/officeDocument/2006/relationships/vmlDrawing" Target="../drawings/vmlDrawing3.vml"/><Relationship Id="rId4" Type="http://schemas.openxmlformats.org/officeDocument/2006/relationships/printerSettings" Target="../printerSettings/printerSettings8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4" Type="http://schemas.openxmlformats.org/officeDocument/2006/relationships/printerSettings" Target="../printerSettings/printerSettings12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Relationship Id="rId4" Type="http://schemas.openxmlformats.org/officeDocument/2006/relationships/printerSettings" Target="../printerSettings/printerSettings2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I1695"/>
  <sheetViews>
    <sheetView zoomScale="85" zoomScaleNormal="85" workbookViewId="0">
      <selection activeCell="C40" sqref="C40"/>
    </sheetView>
  </sheetViews>
  <sheetFormatPr baseColWidth="10" defaultRowHeight="14.5" x14ac:dyDescent="0.35"/>
  <cols>
    <col min="1" max="1" width="3" bestFit="1" customWidth="1"/>
    <col min="2" max="2" width="7.54296875" bestFit="1" customWidth="1"/>
    <col min="3" max="3" width="19.54296875" bestFit="1" customWidth="1"/>
    <col min="4" max="4" width="10.54296875" bestFit="1" customWidth="1"/>
    <col min="5" max="5" width="9.54296875" style="95" bestFit="1" customWidth="1"/>
    <col min="6" max="6" width="4.453125" style="42" customWidth="1"/>
    <col min="7" max="7" width="9.54296875" style="95" bestFit="1" customWidth="1"/>
    <col min="8" max="9" width="11" style="95" bestFit="1" customWidth="1"/>
    <col min="10" max="10" width="4.453125" style="42" customWidth="1"/>
    <col min="11" max="11" width="9.54296875" style="95" bestFit="1" customWidth="1"/>
    <col min="12" max="12" width="4.453125" style="42" customWidth="1"/>
    <col min="13" max="13" width="8" style="95" bestFit="1" customWidth="1"/>
    <col min="14" max="16" width="4.453125" style="42" customWidth="1"/>
    <col min="17" max="17" width="9.54296875" style="95" bestFit="1" customWidth="1"/>
    <col min="18" max="18" width="4.453125" style="42" customWidth="1"/>
    <col min="19" max="19" width="9.54296875" style="95" bestFit="1" customWidth="1"/>
    <col min="20" max="20" width="4.453125" style="42" customWidth="1"/>
    <col min="21" max="21" width="11" style="95" bestFit="1" customWidth="1"/>
    <col min="22" max="22" width="9.54296875" style="95" bestFit="1" customWidth="1"/>
    <col min="23" max="23" width="11" style="95" bestFit="1" customWidth="1"/>
    <col min="24" max="24" width="4.453125" style="42" customWidth="1"/>
    <col min="25" max="25" width="9.54296875" style="95" bestFit="1" customWidth="1"/>
    <col min="26" max="26" width="4.453125" style="42" customWidth="1"/>
    <col min="27" max="27" width="8" style="95" bestFit="1" customWidth="1"/>
    <col min="28" max="30" width="4.453125" style="42" customWidth="1"/>
    <col min="31" max="31" width="9.54296875" style="95" bestFit="1" customWidth="1"/>
    <col min="32" max="32" width="4.453125" style="42" customWidth="1"/>
    <col min="33" max="33" width="9.54296875" style="95" bestFit="1" customWidth="1"/>
    <col min="34" max="34" width="4.453125" style="42" customWidth="1"/>
    <col min="35" max="35" width="9.54296875" style="95" bestFit="1" customWidth="1"/>
    <col min="36" max="36" width="19.54296875" bestFit="1" customWidth="1"/>
    <col min="37" max="37" width="11.453125" style="310"/>
  </cols>
  <sheetData>
    <row r="1" spans="1:87" ht="15" thickBot="1" x14ac:dyDescent="0.4">
      <c r="A1" s="742" t="s">
        <v>190</v>
      </c>
      <c r="B1" s="758"/>
      <c r="C1" s="758"/>
      <c r="D1" s="758"/>
      <c r="E1" s="104" t="s">
        <v>4</v>
      </c>
      <c r="F1" s="52" t="s">
        <v>5</v>
      </c>
      <c r="G1" s="112" t="s">
        <v>6</v>
      </c>
      <c r="H1" s="112" t="s">
        <v>1</v>
      </c>
      <c r="I1" s="115" t="s">
        <v>2</v>
      </c>
      <c r="J1" s="55" t="s">
        <v>3</v>
      </c>
      <c r="K1" s="104" t="s">
        <v>4</v>
      </c>
      <c r="L1" s="52" t="s">
        <v>4</v>
      </c>
      <c r="M1" s="104" t="s">
        <v>5</v>
      </c>
      <c r="N1" s="53" t="s">
        <v>6</v>
      </c>
      <c r="O1" s="53" t="s">
        <v>1</v>
      </c>
      <c r="P1" s="54" t="s">
        <v>2</v>
      </c>
      <c r="Q1" s="107" t="s">
        <v>3</v>
      </c>
      <c r="R1" s="52" t="s">
        <v>4</v>
      </c>
      <c r="S1" s="104" t="s">
        <v>4</v>
      </c>
      <c r="T1" s="52" t="s">
        <v>5</v>
      </c>
      <c r="U1" s="112" t="s">
        <v>6</v>
      </c>
      <c r="V1" s="112" t="s">
        <v>1</v>
      </c>
      <c r="W1" s="96" t="s">
        <v>2</v>
      </c>
      <c r="X1" s="55" t="s">
        <v>3</v>
      </c>
      <c r="Y1" s="104" t="s">
        <v>4</v>
      </c>
      <c r="Z1" s="52" t="s">
        <v>4</v>
      </c>
      <c r="AA1" s="104" t="s">
        <v>5</v>
      </c>
      <c r="AB1" s="53" t="s">
        <v>6</v>
      </c>
      <c r="AC1" s="53" t="s">
        <v>1</v>
      </c>
      <c r="AD1" s="54" t="s">
        <v>2</v>
      </c>
      <c r="AE1" s="107" t="s">
        <v>3</v>
      </c>
      <c r="AF1" s="52" t="s">
        <v>4</v>
      </c>
      <c r="AG1" s="104" t="s">
        <v>4</v>
      </c>
      <c r="AH1" s="52" t="s">
        <v>5</v>
      </c>
      <c r="AI1" s="112" t="s">
        <v>6</v>
      </c>
      <c r="AJ1" s="1"/>
      <c r="AK1" s="394"/>
      <c r="AL1" s="87"/>
      <c r="BB1" s="87"/>
      <c r="BC1" s="42"/>
      <c r="BL1" s="87"/>
      <c r="BR1" s="87"/>
      <c r="CA1" s="87"/>
    </row>
    <row r="2" spans="1:87" ht="15" thickBot="1" x14ac:dyDescent="0.4">
      <c r="A2" s="759"/>
      <c r="B2" s="760"/>
      <c r="C2" s="760"/>
      <c r="D2" s="760"/>
      <c r="E2" s="111">
        <v>1</v>
      </c>
      <c r="F2" s="60">
        <v>2</v>
      </c>
      <c r="G2" s="105">
        <v>3</v>
      </c>
      <c r="H2" s="105">
        <v>4</v>
      </c>
      <c r="I2" s="97">
        <v>5</v>
      </c>
      <c r="J2" s="59">
        <v>6</v>
      </c>
      <c r="K2" s="111">
        <v>7</v>
      </c>
      <c r="L2" s="57">
        <v>8</v>
      </c>
      <c r="M2" s="105">
        <v>9</v>
      </c>
      <c r="N2" s="57">
        <v>10</v>
      </c>
      <c r="O2" s="57">
        <v>11</v>
      </c>
      <c r="P2" s="58">
        <v>12</v>
      </c>
      <c r="Q2" s="94">
        <v>13</v>
      </c>
      <c r="R2" s="60">
        <v>14</v>
      </c>
      <c r="S2" s="111">
        <v>15</v>
      </c>
      <c r="T2" s="60">
        <v>16</v>
      </c>
      <c r="U2" s="105">
        <v>17</v>
      </c>
      <c r="V2" s="105">
        <v>18</v>
      </c>
      <c r="W2" s="103">
        <v>19</v>
      </c>
      <c r="X2" s="59">
        <v>20</v>
      </c>
      <c r="Y2" s="111">
        <v>21</v>
      </c>
      <c r="Z2" s="57">
        <v>22</v>
      </c>
      <c r="AA2" s="105">
        <v>23</v>
      </c>
      <c r="AB2" s="57">
        <v>24</v>
      </c>
      <c r="AC2" s="57">
        <v>25</v>
      </c>
      <c r="AD2" s="58">
        <v>26</v>
      </c>
      <c r="AE2" s="94">
        <v>27</v>
      </c>
      <c r="AF2" s="60">
        <v>28</v>
      </c>
      <c r="AG2" s="111">
        <v>29</v>
      </c>
      <c r="AH2" s="60">
        <v>30</v>
      </c>
      <c r="AI2" s="105">
        <v>31</v>
      </c>
      <c r="AJ2" s="2"/>
      <c r="AM2" s="736" t="s">
        <v>95</v>
      </c>
      <c r="AN2" s="737"/>
      <c r="AO2" s="737"/>
      <c r="AP2" s="737"/>
      <c r="AQ2" s="737"/>
      <c r="AR2" s="737"/>
      <c r="AS2" s="737"/>
      <c r="AT2" s="737"/>
      <c r="AU2" s="737"/>
      <c r="AV2" s="737"/>
      <c r="AW2" s="737"/>
      <c r="AX2" s="737"/>
      <c r="AY2" s="737"/>
      <c r="AZ2" s="737"/>
      <c r="BA2" s="738"/>
      <c r="BC2" s="736" t="s">
        <v>99</v>
      </c>
      <c r="BD2" s="737"/>
      <c r="BE2" s="737"/>
      <c r="BF2" s="737"/>
      <c r="BG2" s="737"/>
      <c r="BH2" s="737"/>
      <c r="BI2" s="737"/>
      <c r="BJ2" s="737"/>
      <c r="BK2" s="737"/>
      <c r="BL2" s="737"/>
      <c r="BM2" s="737"/>
      <c r="BN2" s="737"/>
      <c r="BO2" s="737"/>
      <c r="BP2" s="737"/>
      <c r="BQ2" s="738"/>
      <c r="BS2" s="736" t="s">
        <v>96</v>
      </c>
      <c r="BT2" s="737"/>
      <c r="BU2" s="737"/>
      <c r="BV2" s="737"/>
      <c r="BW2" s="737"/>
      <c r="BX2" s="737"/>
      <c r="BY2" s="737"/>
      <c r="BZ2" s="738"/>
      <c r="CB2" s="736" t="s">
        <v>100</v>
      </c>
      <c r="CC2" s="737"/>
      <c r="CD2" s="737"/>
      <c r="CE2" s="737"/>
      <c r="CF2" s="737"/>
      <c r="CG2" s="737"/>
      <c r="CH2" s="737"/>
      <c r="CI2" s="738"/>
    </row>
    <row r="3" spans="1:87" ht="15" thickBot="1" x14ac:dyDescent="0.4">
      <c r="A3" s="742" t="s">
        <v>8</v>
      </c>
      <c r="B3" s="743"/>
      <c r="C3" s="743"/>
      <c r="D3" s="744"/>
      <c r="E3" s="749">
        <v>31</v>
      </c>
      <c r="F3" s="750"/>
      <c r="G3" s="750"/>
      <c r="H3" s="750"/>
      <c r="I3" s="750"/>
      <c r="J3" s="749">
        <v>32</v>
      </c>
      <c r="K3" s="750"/>
      <c r="L3" s="750"/>
      <c r="M3" s="750"/>
      <c r="N3" s="750"/>
      <c r="O3" s="750"/>
      <c r="P3" s="751"/>
      <c r="Q3" s="749">
        <v>33</v>
      </c>
      <c r="R3" s="750"/>
      <c r="S3" s="750"/>
      <c r="T3" s="750"/>
      <c r="U3" s="750"/>
      <c r="V3" s="750"/>
      <c r="W3" s="751"/>
      <c r="X3" s="752">
        <v>34</v>
      </c>
      <c r="Y3" s="753"/>
      <c r="Z3" s="753"/>
      <c r="AA3" s="753"/>
      <c r="AB3" s="753"/>
      <c r="AC3" s="753"/>
      <c r="AD3" s="754"/>
      <c r="AE3" s="752">
        <v>35</v>
      </c>
      <c r="AF3" s="753"/>
      <c r="AG3" s="753"/>
      <c r="AH3" s="753"/>
      <c r="AI3" s="754"/>
      <c r="AJ3" s="761" t="s">
        <v>8</v>
      </c>
      <c r="AK3" s="761" t="s">
        <v>7</v>
      </c>
      <c r="AM3" s="739"/>
      <c r="AN3" s="740"/>
      <c r="AO3" s="740"/>
      <c r="AP3" s="740"/>
      <c r="AQ3" s="740"/>
      <c r="AR3" s="740"/>
      <c r="AS3" s="740"/>
      <c r="AT3" s="740"/>
      <c r="AU3" s="740"/>
      <c r="AV3" s="740"/>
      <c r="AW3" s="740"/>
      <c r="AX3" s="740"/>
      <c r="AY3" s="740"/>
      <c r="AZ3" s="740"/>
      <c r="BA3" s="741"/>
      <c r="BC3" s="739"/>
      <c r="BD3" s="740"/>
      <c r="BE3" s="740"/>
      <c r="BF3" s="740"/>
      <c r="BG3" s="740"/>
      <c r="BH3" s="740"/>
      <c r="BI3" s="740"/>
      <c r="BJ3" s="740"/>
      <c r="BK3" s="740"/>
      <c r="BL3" s="740"/>
      <c r="BM3" s="740"/>
      <c r="BN3" s="740"/>
      <c r="BO3" s="740"/>
      <c r="BP3" s="740"/>
      <c r="BQ3" s="741"/>
      <c r="BS3" s="739"/>
      <c r="BT3" s="740"/>
      <c r="BU3" s="740"/>
      <c r="BV3" s="740"/>
      <c r="BW3" s="740"/>
      <c r="BX3" s="740"/>
      <c r="BY3" s="740"/>
      <c r="BZ3" s="741"/>
      <c r="CB3" s="739"/>
      <c r="CC3" s="740"/>
      <c r="CD3" s="740"/>
      <c r="CE3" s="740"/>
      <c r="CF3" s="740"/>
      <c r="CG3" s="740"/>
      <c r="CH3" s="740"/>
      <c r="CI3" s="741"/>
    </row>
    <row r="4" spans="1:87" ht="15" thickBot="1" x14ac:dyDescent="0.4">
      <c r="A4" s="745"/>
      <c r="B4" s="746"/>
      <c r="C4" s="747"/>
      <c r="D4" s="748"/>
      <c r="E4" s="101"/>
      <c r="F4" s="67"/>
      <c r="G4" s="113"/>
      <c r="H4" s="101"/>
      <c r="I4" s="116"/>
      <c r="J4" s="66"/>
      <c r="K4" s="101"/>
      <c r="L4" s="64"/>
      <c r="M4" s="101"/>
      <c r="N4" s="64"/>
      <c r="O4" s="64"/>
      <c r="P4" s="65"/>
      <c r="Q4" s="108"/>
      <c r="R4" s="64"/>
      <c r="S4" s="101"/>
      <c r="T4" s="67"/>
      <c r="U4" s="113"/>
      <c r="V4" s="121"/>
      <c r="W4" s="116"/>
      <c r="X4" s="66"/>
      <c r="Y4" s="101"/>
      <c r="Z4" s="64"/>
      <c r="AA4" s="101"/>
      <c r="AB4" s="64"/>
      <c r="AC4" s="64"/>
      <c r="AD4" s="65"/>
      <c r="AE4" s="108"/>
      <c r="AF4" s="64"/>
      <c r="AG4" s="101"/>
      <c r="AH4" s="67"/>
      <c r="AI4" s="113"/>
      <c r="AJ4" s="762"/>
      <c r="AK4" s="762"/>
      <c r="AM4" s="396" t="s">
        <v>9</v>
      </c>
      <c r="AN4" s="396" t="s">
        <v>42</v>
      </c>
      <c r="AO4" s="396" t="s">
        <v>67</v>
      </c>
      <c r="AP4" s="396" t="s">
        <v>29</v>
      </c>
      <c r="AQ4" s="396" t="s">
        <v>63</v>
      </c>
      <c r="AR4" s="396" t="s">
        <v>33</v>
      </c>
      <c r="AS4" s="396">
        <v>45</v>
      </c>
      <c r="AT4" s="396" t="s">
        <v>35</v>
      </c>
      <c r="AU4" s="396" t="s">
        <v>37</v>
      </c>
      <c r="AV4" s="396" t="s">
        <v>20</v>
      </c>
      <c r="AW4" s="396">
        <v>67</v>
      </c>
      <c r="AX4" s="396" t="s">
        <v>38</v>
      </c>
      <c r="AY4" s="396" t="s">
        <v>51</v>
      </c>
      <c r="AZ4" s="396" t="s">
        <v>94</v>
      </c>
      <c r="BA4" s="396" t="s">
        <v>98</v>
      </c>
      <c r="BC4" s="396" t="s">
        <v>9</v>
      </c>
      <c r="BD4" s="396" t="s">
        <v>42</v>
      </c>
      <c r="BE4" s="396" t="s">
        <v>67</v>
      </c>
      <c r="BF4" s="396" t="s">
        <v>29</v>
      </c>
      <c r="BG4" s="396" t="s">
        <v>63</v>
      </c>
      <c r="BH4" s="396" t="s">
        <v>33</v>
      </c>
      <c r="BI4" s="396">
        <v>45</v>
      </c>
      <c r="BJ4" s="396" t="s">
        <v>35</v>
      </c>
      <c r="BK4" s="396" t="s">
        <v>37</v>
      </c>
      <c r="BL4" s="396" t="s">
        <v>20</v>
      </c>
      <c r="BM4" s="396">
        <v>67</v>
      </c>
      <c r="BN4" s="396" t="s">
        <v>38</v>
      </c>
      <c r="BO4" s="396" t="s">
        <v>51</v>
      </c>
      <c r="BP4" s="396" t="s">
        <v>94</v>
      </c>
      <c r="BQ4" s="396" t="s">
        <v>98</v>
      </c>
      <c r="BS4" s="396" t="s">
        <v>10</v>
      </c>
      <c r="BT4" s="396" t="s">
        <v>31</v>
      </c>
      <c r="BU4" s="396" t="s">
        <v>19</v>
      </c>
      <c r="BV4" s="396" t="s">
        <v>30</v>
      </c>
      <c r="BW4" s="396" t="s">
        <v>48</v>
      </c>
      <c r="BX4" s="396" t="s">
        <v>55</v>
      </c>
      <c r="BY4" s="396" t="s">
        <v>40</v>
      </c>
      <c r="BZ4" s="396" t="s">
        <v>98</v>
      </c>
      <c r="CB4" s="396" t="s">
        <v>10</v>
      </c>
      <c r="CC4" s="396" t="s">
        <v>31</v>
      </c>
      <c r="CD4" s="396" t="s">
        <v>19</v>
      </c>
      <c r="CE4" s="396" t="s">
        <v>30</v>
      </c>
      <c r="CF4" s="396" t="s">
        <v>48</v>
      </c>
      <c r="CG4" s="396" t="s">
        <v>55</v>
      </c>
      <c r="CH4" s="396" t="s">
        <v>40</v>
      </c>
      <c r="CI4" s="396" t="s">
        <v>98</v>
      </c>
    </row>
    <row r="5" spans="1:87" x14ac:dyDescent="0.35">
      <c r="A5" s="763"/>
      <c r="B5" s="766" t="s">
        <v>208</v>
      </c>
      <c r="C5" s="3" t="s">
        <v>87</v>
      </c>
      <c r="D5" s="4" t="s">
        <v>9</v>
      </c>
      <c r="E5" s="102" t="s">
        <v>9</v>
      </c>
      <c r="F5" s="73"/>
      <c r="G5" s="102" t="s">
        <v>9</v>
      </c>
      <c r="H5" s="102"/>
      <c r="I5" s="314"/>
      <c r="J5" s="72"/>
      <c r="K5" s="102" t="s">
        <v>9</v>
      </c>
      <c r="L5" s="70"/>
      <c r="M5" s="102" t="s">
        <v>9</v>
      </c>
      <c r="N5" s="70"/>
      <c r="O5" s="70"/>
      <c r="P5" s="71"/>
      <c r="Q5" s="102" t="s">
        <v>9</v>
      </c>
      <c r="R5" s="73"/>
      <c r="S5" s="102" t="s">
        <v>9</v>
      </c>
      <c r="T5" s="73"/>
      <c r="U5" s="102" t="s">
        <v>9</v>
      </c>
      <c r="V5" s="102"/>
      <c r="W5" s="314"/>
      <c r="X5" s="72"/>
      <c r="Y5" s="102" t="s">
        <v>9</v>
      </c>
      <c r="Z5" s="70"/>
      <c r="AA5" s="102" t="s">
        <v>9</v>
      </c>
      <c r="AB5" s="70"/>
      <c r="AC5" s="70"/>
      <c r="AD5" s="71"/>
      <c r="AE5" s="102" t="s">
        <v>9</v>
      </c>
      <c r="AF5" s="73"/>
      <c r="AG5" s="102" t="s">
        <v>9</v>
      </c>
      <c r="AH5" s="73"/>
      <c r="AI5" s="102" t="s">
        <v>9</v>
      </c>
      <c r="AJ5" s="5" t="str">
        <f t="shared" ref="AJ5:AJ66" si="0">+C5</f>
        <v>CDT RODRIGUEZ</v>
      </c>
      <c r="AK5" s="311"/>
      <c r="AL5" s="95"/>
      <c r="AM5" s="395">
        <f t="shared" ref="AM5:AY10" si="1">IF(COUNTIF($E5:$AL5,AM$4)&lt;1,"",COUNTIF($E5:$AL5,AM$4))</f>
        <v>12</v>
      </c>
      <c r="AN5" s="395" t="str">
        <f t="shared" si="1"/>
        <v/>
      </c>
      <c r="AO5" s="395" t="str">
        <f t="shared" si="1"/>
        <v/>
      </c>
      <c r="AP5" s="395" t="str">
        <f t="shared" si="1"/>
        <v/>
      </c>
      <c r="AQ5" s="395" t="str">
        <f t="shared" si="1"/>
        <v/>
      </c>
      <c r="AR5" s="395" t="str">
        <f t="shared" si="1"/>
        <v/>
      </c>
      <c r="AS5" s="395" t="str">
        <f t="shared" si="1"/>
        <v/>
      </c>
      <c r="AT5" s="395" t="str">
        <f t="shared" si="1"/>
        <v/>
      </c>
      <c r="AU5" s="395" t="str">
        <f t="shared" si="1"/>
        <v/>
      </c>
      <c r="AV5" s="395" t="str">
        <f t="shared" si="1"/>
        <v/>
      </c>
      <c r="AW5" s="395" t="str">
        <f t="shared" si="1"/>
        <v/>
      </c>
      <c r="AX5" s="395" t="str">
        <f t="shared" si="1"/>
        <v/>
      </c>
      <c r="AY5" s="395" t="str">
        <f t="shared" si="1"/>
        <v/>
      </c>
      <c r="AZ5" s="395" t="s">
        <v>97</v>
      </c>
      <c r="BA5" s="395">
        <f>SUM(AM5:AZ5)</f>
        <v>12</v>
      </c>
      <c r="BC5" s="395">
        <f t="shared" ref="BC5:BO10" si="2">IF(COUNTIF($E5:$AL5,BC$4)&lt;1,"",COUNTIF($E5:$AL5,BC$4))</f>
        <v>12</v>
      </c>
      <c r="BD5" s="395" t="str">
        <f t="shared" si="2"/>
        <v/>
      </c>
      <c r="BE5" s="395" t="str">
        <f t="shared" si="2"/>
        <v/>
      </c>
      <c r="BF5" s="395" t="str">
        <f t="shared" si="2"/>
        <v/>
      </c>
      <c r="BG5" s="395" t="str">
        <f t="shared" si="2"/>
        <v/>
      </c>
      <c r="BH5" s="395" t="str">
        <f t="shared" si="2"/>
        <v/>
      </c>
      <c r="BI5" s="395" t="str">
        <f t="shared" si="2"/>
        <v/>
      </c>
      <c r="BJ5" s="395" t="str">
        <f t="shared" si="2"/>
        <v/>
      </c>
      <c r="BK5" s="395" t="str">
        <f t="shared" si="2"/>
        <v/>
      </c>
      <c r="BL5" s="395" t="str">
        <f t="shared" si="2"/>
        <v/>
      </c>
      <c r="BM5" s="395" t="str">
        <f t="shared" si="2"/>
        <v/>
      </c>
      <c r="BN5" s="395" t="str">
        <f t="shared" si="2"/>
        <v/>
      </c>
      <c r="BO5" s="395" t="str">
        <f t="shared" si="2"/>
        <v/>
      </c>
      <c r="BP5" s="395" t="s">
        <v>97</v>
      </c>
      <c r="BQ5" s="395">
        <f>SUM(BC5:BP5)</f>
        <v>12</v>
      </c>
      <c r="BS5" s="395" t="str">
        <f t="shared" ref="BS5:BY10" si="3">IF(COUNTIF($E5:$AL5,BS$4)&lt;1,"",COUNTIF($E5:$AL5,BS$4))</f>
        <v/>
      </c>
      <c r="BT5" s="395" t="str">
        <f t="shared" si="3"/>
        <v/>
      </c>
      <c r="BU5" s="395" t="str">
        <f t="shared" si="3"/>
        <v/>
      </c>
      <c r="BV5" s="395" t="str">
        <f t="shared" si="3"/>
        <v/>
      </c>
      <c r="BW5" s="395" t="str">
        <f t="shared" si="3"/>
        <v/>
      </c>
      <c r="BX5" s="395" t="str">
        <f t="shared" si="3"/>
        <v/>
      </c>
      <c r="BY5" s="395" t="str">
        <f t="shared" si="3"/>
        <v/>
      </c>
      <c r="BZ5" s="395">
        <f>SUM(BS5:BY5)</f>
        <v>0</v>
      </c>
      <c r="CB5" s="395" t="str">
        <f t="shared" ref="CB5:CH10" si="4">IF(COUNTIF($E5:$AL5,CB$4)&lt;1,"",COUNTIF($E5:$AL5,CB$4))</f>
        <v/>
      </c>
      <c r="CC5" s="395" t="str">
        <f t="shared" si="4"/>
        <v/>
      </c>
      <c r="CD5" s="395" t="str">
        <f t="shared" si="4"/>
        <v/>
      </c>
      <c r="CE5" s="395" t="str">
        <f t="shared" si="4"/>
        <v/>
      </c>
      <c r="CF5" s="395" t="str">
        <f t="shared" si="4"/>
        <v/>
      </c>
      <c r="CG5" s="395" t="str">
        <f t="shared" si="4"/>
        <v/>
      </c>
      <c r="CH5" s="395" t="str">
        <f t="shared" si="4"/>
        <v/>
      </c>
      <c r="CI5" s="395">
        <f>SUM(CB5:CH5)</f>
        <v>0</v>
      </c>
    </row>
    <row r="6" spans="1:87" x14ac:dyDescent="0.35">
      <c r="A6" s="764"/>
      <c r="B6" s="767"/>
      <c r="C6" s="6" t="s">
        <v>11</v>
      </c>
      <c r="D6" s="7" t="s">
        <v>9</v>
      </c>
      <c r="E6" s="102" t="s">
        <v>9</v>
      </c>
      <c r="F6" s="73"/>
      <c r="G6" s="102" t="s">
        <v>9</v>
      </c>
      <c r="H6" s="102"/>
      <c r="I6" s="314"/>
      <c r="J6" s="72"/>
      <c r="K6" s="102" t="s">
        <v>9</v>
      </c>
      <c r="L6" s="70"/>
      <c r="M6" s="102" t="s">
        <v>9</v>
      </c>
      <c r="N6" s="70"/>
      <c r="O6" s="70"/>
      <c r="P6" s="71"/>
      <c r="Q6" s="102" t="s">
        <v>9</v>
      </c>
      <c r="R6" s="73"/>
      <c r="S6" s="102" t="s">
        <v>9</v>
      </c>
      <c r="T6" s="73"/>
      <c r="U6" s="102" t="s">
        <v>9</v>
      </c>
      <c r="V6" s="102"/>
      <c r="W6" s="314"/>
      <c r="X6" s="72"/>
      <c r="Y6" s="102" t="s">
        <v>9</v>
      </c>
      <c r="Z6" s="70"/>
      <c r="AA6" s="102" t="s">
        <v>9</v>
      </c>
      <c r="AB6" s="70"/>
      <c r="AC6" s="70"/>
      <c r="AD6" s="71"/>
      <c r="AE6" s="102" t="s">
        <v>9</v>
      </c>
      <c r="AF6" s="73"/>
      <c r="AG6" s="102" t="s">
        <v>9</v>
      </c>
      <c r="AH6" s="73"/>
      <c r="AI6" s="102" t="s">
        <v>9</v>
      </c>
      <c r="AJ6" s="8" t="str">
        <f t="shared" si="0"/>
        <v>CNE GAILLARD</v>
      </c>
      <c r="AK6" s="312"/>
      <c r="AM6" s="183">
        <f t="shared" si="1"/>
        <v>12</v>
      </c>
      <c r="AN6" s="183" t="str">
        <f t="shared" si="1"/>
        <v/>
      </c>
      <c r="AO6" s="183" t="str">
        <f t="shared" si="1"/>
        <v/>
      </c>
      <c r="AP6" s="183" t="str">
        <f t="shared" si="1"/>
        <v/>
      </c>
      <c r="AQ6" s="183" t="str">
        <f t="shared" si="1"/>
        <v/>
      </c>
      <c r="AR6" s="183" t="str">
        <f t="shared" si="1"/>
        <v/>
      </c>
      <c r="AS6" s="183" t="str">
        <f t="shared" si="1"/>
        <v/>
      </c>
      <c r="AT6" s="183" t="str">
        <f t="shared" si="1"/>
        <v/>
      </c>
      <c r="AU6" s="183" t="str">
        <f t="shared" si="1"/>
        <v/>
      </c>
      <c r="AV6" s="183" t="str">
        <f t="shared" si="1"/>
        <v/>
      </c>
      <c r="AW6" s="183" t="str">
        <f t="shared" si="1"/>
        <v/>
      </c>
      <c r="AX6" s="183" t="str">
        <f t="shared" si="1"/>
        <v/>
      </c>
      <c r="AY6" s="183" t="str">
        <f t="shared" si="1"/>
        <v/>
      </c>
      <c r="AZ6" s="183" t="s">
        <v>97</v>
      </c>
      <c r="BA6" s="183">
        <f t="shared" ref="BA6:BA66" si="5">SUM(AM6:AZ6)</f>
        <v>12</v>
      </c>
      <c r="BC6" s="183">
        <f t="shared" si="2"/>
        <v>12</v>
      </c>
      <c r="BD6" s="183" t="str">
        <f t="shared" si="2"/>
        <v/>
      </c>
      <c r="BE6" s="183" t="str">
        <f t="shared" si="2"/>
        <v/>
      </c>
      <c r="BF6" s="183" t="str">
        <f t="shared" si="2"/>
        <v/>
      </c>
      <c r="BG6" s="183" t="str">
        <f t="shared" si="2"/>
        <v/>
      </c>
      <c r="BH6" s="183" t="str">
        <f t="shared" si="2"/>
        <v/>
      </c>
      <c r="BI6" s="183" t="str">
        <f t="shared" si="2"/>
        <v/>
      </c>
      <c r="BJ6" s="183" t="str">
        <f t="shared" si="2"/>
        <v/>
      </c>
      <c r="BK6" s="183" t="str">
        <f t="shared" si="2"/>
        <v/>
      </c>
      <c r="BL6" s="183" t="str">
        <f t="shared" si="2"/>
        <v/>
      </c>
      <c r="BM6" s="183" t="str">
        <f t="shared" si="2"/>
        <v/>
      </c>
      <c r="BN6" s="183" t="str">
        <f t="shared" si="2"/>
        <v/>
      </c>
      <c r="BO6" s="183" t="str">
        <f t="shared" si="2"/>
        <v/>
      </c>
      <c r="BP6" s="183" t="s">
        <v>97</v>
      </c>
      <c r="BQ6" s="183">
        <f t="shared" ref="BQ6:BQ66" si="6">SUM(BC6:BP6)</f>
        <v>12</v>
      </c>
      <c r="BS6" s="183" t="str">
        <f t="shared" si="3"/>
        <v/>
      </c>
      <c r="BT6" s="183" t="str">
        <f t="shared" si="3"/>
        <v/>
      </c>
      <c r="BU6" s="183" t="str">
        <f t="shared" si="3"/>
        <v/>
      </c>
      <c r="BV6" s="183" t="str">
        <f t="shared" si="3"/>
        <v/>
      </c>
      <c r="BW6" s="183" t="str">
        <f t="shared" si="3"/>
        <v/>
      </c>
      <c r="BX6" s="183" t="str">
        <f t="shared" si="3"/>
        <v/>
      </c>
      <c r="BY6" s="183" t="str">
        <f t="shared" si="3"/>
        <v/>
      </c>
      <c r="BZ6" s="183">
        <f t="shared" ref="BZ6:BZ66" si="7">SUM(BS6:BY6)</f>
        <v>0</v>
      </c>
      <c r="CB6" s="183" t="str">
        <f t="shared" si="4"/>
        <v/>
      </c>
      <c r="CC6" s="183" t="str">
        <f t="shared" si="4"/>
        <v/>
      </c>
      <c r="CD6" s="183" t="str">
        <f t="shared" si="4"/>
        <v/>
      </c>
      <c r="CE6" s="183" t="str">
        <f t="shared" si="4"/>
        <v/>
      </c>
      <c r="CF6" s="183" t="str">
        <f t="shared" si="4"/>
        <v/>
      </c>
      <c r="CG6" s="183" t="str">
        <f t="shared" si="4"/>
        <v/>
      </c>
      <c r="CH6" s="183" t="str">
        <f t="shared" si="4"/>
        <v/>
      </c>
      <c r="CI6" s="183">
        <f t="shared" ref="CI6:CI66" si="8">SUM(CB6:CH6)</f>
        <v>0</v>
      </c>
    </row>
    <row r="7" spans="1:87" x14ac:dyDescent="0.35">
      <c r="A7" s="764"/>
      <c r="B7" s="767"/>
      <c r="C7" s="6" t="s">
        <v>12</v>
      </c>
      <c r="D7" s="7" t="s">
        <v>9</v>
      </c>
      <c r="E7" s="102" t="s">
        <v>9</v>
      </c>
      <c r="F7" s="73"/>
      <c r="G7" s="102" t="s">
        <v>9</v>
      </c>
      <c r="H7" s="102"/>
      <c r="I7" s="314"/>
      <c r="J7" s="72"/>
      <c r="K7" s="102" t="s">
        <v>9</v>
      </c>
      <c r="L7" s="70"/>
      <c r="M7" s="102" t="s">
        <v>9</v>
      </c>
      <c r="N7" s="70"/>
      <c r="O7" s="70"/>
      <c r="P7" s="71"/>
      <c r="Q7" s="253" t="s">
        <v>9</v>
      </c>
      <c r="R7" s="73"/>
      <c r="S7" s="102" t="s">
        <v>9</v>
      </c>
      <c r="T7" s="73"/>
      <c r="U7" s="102" t="s">
        <v>9</v>
      </c>
      <c r="V7" s="102"/>
      <c r="W7" s="314"/>
      <c r="X7" s="72"/>
      <c r="Y7" s="102" t="s">
        <v>9</v>
      </c>
      <c r="Z7" s="70"/>
      <c r="AA7" s="102" t="s">
        <v>9</v>
      </c>
      <c r="AB7" s="70"/>
      <c r="AC7" s="70"/>
      <c r="AD7" s="71"/>
      <c r="AE7" s="253" t="s">
        <v>9</v>
      </c>
      <c r="AF7" s="73"/>
      <c r="AG7" s="102" t="s">
        <v>9</v>
      </c>
      <c r="AH7" s="73"/>
      <c r="AI7" s="102" t="s">
        <v>9</v>
      </c>
      <c r="AJ7" s="8" t="str">
        <f t="shared" si="0"/>
        <v>CNE ETHEVE</v>
      </c>
      <c r="AK7" s="313"/>
      <c r="AL7" s="187"/>
      <c r="AM7" s="188">
        <f t="shared" si="1"/>
        <v>12</v>
      </c>
      <c r="AN7" s="188" t="str">
        <f t="shared" si="1"/>
        <v/>
      </c>
      <c r="AO7" s="188" t="str">
        <f t="shared" si="1"/>
        <v/>
      </c>
      <c r="AP7" s="188" t="str">
        <f t="shared" si="1"/>
        <v/>
      </c>
      <c r="AQ7" s="188" t="str">
        <f t="shared" si="1"/>
        <v/>
      </c>
      <c r="AR7" s="188" t="str">
        <f t="shared" si="1"/>
        <v/>
      </c>
      <c r="AS7" s="188" t="str">
        <f t="shared" si="1"/>
        <v/>
      </c>
      <c r="AT7" s="188" t="str">
        <f t="shared" si="1"/>
        <v/>
      </c>
      <c r="AU7" s="188" t="str">
        <f t="shared" si="1"/>
        <v/>
      </c>
      <c r="AV7" s="188" t="str">
        <f t="shared" si="1"/>
        <v/>
      </c>
      <c r="AW7" s="188" t="str">
        <f t="shared" si="1"/>
        <v/>
      </c>
      <c r="AX7" s="188" t="str">
        <f t="shared" si="1"/>
        <v/>
      </c>
      <c r="AY7" s="188" t="str">
        <f t="shared" si="1"/>
        <v/>
      </c>
      <c r="AZ7" s="188" t="s">
        <v>97</v>
      </c>
      <c r="BA7" s="188">
        <f t="shared" si="5"/>
        <v>12</v>
      </c>
      <c r="BC7" s="188">
        <f t="shared" si="2"/>
        <v>12</v>
      </c>
      <c r="BD7" s="188" t="str">
        <f t="shared" si="2"/>
        <v/>
      </c>
      <c r="BE7" s="188" t="str">
        <f t="shared" si="2"/>
        <v/>
      </c>
      <c r="BF7" s="188" t="str">
        <f t="shared" si="2"/>
        <v/>
      </c>
      <c r="BG7" s="188" t="str">
        <f t="shared" si="2"/>
        <v/>
      </c>
      <c r="BH7" s="188" t="str">
        <f t="shared" si="2"/>
        <v/>
      </c>
      <c r="BI7" s="188" t="str">
        <f t="shared" si="2"/>
        <v/>
      </c>
      <c r="BJ7" s="188" t="str">
        <f t="shared" si="2"/>
        <v/>
      </c>
      <c r="BK7" s="188" t="str">
        <f t="shared" si="2"/>
        <v/>
      </c>
      <c r="BL7" s="188" t="str">
        <f t="shared" si="2"/>
        <v/>
      </c>
      <c r="BM7" s="188" t="str">
        <f t="shared" si="2"/>
        <v/>
      </c>
      <c r="BN7" s="188" t="str">
        <f t="shared" si="2"/>
        <v/>
      </c>
      <c r="BO7" s="188" t="str">
        <f t="shared" si="2"/>
        <v/>
      </c>
      <c r="BP7" s="188" t="s">
        <v>97</v>
      </c>
      <c r="BQ7" s="188">
        <f t="shared" si="6"/>
        <v>12</v>
      </c>
      <c r="BS7" s="188" t="str">
        <f t="shared" si="3"/>
        <v/>
      </c>
      <c r="BT7" s="188" t="str">
        <f t="shared" si="3"/>
        <v/>
      </c>
      <c r="BU7" s="188" t="str">
        <f t="shared" si="3"/>
        <v/>
      </c>
      <c r="BV7" s="188" t="str">
        <f t="shared" si="3"/>
        <v/>
      </c>
      <c r="BW7" s="188" t="str">
        <f t="shared" si="3"/>
        <v/>
      </c>
      <c r="BX7" s="188" t="str">
        <f t="shared" si="3"/>
        <v/>
      </c>
      <c r="BY7" s="188" t="str">
        <f t="shared" si="3"/>
        <v/>
      </c>
      <c r="BZ7" s="188">
        <f t="shared" si="7"/>
        <v>0</v>
      </c>
      <c r="CB7" s="188" t="str">
        <f t="shared" si="4"/>
        <v/>
      </c>
      <c r="CC7" s="188" t="str">
        <f t="shared" si="4"/>
        <v/>
      </c>
      <c r="CD7" s="188" t="str">
        <f t="shared" si="4"/>
        <v/>
      </c>
      <c r="CE7" s="188" t="str">
        <f t="shared" si="4"/>
        <v/>
      </c>
      <c r="CF7" s="188" t="str">
        <f t="shared" si="4"/>
        <v/>
      </c>
      <c r="CG7" s="188" t="str">
        <f t="shared" si="4"/>
        <v/>
      </c>
      <c r="CH7" s="188" t="str">
        <f t="shared" si="4"/>
        <v/>
      </c>
      <c r="CI7" s="188">
        <f t="shared" si="8"/>
        <v>0</v>
      </c>
    </row>
    <row r="8" spans="1:87" x14ac:dyDescent="0.35">
      <c r="A8" s="764"/>
      <c r="B8" s="767"/>
      <c r="C8" s="9" t="s">
        <v>13</v>
      </c>
      <c r="D8" s="7" t="s">
        <v>9</v>
      </c>
      <c r="E8" s="102" t="s">
        <v>9</v>
      </c>
      <c r="F8" s="73"/>
      <c r="G8" s="102" t="s">
        <v>9</v>
      </c>
      <c r="H8" s="102"/>
      <c r="I8" s="314"/>
      <c r="J8" s="72"/>
      <c r="K8" s="102" t="s">
        <v>9</v>
      </c>
      <c r="L8" s="70"/>
      <c r="M8" s="102" t="s">
        <v>9</v>
      </c>
      <c r="N8" s="70"/>
      <c r="O8" s="70"/>
      <c r="P8" s="71"/>
      <c r="Q8" s="102" t="s">
        <v>9</v>
      </c>
      <c r="R8" s="73"/>
      <c r="S8" s="102" t="s">
        <v>9</v>
      </c>
      <c r="T8" s="73"/>
      <c r="U8" s="102" t="s">
        <v>9</v>
      </c>
      <c r="V8" s="102"/>
      <c r="W8" s="314"/>
      <c r="X8" s="72"/>
      <c r="Y8" s="102" t="s">
        <v>9</v>
      </c>
      <c r="Z8" s="70"/>
      <c r="AA8" s="102" t="s">
        <v>9</v>
      </c>
      <c r="AB8" s="70"/>
      <c r="AC8" s="70"/>
      <c r="AD8" s="71"/>
      <c r="AE8" s="102" t="s">
        <v>9</v>
      </c>
      <c r="AF8" s="73"/>
      <c r="AG8" s="102" t="s">
        <v>9</v>
      </c>
      <c r="AH8" s="73"/>
      <c r="AI8" s="102" t="s">
        <v>9</v>
      </c>
      <c r="AJ8" s="8" t="str">
        <f t="shared" si="0"/>
        <v>CNE CHIARONI</v>
      </c>
      <c r="AK8" s="312"/>
      <c r="AM8" s="183">
        <f t="shared" si="1"/>
        <v>12</v>
      </c>
      <c r="AN8" s="183" t="str">
        <f t="shared" si="1"/>
        <v/>
      </c>
      <c r="AO8" s="183" t="str">
        <f t="shared" si="1"/>
        <v/>
      </c>
      <c r="AP8" s="183" t="str">
        <f t="shared" si="1"/>
        <v/>
      </c>
      <c r="AQ8" s="183" t="str">
        <f t="shared" si="1"/>
        <v/>
      </c>
      <c r="AR8" s="183" t="str">
        <f t="shared" si="1"/>
        <v/>
      </c>
      <c r="AS8" s="183" t="str">
        <f t="shared" si="1"/>
        <v/>
      </c>
      <c r="AT8" s="183" t="str">
        <f t="shared" si="1"/>
        <v/>
      </c>
      <c r="AU8" s="183" t="str">
        <f t="shared" si="1"/>
        <v/>
      </c>
      <c r="AV8" s="183" t="str">
        <f t="shared" si="1"/>
        <v/>
      </c>
      <c r="AW8" s="183" t="str">
        <f t="shared" si="1"/>
        <v/>
      </c>
      <c r="AX8" s="183" t="str">
        <f t="shared" si="1"/>
        <v/>
      </c>
      <c r="AY8" s="183" t="str">
        <f t="shared" si="1"/>
        <v/>
      </c>
      <c r="AZ8" s="183" t="s">
        <v>97</v>
      </c>
      <c r="BA8" s="183">
        <f t="shared" si="5"/>
        <v>12</v>
      </c>
      <c r="BC8" s="183">
        <f t="shared" si="2"/>
        <v>12</v>
      </c>
      <c r="BD8" s="183" t="str">
        <f t="shared" si="2"/>
        <v/>
      </c>
      <c r="BE8" s="183" t="str">
        <f t="shared" si="2"/>
        <v/>
      </c>
      <c r="BF8" s="183" t="str">
        <f t="shared" si="2"/>
        <v/>
      </c>
      <c r="BG8" s="183" t="str">
        <f t="shared" si="2"/>
        <v/>
      </c>
      <c r="BH8" s="183" t="str">
        <f t="shared" si="2"/>
        <v/>
      </c>
      <c r="BI8" s="183" t="str">
        <f t="shared" si="2"/>
        <v/>
      </c>
      <c r="BJ8" s="183" t="str">
        <f t="shared" si="2"/>
        <v/>
      </c>
      <c r="BK8" s="183" t="str">
        <f t="shared" si="2"/>
        <v/>
      </c>
      <c r="BL8" s="183" t="str">
        <f t="shared" si="2"/>
        <v/>
      </c>
      <c r="BM8" s="183" t="str">
        <f t="shared" si="2"/>
        <v/>
      </c>
      <c r="BN8" s="183" t="str">
        <f t="shared" si="2"/>
        <v/>
      </c>
      <c r="BO8" s="183" t="str">
        <f t="shared" si="2"/>
        <v/>
      </c>
      <c r="BP8" s="183" t="s">
        <v>97</v>
      </c>
      <c r="BQ8" s="183">
        <f t="shared" si="6"/>
        <v>12</v>
      </c>
      <c r="BS8" s="183" t="str">
        <f t="shared" si="3"/>
        <v/>
      </c>
      <c r="BT8" s="183" t="str">
        <f t="shared" si="3"/>
        <v/>
      </c>
      <c r="BU8" s="183" t="str">
        <f t="shared" si="3"/>
        <v/>
      </c>
      <c r="BV8" s="183" t="str">
        <f t="shared" si="3"/>
        <v/>
      </c>
      <c r="BW8" s="183" t="str">
        <f t="shared" si="3"/>
        <v/>
      </c>
      <c r="BX8" s="183" t="str">
        <f t="shared" si="3"/>
        <v/>
      </c>
      <c r="BY8" s="183" t="str">
        <f t="shared" si="3"/>
        <v/>
      </c>
      <c r="BZ8" s="183">
        <f t="shared" si="7"/>
        <v>0</v>
      </c>
      <c r="CB8" s="183" t="str">
        <f t="shared" si="4"/>
        <v/>
      </c>
      <c r="CC8" s="183" t="str">
        <f t="shared" si="4"/>
        <v/>
      </c>
      <c r="CD8" s="183" t="str">
        <f t="shared" si="4"/>
        <v/>
      </c>
      <c r="CE8" s="183" t="str">
        <f t="shared" si="4"/>
        <v/>
      </c>
      <c r="CF8" s="183" t="str">
        <f t="shared" si="4"/>
        <v/>
      </c>
      <c r="CG8" s="183" t="str">
        <f t="shared" si="4"/>
        <v/>
      </c>
      <c r="CH8" s="183" t="str">
        <f t="shared" si="4"/>
        <v/>
      </c>
      <c r="CI8" s="183">
        <f t="shared" si="8"/>
        <v>0</v>
      </c>
    </row>
    <row r="9" spans="1:87" x14ac:dyDescent="0.35">
      <c r="A9" s="764"/>
      <c r="B9" s="767"/>
      <c r="C9" s="323" t="s">
        <v>191</v>
      </c>
      <c r="D9" s="324" t="s">
        <v>9</v>
      </c>
      <c r="E9" s="200"/>
      <c r="F9" s="201"/>
      <c r="G9" s="200"/>
      <c r="H9" s="200"/>
      <c r="I9" s="390"/>
      <c r="J9" s="308"/>
      <c r="K9" s="200"/>
      <c r="L9" s="199"/>
      <c r="M9" s="200"/>
      <c r="N9" s="199"/>
      <c r="O9" s="199"/>
      <c r="P9" s="246"/>
      <c r="Q9" s="200"/>
      <c r="R9" s="201"/>
      <c r="S9" s="200"/>
      <c r="T9" s="201"/>
      <c r="U9" s="200"/>
      <c r="V9" s="200"/>
      <c r="W9" s="390"/>
      <c r="X9" s="308"/>
      <c r="Y9" s="200"/>
      <c r="Z9" s="199"/>
      <c r="AA9" s="200"/>
      <c r="AB9" s="199"/>
      <c r="AC9" s="199"/>
      <c r="AD9" s="246"/>
      <c r="AE9" s="200"/>
      <c r="AF9" s="201"/>
      <c r="AG9" s="200"/>
      <c r="AH9" s="201"/>
      <c r="AI9" s="200"/>
      <c r="AJ9" s="325" t="str">
        <f t="shared" si="0"/>
        <v>CNE SPERAZA</v>
      </c>
      <c r="AK9" s="397"/>
      <c r="AL9" s="95"/>
      <c r="AM9" s="398"/>
      <c r="AN9" s="398"/>
      <c r="AO9" s="398"/>
      <c r="AP9" s="398"/>
      <c r="AQ9" s="398"/>
      <c r="AR9" s="398"/>
      <c r="AS9" s="398"/>
      <c r="AT9" s="398"/>
      <c r="AU9" s="398"/>
      <c r="AV9" s="398"/>
      <c r="AW9" s="398"/>
      <c r="AX9" s="398"/>
      <c r="AY9" s="398"/>
      <c r="AZ9" s="398"/>
      <c r="BA9" s="398"/>
      <c r="BC9" s="398"/>
      <c r="BD9" s="398"/>
      <c r="BE9" s="398"/>
      <c r="BF9" s="398"/>
      <c r="BG9" s="398"/>
      <c r="BH9" s="398"/>
      <c r="BI9" s="398"/>
      <c r="BJ9" s="398"/>
      <c r="BK9" s="398"/>
      <c r="BL9" s="398"/>
      <c r="BM9" s="398"/>
      <c r="BN9" s="398"/>
      <c r="BO9" s="398"/>
      <c r="BP9" s="398"/>
      <c r="BQ9" s="398"/>
      <c r="BS9" s="398"/>
      <c r="BT9" s="398"/>
      <c r="BU9" s="398"/>
      <c r="BV9" s="398"/>
      <c r="BW9" s="398"/>
      <c r="BX9" s="398"/>
      <c r="BY9" s="398"/>
      <c r="BZ9" s="398"/>
      <c r="CB9" s="398"/>
      <c r="CC9" s="398"/>
      <c r="CD9" s="398"/>
      <c r="CE9" s="398"/>
      <c r="CF9" s="398"/>
      <c r="CG9" s="398"/>
      <c r="CH9" s="398"/>
      <c r="CI9" s="398"/>
    </row>
    <row r="10" spans="1:87" x14ac:dyDescent="0.35">
      <c r="A10" s="764"/>
      <c r="B10" s="767"/>
      <c r="C10" s="13" t="s">
        <v>27</v>
      </c>
      <c r="D10" s="7" t="s">
        <v>88</v>
      </c>
      <c r="E10" s="102" t="s">
        <v>38</v>
      </c>
      <c r="F10" s="73"/>
      <c r="G10" s="102" t="s">
        <v>38</v>
      </c>
      <c r="H10" s="102"/>
      <c r="I10" s="117"/>
      <c r="J10" s="72"/>
      <c r="K10" s="102" t="s">
        <v>38</v>
      </c>
      <c r="L10" s="70"/>
      <c r="M10" s="102" t="s">
        <v>38</v>
      </c>
      <c r="N10" s="70"/>
      <c r="O10" s="70"/>
      <c r="P10" s="71"/>
      <c r="Q10" s="102" t="s">
        <v>38</v>
      </c>
      <c r="R10" s="70"/>
      <c r="S10" s="102" t="s">
        <v>38</v>
      </c>
      <c r="T10" s="73"/>
      <c r="U10" s="102" t="s">
        <v>38</v>
      </c>
      <c r="V10" s="122"/>
      <c r="W10" s="99"/>
      <c r="X10" s="69"/>
      <c r="Y10" s="102" t="s">
        <v>38</v>
      </c>
      <c r="Z10" s="70"/>
      <c r="AA10" s="102" t="s">
        <v>38</v>
      </c>
      <c r="AB10" s="70"/>
      <c r="AC10" s="70"/>
      <c r="AD10" s="71"/>
      <c r="AE10" s="102" t="s">
        <v>38</v>
      </c>
      <c r="AF10" s="70"/>
      <c r="AG10" s="102" t="s">
        <v>38</v>
      </c>
      <c r="AH10" s="73"/>
      <c r="AI10" s="102" t="s">
        <v>38</v>
      </c>
      <c r="AJ10" s="14" t="str">
        <f t="shared" si="0"/>
        <v>CNE THENOUX</v>
      </c>
      <c r="AK10" s="399"/>
      <c r="AL10" s="42"/>
      <c r="AM10" s="226" t="str">
        <f t="shared" si="1"/>
        <v/>
      </c>
      <c r="AN10" s="226" t="str">
        <f t="shared" si="1"/>
        <v/>
      </c>
      <c r="AO10" s="226" t="str">
        <f t="shared" si="1"/>
        <v/>
      </c>
      <c r="AP10" s="226" t="str">
        <f t="shared" si="1"/>
        <v/>
      </c>
      <c r="AQ10" s="226" t="str">
        <f t="shared" si="1"/>
        <v/>
      </c>
      <c r="AR10" s="226" t="str">
        <f t="shared" si="1"/>
        <v/>
      </c>
      <c r="AS10" s="226" t="str">
        <f t="shared" si="1"/>
        <v/>
      </c>
      <c r="AT10" s="226" t="str">
        <f t="shared" si="1"/>
        <v/>
      </c>
      <c r="AU10" s="226" t="str">
        <f t="shared" si="1"/>
        <v/>
      </c>
      <c r="AV10" s="226" t="str">
        <f t="shared" si="1"/>
        <v/>
      </c>
      <c r="AW10" s="226" t="str">
        <f t="shared" si="1"/>
        <v/>
      </c>
      <c r="AX10" s="226">
        <f t="shared" si="1"/>
        <v>12</v>
      </c>
      <c r="AY10" s="226" t="str">
        <f t="shared" si="1"/>
        <v/>
      </c>
      <c r="AZ10" s="226" t="s">
        <v>97</v>
      </c>
      <c r="BA10" s="226">
        <f t="shared" ref="BA10" si="9">SUM(AM10:AZ10)</f>
        <v>12</v>
      </c>
      <c r="BC10" s="226" t="str">
        <f t="shared" si="2"/>
        <v/>
      </c>
      <c r="BD10" s="226" t="str">
        <f t="shared" si="2"/>
        <v/>
      </c>
      <c r="BE10" s="226" t="str">
        <f t="shared" si="2"/>
        <v/>
      </c>
      <c r="BF10" s="226" t="str">
        <f t="shared" si="2"/>
        <v/>
      </c>
      <c r="BG10" s="226" t="str">
        <f t="shared" si="2"/>
        <v/>
      </c>
      <c r="BH10" s="226" t="str">
        <f t="shared" si="2"/>
        <v/>
      </c>
      <c r="BI10" s="226" t="str">
        <f t="shared" si="2"/>
        <v/>
      </c>
      <c r="BJ10" s="226" t="str">
        <f t="shared" si="2"/>
        <v/>
      </c>
      <c r="BK10" s="226" t="str">
        <f t="shared" si="2"/>
        <v/>
      </c>
      <c r="BL10" s="226" t="str">
        <f t="shared" si="2"/>
        <v/>
      </c>
      <c r="BM10" s="226" t="str">
        <f t="shared" si="2"/>
        <v/>
      </c>
      <c r="BN10" s="226">
        <f t="shared" si="2"/>
        <v>12</v>
      </c>
      <c r="BO10" s="226" t="str">
        <f t="shared" si="2"/>
        <v/>
      </c>
      <c r="BP10" s="226" t="s">
        <v>97</v>
      </c>
      <c r="BQ10" s="226">
        <f t="shared" ref="BQ10" si="10">SUM(BC10:BP10)</f>
        <v>12</v>
      </c>
      <c r="BS10" s="226" t="str">
        <f t="shared" si="3"/>
        <v/>
      </c>
      <c r="BT10" s="226" t="str">
        <f t="shared" si="3"/>
        <v/>
      </c>
      <c r="BU10" s="226" t="str">
        <f t="shared" si="3"/>
        <v/>
      </c>
      <c r="BV10" s="226" t="str">
        <f t="shared" si="3"/>
        <v/>
      </c>
      <c r="BW10" s="226" t="str">
        <f t="shared" si="3"/>
        <v/>
      </c>
      <c r="BX10" s="226" t="str">
        <f t="shared" si="3"/>
        <v/>
      </c>
      <c r="BY10" s="226" t="str">
        <f t="shared" si="3"/>
        <v/>
      </c>
      <c r="BZ10" s="226">
        <f t="shared" ref="BZ10" si="11">SUM(BS10:BY10)</f>
        <v>0</v>
      </c>
      <c r="CB10" s="226" t="str">
        <f t="shared" si="4"/>
        <v/>
      </c>
      <c r="CC10" s="226" t="str">
        <f t="shared" si="4"/>
        <v/>
      </c>
      <c r="CD10" s="226" t="str">
        <f t="shared" si="4"/>
        <v/>
      </c>
      <c r="CE10" s="226" t="str">
        <f t="shared" si="4"/>
        <v/>
      </c>
      <c r="CF10" s="226" t="str">
        <f t="shared" si="4"/>
        <v/>
      </c>
      <c r="CG10" s="226" t="str">
        <f t="shared" si="4"/>
        <v/>
      </c>
      <c r="CH10" s="226" t="str">
        <f t="shared" si="4"/>
        <v/>
      </c>
      <c r="CI10" s="226">
        <f t="shared" ref="CI10" si="12">SUM(CB10:CH10)</f>
        <v>0</v>
      </c>
    </row>
    <row r="11" spans="1:87" x14ac:dyDescent="0.35">
      <c r="A11" s="764"/>
      <c r="B11" s="767"/>
      <c r="C11" s="323" t="s">
        <v>155</v>
      </c>
      <c r="D11" s="324" t="s">
        <v>195</v>
      </c>
      <c r="E11" s="200"/>
      <c r="F11" s="201"/>
      <c r="G11" s="200"/>
      <c r="H11" s="200"/>
      <c r="I11" s="390"/>
      <c r="J11" s="308"/>
      <c r="K11" s="200"/>
      <c r="L11" s="199"/>
      <c r="M11" s="200"/>
      <c r="N11" s="199"/>
      <c r="O11" s="199"/>
      <c r="P11" s="246"/>
      <c r="Q11" s="200"/>
      <c r="R11" s="201"/>
      <c r="S11" s="200"/>
      <c r="T11" s="201"/>
      <c r="U11" s="200"/>
      <c r="V11" s="200"/>
      <c r="W11" s="390"/>
      <c r="X11" s="308"/>
      <c r="Y11" s="200"/>
      <c r="Z11" s="199"/>
      <c r="AA11" s="200"/>
      <c r="AB11" s="199"/>
      <c r="AC11" s="199"/>
      <c r="AD11" s="246"/>
      <c r="AE11" s="200"/>
      <c r="AF11" s="201"/>
      <c r="AG11" s="200"/>
      <c r="AH11" s="201"/>
      <c r="AI11" s="200"/>
      <c r="AJ11" s="325"/>
      <c r="AK11" s="313"/>
      <c r="AL11" s="187"/>
      <c r="AM11" s="188"/>
      <c r="AN11" s="188"/>
      <c r="AO11" s="188"/>
      <c r="AP11" s="188"/>
      <c r="AQ11" s="188"/>
      <c r="AR11" s="188"/>
      <c r="AS11" s="188"/>
      <c r="AT11" s="188"/>
      <c r="AU11" s="188"/>
      <c r="AV11" s="188"/>
      <c r="AW11" s="188"/>
      <c r="AX11" s="188"/>
      <c r="AY11" s="188"/>
      <c r="AZ11" s="188"/>
      <c r="BA11" s="188"/>
      <c r="BC11" s="188"/>
      <c r="BD11" s="188"/>
      <c r="BE11" s="188"/>
      <c r="BF11" s="188"/>
      <c r="BG11" s="188"/>
      <c r="BH11" s="188"/>
      <c r="BI11" s="188"/>
      <c r="BJ11" s="188"/>
      <c r="BK11" s="188"/>
      <c r="BL11" s="188"/>
      <c r="BM11" s="188"/>
      <c r="BN11" s="188"/>
      <c r="BO11" s="188"/>
      <c r="BP11" s="188"/>
      <c r="BQ11" s="188"/>
      <c r="BS11" s="188"/>
      <c r="BT11" s="188"/>
      <c r="BU11" s="188"/>
      <c r="BV11" s="188"/>
      <c r="BW11" s="188"/>
      <c r="BX11" s="188"/>
      <c r="BY11" s="188"/>
      <c r="BZ11" s="188"/>
      <c r="CB11" s="188"/>
      <c r="CC11" s="188"/>
      <c r="CD11" s="188"/>
      <c r="CE11" s="188"/>
      <c r="CF11" s="188"/>
      <c r="CG11" s="188"/>
      <c r="CH11" s="188"/>
      <c r="CI11" s="188"/>
    </row>
    <row r="12" spans="1:87" x14ac:dyDescent="0.35">
      <c r="A12" s="764"/>
      <c r="B12" s="767"/>
      <c r="C12" s="13" t="s">
        <v>28</v>
      </c>
      <c r="D12" s="7" t="s">
        <v>29</v>
      </c>
      <c r="E12" s="102" t="s">
        <v>29</v>
      </c>
      <c r="F12" s="73"/>
      <c r="G12" s="102" t="s">
        <v>29</v>
      </c>
      <c r="H12" s="102"/>
      <c r="I12" s="117"/>
      <c r="J12" s="72"/>
      <c r="K12" s="102" t="s">
        <v>29</v>
      </c>
      <c r="L12" s="70"/>
      <c r="M12" s="102" t="s">
        <v>29</v>
      </c>
      <c r="N12" s="70"/>
      <c r="O12" s="70"/>
      <c r="P12" s="71"/>
      <c r="Q12" s="102" t="s">
        <v>29</v>
      </c>
      <c r="R12" s="70"/>
      <c r="S12" s="102" t="s">
        <v>29</v>
      </c>
      <c r="T12" s="73"/>
      <c r="U12" s="102" t="s">
        <v>29</v>
      </c>
      <c r="V12" s="122"/>
      <c r="W12" s="390"/>
      <c r="X12" s="308"/>
      <c r="Y12" s="102" t="s">
        <v>29</v>
      </c>
      <c r="Z12" s="70"/>
      <c r="AA12" s="102" t="s">
        <v>29</v>
      </c>
      <c r="AB12" s="70"/>
      <c r="AC12" s="70"/>
      <c r="AD12" s="71"/>
      <c r="AE12" s="102" t="s">
        <v>29</v>
      </c>
      <c r="AF12" s="70"/>
      <c r="AG12" s="102" t="s">
        <v>29</v>
      </c>
      <c r="AH12" s="73"/>
      <c r="AI12" s="102" t="s">
        <v>29</v>
      </c>
      <c r="AJ12" s="14" t="str">
        <f t="shared" ref="AJ12" si="13">+C12</f>
        <v>LTT NGUYEN</v>
      </c>
      <c r="AK12" s="312"/>
      <c r="AM12" s="183" t="str">
        <f t="shared" ref="AM12:AY12" si="14">IF(COUNTIF($E12:$AL12,AM$4)&lt;1,"",COUNTIF($E12:$AL12,AM$4))</f>
        <v/>
      </c>
      <c r="AN12" s="183" t="str">
        <f t="shared" si="14"/>
        <v/>
      </c>
      <c r="AO12" s="183" t="str">
        <f t="shared" si="14"/>
        <v/>
      </c>
      <c r="AP12" s="183">
        <f t="shared" si="14"/>
        <v>12</v>
      </c>
      <c r="AQ12" s="183" t="str">
        <f t="shared" si="14"/>
        <v/>
      </c>
      <c r="AR12" s="183" t="str">
        <f t="shared" si="14"/>
        <v/>
      </c>
      <c r="AS12" s="183" t="str">
        <f t="shared" si="14"/>
        <v/>
      </c>
      <c r="AT12" s="183" t="str">
        <f t="shared" si="14"/>
        <v/>
      </c>
      <c r="AU12" s="183" t="str">
        <f t="shared" si="14"/>
        <v/>
      </c>
      <c r="AV12" s="183" t="str">
        <f t="shared" si="14"/>
        <v/>
      </c>
      <c r="AW12" s="183" t="str">
        <f t="shared" si="14"/>
        <v/>
      </c>
      <c r="AX12" s="183" t="str">
        <f t="shared" si="14"/>
        <v/>
      </c>
      <c r="AY12" s="183" t="str">
        <f t="shared" si="14"/>
        <v/>
      </c>
      <c r="AZ12" s="183" t="s">
        <v>97</v>
      </c>
      <c r="BA12" s="183">
        <f t="shared" ref="BA12" si="15">SUM(AM12:AZ12)</f>
        <v>12</v>
      </c>
      <c r="BC12" s="183" t="str">
        <f t="shared" ref="BC12:BO12" si="16">IF(COUNTIF($E12:$AL12,BC$4)&lt;1,"",COUNTIF($E12:$AL12,BC$4))</f>
        <v/>
      </c>
      <c r="BD12" s="183" t="str">
        <f t="shared" si="16"/>
        <v/>
      </c>
      <c r="BE12" s="183" t="str">
        <f t="shared" si="16"/>
        <v/>
      </c>
      <c r="BF12" s="183">
        <f t="shared" si="16"/>
        <v>12</v>
      </c>
      <c r="BG12" s="183" t="str">
        <f t="shared" si="16"/>
        <v/>
      </c>
      <c r="BH12" s="183" t="str">
        <f t="shared" si="16"/>
        <v/>
      </c>
      <c r="BI12" s="183" t="str">
        <f t="shared" si="16"/>
        <v/>
      </c>
      <c r="BJ12" s="183" t="str">
        <f t="shared" si="16"/>
        <v/>
      </c>
      <c r="BK12" s="183" t="str">
        <f t="shared" si="16"/>
        <v/>
      </c>
      <c r="BL12" s="183" t="str">
        <f t="shared" si="16"/>
        <v/>
      </c>
      <c r="BM12" s="183" t="str">
        <f t="shared" si="16"/>
        <v/>
      </c>
      <c r="BN12" s="183" t="str">
        <f t="shared" si="16"/>
        <v/>
      </c>
      <c r="BO12" s="183" t="str">
        <f t="shared" si="16"/>
        <v/>
      </c>
      <c r="BP12" s="183" t="s">
        <v>97</v>
      </c>
      <c r="BQ12" s="183">
        <f t="shared" ref="BQ12" si="17">SUM(BC12:BP12)</f>
        <v>12</v>
      </c>
      <c r="BS12" s="183" t="str">
        <f t="shared" ref="BS12:BY12" si="18">IF(COUNTIF($E12:$AL12,BS$4)&lt;1,"",COUNTIF($E12:$AL12,BS$4))</f>
        <v/>
      </c>
      <c r="BT12" s="183" t="str">
        <f t="shared" si="18"/>
        <v/>
      </c>
      <c r="BU12" s="183" t="str">
        <f t="shared" si="18"/>
        <v/>
      </c>
      <c r="BV12" s="183" t="str">
        <f t="shared" si="18"/>
        <v/>
      </c>
      <c r="BW12" s="183" t="str">
        <f t="shared" si="18"/>
        <v/>
      </c>
      <c r="BX12" s="183" t="str">
        <f t="shared" si="18"/>
        <v/>
      </c>
      <c r="BY12" s="183" t="str">
        <f t="shared" si="18"/>
        <v/>
      </c>
      <c r="BZ12" s="183">
        <f t="shared" ref="BZ12" si="19">SUM(BS12:BY12)</f>
        <v>0</v>
      </c>
      <c r="CB12" s="183" t="str">
        <f t="shared" ref="CB12:CH12" si="20">IF(COUNTIF($E12:$AL12,CB$4)&lt;1,"",COUNTIF($E12:$AL12,CB$4))</f>
        <v/>
      </c>
      <c r="CC12" s="183" t="str">
        <f t="shared" si="20"/>
        <v/>
      </c>
      <c r="CD12" s="183" t="str">
        <f t="shared" si="20"/>
        <v/>
      </c>
      <c r="CE12" s="183" t="str">
        <f t="shared" si="20"/>
        <v/>
      </c>
      <c r="CF12" s="183" t="str">
        <f t="shared" si="20"/>
        <v/>
      </c>
      <c r="CG12" s="183" t="str">
        <f t="shared" si="20"/>
        <v/>
      </c>
      <c r="CH12" s="183" t="str">
        <f t="shared" si="20"/>
        <v/>
      </c>
      <c r="CI12" s="183">
        <f t="shared" ref="CI12" si="21">SUM(CB12:CH12)</f>
        <v>0</v>
      </c>
    </row>
    <row r="13" spans="1:87" x14ac:dyDescent="0.35">
      <c r="A13" s="764"/>
      <c r="B13" s="767"/>
      <c r="C13" s="23" t="s">
        <v>154</v>
      </c>
      <c r="D13" s="324" t="s">
        <v>29</v>
      </c>
      <c r="E13" s="200"/>
      <c r="F13" s="201"/>
      <c r="G13" s="200"/>
      <c r="H13" s="200"/>
      <c r="I13" s="219"/>
      <c r="J13" s="308"/>
      <c r="K13" s="200"/>
      <c r="L13" s="199"/>
      <c r="M13" s="200"/>
      <c r="N13" s="199"/>
      <c r="O13" s="199"/>
      <c r="P13" s="246"/>
      <c r="Q13" s="200"/>
      <c r="R13" s="199"/>
      <c r="S13" s="200"/>
      <c r="T13" s="201"/>
      <c r="U13" s="200"/>
      <c r="V13" s="218"/>
      <c r="W13" s="390"/>
      <c r="X13" s="308"/>
      <c r="Y13" s="200"/>
      <c r="Z13" s="199"/>
      <c r="AA13" s="200"/>
      <c r="AB13" s="199"/>
      <c r="AC13" s="199"/>
      <c r="AD13" s="246"/>
      <c r="AE13" s="200"/>
      <c r="AF13" s="199"/>
      <c r="AG13" s="200"/>
      <c r="AH13" s="201"/>
      <c r="AI13" s="200"/>
      <c r="AJ13" s="25"/>
      <c r="AK13" s="313"/>
      <c r="AL13" s="187"/>
      <c r="AM13" s="188"/>
      <c r="AN13" s="188"/>
      <c r="AO13" s="188"/>
      <c r="AP13" s="188"/>
      <c r="AQ13" s="188"/>
      <c r="AR13" s="188"/>
      <c r="AS13" s="188"/>
      <c r="AT13" s="188"/>
      <c r="AU13" s="188"/>
      <c r="AV13" s="188"/>
      <c r="AW13" s="188"/>
      <c r="AX13" s="188"/>
      <c r="AY13" s="188"/>
      <c r="AZ13" s="188"/>
      <c r="BA13" s="188"/>
      <c r="BC13" s="188"/>
      <c r="BD13" s="188"/>
      <c r="BE13" s="188"/>
      <c r="BF13" s="188"/>
      <c r="BG13" s="188"/>
      <c r="BH13" s="188"/>
      <c r="BI13" s="188"/>
      <c r="BJ13" s="188"/>
      <c r="BK13" s="188"/>
      <c r="BL13" s="188"/>
      <c r="BM13" s="188"/>
      <c r="BN13" s="188"/>
      <c r="BO13" s="188"/>
      <c r="BP13" s="188"/>
      <c r="BQ13" s="188"/>
      <c r="BS13" s="188"/>
      <c r="BT13" s="188"/>
      <c r="BU13" s="188"/>
      <c r="BV13" s="188"/>
      <c r="BW13" s="188"/>
      <c r="BX13" s="188"/>
      <c r="BY13" s="188"/>
      <c r="BZ13" s="188"/>
      <c r="CB13" s="188"/>
      <c r="CC13" s="188"/>
      <c r="CD13" s="188"/>
      <c r="CE13" s="188"/>
      <c r="CF13" s="188"/>
      <c r="CG13" s="188"/>
      <c r="CH13" s="188"/>
      <c r="CI13" s="188"/>
    </row>
    <row r="14" spans="1:87" ht="15" thickBot="1" x14ac:dyDescent="0.4">
      <c r="A14" s="765"/>
      <c r="B14" s="768"/>
      <c r="C14" s="17" t="s">
        <v>43</v>
      </c>
      <c r="D14" s="11"/>
      <c r="E14" s="106"/>
      <c r="F14" s="79"/>
      <c r="G14" s="106"/>
      <c r="H14" s="106"/>
      <c r="I14" s="118"/>
      <c r="J14" s="78"/>
      <c r="K14" s="106"/>
      <c r="L14" s="76"/>
      <c r="M14" s="106"/>
      <c r="N14" s="76"/>
      <c r="O14" s="76"/>
      <c r="P14" s="77"/>
      <c r="Q14" s="106"/>
      <c r="R14" s="76"/>
      <c r="S14" s="106"/>
      <c r="T14" s="79"/>
      <c r="U14" s="106"/>
      <c r="V14" s="123"/>
      <c r="W14" s="118"/>
      <c r="X14" s="308"/>
      <c r="Y14" s="106"/>
      <c r="Z14" s="76"/>
      <c r="AA14" s="106"/>
      <c r="AB14" s="76"/>
      <c r="AC14" s="76"/>
      <c r="AD14" s="77"/>
      <c r="AE14" s="106"/>
      <c r="AF14" s="76"/>
      <c r="AG14" s="106"/>
      <c r="AH14" s="79"/>
      <c r="AI14" s="106"/>
      <c r="AJ14" s="12" t="str">
        <f t="shared" si="0"/>
        <v>EXTERIEUR</v>
      </c>
      <c r="AK14" s="12"/>
      <c r="AM14" s="184" t="str">
        <f t="shared" ref="AM14:AY15" si="22">IF(COUNTIF($E14:$AL14,AM$4)&lt;1,"",COUNTIF($E14:$AL14,AM$4))</f>
        <v/>
      </c>
      <c r="AN14" s="184" t="str">
        <f t="shared" si="22"/>
        <v/>
      </c>
      <c r="AO14" s="184" t="str">
        <f t="shared" si="22"/>
        <v/>
      </c>
      <c r="AP14" s="184" t="str">
        <f t="shared" si="22"/>
        <v/>
      </c>
      <c r="AQ14" s="184" t="str">
        <f t="shared" si="22"/>
        <v/>
      </c>
      <c r="AR14" s="184" t="str">
        <f t="shared" si="22"/>
        <v/>
      </c>
      <c r="AS14" s="184" t="str">
        <f t="shared" si="22"/>
        <v/>
      </c>
      <c r="AT14" s="184" t="str">
        <f t="shared" si="22"/>
        <v/>
      </c>
      <c r="AU14" s="184" t="str">
        <f t="shared" si="22"/>
        <v/>
      </c>
      <c r="AV14" s="184" t="str">
        <f t="shared" si="22"/>
        <v/>
      </c>
      <c r="AW14" s="184" t="str">
        <f t="shared" si="22"/>
        <v/>
      </c>
      <c r="AX14" s="184" t="str">
        <f t="shared" si="22"/>
        <v/>
      </c>
      <c r="AY14" s="184" t="str">
        <f t="shared" si="22"/>
        <v/>
      </c>
      <c r="AZ14" s="184" t="s">
        <v>97</v>
      </c>
      <c r="BA14" s="184">
        <f t="shared" si="5"/>
        <v>0</v>
      </c>
      <c r="BC14" s="184" t="str">
        <f t="shared" ref="BC14:BO15" si="23">IF(COUNTIF($E14:$AL14,BC$4)&lt;1,"",COUNTIF($E14:$AL14,BC$4))</f>
        <v/>
      </c>
      <c r="BD14" s="184" t="str">
        <f t="shared" si="23"/>
        <v/>
      </c>
      <c r="BE14" s="184" t="str">
        <f t="shared" si="23"/>
        <v/>
      </c>
      <c r="BF14" s="184" t="str">
        <f t="shared" si="23"/>
        <v/>
      </c>
      <c r="BG14" s="184" t="str">
        <f t="shared" si="23"/>
        <v/>
      </c>
      <c r="BH14" s="184" t="str">
        <f t="shared" si="23"/>
        <v/>
      </c>
      <c r="BI14" s="184" t="str">
        <f t="shared" si="23"/>
        <v/>
      </c>
      <c r="BJ14" s="184" t="str">
        <f t="shared" si="23"/>
        <v/>
      </c>
      <c r="BK14" s="184" t="str">
        <f t="shared" si="23"/>
        <v/>
      </c>
      <c r="BL14" s="184" t="str">
        <f t="shared" si="23"/>
        <v/>
      </c>
      <c r="BM14" s="184" t="str">
        <f t="shared" si="23"/>
        <v/>
      </c>
      <c r="BN14" s="184" t="str">
        <f t="shared" si="23"/>
        <v/>
      </c>
      <c r="BO14" s="184" t="str">
        <f t="shared" si="23"/>
        <v/>
      </c>
      <c r="BP14" s="184" t="s">
        <v>97</v>
      </c>
      <c r="BQ14" s="184">
        <f t="shared" si="6"/>
        <v>0</v>
      </c>
      <c r="BS14" s="184" t="str">
        <f t="shared" ref="BS14:BY15" si="24">IF(COUNTIF($E14:$AL14,BS$4)&lt;1,"",COUNTIF($E14:$AL14,BS$4))</f>
        <v/>
      </c>
      <c r="BT14" s="184" t="str">
        <f t="shared" si="24"/>
        <v/>
      </c>
      <c r="BU14" s="184" t="str">
        <f t="shared" si="24"/>
        <v/>
      </c>
      <c r="BV14" s="184" t="str">
        <f t="shared" si="24"/>
        <v/>
      </c>
      <c r="BW14" s="184" t="str">
        <f t="shared" si="24"/>
        <v/>
      </c>
      <c r="BX14" s="184" t="str">
        <f t="shared" si="24"/>
        <v/>
      </c>
      <c r="BY14" s="184" t="str">
        <f t="shared" si="24"/>
        <v/>
      </c>
      <c r="BZ14" s="184">
        <f t="shared" si="7"/>
        <v>0</v>
      </c>
      <c r="CB14" s="184" t="str">
        <f t="shared" ref="CB14:CH15" si="25">IF(COUNTIF($E14:$AL14,CB$4)&lt;1,"",COUNTIF($E14:$AL14,CB$4))</f>
        <v/>
      </c>
      <c r="CC14" s="184" t="str">
        <f t="shared" si="25"/>
        <v/>
      </c>
      <c r="CD14" s="184" t="str">
        <f t="shared" si="25"/>
        <v/>
      </c>
      <c r="CE14" s="184" t="str">
        <f t="shared" si="25"/>
        <v/>
      </c>
      <c r="CF14" s="184" t="str">
        <f t="shared" si="25"/>
        <v/>
      </c>
      <c r="CG14" s="184" t="str">
        <f t="shared" si="25"/>
        <v/>
      </c>
      <c r="CH14" s="184" t="str">
        <f t="shared" si="25"/>
        <v/>
      </c>
      <c r="CI14" s="184">
        <f t="shared" si="8"/>
        <v>0</v>
      </c>
    </row>
    <row r="15" spans="1:87" x14ac:dyDescent="0.35">
      <c r="A15" s="755"/>
      <c r="B15" s="755" t="s">
        <v>15</v>
      </c>
      <c r="C15" s="3" t="s">
        <v>17</v>
      </c>
      <c r="D15" s="4" t="s">
        <v>18</v>
      </c>
      <c r="E15" s="102" t="s">
        <v>20</v>
      </c>
      <c r="F15" s="73"/>
      <c r="G15" s="102" t="s">
        <v>20</v>
      </c>
      <c r="H15" s="102"/>
      <c r="I15" s="117"/>
      <c r="J15" s="72"/>
      <c r="K15" s="102" t="s">
        <v>20</v>
      </c>
      <c r="L15" s="70"/>
      <c r="M15" s="102" t="s">
        <v>20</v>
      </c>
      <c r="N15" s="70"/>
      <c r="O15" s="70"/>
      <c r="P15" s="71"/>
      <c r="Q15" s="102" t="s">
        <v>20</v>
      </c>
      <c r="R15" s="70"/>
      <c r="S15" s="102" t="s">
        <v>20</v>
      </c>
      <c r="T15" s="73"/>
      <c r="U15" s="102" t="s">
        <v>20</v>
      </c>
      <c r="V15" s="122"/>
      <c r="W15" s="116"/>
      <c r="X15" s="66"/>
      <c r="Y15" s="109" t="s">
        <v>20</v>
      </c>
      <c r="Z15" s="70"/>
      <c r="AA15" s="102" t="s">
        <v>20</v>
      </c>
      <c r="AB15" s="70"/>
      <c r="AC15" s="70"/>
      <c r="AD15" s="71"/>
      <c r="AE15" s="102" t="s">
        <v>20</v>
      </c>
      <c r="AF15" s="70"/>
      <c r="AG15" s="102" t="s">
        <v>20</v>
      </c>
      <c r="AH15" s="73"/>
      <c r="AI15" s="102" t="s">
        <v>20</v>
      </c>
      <c r="AJ15" s="5" t="str">
        <f t="shared" si="0"/>
        <v xml:space="preserve"> MAJ TRIVELLATO</v>
      </c>
      <c r="AK15" s="313"/>
      <c r="AL15" s="187"/>
      <c r="AM15" s="195" t="str">
        <f t="shared" si="22"/>
        <v/>
      </c>
      <c r="AN15" s="195" t="str">
        <f t="shared" si="22"/>
        <v/>
      </c>
      <c r="AO15" s="195" t="str">
        <f t="shared" si="22"/>
        <v/>
      </c>
      <c r="AP15" s="195" t="str">
        <f t="shared" si="22"/>
        <v/>
      </c>
      <c r="AQ15" s="195" t="str">
        <f t="shared" si="22"/>
        <v/>
      </c>
      <c r="AR15" s="195" t="str">
        <f t="shared" si="22"/>
        <v/>
      </c>
      <c r="AS15" s="195" t="str">
        <f t="shared" si="22"/>
        <v/>
      </c>
      <c r="AT15" s="195" t="str">
        <f t="shared" si="22"/>
        <v/>
      </c>
      <c r="AU15" s="195" t="str">
        <f t="shared" si="22"/>
        <v/>
      </c>
      <c r="AV15" s="195">
        <f t="shared" si="22"/>
        <v>12</v>
      </c>
      <c r="AW15" s="195" t="str">
        <f t="shared" si="22"/>
        <v/>
      </c>
      <c r="AX15" s="195" t="str">
        <f t="shared" si="22"/>
        <v/>
      </c>
      <c r="AY15" s="195" t="str">
        <f t="shared" si="22"/>
        <v/>
      </c>
      <c r="AZ15" s="195" t="s">
        <v>97</v>
      </c>
      <c r="BA15" s="195">
        <f t="shared" si="5"/>
        <v>12</v>
      </c>
      <c r="BC15" s="195" t="str">
        <f t="shared" si="23"/>
        <v/>
      </c>
      <c r="BD15" s="195" t="str">
        <f t="shared" si="23"/>
        <v/>
      </c>
      <c r="BE15" s="195" t="str">
        <f t="shared" si="23"/>
        <v/>
      </c>
      <c r="BF15" s="195" t="str">
        <f t="shared" si="23"/>
        <v/>
      </c>
      <c r="BG15" s="195" t="str">
        <f t="shared" si="23"/>
        <v/>
      </c>
      <c r="BH15" s="195" t="str">
        <f t="shared" si="23"/>
        <v/>
      </c>
      <c r="BI15" s="195" t="str">
        <f t="shared" si="23"/>
        <v/>
      </c>
      <c r="BJ15" s="195" t="str">
        <f t="shared" si="23"/>
        <v/>
      </c>
      <c r="BK15" s="195" t="str">
        <f t="shared" si="23"/>
        <v/>
      </c>
      <c r="BL15" s="195">
        <f t="shared" si="23"/>
        <v>12</v>
      </c>
      <c r="BM15" s="195" t="str">
        <f t="shared" si="23"/>
        <v/>
      </c>
      <c r="BN15" s="195" t="str">
        <f t="shared" si="23"/>
        <v/>
      </c>
      <c r="BO15" s="195" t="str">
        <f t="shared" si="23"/>
        <v/>
      </c>
      <c r="BP15" s="195" t="s">
        <v>97</v>
      </c>
      <c r="BQ15" s="195">
        <f t="shared" si="6"/>
        <v>12</v>
      </c>
      <c r="BS15" s="195" t="str">
        <f t="shared" si="24"/>
        <v/>
      </c>
      <c r="BT15" s="195" t="str">
        <f t="shared" si="24"/>
        <v/>
      </c>
      <c r="BU15" s="195" t="str">
        <f t="shared" si="24"/>
        <v/>
      </c>
      <c r="BV15" s="195" t="str">
        <f t="shared" si="24"/>
        <v/>
      </c>
      <c r="BW15" s="195" t="str">
        <f t="shared" si="24"/>
        <v/>
      </c>
      <c r="BX15" s="195" t="str">
        <f t="shared" si="24"/>
        <v/>
      </c>
      <c r="BY15" s="195" t="str">
        <f t="shared" si="24"/>
        <v/>
      </c>
      <c r="BZ15" s="195">
        <f t="shared" si="7"/>
        <v>0</v>
      </c>
      <c r="CB15" s="195" t="str">
        <f t="shared" si="25"/>
        <v/>
      </c>
      <c r="CC15" s="195" t="str">
        <f t="shared" si="25"/>
        <v/>
      </c>
      <c r="CD15" s="195" t="str">
        <f t="shared" si="25"/>
        <v/>
      </c>
      <c r="CE15" s="195" t="str">
        <f t="shared" si="25"/>
        <v/>
      </c>
      <c r="CF15" s="195" t="str">
        <f t="shared" si="25"/>
        <v/>
      </c>
      <c r="CG15" s="195" t="str">
        <f t="shared" si="25"/>
        <v/>
      </c>
      <c r="CH15" s="195" t="str">
        <f t="shared" si="25"/>
        <v/>
      </c>
      <c r="CI15" s="195">
        <f t="shared" si="8"/>
        <v>0</v>
      </c>
    </row>
    <row r="16" spans="1:87" x14ac:dyDescent="0.35">
      <c r="A16" s="756"/>
      <c r="B16" s="756"/>
      <c r="C16" s="391" t="s">
        <v>152</v>
      </c>
      <c r="D16" s="326" t="s">
        <v>20</v>
      </c>
      <c r="E16" s="102"/>
      <c r="F16" s="73"/>
      <c r="G16" s="102"/>
      <c r="H16" s="102"/>
      <c r="I16" s="117"/>
      <c r="J16" s="72"/>
      <c r="K16" s="102"/>
      <c r="L16" s="70"/>
      <c r="M16" s="102"/>
      <c r="N16" s="70"/>
      <c r="O16" s="70"/>
      <c r="P16" s="71"/>
      <c r="Q16" s="102"/>
      <c r="R16" s="70"/>
      <c r="S16" s="102"/>
      <c r="T16" s="73"/>
      <c r="U16" s="102"/>
      <c r="V16" s="122"/>
      <c r="W16" s="99"/>
      <c r="X16" s="382"/>
      <c r="Y16" s="102"/>
      <c r="Z16" s="70"/>
      <c r="AA16" s="102"/>
      <c r="AB16" s="70"/>
      <c r="AC16" s="70"/>
      <c r="AD16" s="71"/>
      <c r="AE16" s="102"/>
      <c r="AF16" s="70"/>
      <c r="AG16" s="102"/>
      <c r="AH16" s="73"/>
      <c r="AI16" s="102"/>
      <c r="AJ16" s="392" t="str">
        <f t="shared" si="0"/>
        <v>MAJ ROBIN</v>
      </c>
      <c r="AK16" s="399"/>
      <c r="AL16" s="42"/>
      <c r="AM16" s="226"/>
      <c r="AN16" s="226"/>
      <c r="AO16" s="226"/>
      <c r="AP16" s="226"/>
      <c r="AQ16" s="226"/>
      <c r="AR16" s="226"/>
      <c r="AS16" s="226"/>
      <c r="AT16" s="226"/>
      <c r="AU16" s="226"/>
      <c r="AV16" s="226"/>
      <c r="AW16" s="226"/>
      <c r="AX16" s="226"/>
      <c r="AY16" s="226"/>
      <c r="AZ16" s="226"/>
      <c r="BA16" s="226"/>
      <c r="BC16" s="226"/>
      <c r="BD16" s="226"/>
      <c r="BE16" s="226"/>
      <c r="BF16" s="226"/>
      <c r="BG16" s="226"/>
      <c r="BH16" s="226"/>
      <c r="BI16" s="226"/>
      <c r="BJ16" s="226"/>
      <c r="BK16" s="226"/>
      <c r="BL16" s="226"/>
      <c r="BM16" s="226"/>
      <c r="BN16" s="226"/>
      <c r="BO16" s="226"/>
      <c r="BP16" s="226"/>
      <c r="BQ16" s="226"/>
      <c r="BS16" s="226"/>
      <c r="BT16" s="226"/>
      <c r="BU16" s="226"/>
      <c r="BV16" s="226"/>
      <c r="BW16" s="226"/>
      <c r="BX16" s="226"/>
      <c r="BY16" s="226"/>
      <c r="BZ16" s="226"/>
      <c r="CB16" s="226"/>
      <c r="CC16" s="226"/>
      <c r="CD16" s="226"/>
      <c r="CE16" s="226"/>
      <c r="CF16" s="226"/>
      <c r="CG16" s="226"/>
      <c r="CH16" s="226"/>
      <c r="CI16" s="226"/>
    </row>
    <row r="17" spans="1:87" x14ac:dyDescent="0.35">
      <c r="A17" s="756"/>
      <c r="B17" s="756"/>
      <c r="C17" s="13" t="s">
        <v>32</v>
      </c>
      <c r="D17" s="15" t="s">
        <v>33</v>
      </c>
      <c r="E17" s="102" t="s">
        <v>33</v>
      </c>
      <c r="F17" s="73"/>
      <c r="G17" s="102" t="s">
        <v>33</v>
      </c>
      <c r="H17" s="102"/>
      <c r="I17" s="117"/>
      <c r="J17" s="72"/>
      <c r="K17" s="102" t="s">
        <v>33</v>
      </c>
      <c r="L17" s="70"/>
      <c r="M17" s="102" t="s">
        <v>33</v>
      </c>
      <c r="N17" s="70"/>
      <c r="O17" s="70"/>
      <c r="P17" s="71"/>
      <c r="Q17" s="102" t="s">
        <v>33</v>
      </c>
      <c r="R17" s="70"/>
      <c r="S17" s="102" t="s">
        <v>33</v>
      </c>
      <c r="T17" s="73"/>
      <c r="U17" s="102" t="s">
        <v>33</v>
      </c>
      <c r="V17" s="122"/>
      <c r="W17" s="99"/>
      <c r="X17" s="69"/>
      <c r="Y17" s="102" t="s">
        <v>33</v>
      </c>
      <c r="Z17" s="70"/>
      <c r="AA17" s="102" t="s">
        <v>33</v>
      </c>
      <c r="AB17" s="70"/>
      <c r="AC17" s="70"/>
      <c r="AD17" s="71"/>
      <c r="AE17" s="102" t="s">
        <v>33</v>
      </c>
      <c r="AF17" s="70"/>
      <c r="AG17" s="102" t="s">
        <v>33</v>
      </c>
      <c r="AH17" s="73"/>
      <c r="AI17" s="102" t="s">
        <v>33</v>
      </c>
      <c r="AJ17" s="14" t="str">
        <f t="shared" si="0"/>
        <v>MAJ SAINT ANDRE</v>
      </c>
      <c r="AK17" s="313"/>
      <c r="AL17" s="187"/>
      <c r="AM17" s="188" t="str">
        <f t="shared" ref="AM17:AY20" si="26">IF(COUNTIF($E17:$AL17,AM$4)&lt;1,"",COUNTIF($E17:$AL17,AM$4))</f>
        <v/>
      </c>
      <c r="AN17" s="188" t="str">
        <f t="shared" si="26"/>
        <v/>
      </c>
      <c r="AO17" s="188" t="str">
        <f t="shared" si="26"/>
        <v/>
      </c>
      <c r="AP17" s="188" t="str">
        <f t="shared" si="26"/>
        <v/>
      </c>
      <c r="AQ17" s="188" t="str">
        <f t="shared" si="26"/>
        <v/>
      </c>
      <c r="AR17" s="188">
        <f t="shared" si="26"/>
        <v>12</v>
      </c>
      <c r="AS17" s="188" t="str">
        <f t="shared" si="26"/>
        <v/>
      </c>
      <c r="AT17" s="188" t="str">
        <f t="shared" si="26"/>
        <v/>
      </c>
      <c r="AU17" s="188" t="str">
        <f t="shared" si="26"/>
        <v/>
      </c>
      <c r="AV17" s="188" t="str">
        <f t="shared" si="26"/>
        <v/>
      </c>
      <c r="AW17" s="188" t="str">
        <f t="shared" si="26"/>
        <v/>
      </c>
      <c r="AX17" s="188" t="str">
        <f t="shared" si="26"/>
        <v/>
      </c>
      <c r="AY17" s="188" t="str">
        <f t="shared" si="26"/>
        <v/>
      </c>
      <c r="AZ17" s="188" t="s">
        <v>97</v>
      </c>
      <c r="BA17" s="188">
        <f t="shared" ref="BA17" si="27">SUM(AM17:AZ17)</f>
        <v>12</v>
      </c>
      <c r="BC17" s="188" t="str">
        <f t="shared" ref="BC17:BO20" si="28">IF(COUNTIF($E17:$AL17,BC$4)&lt;1,"",COUNTIF($E17:$AL17,BC$4))</f>
        <v/>
      </c>
      <c r="BD17" s="188" t="str">
        <f t="shared" si="28"/>
        <v/>
      </c>
      <c r="BE17" s="188" t="str">
        <f t="shared" si="28"/>
        <v/>
      </c>
      <c r="BF17" s="188" t="str">
        <f t="shared" si="28"/>
        <v/>
      </c>
      <c r="BG17" s="188" t="str">
        <f t="shared" si="28"/>
        <v/>
      </c>
      <c r="BH17" s="188">
        <f t="shared" si="28"/>
        <v>12</v>
      </c>
      <c r="BI17" s="188" t="str">
        <f t="shared" si="28"/>
        <v/>
      </c>
      <c r="BJ17" s="188" t="str">
        <f t="shared" si="28"/>
        <v/>
      </c>
      <c r="BK17" s="188" t="str">
        <f t="shared" si="28"/>
        <v/>
      </c>
      <c r="BL17" s="188" t="str">
        <f t="shared" si="28"/>
        <v/>
      </c>
      <c r="BM17" s="188" t="str">
        <f t="shared" si="28"/>
        <v/>
      </c>
      <c r="BN17" s="188" t="str">
        <f t="shared" si="28"/>
        <v/>
      </c>
      <c r="BO17" s="188" t="str">
        <f t="shared" si="28"/>
        <v/>
      </c>
      <c r="BP17" s="188" t="s">
        <v>97</v>
      </c>
      <c r="BQ17" s="188">
        <f t="shared" ref="BQ17" si="29">SUM(BC17:BP17)</f>
        <v>12</v>
      </c>
      <c r="BS17" s="188" t="str">
        <f t="shared" ref="BS17:BY20" si="30">IF(COUNTIF($E17:$AL17,BS$4)&lt;1,"",COUNTIF($E17:$AL17,BS$4))</f>
        <v/>
      </c>
      <c r="BT17" s="188" t="str">
        <f t="shared" si="30"/>
        <v/>
      </c>
      <c r="BU17" s="188" t="str">
        <f t="shared" si="30"/>
        <v/>
      </c>
      <c r="BV17" s="188" t="str">
        <f t="shared" si="30"/>
        <v/>
      </c>
      <c r="BW17" s="188" t="str">
        <f t="shared" si="30"/>
        <v/>
      </c>
      <c r="BX17" s="188" t="str">
        <f t="shared" si="30"/>
        <v/>
      </c>
      <c r="BY17" s="188" t="str">
        <f t="shared" si="30"/>
        <v/>
      </c>
      <c r="BZ17" s="188">
        <f t="shared" ref="BZ17" si="31">SUM(BS17:BY17)</f>
        <v>0</v>
      </c>
      <c r="CB17" s="188" t="str">
        <f t="shared" ref="CB17:CH20" si="32">IF(COUNTIF($E17:$AL17,CB$4)&lt;1,"",COUNTIF($E17:$AL17,CB$4))</f>
        <v/>
      </c>
      <c r="CC17" s="188" t="str">
        <f t="shared" si="32"/>
        <v/>
      </c>
      <c r="CD17" s="188" t="str">
        <f t="shared" si="32"/>
        <v/>
      </c>
      <c r="CE17" s="188" t="str">
        <f t="shared" si="32"/>
        <v/>
      </c>
      <c r="CF17" s="188" t="str">
        <f t="shared" si="32"/>
        <v/>
      </c>
      <c r="CG17" s="188" t="str">
        <f t="shared" si="32"/>
        <v/>
      </c>
      <c r="CH17" s="188" t="str">
        <f t="shared" si="32"/>
        <v/>
      </c>
      <c r="CI17" s="188">
        <f t="shared" ref="CI17" si="33">SUM(CB17:CH17)</f>
        <v>0</v>
      </c>
    </row>
    <row r="18" spans="1:87" x14ac:dyDescent="0.35">
      <c r="A18" s="756"/>
      <c r="B18" s="756"/>
      <c r="C18" s="6" t="s">
        <v>21</v>
      </c>
      <c r="D18" s="7" t="s">
        <v>18</v>
      </c>
      <c r="E18" s="102" t="s">
        <v>20</v>
      </c>
      <c r="F18" s="73"/>
      <c r="G18" s="102" t="s">
        <v>20</v>
      </c>
      <c r="H18" s="102"/>
      <c r="I18" s="117"/>
      <c r="J18" s="72"/>
      <c r="K18" s="102" t="s">
        <v>20</v>
      </c>
      <c r="L18" s="70"/>
      <c r="M18" s="102" t="s">
        <v>20</v>
      </c>
      <c r="N18" s="70"/>
      <c r="O18" s="70"/>
      <c r="P18" s="71"/>
      <c r="Q18" s="102" t="s">
        <v>20</v>
      </c>
      <c r="R18" s="70"/>
      <c r="S18" s="102" t="s">
        <v>20</v>
      </c>
      <c r="T18" s="73"/>
      <c r="U18" s="102" t="s">
        <v>20</v>
      </c>
      <c r="V18" s="122"/>
      <c r="W18" s="99"/>
      <c r="X18" s="69"/>
      <c r="Y18" s="102" t="s">
        <v>20</v>
      </c>
      <c r="Z18" s="70"/>
      <c r="AA18" s="102" t="s">
        <v>20</v>
      </c>
      <c r="AB18" s="70"/>
      <c r="AC18" s="70"/>
      <c r="AD18" s="71"/>
      <c r="AE18" s="102" t="s">
        <v>20</v>
      </c>
      <c r="AF18" s="70"/>
      <c r="AG18" s="102" t="s">
        <v>20</v>
      </c>
      <c r="AH18" s="73"/>
      <c r="AI18" s="102" t="s">
        <v>20</v>
      </c>
      <c r="AJ18" s="8" t="str">
        <f t="shared" si="0"/>
        <v>ADC ROBERTMOLINIER</v>
      </c>
      <c r="AK18" s="399"/>
      <c r="AL18" s="42"/>
      <c r="AM18" s="226" t="str">
        <f t="shared" si="26"/>
        <v/>
      </c>
      <c r="AN18" s="226" t="str">
        <f t="shared" si="26"/>
        <v/>
      </c>
      <c r="AO18" s="226" t="str">
        <f t="shared" si="26"/>
        <v/>
      </c>
      <c r="AP18" s="226" t="str">
        <f t="shared" si="26"/>
        <v/>
      </c>
      <c r="AQ18" s="226" t="str">
        <f t="shared" si="26"/>
        <v/>
      </c>
      <c r="AR18" s="226" t="str">
        <f t="shared" si="26"/>
        <v/>
      </c>
      <c r="AS18" s="226" t="str">
        <f t="shared" si="26"/>
        <v/>
      </c>
      <c r="AT18" s="226" t="str">
        <f t="shared" si="26"/>
        <v/>
      </c>
      <c r="AU18" s="226" t="str">
        <f t="shared" si="26"/>
        <v/>
      </c>
      <c r="AV18" s="226">
        <f t="shared" si="26"/>
        <v>12</v>
      </c>
      <c r="AW18" s="226" t="str">
        <f t="shared" si="26"/>
        <v/>
      </c>
      <c r="AX18" s="226" t="str">
        <f t="shared" si="26"/>
        <v/>
      </c>
      <c r="AY18" s="226" t="str">
        <f t="shared" si="26"/>
        <v/>
      </c>
      <c r="AZ18" s="226" t="s">
        <v>97</v>
      </c>
      <c r="BA18" s="226">
        <f t="shared" si="5"/>
        <v>12</v>
      </c>
      <c r="BC18" s="226" t="str">
        <f t="shared" si="28"/>
        <v/>
      </c>
      <c r="BD18" s="226" t="str">
        <f t="shared" si="28"/>
        <v/>
      </c>
      <c r="BE18" s="226" t="str">
        <f t="shared" si="28"/>
        <v/>
      </c>
      <c r="BF18" s="226" t="str">
        <f t="shared" si="28"/>
        <v/>
      </c>
      <c r="BG18" s="226" t="str">
        <f t="shared" si="28"/>
        <v/>
      </c>
      <c r="BH18" s="226" t="str">
        <f t="shared" si="28"/>
        <v/>
      </c>
      <c r="BI18" s="226" t="str">
        <f t="shared" si="28"/>
        <v/>
      </c>
      <c r="BJ18" s="226" t="str">
        <f t="shared" si="28"/>
        <v/>
      </c>
      <c r="BK18" s="226" t="str">
        <f t="shared" si="28"/>
        <v/>
      </c>
      <c r="BL18" s="226">
        <f t="shared" si="28"/>
        <v>12</v>
      </c>
      <c r="BM18" s="226" t="str">
        <f t="shared" si="28"/>
        <v/>
      </c>
      <c r="BN18" s="226" t="str">
        <f t="shared" si="28"/>
        <v/>
      </c>
      <c r="BO18" s="226" t="str">
        <f t="shared" si="28"/>
        <v/>
      </c>
      <c r="BP18" s="226" t="s">
        <v>97</v>
      </c>
      <c r="BQ18" s="226">
        <f t="shared" si="6"/>
        <v>12</v>
      </c>
      <c r="BS18" s="226" t="str">
        <f t="shared" si="30"/>
        <v/>
      </c>
      <c r="BT18" s="226" t="str">
        <f t="shared" si="30"/>
        <v/>
      </c>
      <c r="BU18" s="226" t="str">
        <f t="shared" si="30"/>
        <v/>
      </c>
      <c r="BV18" s="226" t="str">
        <f t="shared" si="30"/>
        <v/>
      </c>
      <c r="BW18" s="226" t="str">
        <f t="shared" si="30"/>
        <v/>
      </c>
      <c r="BX18" s="226" t="str">
        <f t="shared" si="30"/>
        <v/>
      </c>
      <c r="BY18" s="226" t="str">
        <f t="shared" si="30"/>
        <v/>
      </c>
      <c r="BZ18" s="226">
        <f t="shared" si="7"/>
        <v>0</v>
      </c>
      <c r="CB18" s="226" t="str">
        <f t="shared" si="32"/>
        <v/>
      </c>
      <c r="CC18" s="226" t="str">
        <f t="shared" si="32"/>
        <v/>
      </c>
      <c r="CD18" s="226" t="str">
        <f t="shared" si="32"/>
        <v/>
      </c>
      <c r="CE18" s="226" t="str">
        <f t="shared" si="32"/>
        <v/>
      </c>
      <c r="CF18" s="226" t="str">
        <f t="shared" si="32"/>
        <v/>
      </c>
      <c r="CG18" s="226" t="str">
        <f t="shared" si="32"/>
        <v/>
      </c>
      <c r="CH18" s="226" t="str">
        <f t="shared" si="32"/>
        <v/>
      </c>
      <c r="CI18" s="226">
        <f t="shared" si="8"/>
        <v>0</v>
      </c>
    </row>
    <row r="19" spans="1:87" x14ac:dyDescent="0.35">
      <c r="A19" s="756"/>
      <c r="B19" s="756"/>
      <c r="C19" s="6" t="s">
        <v>22</v>
      </c>
      <c r="D19" s="7" t="s">
        <v>18</v>
      </c>
      <c r="E19" s="102">
        <v>67</v>
      </c>
      <c r="F19" s="73"/>
      <c r="G19" s="102">
        <v>67</v>
      </c>
      <c r="H19" s="102"/>
      <c r="I19" s="117"/>
      <c r="J19" s="72"/>
      <c r="K19" s="102">
        <v>67</v>
      </c>
      <c r="L19" s="70"/>
      <c r="M19" s="102">
        <v>67</v>
      </c>
      <c r="N19" s="70"/>
      <c r="O19" s="70"/>
      <c r="P19" s="71"/>
      <c r="Q19" s="102">
        <v>67</v>
      </c>
      <c r="R19" s="70"/>
      <c r="S19" s="102">
        <v>67</v>
      </c>
      <c r="T19" s="73"/>
      <c r="U19" s="102">
        <v>67</v>
      </c>
      <c r="V19" s="122"/>
      <c r="W19" s="99"/>
      <c r="X19" s="69"/>
      <c r="Y19" s="102">
        <v>67</v>
      </c>
      <c r="Z19" s="70"/>
      <c r="AA19" s="102">
        <v>67</v>
      </c>
      <c r="AB19" s="70"/>
      <c r="AC19" s="70"/>
      <c r="AD19" s="71"/>
      <c r="AE19" s="102">
        <v>67</v>
      </c>
      <c r="AF19" s="70"/>
      <c r="AG19" s="102">
        <v>67</v>
      </c>
      <c r="AH19" s="73"/>
      <c r="AI19" s="102">
        <v>67</v>
      </c>
      <c r="AJ19" s="8" t="str">
        <f t="shared" si="0"/>
        <v>ADC FOUCHER</v>
      </c>
      <c r="AK19" s="313"/>
      <c r="AL19" s="187"/>
      <c r="AM19" s="188" t="str">
        <f t="shared" si="26"/>
        <v/>
      </c>
      <c r="AN19" s="188" t="str">
        <f t="shared" si="26"/>
        <v/>
      </c>
      <c r="AO19" s="188" t="str">
        <f t="shared" si="26"/>
        <v/>
      </c>
      <c r="AP19" s="188" t="str">
        <f t="shared" si="26"/>
        <v/>
      </c>
      <c r="AQ19" s="188" t="str">
        <f t="shared" si="26"/>
        <v/>
      </c>
      <c r="AR19" s="188" t="str">
        <f t="shared" si="26"/>
        <v/>
      </c>
      <c r="AS19" s="188" t="str">
        <f t="shared" si="26"/>
        <v/>
      </c>
      <c r="AT19" s="188" t="str">
        <f t="shared" si="26"/>
        <v/>
      </c>
      <c r="AU19" s="188" t="str">
        <f t="shared" si="26"/>
        <v/>
      </c>
      <c r="AV19" s="188" t="str">
        <f t="shared" si="26"/>
        <v/>
      </c>
      <c r="AW19" s="188">
        <f t="shared" si="26"/>
        <v>12</v>
      </c>
      <c r="AX19" s="188" t="str">
        <f t="shared" si="26"/>
        <v/>
      </c>
      <c r="AY19" s="188" t="str">
        <f t="shared" si="26"/>
        <v/>
      </c>
      <c r="AZ19" s="188" t="s">
        <v>97</v>
      </c>
      <c r="BA19" s="188">
        <f t="shared" si="5"/>
        <v>12</v>
      </c>
      <c r="BC19" s="188" t="str">
        <f t="shared" si="28"/>
        <v/>
      </c>
      <c r="BD19" s="188" t="str">
        <f t="shared" si="28"/>
        <v/>
      </c>
      <c r="BE19" s="188" t="str">
        <f t="shared" si="28"/>
        <v/>
      </c>
      <c r="BF19" s="188" t="str">
        <f t="shared" si="28"/>
        <v/>
      </c>
      <c r="BG19" s="188" t="str">
        <f t="shared" si="28"/>
        <v/>
      </c>
      <c r="BH19" s="188" t="str">
        <f t="shared" si="28"/>
        <v/>
      </c>
      <c r="BI19" s="188" t="str">
        <f t="shared" si="28"/>
        <v/>
      </c>
      <c r="BJ19" s="188" t="str">
        <f t="shared" si="28"/>
        <v/>
      </c>
      <c r="BK19" s="188" t="str">
        <f t="shared" si="28"/>
        <v/>
      </c>
      <c r="BL19" s="188" t="str">
        <f t="shared" si="28"/>
        <v/>
      </c>
      <c r="BM19" s="188">
        <f t="shared" si="28"/>
        <v>12</v>
      </c>
      <c r="BN19" s="188" t="str">
        <f t="shared" si="28"/>
        <v/>
      </c>
      <c r="BO19" s="188" t="str">
        <f t="shared" si="28"/>
        <v/>
      </c>
      <c r="BP19" s="188" t="s">
        <v>97</v>
      </c>
      <c r="BQ19" s="188">
        <f t="shared" si="6"/>
        <v>12</v>
      </c>
      <c r="BS19" s="188" t="str">
        <f t="shared" si="30"/>
        <v/>
      </c>
      <c r="BT19" s="188" t="str">
        <f t="shared" si="30"/>
        <v/>
      </c>
      <c r="BU19" s="188" t="str">
        <f t="shared" si="30"/>
        <v/>
      </c>
      <c r="BV19" s="188" t="str">
        <f t="shared" si="30"/>
        <v/>
      </c>
      <c r="BW19" s="188" t="str">
        <f t="shared" si="30"/>
        <v/>
      </c>
      <c r="BX19" s="188" t="str">
        <f t="shared" si="30"/>
        <v/>
      </c>
      <c r="BY19" s="188" t="str">
        <f t="shared" si="30"/>
        <v/>
      </c>
      <c r="BZ19" s="188">
        <f t="shared" si="7"/>
        <v>0</v>
      </c>
      <c r="CB19" s="188" t="str">
        <f t="shared" si="32"/>
        <v/>
      </c>
      <c r="CC19" s="188" t="str">
        <f t="shared" si="32"/>
        <v/>
      </c>
      <c r="CD19" s="188" t="str">
        <f t="shared" si="32"/>
        <v/>
      </c>
      <c r="CE19" s="188" t="str">
        <f t="shared" si="32"/>
        <v/>
      </c>
      <c r="CF19" s="188" t="str">
        <f t="shared" si="32"/>
        <v/>
      </c>
      <c r="CG19" s="188" t="str">
        <f t="shared" si="32"/>
        <v/>
      </c>
      <c r="CH19" s="188" t="str">
        <f t="shared" si="32"/>
        <v/>
      </c>
      <c r="CI19" s="188">
        <f t="shared" si="8"/>
        <v>0</v>
      </c>
    </row>
    <row r="20" spans="1:87" x14ac:dyDescent="0.35">
      <c r="A20" s="756"/>
      <c r="B20" s="756"/>
      <c r="C20" s="13" t="s">
        <v>23</v>
      </c>
      <c r="D20" s="7" t="s">
        <v>18</v>
      </c>
      <c r="E20" s="102">
        <v>67</v>
      </c>
      <c r="F20" s="73"/>
      <c r="G20" s="102">
        <v>67</v>
      </c>
      <c r="H20" s="102"/>
      <c r="I20" s="117"/>
      <c r="J20" s="72"/>
      <c r="K20" s="102">
        <v>67</v>
      </c>
      <c r="L20" s="70"/>
      <c r="M20" s="102">
        <v>67</v>
      </c>
      <c r="N20" s="70"/>
      <c r="O20" s="70"/>
      <c r="P20" s="71"/>
      <c r="Q20" s="102">
        <v>67</v>
      </c>
      <c r="R20" s="70"/>
      <c r="S20" s="102">
        <v>67</v>
      </c>
      <c r="T20" s="73"/>
      <c r="U20" s="102">
        <v>67</v>
      </c>
      <c r="V20" s="122"/>
      <c r="W20" s="99"/>
      <c r="X20" s="69"/>
      <c r="Y20" s="102">
        <v>67</v>
      </c>
      <c r="Z20" s="70"/>
      <c r="AA20" s="102">
        <v>67</v>
      </c>
      <c r="AB20" s="70"/>
      <c r="AC20" s="70"/>
      <c r="AD20" s="71"/>
      <c r="AE20" s="102">
        <v>67</v>
      </c>
      <c r="AF20" s="70"/>
      <c r="AG20" s="102">
        <v>67</v>
      </c>
      <c r="AH20" s="73"/>
      <c r="AI20" s="102">
        <v>67</v>
      </c>
      <c r="AJ20" s="14" t="str">
        <f t="shared" si="0"/>
        <v>ADC SOURISSEAU</v>
      </c>
      <c r="AK20" s="399"/>
      <c r="AL20" s="42"/>
      <c r="AM20" s="226" t="str">
        <f t="shared" si="26"/>
        <v/>
      </c>
      <c r="AN20" s="226" t="str">
        <f t="shared" si="26"/>
        <v/>
      </c>
      <c r="AO20" s="226" t="str">
        <f t="shared" si="26"/>
        <v/>
      </c>
      <c r="AP20" s="226" t="str">
        <f t="shared" si="26"/>
        <v/>
      </c>
      <c r="AQ20" s="226" t="str">
        <f t="shared" si="26"/>
        <v/>
      </c>
      <c r="AR20" s="226" t="str">
        <f t="shared" si="26"/>
        <v/>
      </c>
      <c r="AS20" s="226" t="str">
        <f t="shared" si="26"/>
        <v/>
      </c>
      <c r="AT20" s="226" t="str">
        <f t="shared" si="26"/>
        <v/>
      </c>
      <c r="AU20" s="226" t="str">
        <f t="shared" si="26"/>
        <v/>
      </c>
      <c r="AV20" s="226" t="str">
        <f t="shared" si="26"/>
        <v/>
      </c>
      <c r="AW20" s="226">
        <f t="shared" si="26"/>
        <v>12</v>
      </c>
      <c r="AX20" s="226" t="str">
        <f t="shared" si="26"/>
        <v/>
      </c>
      <c r="AY20" s="226" t="str">
        <f t="shared" si="26"/>
        <v/>
      </c>
      <c r="AZ20" s="226" t="s">
        <v>97</v>
      </c>
      <c r="BA20" s="226">
        <f t="shared" si="5"/>
        <v>12</v>
      </c>
      <c r="BC20" s="226" t="str">
        <f t="shared" si="28"/>
        <v/>
      </c>
      <c r="BD20" s="226" t="str">
        <f t="shared" si="28"/>
        <v/>
      </c>
      <c r="BE20" s="226" t="str">
        <f t="shared" si="28"/>
        <v/>
      </c>
      <c r="BF20" s="226" t="str">
        <f t="shared" si="28"/>
        <v/>
      </c>
      <c r="BG20" s="226" t="str">
        <f t="shared" si="28"/>
        <v/>
      </c>
      <c r="BH20" s="226" t="str">
        <f t="shared" si="28"/>
        <v/>
      </c>
      <c r="BI20" s="226" t="str">
        <f t="shared" si="28"/>
        <v/>
      </c>
      <c r="BJ20" s="226" t="str">
        <f t="shared" si="28"/>
        <v/>
      </c>
      <c r="BK20" s="226" t="str">
        <f t="shared" si="28"/>
        <v/>
      </c>
      <c r="BL20" s="226" t="str">
        <f t="shared" si="28"/>
        <v/>
      </c>
      <c r="BM20" s="226">
        <f t="shared" si="28"/>
        <v>12</v>
      </c>
      <c r="BN20" s="226" t="str">
        <f t="shared" si="28"/>
        <v/>
      </c>
      <c r="BO20" s="226" t="str">
        <f t="shared" si="28"/>
        <v/>
      </c>
      <c r="BP20" s="226" t="s">
        <v>97</v>
      </c>
      <c r="BQ20" s="226">
        <f t="shared" si="6"/>
        <v>12</v>
      </c>
      <c r="BS20" s="226" t="str">
        <f t="shared" si="30"/>
        <v/>
      </c>
      <c r="BT20" s="226" t="str">
        <f t="shared" si="30"/>
        <v/>
      </c>
      <c r="BU20" s="226" t="str">
        <f t="shared" si="30"/>
        <v/>
      </c>
      <c r="BV20" s="226" t="str">
        <f t="shared" si="30"/>
        <v/>
      </c>
      <c r="BW20" s="226" t="str">
        <f t="shared" si="30"/>
        <v/>
      </c>
      <c r="BX20" s="226" t="str">
        <f t="shared" si="30"/>
        <v/>
      </c>
      <c r="BY20" s="226" t="str">
        <f t="shared" si="30"/>
        <v/>
      </c>
      <c r="BZ20" s="226">
        <f t="shared" si="7"/>
        <v>0</v>
      </c>
      <c r="CB20" s="226" t="str">
        <f t="shared" si="32"/>
        <v/>
      </c>
      <c r="CC20" s="226" t="str">
        <f t="shared" si="32"/>
        <v/>
      </c>
      <c r="CD20" s="226" t="str">
        <f t="shared" si="32"/>
        <v/>
      </c>
      <c r="CE20" s="226" t="str">
        <f t="shared" si="32"/>
        <v/>
      </c>
      <c r="CF20" s="226" t="str">
        <f t="shared" si="32"/>
        <v/>
      </c>
      <c r="CG20" s="226" t="str">
        <f t="shared" si="32"/>
        <v/>
      </c>
      <c r="CH20" s="226" t="str">
        <f t="shared" si="32"/>
        <v/>
      </c>
      <c r="CI20" s="226">
        <f t="shared" si="8"/>
        <v>0</v>
      </c>
    </row>
    <row r="21" spans="1:87" x14ac:dyDescent="0.35">
      <c r="A21" s="756"/>
      <c r="B21" s="756"/>
      <c r="C21" s="13" t="s">
        <v>192</v>
      </c>
      <c r="D21" s="7" t="s">
        <v>18</v>
      </c>
      <c r="E21" s="102"/>
      <c r="F21" s="73"/>
      <c r="G21" s="102"/>
      <c r="H21" s="102"/>
      <c r="I21" s="117"/>
      <c r="J21" s="72"/>
      <c r="K21" s="102"/>
      <c r="L21" s="70"/>
      <c r="M21" s="102"/>
      <c r="N21" s="70"/>
      <c r="O21" s="70"/>
      <c r="P21" s="71"/>
      <c r="Q21" s="102"/>
      <c r="R21" s="70"/>
      <c r="S21" s="102"/>
      <c r="T21" s="73"/>
      <c r="U21" s="102"/>
      <c r="V21" s="122"/>
      <c r="W21" s="99"/>
      <c r="X21" s="69"/>
      <c r="Y21" s="102"/>
      <c r="Z21" s="70"/>
      <c r="AA21" s="102"/>
      <c r="AB21" s="70"/>
      <c r="AC21" s="70"/>
      <c r="AD21" s="71"/>
      <c r="AE21" s="102"/>
      <c r="AF21" s="70"/>
      <c r="AG21" s="102"/>
      <c r="AH21" s="73"/>
      <c r="AI21" s="102"/>
      <c r="AJ21" s="14" t="str">
        <f t="shared" si="0"/>
        <v>ADC TRYOHEN</v>
      </c>
      <c r="AK21" s="313"/>
      <c r="AL21" s="187"/>
      <c r="AM21" s="188"/>
      <c r="AN21" s="188"/>
      <c r="AO21" s="188"/>
      <c r="AP21" s="188"/>
      <c r="AQ21" s="188"/>
      <c r="AR21" s="188"/>
      <c r="AS21" s="188"/>
      <c r="AT21" s="188"/>
      <c r="AU21" s="188"/>
      <c r="AV21" s="188"/>
      <c r="AW21" s="188"/>
      <c r="AX21" s="188"/>
      <c r="AY21" s="188"/>
      <c r="AZ21" s="188"/>
      <c r="BA21" s="188"/>
      <c r="BC21" s="188"/>
      <c r="BD21" s="188"/>
      <c r="BE21" s="188"/>
      <c r="BF21" s="188"/>
      <c r="BG21" s="188"/>
      <c r="BH21" s="188"/>
      <c r="BI21" s="188"/>
      <c r="BJ21" s="188"/>
      <c r="BK21" s="188"/>
      <c r="BL21" s="188"/>
      <c r="BM21" s="188"/>
      <c r="BN21" s="188"/>
      <c r="BO21" s="188"/>
      <c r="BP21" s="188"/>
      <c r="BQ21" s="188"/>
      <c r="BS21" s="188"/>
      <c r="BT21" s="188"/>
      <c r="BU21" s="188"/>
      <c r="BV21" s="188"/>
      <c r="BW21" s="188"/>
      <c r="BX21" s="188"/>
      <c r="BY21" s="188"/>
      <c r="BZ21" s="188"/>
      <c r="CB21" s="188"/>
      <c r="CC21" s="188"/>
      <c r="CD21" s="188"/>
      <c r="CE21" s="188"/>
      <c r="CF21" s="188"/>
      <c r="CG21" s="188"/>
      <c r="CH21" s="188"/>
      <c r="CI21" s="188"/>
    </row>
    <row r="22" spans="1:87" x14ac:dyDescent="0.35">
      <c r="A22" s="756"/>
      <c r="B22" s="756"/>
      <c r="C22" s="13" t="s">
        <v>34</v>
      </c>
      <c r="D22" s="15" t="s">
        <v>33</v>
      </c>
      <c r="E22" s="102" t="s">
        <v>33</v>
      </c>
      <c r="F22" s="73"/>
      <c r="G22" s="102" t="s">
        <v>33</v>
      </c>
      <c r="H22" s="102"/>
      <c r="I22" s="117"/>
      <c r="J22" s="72"/>
      <c r="K22" s="102" t="s">
        <v>33</v>
      </c>
      <c r="L22" s="70"/>
      <c r="M22" s="102" t="s">
        <v>33</v>
      </c>
      <c r="N22" s="70"/>
      <c r="O22" s="70"/>
      <c r="P22" s="71"/>
      <c r="Q22" s="102" t="s">
        <v>33</v>
      </c>
      <c r="R22" s="70"/>
      <c r="S22" s="102" t="s">
        <v>33</v>
      </c>
      <c r="T22" s="73"/>
      <c r="U22" s="102" t="s">
        <v>33</v>
      </c>
      <c r="V22" s="122"/>
      <c r="W22" s="99"/>
      <c r="X22" s="69"/>
      <c r="Y22" s="102" t="s">
        <v>33</v>
      </c>
      <c r="Z22" s="70"/>
      <c r="AA22" s="102" t="s">
        <v>33</v>
      </c>
      <c r="AB22" s="70"/>
      <c r="AC22" s="70"/>
      <c r="AD22" s="71"/>
      <c r="AE22" s="102" t="s">
        <v>33</v>
      </c>
      <c r="AF22" s="70"/>
      <c r="AG22" s="102" t="s">
        <v>33</v>
      </c>
      <c r="AH22" s="73"/>
      <c r="AI22" s="102" t="s">
        <v>33</v>
      </c>
      <c r="AJ22" s="14" t="str">
        <f t="shared" si="0"/>
        <v>ADC PREVOST</v>
      </c>
      <c r="AK22" s="399"/>
      <c r="AL22" s="42"/>
      <c r="AM22" s="226" t="str">
        <f t="shared" ref="AM22:AY22" si="34">IF(COUNTIF($E22:$AL22,AM$4)&lt;1,"",COUNTIF($E22:$AL22,AM$4))</f>
        <v/>
      </c>
      <c r="AN22" s="226" t="str">
        <f t="shared" si="34"/>
        <v/>
      </c>
      <c r="AO22" s="226" t="str">
        <f t="shared" si="34"/>
        <v/>
      </c>
      <c r="AP22" s="226" t="str">
        <f t="shared" si="34"/>
        <v/>
      </c>
      <c r="AQ22" s="226" t="str">
        <f t="shared" si="34"/>
        <v/>
      </c>
      <c r="AR22" s="226">
        <f t="shared" si="34"/>
        <v>12</v>
      </c>
      <c r="AS22" s="226" t="str">
        <f t="shared" si="34"/>
        <v/>
      </c>
      <c r="AT22" s="226" t="str">
        <f t="shared" si="34"/>
        <v/>
      </c>
      <c r="AU22" s="226" t="str">
        <f t="shared" si="34"/>
        <v/>
      </c>
      <c r="AV22" s="226" t="str">
        <f t="shared" si="34"/>
        <v/>
      </c>
      <c r="AW22" s="226" t="str">
        <f t="shared" si="34"/>
        <v/>
      </c>
      <c r="AX22" s="226" t="str">
        <f t="shared" si="34"/>
        <v/>
      </c>
      <c r="AY22" s="226" t="str">
        <f t="shared" si="34"/>
        <v/>
      </c>
      <c r="AZ22" s="226" t="s">
        <v>97</v>
      </c>
      <c r="BA22" s="226">
        <f t="shared" ref="BA22" si="35">SUM(AM22:AZ22)</f>
        <v>12</v>
      </c>
      <c r="BC22" s="226" t="str">
        <f t="shared" ref="BC22:BO22" si="36">IF(COUNTIF($E22:$AL22,BC$4)&lt;1,"",COUNTIF($E22:$AL22,BC$4))</f>
        <v/>
      </c>
      <c r="BD22" s="226" t="str">
        <f t="shared" si="36"/>
        <v/>
      </c>
      <c r="BE22" s="226" t="str">
        <f t="shared" si="36"/>
        <v/>
      </c>
      <c r="BF22" s="226" t="str">
        <f t="shared" si="36"/>
        <v/>
      </c>
      <c r="BG22" s="226" t="str">
        <f t="shared" si="36"/>
        <v/>
      </c>
      <c r="BH22" s="226">
        <f t="shared" si="36"/>
        <v>12</v>
      </c>
      <c r="BI22" s="226" t="str">
        <f t="shared" si="36"/>
        <v/>
      </c>
      <c r="BJ22" s="226" t="str">
        <f t="shared" si="36"/>
        <v/>
      </c>
      <c r="BK22" s="226" t="str">
        <f t="shared" si="36"/>
        <v/>
      </c>
      <c r="BL22" s="226" t="str">
        <f t="shared" si="36"/>
        <v/>
      </c>
      <c r="BM22" s="226" t="str">
        <f t="shared" si="36"/>
        <v/>
      </c>
      <c r="BN22" s="226" t="str">
        <f t="shared" si="36"/>
        <v/>
      </c>
      <c r="BO22" s="226" t="str">
        <f t="shared" si="36"/>
        <v/>
      </c>
      <c r="BP22" s="226" t="s">
        <v>97</v>
      </c>
      <c r="BQ22" s="226">
        <f t="shared" ref="BQ22" si="37">SUM(BC22:BP22)</f>
        <v>12</v>
      </c>
      <c r="BS22" s="226" t="str">
        <f t="shared" ref="BS22:BY22" si="38">IF(COUNTIF($E22:$AL22,BS$4)&lt;1,"",COUNTIF($E22:$AL22,BS$4))</f>
        <v/>
      </c>
      <c r="BT22" s="226" t="str">
        <f t="shared" si="38"/>
        <v/>
      </c>
      <c r="BU22" s="226" t="str">
        <f t="shared" si="38"/>
        <v/>
      </c>
      <c r="BV22" s="226" t="str">
        <f t="shared" si="38"/>
        <v/>
      </c>
      <c r="BW22" s="226" t="str">
        <f t="shared" si="38"/>
        <v/>
      </c>
      <c r="BX22" s="226" t="str">
        <f t="shared" si="38"/>
        <v/>
      </c>
      <c r="BY22" s="226" t="str">
        <f t="shared" si="38"/>
        <v/>
      </c>
      <c r="BZ22" s="226">
        <f t="shared" ref="BZ22" si="39">SUM(BS22:BY22)</f>
        <v>0</v>
      </c>
      <c r="CB22" s="226" t="str">
        <f t="shared" ref="CB22:CH22" si="40">IF(COUNTIF($E22:$AL22,CB$4)&lt;1,"",COUNTIF($E22:$AL22,CB$4))</f>
        <v/>
      </c>
      <c r="CC22" s="226" t="str">
        <f t="shared" si="40"/>
        <v/>
      </c>
      <c r="CD22" s="226" t="str">
        <f t="shared" si="40"/>
        <v/>
      </c>
      <c r="CE22" s="226" t="str">
        <f t="shared" si="40"/>
        <v/>
      </c>
      <c r="CF22" s="226" t="str">
        <f t="shared" si="40"/>
        <v/>
      </c>
      <c r="CG22" s="226" t="str">
        <f t="shared" si="40"/>
        <v/>
      </c>
      <c r="CH22" s="226" t="str">
        <f t="shared" si="40"/>
        <v/>
      </c>
      <c r="CI22" s="226">
        <f t="shared" ref="CI22" si="41">SUM(CB22:CH22)</f>
        <v>0</v>
      </c>
    </row>
    <row r="23" spans="1:87" x14ac:dyDescent="0.35">
      <c r="A23" s="756"/>
      <c r="B23" s="756"/>
      <c r="C23" s="13" t="s">
        <v>153</v>
      </c>
      <c r="D23" s="15" t="s">
        <v>33</v>
      </c>
      <c r="E23" s="102"/>
      <c r="F23" s="73"/>
      <c r="G23" s="102"/>
      <c r="H23" s="102"/>
      <c r="I23" s="117"/>
      <c r="J23" s="72"/>
      <c r="K23" s="102"/>
      <c r="L23" s="70"/>
      <c r="M23" s="102"/>
      <c r="N23" s="70"/>
      <c r="O23" s="70"/>
      <c r="P23" s="71"/>
      <c r="Q23" s="102"/>
      <c r="R23" s="70"/>
      <c r="S23" s="102"/>
      <c r="T23" s="73"/>
      <c r="U23" s="102"/>
      <c r="V23" s="122"/>
      <c r="W23" s="99"/>
      <c r="X23" s="69"/>
      <c r="Y23" s="102"/>
      <c r="Z23" s="70"/>
      <c r="AA23" s="102"/>
      <c r="AB23" s="70"/>
      <c r="AC23" s="70"/>
      <c r="AD23" s="71"/>
      <c r="AE23" s="102"/>
      <c r="AF23" s="70"/>
      <c r="AG23" s="102"/>
      <c r="AH23" s="73"/>
      <c r="AI23" s="102"/>
      <c r="AJ23" s="14" t="str">
        <f t="shared" si="0"/>
        <v>ADC LAGARDE</v>
      </c>
      <c r="AK23" s="313"/>
      <c r="AL23" s="187"/>
      <c r="AM23" s="188"/>
      <c r="AN23" s="188"/>
      <c r="AO23" s="188"/>
      <c r="AP23" s="188"/>
      <c r="AQ23" s="188"/>
      <c r="AR23" s="188"/>
      <c r="AS23" s="188"/>
      <c r="AT23" s="188"/>
      <c r="AU23" s="188"/>
      <c r="AV23" s="188"/>
      <c r="AW23" s="188"/>
      <c r="AX23" s="188"/>
      <c r="AY23" s="188"/>
      <c r="AZ23" s="188"/>
      <c r="BA23" s="188"/>
      <c r="BC23" s="188"/>
      <c r="BD23" s="188"/>
      <c r="BE23" s="188"/>
      <c r="BF23" s="188"/>
      <c r="BG23" s="188"/>
      <c r="BH23" s="188"/>
      <c r="BI23" s="188"/>
      <c r="BJ23" s="188"/>
      <c r="BK23" s="188"/>
      <c r="BL23" s="188"/>
      <c r="BM23" s="188"/>
      <c r="BN23" s="188"/>
      <c r="BO23" s="188"/>
      <c r="BP23" s="188"/>
      <c r="BQ23" s="188"/>
      <c r="BS23" s="188"/>
      <c r="BT23" s="188"/>
      <c r="BU23" s="188"/>
      <c r="BV23" s="188"/>
      <c r="BW23" s="188"/>
      <c r="BX23" s="188"/>
      <c r="BY23" s="188"/>
      <c r="BZ23" s="188"/>
      <c r="CB23" s="188"/>
      <c r="CC23" s="188"/>
      <c r="CD23" s="188"/>
      <c r="CE23" s="188"/>
      <c r="CF23" s="188"/>
      <c r="CG23" s="188"/>
      <c r="CH23" s="188"/>
      <c r="CI23" s="188"/>
    </row>
    <row r="24" spans="1:87" x14ac:dyDescent="0.35">
      <c r="A24" s="756"/>
      <c r="B24" s="756"/>
      <c r="C24" s="13" t="s">
        <v>39</v>
      </c>
      <c r="D24" s="15" t="s">
        <v>29</v>
      </c>
      <c r="E24" s="102" t="s">
        <v>29</v>
      </c>
      <c r="F24" s="73"/>
      <c r="G24" s="102" t="s">
        <v>29</v>
      </c>
      <c r="H24" s="102"/>
      <c r="I24" s="117"/>
      <c r="J24" s="72"/>
      <c r="K24" s="102" t="s">
        <v>29</v>
      </c>
      <c r="L24" s="70"/>
      <c r="M24" s="102" t="s">
        <v>29</v>
      </c>
      <c r="N24" s="70"/>
      <c r="O24" s="70"/>
      <c r="P24" s="71"/>
      <c r="Q24" s="102" t="s">
        <v>29</v>
      </c>
      <c r="R24" s="70"/>
      <c r="S24" s="102" t="s">
        <v>29</v>
      </c>
      <c r="T24" s="73"/>
      <c r="U24" s="102" t="s">
        <v>29</v>
      </c>
      <c r="V24" s="122"/>
      <c r="W24" s="99"/>
      <c r="X24" s="69"/>
      <c r="Y24" s="102" t="s">
        <v>29</v>
      </c>
      <c r="Z24" s="70"/>
      <c r="AA24" s="102" t="s">
        <v>29</v>
      </c>
      <c r="AB24" s="70"/>
      <c r="AC24" s="70"/>
      <c r="AD24" s="71"/>
      <c r="AE24" s="102" t="s">
        <v>29</v>
      </c>
      <c r="AF24" s="70"/>
      <c r="AG24" s="102" t="s">
        <v>29</v>
      </c>
      <c r="AH24" s="73"/>
      <c r="AI24" s="102" t="s">
        <v>29</v>
      </c>
      <c r="AJ24" s="14" t="str">
        <f t="shared" si="0"/>
        <v>ADC BACONNAIS</v>
      </c>
      <c r="AK24" s="399"/>
      <c r="AL24" s="42"/>
      <c r="AM24" s="226" t="str">
        <f t="shared" ref="AM24:AY33" si="42">IF(COUNTIF($E24:$AL24,AM$4)&lt;1,"",COUNTIF($E24:$AL24,AM$4))</f>
        <v/>
      </c>
      <c r="AN24" s="226" t="str">
        <f t="shared" si="42"/>
        <v/>
      </c>
      <c r="AO24" s="226" t="str">
        <f t="shared" si="42"/>
        <v/>
      </c>
      <c r="AP24" s="226">
        <f t="shared" si="42"/>
        <v>12</v>
      </c>
      <c r="AQ24" s="226" t="str">
        <f t="shared" si="42"/>
        <v/>
      </c>
      <c r="AR24" s="226" t="str">
        <f t="shared" si="42"/>
        <v/>
      </c>
      <c r="AS24" s="226" t="str">
        <f t="shared" si="42"/>
        <v/>
      </c>
      <c r="AT24" s="226" t="str">
        <f t="shared" si="42"/>
        <v/>
      </c>
      <c r="AU24" s="226" t="str">
        <f t="shared" si="42"/>
        <v/>
      </c>
      <c r="AV24" s="226" t="str">
        <f t="shared" si="42"/>
        <v/>
      </c>
      <c r="AW24" s="226" t="str">
        <f t="shared" si="42"/>
        <v/>
      </c>
      <c r="AX24" s="226" t="str">
        <f t="shared" si="42"/>
        <v/>
      </c>
      <c r="AY24" s="226" t="str">
        <f t="shared" si="42"/>
        <v/>
      </c>
      <c r="AZ24" s="226" t="s">
        <v>97</v>
      </c>
      <c r="BA24" s="226">
        <f t="shared" ref="BA24:BA25" si="43">SUM(AM24:AZ24)</f>
        <v>12</v>
      </c>
      <c r="BC24" s="226" t="str">
        <f t="shared" ref="BC24:BO33" si="44">IF(COUNTIF($E24:$AL24,BC$4)&lt;1,"",COUNTIF($E24:$AL24,BC$4))</f>
        <v/>
      </c>
      <c r="BD24" s="226" t="str">
        <f t="shared" si="44"/>
        <v/>
      </c>
      <c r="BE24" s="226" t="str">
        <f t="shared" si="44"/>
        <v/>
      </c>
      <c r="BF24" s="226">
        <f t="shared" si="44"/>
        <v>12</v>
      </c>
      <c r="BG24" s="226" t="str">
        <f t="shared" si="44"/>
        <v/>
      </c>
      <c r="BH24" s="226" t="str">
        <f t="shared" si="44"/>
        <v/>
      </c>
      <c r="BI24" s="226" t="str">
        <f t="shared" si="44"/>
        <v/>
      </c>
      <c r="BJ24" s="226" t="str">
        <f t="shared" si="44"/>
        <v/>
      </c>
      <c r="BK24" s="226" t="str">
        <f t="shared" si="44"/>
        <v/>
      </c>
      <c r="BL24" s="226" t="str">
        <f t="shared" si="44"/>
        <v/>
      </c>
      <c r="BM24" s="226" t="str">
        <f t="shared" si="44"/>
        <v/>
      </c>
      <c r="BN24" s="226" t="str">
        <f t="shared" si="44"/>
        <v/>
      </c>
      <c r="BO24" s="226" t="str">
        <f t="shared" si="44"/>
        <v/>
      </c>
      <c r="BP24" s="226" t="s">
        <v>97</v>
      </c>
      <c r="BQ24" s="226">
        <f t="shared" ref="BQ24:BQ25" si="45">SUM(BC24:BP24)</f>
        <v>12</v>
      </c>
      <c r="BS24" s="226" t="str">
        <f t="shared" ref="BS24:BY33" si="46">IF(COUNTIF($E24:$AL24,BS$4)&lt;1,"",COUNTIF($E24:$AL24,BS$4))</f>
        <v/>
      </c>
      <c r="BT24" s="226" t="str">
        <f t="shared" si="46"/>
        <v/>
      </c>
      <c r="BU24" s="226" t="str">
        <f t="shared" si="46"/>
        <v/>
      </c>
      <c r="BV24" s="226" t="str">
        <f t="shared" si="46"/>
        <v/>
      </c>
      <c r="BW24" s="226" t="str">
        <f t="shared" si="46"/>
        <v/>
      </c>
      <c r="BX24" s="226" t="str">
        <f t="shared" si="46"/>
        <v/>
      </c>
      <c r="BY24" s="226" t="str">
        <f t="shared" si="46"/>
        <v/>
      </c>
      <c r="BZ24" s="226">
        <f t="shared" ref="BZ24:BZ25" si="47">SUM(BS24:BY24)</f>
        <v>0</v>
      </c>
      <c r="CB24" s="226" t="str">
        <f t="shared" ref="CB24:CH33" si="48">IF(COUNTIF($E24:$AL24,CB$4)&lt;1,"",COUNTIF($E24:$AL24,CB$4))</f>
        <v/>
      </c>
      <c r="CC24" s="226" t="str">
        <f t="shared" si="48"/>
        <v/>
      </c>
      <c r="CD24" s="226" t="str">
        <f t="shared" si="48"/>
        <v/>
      </c>
      <c r="CE24" s="226" t="str">
        <f t="shared" si="48"/>
        <v/>
      </c>
      <c r="CF24" s="226" t="str">
        <f t="shared" si="48"/>
        <v/>
      </c>
      <c r="CG24" s="226" t="str">
        <f t="shared" si="48"/>
        <v/>
      </c>
      <c r="CH24" s="226" t="str">
        <f t="shared" si="48"/>
        <v/>
      </c>
      <c r="CI24" s="226">
        <f t="shared" ref="CI24:CI25" si="49">SUM(CB24:CH24)</f>
        <v>0</v>
      </c>
    </row>
    <row r="25" spans="1:87" x14ac:dyDescent="0.35">
      <c r="A25" s="756"/>
      <c r="B25" s="756"/>
      <c r="C25" s="13" t="s">
        <v>36</v>
      </c>
      <c r="D25" s="15" t="s">
        <v>193</v>
      </c>
      <c r="E25" s="102" t="s">
        <v>37</v>
      </c>
      <c r="F25" s="73"/>
      <c r="G25" s="102" t="s">
        <v>37</v>
      </c>
      <c r="H25" s="102"/>
      <c r="I25" s="117"/>
      <c r="J25" s="72"/>
      <c r="K25" s="102" t="s">
        <v>37</v>
      </c>
      <c r="L25" s="70"/>
      <c r="M25" s="102" t="s">
        <v>37</v>
      </c>
      <c r="N25" s="70"/>
      <c r="O25" s="70"/>
      <c r="P25" s="71"/>
      <c r="Q25" s="102" t="s">
        <v>37</v>
      </c>
      <c r="R25" s="70"/>
      <c r="S25" s="102" t="s">
        <v>37</v>
      </c>
      <c r="T25" s="73"/>
      <c r="U25" s="102" t="s">
        <v>37</v>
      </c>
      <c r="V25" s="122"/>
      <c r="W25" s="99"/>
      <c r="X25" s="69"/>
      <c r="Y25" s="102" t="s">
        <v>37</v>
      </c>
      <c r="Z25" s="70"/>
      <c r="AA25" s="102" t="s">
        <v>37</v>
      </c>
      <c r="AB25" s="70"/>
      <c r="AC25" s="70"/>
      <c r="AD25" s="71"/>
      <c r="AE25" s="102" t="s">
        <v>37</v>
      </c>
      <c r="AF25" s="70"/>
      <c r="AG25" s="102" t="s">
        <v>37</v>
      </c>
      <c r="AH25" s="73"/>
      <c r="AI25" s="102" t="s">
        <v>37</v>
      </c>
      <c r="AJ25" s="14" t="str">
        <f t="shared" si="0"/>
        <v>ADC AMBLARD</v>
      </c>
      <c r="AK25" s="313"/>
      <c r="AL25" s="187"/>
      <c r="AM25" s="188" t="str">
        <f t="shared" si="42"/>
        <v/>
      </c>
      <c r="AN25" s="188" t="str">
        <f t="shared" si="42"/>
        <v/>
      </c>
      <c r="AO25" s="188" t="str">
        <f t="shared" si="42"/>
        <v/>
      </c>
      <c r="AP25" s="188" t="str">
        <f t="shared" si="42"/>
        <v/>
      </c>
      <c r="AQ25" s="188" t="str">
        <f t="shared" si="42"/>
        <v/>
      </c>
      <c r="AR25" s="188" t="str">
        <f t="shared" si="42"/>
        <v/>
      </c>
      <c r="AS25" s="188" t="str">
        <f t="shared" si="42"/>
        <v/>
      </c>
      <c r="AT25" s="188" t="str">
        <f t="shared" si="42"/>
        <v/>
      </c>
      <c r="AU25" s="188">
        <f t="shared" si="42"/>
        <v>12</v>
      </c>
      <c r="AV25" s="188" t="str">
        <f t="shared" si="42"/>
        <v/>
      </c>
      <c r="AW25" s="188" t="str">
        <f t="shared" si="42"/>
        <v/>
      </c>
      <c r="AX25" s="188" t="str">
        <f t="shared" si="42"/>
        <v/>
      </c>
      <c r="AY25" s="188" t="str">
        <f t="shared" si="42"/>
        <v/>
      </c>
      <c r="AZ25" s="188" t="s">
        <v>97</v>
      </c>
      <c r="BA25" s="188">
        <f t="shared" si="43"/>
        <v>12</v>
      </c>
      <c r="BC25" s="188" t="str">
        <f t="shared" si="44"/>
        <v/>
      </c>
      <c r="BD25" s="188" t="str">
        <f t="shared" si="44"/>
        <v/>
      </c>
      <c r="BE25" s="188" t="str">
        <f t="shared" si="44"/>
        <v/>
      </c>
      <c r="BF25" s="188" t="str">
        <f t="shared" si="44"/>
        <v/>
      </c>
      <c r="BG25" s="188" t="str">
        <f t="shared" si="44"/>
        <v/>
      </c>
      <c r="BH25" s="188" t="str">
        <f t="shared" si="44"/>
        <v/>
      </c>
      <c r="BI25" s="188" t="str">
        <f t="shared" si="44"/>
        <v/>
      </c>
      <c r="BJ25" s="188" t="str">
        <f t="shared" si="44"/>
        <v/>
      </c>
      <c r="BK25" s="188">
        <f t="shared" si="44"/>
        <v>12</v>
      </c>
      <c r="BL25" s="188" t="str">
        <f t="shared" si="44"/>
        <v/>
      </c>
      <c r="BM25" s="188" t="str">
        <f t="shared" si="44"/>
        <v/>
      </c>
      <c r="BN25" s="188" t="str">
        <f t="shared" si="44"/>
        <v/>
      </c>
      <c r="BO25" s="188" t="str">
        <f t="shared" si="44"/>
        <v/>
      </c>
      <c r="BP25" s="188" t="s">
        <v>97</v>
      </c>
      <c r="BQ25" s="188">
        <f t="shared" si="45"/>
        <v>12</v>
      </c>
      <c r="BS25" s="188" t="str">
        <f t="shared" si="46"/>
        <v/>
      </c>
      <c r="BT25" s="188" t="str">
        <f t="shared" si="46"/>
        <v/>
      </c>
      <c r="BU25" s="188" t="str">
        <f t="shared" si="46"/>
        <v/>
      </c>
      <c r="BV25" s="188" t="str">
        <f t="shared" si="46"/>
        <v/>
      </c>
      <c r="BW25" s="188" t="str">
        <f t="shared" si="46"/>
        <v/>
      </c>
      <c r="BX25" s="188" t="str">
        <f t="shared" si="46"/>
        <v/>
      </c>
      <c r="BY25" s="188" t="str">
        <f t="shared" si="46"/>
        <v/>
      </c>
      <c r="BZ25" s="188">
        <f t="shared" si="47"/>
        <v>0</v>
      </c>
      <c r="CB25" s="188" t="str">
        <f t="shared" si="48"/>
        <v/>
      </c>
      <c r="CC25" s="188" t="str">
        <f t="shared" si="48"/>
        <v/>
      </c>
      <c r="CD25" s="188" t="str">
        <f t="shared" si="48"/>
        <v/>
      </c>
      <c r="CE25" s="188" t="str">
        <f t="shared" si="48"/>
        <v/>
      </c>
      <c r="CF25" s="188" t="str">
        <f t="shared" si="48"/>
        <v/>
      </c>
      <c r="CG25" s="188" t="str">
        <f t="shared" si="48"/>
        <v/>
      </c>
      <c r="CH25" s="188" t="str">
        <f t="shared" si="48"/>
        <v/>
      </c>
      <c r="CI25" s="188">
        <f t="shared" si="49"/>
        <v>0</v>
      </c>
    </row>
    <row r="26" spans="1:87" x14ac:dyDescent="0.35">
      <c r="A26" s="756"/>
      <c r="B26" s="756"/>
      <c r="C26" s="6" t="s">
        <v>24</v>
      </c>
      <c r="D26" s="7" t="s">
        <v>18</v>
      </c>
      <c r="E26" s="102">
        <v>67</v>
      </c>
      <c r="F26" s="73"/>
      <c r="G26" s="102">
        <v>67</v>
      </c>
      <c r="H26" s="102"/>
      <c r="I26" s="117"/>
      <c r="J26" s="72"/>
      <c r="K26" s="102">
        <v>67</v>
      </c>
      <c r="L26" s="70"/>
      <c r="M26" s="102">
        <v>67</v>
      </c>
      <c r="N26" s="70"/>
      <c r="O26" s="70"/>
      <c r="P26" s="71"/>
      <c r="Q26" s="102">
        <v>67</v>
      </c>
      <c r="R26" s="70"/>
      <c r="S26" s="102">
        <v>67</v>
      </c>
      <c r="T26" s="73"/>
      <c r="U26" s="102">
        <v>67</v>
      </c>
      <c r="V26" s="122"/>
      <c r="W26" s="99"/>
      <c r="X26" s="69"/>
      <c r="Y26" s="102">
        <v>67</v>
      </c>
      <c r="Z26" s="70"/>
      <c r="AA26" s="102">
        <v>67</v>
      </c>
      <c r="AB26" s="70"/>
      <c r="AC26" s="70"/>
      <c r="AD26" s="71"/>
      <c r="AE26" s="102">
        <v>67</v>
      </c>
      <c r="AF26" s="70"/>
      <c r="AG26" s="102">
        <v>67</v>
      </c>
      <c r="AH26" s="73"/>
      <c r="AI26" s="102">
        <v>67</v>
      </c>
      <c r="AJ26" s="8" t="str">
        <f t="shared" si="0"/>
        <v>ADJ NAKPANE</v>
      </c>
      <c r="AK26" s="399"/>
      <c r="AL26" s="42"/>
      <c r="AM26" s="226" t="str">
        <f t="shared" si="42"/>
        <v/>
      </c>
      <c r="AN26" s="226" t="str">
        <f t="shared" si="42"/>
        <v/>
      </c>
      <c r="AO26" s="226" t="str">
        <f t="shared" si="42"/>
        <v/>
      </c>
      <c r="AP26" s="226" t="str">
        <f t="shared" si="42"/>
        <v/>
      </c>
      <c r="AQ26" s="226" t="str">
        <f t="shared" si="42"/>
        <v/>
      </c>
      <c r="AR26" s="226" t="str">
        <f t="shared" si="42"/>
        <v/>
      </c>
      <c r="AS26" s="226" t="str">
        <f t="shared" si="42"/>
        <v/>
      </c>
      <c r="AT26" s="226" t="str">
        <f t="shared" si="42"/>
        <v/>
      </c>
      <c r="AU26" s="226" t="str">
        <f t="shared" si="42"/>
        <v/>
      </c>
      <c r="AV26" s="226" t="str">
        <f t="shared" si="42"/>
        <v/>
      </c>
      <c r="AW26" s="226">
        <f t="shared" si="42"/>
        <v>12</v>
      </c>
      <c r="AX26" s="226" t="str">
        <f t="shared" si="42"/>
        <v/>
      </c>
      <c r="AY26" s="226" t="str">
        <f t="shared" si="42"/>
        <v/>
      </c>
      <c r="AZ26" s="226" t="s">
        <v>97</v>
      </c>
      <c r="BA26" s="226">
        <f t="shared" si="5"/>
        <v>12</v>
      </c>
      <c r="BC26" s="226" t="str">
        <f t="shared" si="44"/>
        <v/>
      </c>
      <c r="BD26" s="226" t="str">
        <f t="shared" si="44"/>
        <v/>
      </c>
      <c r="BE26" s="226" t="str">
        <f t="shared" si="44"/>
        <v/>
      </c>
      <c r="BF26" s="226" t="str">
        <f t="shared" si="44"/>
        <v/>
      </c>
      <c r="BG26" s="226" t="str">
        <f t="shared" si="44"/>
        <v/>
      </c>
      <c r="BH26" s="226" t="str">
        <f t="shared" si="44"/>
        <v/>
      </c>
      <c r="BI26" s="226" t="str">
        <f t="shared" si="44"/>
        <v/>
      </c>
      <c r="BJ26" s="226" t="str">
        <f t="shared" si="44"/>
        <v/>
      </c>
      <c r="BK26" s="226" t="str">
        <f t="shared" si="44"/>
        <v/>
      </c>
      <c r="BL26" s="226" t="str">
        <f t="shared" si="44"/>
        <v/>
      </c>
      <c r="BM26" s="226">
        <f t="shared" si="44"/>
        <v>12</v>
      </c>
      <c r="BN26" s="226" t="str">
        <f t="shared" si="44"/>
        <v/>
      </c>
      <c r="BO26" s="226" t="str">
        <f t="shared" si="44"/>
        <v/>
      </c>
      <c r="BP26" s="226" t="s">
        <v>97</v>
      </c>
      <c r="BQ26" s="226">
        <f t="shared" si="6"/>
        <v>12</v>
      </c>
      <c r="BS26" s="226" t="str">
        <f t="shared" si="46"/>
        <v/>
      </c>
      <c r="BT26" s="226" t="str">
        <f t="shared" si="46"/>
        <v/>
      </c>
      <c r="BU26" s="226" t="str">
        <f t="shared" si="46"/>
        <v/>
      </c>
      <c r="BV26" s="226" t="str">
        <f t="shared" si="46"/>
        <v/>
      </c>
      <c r="BW26" s="226" t="str">
        <f t="shared" si="46"/>
        <v/>
      </c>
      <c r="BX26" s="226" t="str">
        <f t="shared" si="46"/>
        <v/>
      </c>
      <c r="BY26" s="226" t="str">
        <f t="shared" si="46"/>
        <v/>
      </c>
      <c r="BZ26" s="226">
        <f t="shared" si="7"/>
        <v>0</v>
      </c>
      <c r="CB26" s="226" t="str">
        <f t="shared" si="48"/>
        <v/>
      </c>
      <c r="CC26" s="226" t="str">
        <f t="shared" si="48"/>
        <v/>
      </c>
      <c r="CD26" s="226" t="str">
        <f t="shared" si="48"/>
        <v/>
      </c>
      <c r="CE26" s="226" t="str">
        <f t="shared" si="48"/>
        <v/>
      </c>
      <c r="CF26" s="226" t="str">
        <f t="shared" si="48"/>
        <v/>
      </c>
      <c r="CG26" s="226" t="str">
        <f t="shared" si="48"/>
        <v/>
      </c>
      <c r="CH26" s="226" t="str">
        <f t="shared" si="48"/>
        <v/>
      </c>
      <c r="CI26" s="226">
        <f t="shared" si="8"/>
        <v>0</v>
      </c>
    </row>
    <row r="27" spans="1:87" x14ac:dyDescent="0.35">
      <c r="A27" s="756"/>
      <c r="B27" s="756"/>
      <c r="C27" s="6" t="s">
        <v>25</v>
      </c>
      <c r="D27" s="7" t="s">
        <v>209</v>
      </c>
      <c r="E27" s="102">
        <v>67</v>
      </c>
      <c r="F27" s="73"/>
      <c r="G27" s="102">
        <v>67</v>
      </c>
      <c r="H27" s="102"/>
      <c r="I27" s="117"/>
      <c r="J27" s="72"/>
      <c r="K27" s="102">
        <v>67</v>
      </c>
      <c r="L27" s="70"/>
      <c r="M27" s="102">
        <v>67</v>
      </c>
      <c r="N27" s="70"/>
      <c r="O27" s="70"/>
      <c r="P27" s="71"/>
      <c r="Q27" s="102">
        <v>67</v>
      </c>
      <c r="R27" s="70"/>
      <c r="S27" s="102">
        <v>67</v>
      </c>
      <c r="T27" s="73"/>
      <c r="U27" s="102">
        <v>67</v>
      </c>
      <c r="V27" s="122"/>
      <c r="W27" s="99"/>
      <c r="X27" s="69"/>
      <c r="Y27" s="102">
        <v>67</v>
      </c>
      <c r="Z27" s="70"/>
      <c r="AA27" s="102">
        <v>67</v>
      </c>
      <c r="AB27" s="70"/>
      <c r="AC27" s="70"/>
      <c r="AD27" s="71"/>
      <c r="AE27" s="102">
        <v>67</v>
      </c>
      <c r="AF27" s="70"/>
      <c r="AG27" s="102">
        <v>67</v>
      </c>
      <c r="AH27" s="73"/>
      <c r="AI27" s="102">
        <v>67</v>
      </c>
      <c r="AJ27" s="8" t="str">
        <f t="shared" si="0"/>
        <v>ADJ CHOPIN</v>
      </c>
      <c r="AK27" s="313"/>
      <c r="AL27" s="187"/>
      <c r="AM27" s="188" t="str">
        <f t="shared" si="42"/>
        <v/>
      </c>
      <c r="AN27" s="188" t="str">
        <f t="shared" si="42"/>
        <v/>
      </c>
      <c r="AO27" s="188" t="str">
        <f t="shared" si="42"/>
        <v/>
      </c>
      <c r="AP27" s="188" t="str">
        <f t="shared" si="42"/>
        <v/>
      </c>
      <c r="AQ27" s="188" t="str">
        <f t="shared" si="42"/>
        <v/>
      </c>
      <c r="AR27" s="188" t="str">
        <f t="shared" si="42"/>
        <v/>
      </c>
      <c r="AS27" s="188" t="str">
        <f t="shared" si="42"/>
        <v/>
      </c>
      <c r="AT27" s="188" t="str">
        <f t="shared" si="42"/>
        <v/>
      </c>
      <c r="AU27" s="188" t="str">
        <f t="shared" si="42"/>
        <v/>
      </c>
      <c r="AV27" s="188" t="str">
        <f t="shared" si="42"/>
        <v/>
      </c>
      <c r="AW27" s="188">
        <f t="shared" si="42"/>
        <v>12</v>
      </c>
      <c r="AX27" s="188" t="str">
        <f t="shared" si="42"/>
        <v/>
      </c>
      <c r="AY27" s="188" t="str">
        <f t="shared" si="42"/>
        <v/>
      </c>
      <c r="AZ27" s="188" t="s">
        <v>97</v>
      </c>
      <c r="BA27" s="188">
        <f t="shared" si="5"/>
        <v>12</v>
      </c>
      <c r="BC27" s="188" t="str">
        <f t="shared" si="44"/>
        <v/>
      </c>
      <c r="BD27" s="188" t="str">
        <f t="shared" si="44"/>
        <v/>
      </c>
      <c r="BE27" s="188" t="str">
        <f t="shared" si="44"/>
        <v/>
      </c>
      <c r="BF27" s="188" t="str">
        <f t="shared" si="44"/>
        <v/>
      </c>
      <c r="BG27" s="188" t="str">
        <f t="shared" si="44"/>
        <v/>
      </c>
      <c r="BH27" s="188" t="str">
        <f t="shared" si="44"/>
        <v/>
      </c>
      <c r="BI27" s="188" t="str">
        <f t="shared" si="44"/>
        <v/>
      </c>
      <c r="BJ27" s="188" t="str">
        <f t="shared" si="44"/>
        <v/>
      </c>
      <c r="BK27" s="188" t="str">
        <f t="shared" si="44"/>
        <v/>
      </c>
      <c r="BL27" s="188" t="str">
        <f t="shared" si="44"/>
        <v/>
      </c>
      <c r="BM27" s="188">
        <f t="shared" si="44"/>
        <v>12</v>
      </c>
      <c r="BN27" s="188" t="str">
        <f t="shared" si="44"/>
        <v/>
      </c>
      <c r="BO27" s="188" t="str">
        <f t="shared" si="44"/>
        <v/>
      </c>
      <c r="BP27" s="188" t="s">
        <v>97</v>
      </c>
      <c r="BQ27" s="188">
        <f t="shared" si="6"/>
        <v>12</v>
      </c>
      <c r="BS27" s="188" t="str">
        <f t="shared" si="46"/>
        <v/>
      </c>
      <c r="BT27" s="188" t="str">
        <f t="shared" si="46"/>
        <v/>
      </c>
      <c r="BU27" s="188" t="str">
        <f t="shared" si="46"/>
        <v/>
      </c>
      <c r="BV27" s="188" t="str">
        <f t="shared" si="46"/>
        <v/>
      </c>
      <c r="BW27" s="188" t="str">
        <f t="shared" si="46"/>
        <v/>
      </c>
      <c r="BX27" s="188" t="str">
        <f t="shared" si="46"/>
        <v/>
      </c>
      <c r="BY27" s="188" t="str">
        <f t="shared" si="46"/>
        <v/>
      </c>
      <c r="BZ27" s="188">
        <f t="shared" si="7"/>
        <v>0</v>
      </c>
      <c r="CB27" s="188" t="str">
        <f t="shared" si="48"/>
        <v/>
      </c>
      <c r="CC27" s="188" t="str">
        <f t="shared" si="48"/>
        <v/>
      </c>
      <c r="CD27" s="188" t="str">
        <f t="shared" si="48"/>
        <v/>
      </c>
      <c r="CE27" s="188" t="str">
        <f t="shared" si="48"/>
        <v/>
      </c>
      <c r="CF27" s="188" t="str">
        <f t="shared" si="48"/>
        <v/>
      </c>
      <c r="CG27" s="188" t="str">
        <f t="shared" si="48"/>
        <v/>
      </c>
      <c r="CH27" s="188" t="str">
        <f t="shared" si="48"/>
        <v/>
      </c>
      <c r="CI27" s="188">
        <f t="shared" si="8"/>
        <v>0</v>
      </c>
    </row>
    <row r="28" spans="1:87" x14ac:dyDescent="0.35">
      <c r="A28" s="756"/>
      <c r="B28" s="756"/>
      <c r="C28" s="13" t="s">
        <v>41</v>
      </c>
      <c r="D28" s="15" t="s">
        <v>29</v>
      </c>
      <c r="E28" s="102" t="s">
        <v>42</v>
      </c>
      <c r="F28" s="73"/>
      <c r="G28" s="102" t="s">
        <v>42</v>
      </c>
      <c r="H28" s="102"/>
      <c r="I28" s="117"/>
      <c r="J28" s="72"/>
      <c r="K28" s="102" t="s">
        <v>42</v>
      </c>
      <c r="L28" s="70"/>
      <c r="M28" s="102" t="s">
        <v>42</v>
      </c>
      <c r="N28" s="70"/>
      <c r="O28" s="70"/>
      <c r="P28" s="71"/>
      <c r="Q28" s="102" t="s">
        <v>42</v>
      </c>
      <c r="R28" s="70"/>
      <c r="S28" s="102" t="s">
        <v>42</v>
      </c>
      <c r="T28" s="73"/>
      <c r="U28" s="102" t="s">
        <v>42</v>
      </c>
      <c r="V28" s="122"/>
      <c r="W28" s="99"/>
      <c r="X28" s="69"/>
      <c r="Y28" s="102" t="s">
        <v>42</v>
      </c>
      <c r="Z28" s="70"/>
      <c r="AA28" s="102" t="s">
        <v>42</v>
      </c>
      <c r="AB28" s="70"/>
      <c r="AC28" s="70"/>
      <c r="AD28" s="71"/>
      <c r="AE28" s="102" t="s">
        <v>42</v>
      </c>
      <c r="AF28" s="70"/>
      <c r="AG28" s="102" t="s">
        <v>42</v>
      </c>
      <c r="AH28" s="73"/>
      <c r="AI28" s="102" t="s">
        <v>42</v>
      </c>
      <c r="AJ28" s="14" t="str">
        <f t="shared" si="0"/>
        <v>ADJ HOERNER</v>
      </c>
      <c r="AK28" s="399"/>
      <c r="AL28" s="42"/>
      <c r="AM28" s="226" t="str">
        <f t="shared" si="42"/>
        <v/>
      </c>
      <c r="AN28" s="226">
        <f t="shared" si="42"/>
        <v>12</v>
      </c>
      <c r="AO28" s="226" t="str">
        <f t="shared" si="42"/>
        <v/>
      </c>
      <c r="AP28" s="226" t="str">
        <f t="shared" si="42"/>
        <v/>
      </c>
      <c r="AQ28" s="226" t="str">
        <f t="shared" si="42"/>
        <v/>
      </c>
      <c r="AR28" s="226" t="str">
        <f t="shared" si="42"/>
        <v/>
      </c>
      <c r="AS28" s="226" t="str">
        <f t="shared" si="42"/>
        <v/>
      </c>
      <c r="AT28" s="226" t="str">
        <f t="shared" si="42"/>
        <v/>
      </c>
      <c r="AU28" s="226" t="str">
        <f t="shared" si="42"/>
        <v/>
      </c>
      <c r="AV28" s="226" t="str">
        <f t="shared" si="42"/>
        <v/>
      </c>
      <c r="AW28" s="226" t="str">
        <f t="shared" si="42"/>
        <v/>
      </c>
      <c r="AX28" s="226" t="str">
        <f t="shared" si="42"/>
        <v/>
      </c>
      <c r="AY28" s="226" t="str">
        <f t="shared" si="42"/>
        <v/>
      </c>
      <c r="AZ28" s="226" t="s">
        <v>97</v>
      </c>
      <c r="BA28" s="226">
        <f t="shared" si="5"/>
        <v>12</v>
      </c>
      <c r="BC28" s="226" t="str">
        <f t="shared" si="44"/>
        <v/>
      </c>
      <c r="BD28" s="226">
        <f t="shared" si="44"/>
        <v>12</v>
      </c>
      <c r="BE28" s="226" t="str">
        <f t="shared" si="44"/>
        <v/>
      </c>
      <c r="BF28" s="226" t="str">
        <f t="shared" si="44"/>
        <v/>
      </c>
      <c r="BG28" s="226" t="str">
        <f t="shared" si="44"/>
        <v/>
      </c>
      <c r="BH28" s="226" t="str">
        <f t="shared" si="44"/>
        <v/>
      </c>
      <c r="BI28" s="226" t="str">
        <f t="shared" si="44"/>
        <v/>
      </c>
      <c r="BJ28" s="226" t="str">
        <f t="shared" si="44"/>
        <v/>
      </c>
      <c r="BK28" s="226" t="str">
        <f t="shared" si="44"/>
        <v/>
      </c>
      <c r="BL28" s="226" t="str">
        <f t="shared" si="44"/>
        <v/>
      </c>
      <c r="BM28" s="226" t="str">
        <f t="shared" si="44"/>
        <v/>
      </c>
      <c r="BN28" s="226" t="str">
        <f t="shared" si="44"/>
        <v/>
      </c>
      <c r="BO28" s="226" t="str">
        <f t="shared" si="44"/>
        <v/>
      </c>
      <c r="BP28" s="226" t="s">
        <v>97</v>
      </c>
      <c r="BQ28" s="226">
        <f t="shared" si="6"/>
        <v>12</v>
      </c>
      <c r="BS28" s="226" t="str">
        <f t="shared" si="46"/>
        <v/>
      </c>
      <c r="BT28" s="226" t="str">
        <f t="shared" si="46"/>
        <v/>
      </c>
      <c r="BU28" s="226" t="str">
        <f t="shared" si="46"/>
        <v/>
      </c>
      <c r="BV28" s="226" t="str">
        <f t="shared" si="46"/>
        <v/>
      </c>
      <c r="BW28" s="226" t="str">
        <f t="shared" si="46"/>
        <v/>
      </c>
      <c r="BX28" s="226" t="str">
        <f t="shared" si="46"/>
        <v/>
      </c>
      <c r="BY28" s="226" t="str">
        <f t="shared" si="46"/>
        <v/>
      </c>
      <c r="BZ28" s="226">
        <f t="shared" si="7"/>
        <v>0</v>
      </c>
      <c r="CB28" s="226" t="str">
        <f t="shared" si="48"/>
        <v/>
      </c>
      <c r="CC28" s="226" t="str">
        <f t="shared" si="48"/>
        <v/>
      </c>
      <c r="CD28" s="226" t="str">
        <f t="shared" si="48"/>
        <v/>
      </c>
      <c r="CE28" s="226" t="str">
        <f t="shared" si="48"/>
        <v/>
      </c>
      <c r="CF28" s="226" t="str">
        <f t="shared" si="48"/>
        <v/>
      </c>
      <c r="CG28" s="226" t="str">
        <f t="shared" si="48"/>
        <v/>
      </c>
      <c r="CH28" s="226" t="str">
        <f t="shared" si="48"/>
        <v/>
      </c>
      <c r="CI28" s="226">
        <f t="shared" si="8"/>
        <v>0</v>
      </c>
    </row>
    <row r="29" spans="1:87" x14ac:dyDescent="0.35">
      <c r="A29" s="756"/>
      <c r="B29" s="756"/>
      <c r="C29" s="13" t="s">
        <v>52</v>
      </c>
      <c r="D29" s="7" t="s">
        <v>195</v>
      </c>
      <c r="E29" s="102" t="s">
        <v>33</v>
      </c>
      <c r="F29" s="73"/>
      <c r="G29" s="102" t="s">
        <v>33</v>
      </c>
      <c r="H29" s="102"/>
      <c r="I29" s="117"/>
      <c r="J29" s="72"/>
      <c r="K29" s="102" t="s">
        <v>33</v>
      </c>
      <c r="L29" s="70"/>
      <c r="M29" s="102" t="s">
        <v>33</v>
      </c>
      <c r="N29" s="70"/>
      <c r="O29" s="70"/>
      <c r="P29" s="71"/>
      <c r="Q29" s="102" t="s">
        <v>33</v>
      </c>
      <c r="R29" s="70"/>
      <c r="S29" s="102" t="s">
        <v>33</v>
      </c>
      <c r="T29" s="73"/>
      <c r="U29" s="102" t="s">
        <v>33</v>
      </c>
      <c r="V29" s="122"/>
      <c r="W29" s="99"/>
      <c r="X29" s="69"/>
      <c r="Y29" s="102" t="s">
        <v>33</v>
      </c>
      <c r="Z29" s="70"/>
      <c r="AA29" s="102" t="s">
        <v>33</v>
      </c>
      <c r="AB29" s="70"/>
      <c r="AC29" s="70"/>
      <c r="AD29" s="71"/>
      <c r="AE29" s="102" t="s">
        <v>33</v>
      </c>
      <c r="AF29" s="70"/>
      <c r="AG29" s="102" t="s">
        <v>33</v>
      </c>
      <c r="AH29" s="73"/>
      <c r="AI29" s="102" t="s">
        <v>33</v>
      </c>
      <c r="AJ29" s="14" t="str">
        <f t="shared" si="0"/>
        <v>SGC PETITJEAN</v>
      </c>
      <c r="AK29" s="313"/>
      <c r="AL29" s="187"/>
      <c r="AM29" s="188" t="str">
        <f t="shared" si="42"/>
        <v/>
      </c>
      <c r="AN29" s="188" t="str">
        <f t="shared" si="42"/>
        <v/>
      </c>
      <c r="AO29" s="188" t="str">
        <f t="shared" si="42"/>
        <v/>
      </c>
      <c r="AP29" s="188" t="str">
        <f t="shared" si="42"/>
        <v/>
      </c>
      <c r="AQ29" s="188" t="str">
        <f t="shared" si="42"/>
        <v/>
      </c>
      <c r="AR29" s="188">
        <f t="shared" si="42"/>
        <v>12</v>
      </c>
      <c r="AS29" s="188" t="str">
        <f t="shared" si="42"/>
        <v/>
      </c>
      <c r="AT29" s="188" t="str">
        <f t="shared" si="42"/>
        <v/>
      </c>
      <c r="AU29" s="188" t="str">
        <f t="shared" si="42"/>
        <v/>
      </c>
      <c r="AV29" s="188" t="str">
        <f t="shared" si="42"/>
        <v/>
      </c>
      <c r="AW29" s="188" t="str">
        <f t="shared" si="42"/>
        <v/>
      </c>
      <c r="AX29" s="188" t="str">
        <f t="shared" si="42"/>
        <v/>
      </c>
      <c r="AY29" s="188" t="str">
        <f t="shared" si="42"/>
        <v/>
      </c>
      <c r="AZ29" s="188"/>
      <c r="BA29" s="188">
        <f t="shared" si="5"/>
        <v>12</v>
      </c>
      <c r="BC29" s="188" t="str">
        <f t="shared" si="44"/>
        <v/>
      </c>
      <c r="BD29" s="188" t="str">
        <f t="shared" si="44"/>
        <v/>
      </c>
      <c r="BE29" s="188" t="str">
        <f t="shared" si="44"/>
        <v/>
      </c>
      <c r="BF29" s="188" t="str">
        <f t="shared" si="44"/>
        <v/>
      </c>
      <c r="BG29" s="188" t="str">
        <f t="shared" si="44"/>
        <v/>
      </c>
      <c r="BH29" s="188">
        <f t="shared" si="44"/>
        <v>12</v>
      </c>
      <c r="BI29" s="188" t="str">
        <f t="shared" si="44"/>
        <v/>
      </c>
      <c r="BJ29" s="188" t="str">
        <f t="shared" si="44"/>
        <v/>
      </c>
      <c r="BK29" s="188" t="str">
        <f t="shared" si="44"/>
        <v/>
      </c>
      <c r="BL29" s="188" t="str">
        <f t="shared" si="44"/>
        <v/>
      </c>
      <c r="BM29" s="188" t="str">
        <f t="shared" si="44"/>
        <v/>
      </c>
      <c r="BN29" s="188" t="str">
        <f t="shared" si="44"/>
        <v/>
      </c>
      <c r="BO29" s="188" t="str">
        <f t="shared" si="44"/>
        <v/>
      </c>
      <c r="BP29" s="188"/>
      <c r="BQ29" s="188">
        <f t="shared" si="6"/>
        <v>12</v>
      </c>
      <c r="BS29" s="188" t="str">
        <f t="shared" si="46"/>
        <v/>
      </c>
      <c r="BT29" s="188" t="str">
        <f t="shared" si="46"/>
        <v/>
      </c>
      <c r="BU29" s="188" t="str">
        <f t="shared" si="46"/>
        <v/>
      </c>
      <c r="BV29" s="188" t="str">
        <f t="shared" si="46"/>
        <v/>
      </c>
      <c r="BW29" s="188" t="str">
        <f t="shared" si="46"/>
        <v/>
      </c>
      <c r="BX29" s="188" t="str">
        <f t="shared" si="46"/>
        <v/>
      </c>
      <c r="BY29" s="188" t="str">
        <f t="shared" si="46"/>
        <v/>
      </c>
      <c r="BZ29" s="188">
        <f t="shared" si="7"/>
        <v>0</v>
      </c>
      <c r="CB29" s="188" t="str">
        <f t="shared" si="48"/>
        <v/>
      </c>
      <c r="CC29" s="188" t="str">
        <f t="shared" si="48"/>
        <v/>
      </c>
      <c r="CD29" s="188" t="str">
        <f t="shared" si="48"/>
        <v/>
      </c>
      <c r="CE29" s="188" t="str">
        <f t="shared" si="48"/>
        <v/>
      </c>
      <c r="CF29" s="188" t="str">
        <f t="shared" si="48"/>
        <v/>
      </c>
      <c r="CG29" s="188" t="str">
        <f t="shared" si="48"/>
        <v/>
      </c>
      <c r="CH29" s="188" t="str">
        <f t="shared" si="48"/>
        <v/>
      </c>
      <c r="CI29" s="188">
        <f t="shared" si="8"/>
        <v>0</v>
      </c>
    </row>
    <row r="30" spans="1:87" x14ac:dyDescent="0.35">
      <c r="A30" s="756"/>
      <c r="B30" s="756"/>
      <c r="C30" s="13" t="s">
        <v>46</v>
      </c>
      <c r="D30" s="15" t="s">
        <v>194</v>
      </c>
      <c r="E30" s="102" t="s">
        <v>38</v>
      </c>
      <c r="F30" s="73"/>
      <c r="G30" s="102" t="s">
        <v>38</v>
      </c>
      <c r="H30" s="102"/>
      <c r="I30" s="117"/>
      <c r="J30" s="72"/>
      <c r="K30" s="102" t="s">
        <v>38</v>
      </c>
      <c r="L30" s="70"/>
      <c r="M30" s="102" t="s">
        <v>38</v>
      </c>
      <c r="N30" s="70"/>
      <c r="O30" s="70"/>
      <c r="P30" s="71"/>
      <c r="Q30" s="102" t="s">
        <v>38</v>
      </c>
      <c r="R30" s="70"/>
      <c r="S30" s="102" t="s">
        <v>38</v>
      </c>
      <c r="T30" s="73"/>
      <c r="U30" s="102" t="s">
        <v>38</v>
      </c>
      <c r="V30" s="122"/>
      <c r="W30" s="99"/>
      <c r="X30" s="69"/>
      <c r="Y30" s="102" t="s">
        <v>38</v>
      </c>
      <c r="Z30" s="70"/>
      <c r="AA30" s="102" t="s">
        <v>38</v>
      </c>
      <c r="AB30" s="70"/>
      <c r="AC30" s="70"/>
      <c r="AD30" s="71"/>
      <c r="AE30" s="102" t="s">
        <v>38</v>
      </c>
      <c r="AF30" s="70"/>
      <c r="AG30" s="102" t="s">
        <v>38</v>
      </c>
      <c r="AH30" s="73"/>
      <c r="AI30" s="102" t="s">
        <v>38</v>
      </c>
      <c r="AJ30" s="14" t="str">
        <f t="shared" si="0"/>
        <v>SGC QUESADA</v>
      </c>
      <c r="AK30" s="399"/>
      <c r="AL30" s="42"/>
      <c r="AM30" s="226" t="str">
        <f t="shared" si="42"/>
        <v/>
      </c>
      <c r="AN30" s="226" t="str">
        <f t="shared" si="42"/>
        <v/>
      </c>
      <c r="AO30" s="226" t="str">
        <f t="shared" si="42"/>
        <v/>
      </c>
      <c r="AP30" s="226" t="str">
        <f t="shared" si="42"/>
        <v/>
      </c>
      <c r="AQ30" s="226" t="str">
        <f t="shared" si="42"/>
        <v/>
      </c>
      <c r="AR30" s="226" t="str">
        <f t="shared" si="42"/>
        <v/>
      </c>
      <c r="AS30" s="226" t="str">
        <f t="shared" si="42"/>
        <v/>
      </c>
      <c r="AT30" s="226" t="str">
        <f t="shared" si="42"/>
        <v/>
      </c>
      <c r="AU30" s="226" t="str">
        <f t="shared" si="42"/>
        <v/>
      </c>
      <c r="AV30" s="226" t="str">
        <f t="shared" si="42"/>
        <v/>
      </c>
      <c r="AW30" s="226" t="str">
        <f t="shared" si="42"/>
        <v/>
      </c>
      <c r="AX30" s="226">
        <f t="shared" si="42"/>
        <v>12</v>
      </c>
      <c r="AY30" s="226" t="str">
        <f t="shared" si="42"/>
        <v/>
      </c>
      <c r="AZ30" s="226" t="s">
        <v>97</v>
      </c>
      <c r="BA30" s="226">
        <f t="shared" si="5"/>
        <v>12</v>
      </c>
      <c r="BC30" s="226" t="str">
        <f t="shared" si="44"/>
        <v/>
      </c>
      <c r="BD30" s="226" t="str">
        <f t="shared" si="44"/>
        <v/>
      </c>
      <c r="BE30" s="226" t="str">
        <f t="shared" si="44"/>
        <v/>
      </c>
      <c r="BF30" s="226" t="str">
        <f t="shared" si="44"/>
        <v/>
      </c>
      <c r="BG30" s="226" t="str">
        <f t="shared" si="44"/>
        <v/>
      </c>
      <c r="BH30" s="226" t="str">
        <f t="shared" si="44"/>
        <v/>
      </c>
      <c r="BI30" s="226" t="str">
        <f t="shared" si="44"/>
        <v/>
      </c>
      <c r="BJ30" s="226" t="str">
        <f t="shared" si="44"/>
        <v/>
      </c>
      <c r="BK30" s="226" t="str">
        <f t="shared" si="44"/>
        <v/>
      </c>
      <c r="BL30" s="226" t="str">
        <f t="shared" si="44"/>
        <v/>
      </c>
      <c r="BM30" s="226" t="str">
        <f t="shared" si="44"/>
        <v/>
      </c>
      <c r="BN30" s="226">
        <f t="shared" si="44"/>
        <v>12</v>
      </c>
      <c r="BO30" s="226" t="str">
        <f t="shared" si="44"/>
        <v/>
      </c>
      <c r="BP30" s="226" t="s">
        <v>97</v>
      </c>
      <c r="BQ30" s="226">
        <f t="shared" si="6"/>
        <v>12</v>
      </c>
      <c r="BS30" s="226" t="str">
        <f t="shared" si="46"/>
        <v/>
      </c>
      <c r="BT30" s="226" t="str">
        <f t="shared" si="46"/>
        <v/>
      </c>
      <c r="BU30" s="226" t="str">
        <f t="shared" si="46"/>
        <v/>
      </c>
      <c r="BV30" s="226" t="str">
        <f t="shared" si="46"/>
        <v/>
      </c>
      <c r="BW30" s="226" t="str">
        <f t="shared" si="46"/>
        <v/>
      </c>
      <c r="BX30" s="226" t="str">
        <f t="shared" si="46"/>
        <v/>
      </c>
      <c r="BY30" s="226" t="str">
        <f t="shared" si="46"/>
        <v/>
      </c>
      <c r="BZ30" s="226">
        <f t="shared" si="7"/>
        <v>0</v>
      </c>
      <c r="CB30" s="226" t="str">
        <f t="shared" si="48"/>
        <v/>
      </c>
      <c r="CC30" s="226" t="str">
        <f t="shared" si="48"/>
        <v/>
      </c>
      <c r="CD30" s="226" t="str">
        <f t="shared" si="48"/>
        <v/>
      </c>
      <c r="CE30" s="226" t="str">
        <f t="shared" si="48"/>
        <v/>
      </c>
      <c r="CF30" s="226" t="str">
        <f t="shared" si="48"/>
        <v/>
      </c>
      <c r="CG30" s="226" t="str">
        <f t="shared" si="48"/>
        <v/>
      </c>
      <c r="CH30" s="226" t="str">
        <f t="shared" si="48"/>
        <v/>
      </c>
      <c r="CI30" s="226">
        <f t="shared" si="8"/>
        <v>0</v>
      </c>
    </row>
    <row r="31" spans="1:87" ht="15" thickBot="1" x14ac:dyDescent="0.4">
      <c r="A31" s="757"/>
      <c r="B31" s="757"/>
      <c r="C31" s="17" t="s">
        <v>43</v>
      </c>
      <c r="D31" s="18"/>
      <c r="E31" s="106"/>
      <c r="F31" s="79"/>
      <c r="G31" s="106"/>
      <c r="H31" s="106"/>
      <c r="I31" s="118"/>
      <c r="J31" s="78"/>
      <c r="K31" s="106"/>
      <c r="L31" s="76"/>
      <c r="M31" s="106"/>
      <c r="N31" s="76"/>
      <c r="O31" s="76"/>
      <c r="P31" s="77"/>
      <c r="Q31" s="106"/>
      <c r="R31" s="76"/>
      <c r="S31" s="106"/>
      <c r="T31" s="79"/>
      <c r="U31" s="106"/>
      <c r="V31" s="123"/>
      <c r="W31" s="100"/>
      <c r="X31" s="75"/>
      <c r="Y31" s="106"/>
      <c r="Z31" s="76"/>
      <c r="AA31" s="106"/>
      <c r="AB31" s="76"/>
      <c r="AC31" s="76"/>
      <c r="AD31" s="77"/>
      <c r="AE31" s="106"/>
      <c r="AF31" s="76"/>
      <c r="AG31" s="106"/>
      <c r="AH31" s="79"/>
      <c r="AI31" s="106"/>
      <c r="AJ31" s="19" t="str">
        <f t="shared" si="0"/>
        <v>EXTERIEUR</v>
      </c>
      <c r="AK31" s="400"/>
      <c r="AL31" s="95"/>
      <c r="AM31" s="233" t="str">
        <f t="shared" si="42"/>
        <v/>
      </c>
      <c r="AN31" s="233" t="str">
        <f t="shared" si="42"/>
        <v/>
      </c>
      <c r="AO31" s="233" t="str">
        <f t="shared" si="42"/>
        <v/>
      </c>
      <c r="AP31" s="233" t="str">
        <f t="shared" si="42"/>
        <v/>
      </c>
      <c r="AQ31" s="233" t="str">
        <f t="shared" si="42"/>
        <v/>
      </c>
      <c r="AR31" s="233" t="str">
        <f t="shared" si="42"/>
        <v/>
      </c>
      <c r="AS31" s="233" t="str">
        <f t="shared" si="42"/>
        <v/>
      </c>
      <c r="AT31" s="233" t="str">
        <f t="shared" si="42"/>
        <v/>
      </c>
      <c r="AU31" s="233" t="str">
        <f t="shared" si="42"/>
        <v/>
      </c>
      <c r="AV31" s="233" t="str">
        <f t="shared" si="42"/>
        <v/>
      </c>
      <c r="AW31" s="233" t="str">
        <f t="shared" si="42"/>
        <v/>
      </c>
      <c r="AX31" s="233" t="str">
        <f t="shared" si="42"/>
        <v/>
      </c>
      <c r="AY31" s="233" t="str">
        <f t="shared" si="42"/>
        <v/>
      </c>
      <c r="AZ31" s="233" t="s">
        <v>97</v>
      </c>
      <c r="BA31" s="233">
        <f t="shared" si="5"/>
        <v>0</v>
      </c>
      <c r="BC31" s="233" t="str">
        <f t="shared" si="44"/>
        <v/>
      </c>
      <c r="BD31" s="233" t="str">
        <f t="shared" si="44"/>
        <v/>
      </c>
      <c r="BE31" s="233" t="str">
        <f t="shared" si="44"/>
        <v/>
      </c>
      <c r="BF31" s="233" t="str">
        <f t="shared" si="44"/>
        <v/>
      </c>
      <c r="BG31" s="233" t="str">
        <f t="shared" si="44"/>
        <v/>
      </c>
      <c r="BH31" s="233" t="str">
        <f t="shared" si="44"/>
        <v/>
      </c>
      <c r="BI31" s="233" t="str">
        <f t="shared" si="44"/>
        <v/>
      </c>
      <c r="BJ31" s="233" t="str">
        <f t="shared" si="44"/>
        <v/>
      </c>
      <c r="BK31" s="233" t="str">
        <f t="shared" si="44"/>
        <v/>
      </c>
      <c r="BL31" s="233" t="str">
        <f t="shared" si="44"/>
        <v/>
      </c>
      <c r="BM31" s="233" t="str">
        <f t="shared" si="44"/>
        <v/>
      </c>
      <c r="BN31" s="233" t="str">
        <f t="shared" si="44"/>
        <v/>
      </c>
      <c r="BO31" s="233" t="str">
        <f t="shared" si="44"/>
        <v/>
      </c>
      <c r="BP31" s="233" t="s">
        <v>97</v>
      </c>
      <c r="BQ31" s="233">
        <f t="shared" si="6"/>
        <v>0</v>
      </c>
      <c r="BS31" s="233" t="str">
        <f t="shared" si="46"/>
        <v/>
      </c>
      <c r="BT31" s="233" t="str">
        <f t="shared" si="46"/>
        <v/>
      </c>
      <c r="BU31" s="233" t="str">
        <f t="shared" si="46"/>
        <v/>
      </c>
      <c r="BV31" s="233" t="str">
        <f t="shared" si="46"/>
        <v/>
      </c>
      <c r="BW31" s="233" t="str">
        <f t="shared" si="46"/>
        <v/>
      </c>
      <c r="BX31" s="233" t="str">
        <f t="shared" si="46"/>
        <v/>
      </c>
      <c r="BY31" s="233" t="str">
        <f t="shared" si="46"/>
        <v/>
      </c>
      <c r="BZ31" s="233">
        <f t="shared" si="7"/>
        <v>0</v>
      </c>
      <c r="CB31" s="233" t="str">
        <f t="shared" si="48"/>
        <v/>
      </c>
      <c r="CC31" s="233" t="str">
        <f t="shared" si="48"/>
        <v/>
      </c>
      <c r="CD31" s="233" t="str">
        <f t="shared" si="48"/>
        <v/>
      </c>
      <c r="CE31" s="233" t="str">
        <f t="shared" si="48"/>
        <v/>
      </c>
      <c r="CF31" s="233" t="str">
        <f t="shared" si="48"/>
        <v/>
      </c>
      <c r="CG31" s="233" t="str">
        <f t="shared" si="48"/>
        <v/>
      </c>
      <c r="CH31" s="233" t="str">
        <f t="shared" si="48"/>
        <v/>
      </c>
      <c r="CI31" s="233">
        <f t="shared" si="8"/>
        <v>0</v>
      </c>
    </row>
    <row r="32" spans="1:87" ht="15" customHeight="1" x14ac:dyDescent="0.35">
      <c r="A32" s="755"/>
      <c r="B32" s="755" t="s">
        <v>44</v>
      </c>
      <c r="C32" s="13" t="s">
        <v>49</v>
      </c>
      <c r="D32" s="15" t="s">
        <v>47</v>
      </c>
      <c r="E32" s="200" t="s">
        <v>51</v>
      </c>
      <c r="F32" s="201"/>
      <c r="G32" s="200" t="s">
        <v>51</v>
      </c>
      <c r="H32" s="200"/>
      <c r="I32" s="219"/>
      <c r="J32" s="308"/>
      <c r="K32" s="200" t="s">
        <v>51</v>
      </c>
      <c r="L32" s="199"/>
      <c r="M32" s="200" t="s">
        <v>51</v>
      </c>
      <c r="N32" s="199"/>
      <c r="O32" s="199"/>
      <c r="P32" s="246"/>
      <c r="Q32" s="200" t="s">
        <v>51</v>
      </c>
      <c r="R32" s="199"/>
      <c r="S32" s="200" t="s">
        <v>51</v>
      </c>
      <c r="T32" s="201"/>
      <c r="U32" s="200" t="s">
        <v>51</v>
      </c>
      <c r="V32" s="218"/>
      <c r="W32" s="219"/>
      <c r="X32" s="308"/>
      <c r="Y32" s="200" t="s">
        <v>51</v>
      </c>
      <c r="Z32" s="199"/>
      <c r="AA32" s="200" t="s">
        <v>51</v>
      </c>
      <c r="AB32" s="199"/>
      <c r="AC32" s="199"/>
      <c r="AD32" s="246"/>
      <c r="AE32" s="200" t="s">
        <v>51</v>
      </c>
      <c r="AF32" s="199"/>
      <c r="AG32" s="200" t="s">
        <v>51</v>
      </c>
      <c r="AH32" s="201"/>
      <c r="AI32" s="200" t="s">
        <v>51</v>
      </c>
      <c r="AJ32" s="14" t="str">
        <f t="shared" si="0"/>
        <v>SGC LEDUC</v>
      </c>
      <c r="AK32" s="312"/>
      <c r="AM32" s="183" t="str">
        <f t="shared" si="42"/>
        <v/>
      </c>
      <c r="AN32" s="183" t="str">
        <f t="shared" si="42"/>
        <v/>
      </c>
      <c r="AO32" s="183" t="str">
        <f t="shared" si="42"/>
        <v/>
      </c>
      <c r="AP32" s="183" t="str">
        <f t="shared" si="42"/>
        <v/>
      </c>
      <c r="AQ32" s="183" t="str">
        <f t="shared" si="42"/>
        <v/>
      </c>
      <c r="AR32" s="183" t="str">
        <f t="shared" si="42"/>
        <v/>
      </c>
      <c r="AS32" s="183" t="str">
        <f t="shared" si="42"/>
        <v/>
      </c>
      <c r="AT32" s="183" t="str">
        <f t="shared" si="42"/>
        <v/>
      </c>
      <c r="AU32" s="183" t="str">
        <f t="shared" si="42"/>
        <v/>
      </c>
      <c r="AV32" s="183" t="str">
        <f t="shared" si="42"/>
        <v/>
      </c>
      <c r="AW32" s="183" t="str">
        <f t="shared" si="42"/>
        <v/>
      </c>
      <c r="AX32" s="183" t="str">
        <f t="shared" si="42"/>
        <v/>
      </c>
      <c r="AY32" s="183">
        <f t="shared" si="42"/>
        <v>12</v>
      </c>
      <c r="AZ32" s="183" t="s">
        <v>97</v>
      </c>
      <c r="BA32" s="183">
        <f t="shared" si="5"/>
        <v>12</v>
      </c>
      <c r="BC32" s="183" t="str">
        <f t="shared" si="44"/>
        <v/>
      </c>
      <c r="BD32" s="183" t="str">
        <f t="shared" si="44"/>
        <v/>
      </c>
      <c r="BE32" s="183" t="str">
        <f t="shared" si="44"/>
        <v/>
      </c>
      <c r="BF32" s="183" t="str">
        <f t="shared" si="44"/>
        <v/>
      </c>
      <c r="BG32" s="183" t="str">
        <f t="shared" si="44"/>
        <v/>
      </c>
      <c r="BH32" s="183" t="str">
        <f t="shared" si="44"/>
        <v/>
      </c>
      <c r="BI32" s="183" t="str">
        <f t="shared" si="44"/>
        <v/>
      </c>
      <c r="BJ32" s="183" t="str">
        <f t="shared" si="44"/>
        <v/>
      </c>
      <c r="BK32" s="183" t="str">
        <f t="shared" si="44"/>
        <v/>
      </c>
      <c r="BL32" s="183" t="str">
        <f t="shared" si="44"/>
        <v/>
      </c>
      <c r="BM32" s="183" t="str">
        <f t="shared" si="44"/>
        <v/>
      </c>
      <c r="BN32" s="183" t="str">
        <f t="shared" si="44"/>
        <v/>
      </c>
      <c r="BO32" s="183">
        <f t="shared" si="44"/>
        <v>12</v>
      </c>
      <c r="BP32" s="183" t="s">
        <v>97</v>
      </c>
      <c r="BQ32" s="183">
        <f t="shared" si="6"/>
        <v>12</v>
      </c>
      <c r="BS32" s="183" t="str">
        <f t="shared" si="46"/>
        <v/>
      </c>
      <c r="BT32" s="183" t="str">
        <f t="shared" si="46"/>
        <v/>
      </c>
      <c r="BU32" s="183" t="str">
        <f t="shared" si="46"/>
        <v/>
      </c>
      <c r="BV32" s="183" t="str">
        <f t="shared" si="46"/>
        <v/>
      </c>
      <c r="BW32" s="183" t="str">
        <f t="shared" si="46"/>
        <v/>
      </c>
      <c r="BX32" s="183" t="str">
        <f t="shared" si="46"/>
        <v/>
      </c>
      <c r="BY32" s="183" t="str">
        <f t="shared" si="46"/>
        <v/>
      </c>
      <c r="BZ32" s="183">
        <f t="shared" si="7"/>
        <v>0</v>
      </c>
      <c r="CB32" s="183" t="str">
        <f t="shared" si="48"/>
        <v/>
      </c>
      <c r="CC32" s="183" t="str">
        <f t="shared" si="48"/>
        <v/>
      </c>
      <c r="CD32" s="183" t="str">
        <f t="shared" si="48"/>
        <v/>
      </c>
      <c r="CE32" s="183" t="str">
        <f t="shared" si="48"/>
        <v/>
      </c>
      <c r="CF32" s="183" t="str">
        <f t="shared" si="48"/>
        <v/>
      </c>
      <c r="CG32" s="183" t="str">
        <f t="shared" si="48"/>
        <v/>
      </c>
      <c r="CH32" s="183" t="str">
        <f t="shared" si="48"/>
        <v/>
      </c>
      <c r="CI32" s="183">
        <f t="shared" si="8"/>
        <v>0</v>
      </c>
    </row>
    <row r="33" spans="1:87" x14ac:dyDescent="0.35">
      <c r="A33" s="756"/>
      <c r="B33" s="756"/>
      <c r="C33" s="6" t="s">
        <v>50</v>
      </c>
      <c r="D33" s="7" t="s">
        <v>88</v>
      </c>
      <c r="E33" s="102" t="s">
        <v>51</v>
      </c>
      <c r="F33" s="73"/>
      <c r="G33" s="102" t="s">
        <v>51</v>
      </c>
      <c r="H33" s="102"/>
      <c r="I33" s="117"/>
      <c r="J33" s="72"/>
      <c r="K33" s="102" t="s">
        <v>51</v>
      </c>
      <c r="L33" s="70"/>
      <c r="M33" s="102" t="s">
        <v>51</v>
      </c>
      <c r="N33" s="70"/>
      <c r="O33" s="70"/>
      <c r="P33" s="71"/>
      <c r="Q33" s="102" t="s">
        <v>51</v>
      </c>
      <c r="R33" s="70"/>
      <c r="S33" s="102" t="s">
        <v>51</v>
      </c>
      <c r="T33" s="73"/>
      <c r="U33" s="102" t="s">
        <v>51</v>
      </c>
      <c r="V33" s="122"/>
      <c r="W33" s="99"/>
      <c r="X33" s="69"/>
      <c r="Y33" s="102" t="s">
        <v>51</v>
      </c>
      <c r="Z33" s="70"/>
      <c r="AA33" s="102" t="s">
        <v>51</v>
      </c>
      <c r="AB33" s="70"/>
      <c r="AC33" s="70"/>
      <c r="AD33" s="71"/>
      <c r="AE33" s="102" t="s">
        <v>51</v>
      </c>
      <c r="AF33" s="70"/>
      <c r="AG33" s="102" t="s">
        <v>51</v>
      </c>
      <c r="AH33" s="73"/>
      <c r="AI33" s="102" t="s">
        <v>51</v>
      </c>
      <c r="AJ33" s="8" t="str">
        <f t="shared" si="0"/>
        <v>SGC LABROUE</v>
      </c>
      <c r="AK33" s="313"/>
      <c r="AL33" s="187"/>
      <c r="AM33" s="393" t="str">
        <f t="shared" si="42"/>
        <v/>
      </c>
      <c r="AN33" s="393" t="str">
        <f t="shared" si="42"/>
        <v/>
      </c>
      <c r="AO33" s="393" t="str">
        <f t="shared" si="42"/>
        <v/>
      </c>
      <c r="AP33" s="393" t="str">
        <f t="shared" si="42"/>
        <v/>
      </c>
      <c r="AQ33" s="393" t="str">
        <f t="shared" si="42"/>
        <v/>
      </c>
      <c r="AR33" s="393" t="str">
        <f t="shared" si="42"/>
        <v/>
      </c>
      <c r="AS33" s="393" t="str">
        <f t="shared" si="42"/>
        <v/>
      </c>
      <c r="AT33" s="393" t="str">
        <f t="shared" si="42"/>
        <v/>
      </c>
      <c r="AU33" s="393" t="str">
        <f t="shared" si="42"/>
        <v/>
      </c>
      <c r="AV33" s="393" t="str">
        <f t="shared" si="42"/>
        <v/>
      </c>
      <c r="AW33" s="393" t="str">
        <f t="shared" si="42"/>
        <v/>
      </c>
      <c r="AX33" s="393" t="str">
        <f t="shared" si="42"/>
        <v/>
      </c>
      <c r="AY33" s="393">
        <f t="shared" si="42"/>
        <v>12</v>
      </c>
      <c r="AZ33" s="393" t="s">
        <v>97</v>
      </c>
      <c r="BA33" s="393">
        <f t="shared" si="5"/>
        <v>12</v>
      </c>
      <c r="BC33" s="393" t="str">
        <f t="shared" si="44"/>
        <v/>
      </c>
      <c r="BD33" s="393" t="str">
        <f t="shared" si="44"/>
        <v/>
      </c>
      <c r="BE33" s="393" t="str">
        <f t="shared" si="44"/>
        <v/>
      </c>
      <c r="BF33" s="393" t="str">
        <f t="shared" si="44"/>
        <v/>
      </c>
      <c r="BG33" s="393" t="str">
        <f t="shared" si="44"/>
        <v/>
      </c>
      <c r="BH33" s="393" t="str">
        <f t="shared" si="44"/>
        <v/>
      </c>
      <c r="BI33" s="393" t="str">
        <f t="shared" si="44"/>
        <v/>
      </c>
      <c r="BJ33" s="393" t="str">
        <f t="shared" si="44"/>
        <v/>
      </c>
      <c r="BK33" s="393" t="str">
        <f t="shared" si="44"/>
        <v/>
      </c>
      <c r="BL33" s="393" t="str">
        <f t="shared" si="44"/>
        <v/>
      </c>
      <c r="BM33" s="393" t="str">
        <f t="shared" si="44"/>
        <v/>
      </c>
      <c r="BN33" s="393" t="str">
        <f t="shared" si="44"/>
        <v/>
      </c>
      <c r="BO33" s="393">
        <f t="shared" si="44"/>
        <v>12</v>
      </c>
      <c r="BP33" s="393" t="s">
        <v>97</v>
      </c>
      <c r="BQ33" s="393">
        <f t="shared" si="6"/>
        <v>12</v>
      </c>
      <c r="BS33" s="393" t="str">
        <f t="shared" si="46"/>
        <v/>
      </c>
      <c r="BT33" s="393" t="str">
        <f t="shared" si="46"/>
        <v/>
      </c>
      <c r="BU33" s="393" t="str">
        <f t="shared" si="46"/>
        <v/>
      </c>
      <c r="BV33" s="393" t="str">
        <f t="shared" si="46"/>
        <v/>
      </c>
      <c r="BW33" s="393" t="str">
        <f t="shared" si="46"/>
        <v/>
      </c>
      <c r="BX33" s="393" t="str">
        <f t="shared" si="46"/>
        <v/>
      </c>
      <c r="BY33" s="393" t="str">
        <f t="shared" si="46"/>
        <v/>
      </c>
      <c r="BZ33" s="393">
        <f t="shared" si="7"/>
        <v>0</v>
      </c>
      <c r="CB33" s="393" t="str">
        <f t="shared" si="48"/>
        <v/>
      </c>
      <c r="CC33" s="393" t="str">
        <f t="shared" si="48"/>
        <v/>
      </c>
      <c r="CD33" s="393" t="str">
        <f t="shared" si="48"/>
        <v/>
      </c>
      <c r="CE33" s="393" t="str">
        <f t="shared" si="48"/>
        <v/>
      </c>
      <c r="CF33" s="393" t="str">
        <f t="shared" si="48"/>
        <v/>
      </c>
      <c r="CG33" s="393" t="str">
        <f t="shared" si="48"/>
        <v/>
      </c>
      <c r="CH33" s="393" t="str">
        <f t="shared" si="48"/>
        <v/>
      </c>
      <c r="CI33" s="393">
        <f t="shared" si="8"/>
        <v>0</v>
      </c>
    </row>
    <row r="34" spans="1:87" x14ac:dyDescent="0.35">
      <c r="A34" s="756"/>
      <c r="B34" s="756"/>
      <c r="C34" s="6" t="s">
        <v>196</v>
      </c>
      <c r="D34" s="7" t="s">
        <v>35</v>
      </c>
      <c r="E34" s="102"/>
      <c r="F34" s="73"/>
      <c r="G34" s="102"/>
      <c r="H34" s="102"/>
      <c r="I34" s="117"/>
      <c r="J34" s="72"/>
      <c r="K34" s="102"/>
      <c r="L34" s="70"/>
      <c r="M34" s="102"/>
      <c r="N34" s="70"/>
      <c r="O34" s="70"/>
      <c r="P34" s="71"/>
      <c r="Q34" s="102"/>
      <c r="R34" s="70"/>
      <c r="S34" s="102"/>
      <c r="T34" s="73"/>
      <c r="U34" s="102"/>
      <c r="V34" s="122"/>
      <c r="W34" s="99"/>
      <c r="X34" s="69"/>
      <c r="Y34" s="102"/>
      <c r="Z34" s="70"/>
      <c r="AA34" s="102"/>
      <c r="AB34" s="70"/>
      <c r="AC34" s="70"/>
      <c r="AD34" s="71"/>
      <c r="AE34" s="102"/>
      <c r="AF34" s="70"/>
      <c r="AG34" s="102"/>
      <c r="AH34" s="73"/>
      <c r="AI34" s="102"/>
      <c r="AJ34" s="8" t="str">
        <f t="shared" si="0"/>
        <v>SGC MOHIER</v>
      </c>
      <c r="AK34" s="312"/>
      <c r="AL34" s="42"/>
      <c r="AM34" s="183"/>
      <c r="AN34" s="183"/>
      <c r="AO34" s="183"/>
      <c r="AP34" s="183"/>
      <c r="AQ34" s="183"/>
      <c r="AR34" s="183"/>
      <c r="AS34" s="183"/>
      <c r="AT34" s="183"/>
      <c r="AU34" s="183"/>
      <c r="AV34" s="183"/>
      <c r="AW34" s="183"/>
      <c r="AX34" s="183"/>
      <c r="AY34" s="183"/>
      <c r="AZ34" s="183"/>
      <c r="BA34" s="183"/>
      <c r="BC34" s="183"/>
      <c r="BD34" s="183"/>
      <c r="BE34" s="183"/>
      <c r="BF34" s="183"/>
      <c r="BG34" s="183"/>
      <c r="BH34" s="183"/>
      <c r="BI34" s="183"/>
      <c r="BJ34" s="183"/>
      <c r="BK34" s="183"/>
      <c r="BL34" s="183"/>
      <c r="BM34" s="183"/>
      <c r="BN34" s="183"/>
      <c r="BO34" s="183"/>
      <c r="BP34" s="183"/>
      <c r="BQ34" s="183"/>
      <c r="BS34" s="183"/>
      <c r="BT34" s="183"/>
      <c r="BU34" s="183"/>
      <c r="BV34" s="183"/>
      <c r="BW34" s="183"/>
      <c r="BX34" s="183"/>
      <c r="BY34" s="183"/>
      <c r="BZ34" s="183"/>
      <c r="CB34" s="183"/>
      <c r="CC34" s="183"/>
      <c r="CD34" s="183"/>
      <c r="CE34" s="183"/>
      <c r="CF34" s="183"/>
      <c r="CG34" s="183"/>
      <c r="CH34" s="183"/>
      <c r="CI34" s="183"/>
    </row>
    <row r="35" spans="1:87" x14ac:dyDescent="0.35">
      <c r="A35" s="756"/>
      <c r="B35" s="756"/>
      <c r="C35" s="6"/>
      <c r="D35" s="7"/>
      <c r="E35" s="102"/>
      <c r="F35" s="73"/>
      <c r="G35" s="102"/>
      <c r="H35" s="102"/>
      <c r="I35" s="117"/>
      <c r="J35" s="72"/>
      <c r="K35" s="102"/>
      <c r="L35" s="70"/>
      <c r="M35" s="102"/>
      <c r="N35" s="70"/>
      <c r="O35" s="70"/>
      <c r="P35" s="71"/>
      <c r="Q35" s="102"/>
      <c r="R35" s="70"/>
      <c r="S35" s="102"/>
      <c r="T35" s="73"/>
      <c r="U35" s="102"/>
      <c r="V35" s="122"/>
      <c r="W35" s="99"/>
      <c r="X35" s="69"/>
      <c r="Y35" s="102"/>
      <c r="Z35" s="70"/>
      <c r="AA35" s="102"/>
      <c r="AB35" s="70"/>
      <c r="AC35" s="70"/>
      <c r="AD35" s="71"/>
      <c r="AE35" s="102"/>
      <c r="AF35" s="70"/>
      <c r="AG35" s="102"/>
      <c r="AH35" s="73"/>
      <c r="AI35" s="102"/>
      <c r="AJ35" s="8">
        <f t="shared" si="0"/>
        <v>0</v>
      </c>
      <c r="AK35" s="313"/>
      <c r="AL35" s="187"/>
      <c r="AM35" s="188"/>
      <c r="AN35" s="188"/>
      <c r="AO35" s="188"/>
      <c r="AP35" s="188"/>
      <c r="AQ35" s="188"/>
      <c r="AR35" s="188"/>
      <c r="AS35" s="188"/>
      <c r="AT35" s="188"/>
      <c r="AU35" s="188"/>
      <c r="AV35" s="188"/>
      <c r="AW35" s="188"/>
      <c r="AX35" s="188"/>
      <c r="AY35" s="188"/>
      <c r="AZ35" s="188"/>
      <c r="BA35" s="188"/>
      <c r="BC35" s="188"/>
      <c r="BD35" s="188"/>
      <c r="BE35" s="188"/>
      <c r="BF35" s="188"/>
      <c r="BG35" s="188"/>
      <c r="BH35" s="188"/>
      <c r="BI35" s="188"/>
      <c r="BJ35" s="188"/>
      <c r="BK35" s="188"/>
      <c r="BL35" s="188"/>
      <c r="BM35" s="188"/>
      <c r="BN35" s="188"/>
      <c r="BO35" s="188"/>
      <c r="BP35" s="188"/>
      <c r="BQ35" s="188"/>
      <c r="BS35" s="188"/>
      <c r="BT35" s="188"/>
      <c r="BU35" s="188"/>
      <c r="BV35" s="188"/>
      <c r="BW35" s="188"/>
      <c r="BX35" s="188"/>
      <c r="BY35" s="188"/>
      <c r="BZ35" s="188"/>
      <c r="CB35" s="188"/>
      <c r="CC35" s="188"/>
      <c r="CD35" s="188"/>
      <c r="CE35" s="188"/>
      <c r="CF35" s="188"/>
      <c r="CG35" s="188"/>
      <c r="CH35" s="188"/>
      <c r="CI35" s="188"/>
    </row>
    <row r="36" spans="1:87" x14ac:dyDescent="0.35">
      <c r="A36" s="756"/>
      <c r="B36" s="756"/>
      <c r="C36" s="6" t="s">
        <v>197</v>
      </c>
      <c r="D36" s="7" t="s">
        <v>201</v>
      </c>
      <c r="E36" s="102"/>
      <c r="F36" s="73"/>
      <c r="G36" s="102"/>
      <c r="H36" s="102"/>
      <c r="I36" s="117"/>
      <c r="J36" s="72"/>
      <c r="K36" s="102"/>
      <c r="L36" s="70"/>
      <c r="M36" s="102"/>
      <c r="N36" s="70"/>
      <c r="O36" s="70"/>
      <c r="P36" s="71"/>
      <c r="Q36" s="102"/>
      <c r="R36" s="70"/>
      <c r="S36" s="102"/>
      <c r="T36" s="73"/>
      <c r="U36" s="102"/>
      <c r="V36" s="122"/>
      <c r="W36" s="99"/>
      <c r="X36" s="69"/>
      <c r="Y36" s="102"/>
      <c r="Z36" s="70"/>
      <c r="AA36" s="102"/>
      <c r="AB36" s="70"/>
      <c r="AC36" s="70"/>
      <c r="AD36" s="71"/>
      <c r="AE36" s="102"/>
      <c r="AF36" s="70"/>
      <c r="AG36" s="102"/>
      <c r="AH36" s="73"/>
      <c r="AI36" s="102"/>
      <c r="AJ36" s="8" t="str">
        <f t="shared" si="0"/>
        <v>SGC BEROT</v>
      </c>
      <c r="AK36" s="399"/>
      <c r="AL36" s="42"/>
      <c r="AM36" s="226"/>
      <c r="AN36" s="226"/>
      <c r="AO36" s="226"/>
      <c r="AP36" s="226"/>
      <c r="AQ36" s="226"/>
      <c r="AR36" s="226"/>
      <c r="AS36" s="226"/>
      <c r="AT36" s="226"/>
      <c r="AU36" s="226"/>
      <c r="AV36" s="226"/>
      <c r="AW36" s="226"/>
      <c r="AX36" s="226"/>
      <c r="AY36" s="226"/>
      <c r="AZ36" s="226"/>
      <c r="BA36" s="226"/>
      <c r="BC36" s="226"/>
      <c r="BD36" s="226"/>
      <c r="BE36" s="226"/>
      <c r="BF36" s="226"/>
      <c r="BG36" s="226"/>
      <c r="BH36" s="226"/>
      <c r="BI36" s="226"/>
      <c r="BJ36" s="226"/>
      <c r="BK36" s="226"/>
      <c r="BL36" s="226"/>
      <c r="BM36" s="226"/>
      <c r="BN36" s="226"/>
      <c r="BO36" s="226"/>
      <c r="BP36" s="226"/>
      <c r="BQ36" s="226"/>
      <c r="BS36" s="226"/>
      <c r="BT36" s="226"/>
      <c r="BU36" s="226"/>
      <c r="BV36" s="226"/>
      <c r="BW36" s="226"/>
      <c r="BX36" s="226"/>
      <c r="BY36" s="226"/>
      <c r="BZ36" s="226"/>
      <c r="CB36" s="226"/>
      <c r="CC36" s="226"/>
      <c r="CD36" s="226"/>
      <c r="CE36" s="226"/>
      <c r="CF36" s="226"/>
      <c r="CG36" s="226"/>
      <c r="CH36" s="226"/>
      <c r="CI36" s="226"/>
    </row>
    <row r="37" spans="1:87" x14ac:dyDescent="0.35">
      <c r="A37" s="756"/>
      <c r="B37" s="756"/>
      <c r="C37" s="6" t="s">
        <v>198</v>
      </c>
      <c r="D37" s="7" t="s">
        <v>89</v>
      </c>
      <c r="E37" s="102" t="s">
        <v>35</v>
      </c>
      <c r="F37" s="73"/>
      <c r="G37" s="102" t="s">
        <v>35</v>
      </c>
      <c r="H37" s="102"/>
      <c r="I37" s="117"/>
      <c r="J37" s="72"/>
      <c r="K37" s="102" t="s">
        <v>35</v>
      </c>
      <c r="L37" s="70"/>
      <c r="M37" s="102" t="s">
        <v>35</v>
      </c>
      <c r="N37" s="70"/>
      <c r="O37" s="70"/>
      <c r="P37" s="71"/>
      <c r="Q37" s="102" t="s">
        <v>35</v>
      </c>
      <c r="R37" s="70"/>
      <c r="S37" s="102" t="s">
        <v>35</v>
      </c>
      <c r="T37" s="73"/>
      <c r="U37" s="102" t="s">
        <v>35</v>
      </c>
      <c r="V37" s="122"/>
      <c r="W37" s="99"/>
      <c r="X37" s="69"/>
      <c r="Y37" s="102" t="s">
        <v>35</v>
      </c>
      <c r="Z37" s="70"/>
      <c r="AA37" s="102" t="s">
        <v>35</v>
      </c>
      <c r="AB37" s="70"/>
      <c r="AC37" s="70"/>
      <c r="AD37" s="71"/>
      <c r="AE37" s="102" t="s">
        <v>35</v>
      </c>
      <c r="AF37" s="70"/>
      <c r="AG37" s="102" t="s">
        <v>35</v>
      </c>
      <c r="AH37" s="73"/>
      <c r="AI37" s="102" t="s">
        <v>35</v>
      </c>
      <c r="AJ37" s="8" t="str">
        <f t="shared" si="0"/>
        <v>SGC ZEMELKA</v>
      </c>
      <c r="AK37" s="313"/>
      <c r="AL37" s="187"/>
      <c r="AM37" s="188" t="str">
        <f t="shared" ref="AM37:AY38" si="50">IF(COUNTIF($E37:$AL37,AM$4)&lt;1,"",COUNTIF($E37:$AL37,AM$4))</f>
        <v/>
      </c>
      <c r="AN37" s="188" t="str">
        <f t="shared" si="50"/>
        <v/>
      </c>
      <c r="AO37" s="188" t="str">
        <f t="shared" si="50"/>
        <v/>
      </c>
      <c r="AP37" s="188" t="str">
        <f t="shared" si="50"/>
        <v/>
      </c>
      <c r="AQ37" s="188" t="str">
        <f t="shared" si="50"/>
        <v/>
      </c>
      <c r="AR37" s="188" t="str">
        <f t="shared" si="50"/>
        <v/>
      </c>
      <c r="AS37" s="188" t="str">
        <f t="shared" si="50"/>
        <v/>
      </c>
      <c r="AT37" s="188">
        <f t="shared" si="50"/>
        <v>12</v>
      </c>
      <c r="AU37" s="188" t="str">
        <f t="shared" si="50"/>
        <v/>
      </c>
      <c r="AV37" s="188" t="str">
        <f t="shared" si="50"/>
        <v/>
      </c>
      <c r="AW37" s="188" t="str">
        <f t="shared" si="50"/>
        <v/>
      </c>
      <c r="AX37" s="188" t="str">
        <f t="shared" si="50"/>
        <v/>
      </c>
      <c r="AY37" s="188" t="str">
        <f t="shared" si="50"/>
        <v/>
      </c>
      <c r="AZ37" s="188" t="s">
        <v>97</v>
      </c>
      <c r="BA37" s="188">
        <f t="shared" ref="BA37:BA38" si="51">SUM(AM37:AZ37)</f>
        <v>12</v>
      </c>
      <c r="BC37" s="188" t="str">
        <f t="shared" ref="BC37:BO38" si="52">IF(COUNTIF($E37:$AL37,BC$4)&lt;1,"",COUNTIF($E37:$AL37,BC$4))</f>
        <v/>
      </c>
      <c r="BD37" s="188" t="str">
        <f t="shared" si="52"/>
        <v/>
      </c>
      <c r="BE37" s="188" t="str">
        <f t="shared" si="52"/>
        <v/>
      </c>
      <c r="BF37" s="188" t="str">
        <f t="shared" si="52"/>
        <v/>
      </c>
      <c r="BG37" s="188" t="str">
        <f t="shared" si="52"/>
        <v/>
      </c>
      <c r="BH37" s="188" t="str">
        <f t="shared" si="52"/>
        <v/>
      </c>
      <c r="BI37" s="188" t="str">
        <f t="shared" si="52"/>
        <v/>
      </c>
      <c r="BJ37" s="188">
        <f t="shared" si="52"/>
        <v>12</v>
      </c>
      <c r="BK37" s="188" t="str">
        <f t="shared" si="52"/>
        <v/>
      </c>
      <c r="BL37" s="188" t="str">
        <f t="shared" si="52"/>
        <v/>
      </c>
      <c r="BM37" s="188" t="str">
        <f t="shared" si="52"/>
        <v/>
      </c>
      <c r="BN37" s="188" t="str">
        <f t="shared" si="52"/>
        <v/>
      </c>
      <c r="BO37" s="188" t="str">
        <f t="shared" si="52"/>
        <v/>
      </c>
      <c r="BP37" s="188" t="s">
        <v>97</v>
      </c>
      <c r="BQ37" s="188">
        <f t="shared" ref="BQ37:BQ38" si="53">SUM(BC37:BP37)</f>
        <v>12</v>
      </c>
      <c r="BS37" s="188" t="str">
        <f t="shared" ref="BS37:BY38" si="54">IF(COUNTIF($E37:$AL37,BS$4)&lt;1,"",COUNTIF($E37:$AL37,BS$4))</f>
        <v/>
      </c>
      <c r="BT37" s="188" t="str">
        <f t="shared" si="54"/>
        <v/>
      </c>
      <c r="BU37" s="188" t="str">
        <f t="shared" si="54"/>
        <v/>
      </c>
      <c r="BV37" s="188" t="str">
        <f t="shared" si="54"/>
        <v/>
      </c>
      <c r="BW37" s="188" t="str">
        <f t="shared" si="54"/>
        <v/>
      </c>
      <c r="BX37" s="188" t="str">
        <f t="shared" si="54"/>
        <v/>
      </c>
      <c r="BY37" s="188" t="str">
        <f t="shared" si="54"/>
        <v/>
      </c>
      <c r="BZ37" s="188">
        <f t="shared" ref="BZ37:BZ38" si="55">SUM(BS37:BY37)</f>
        <v>0</v>
      </c>
      <c r="CB37" s="188" t="str">
        <f t="shared" ref="CB37:CH38" si="56">IF(COUNTIF($E37:$AL37,CB$4)&lt;1,"",COUNTIF($E37:$AL37,CB$4))</f>
        <v/>
      </c>
      <c r="CC37" s="188" t="str">
        <f t="shared" si="56"/>
        <v/>
      </c>
      <c r="CD37" s="188" t="str">
        <f t="shared" si="56"/>
        <v/>
      </c>
      <c r="CE37" s="188" t="str">
        <f t="shared" si="56"/>
        <v/>
      </c>
      <c r="CF37" s="188" t="str">
        <f t="shared" si="56"/>
        <v/>
      </c>
      <c r="CG37" s="188" t="str">
        <f t="shared" si="56"/>
        <v/>
      </c>
      <c r="CH37" s="188" t="str">
        <f t="shared" si="56"/>
        <v/>
      </c>
      <c r="CI37" s="188">
        <f t="shared" ref="CI37:CI38" si="57">SUM(CB37:CH37)</f>
        <v>0</v>
      </c>
    </row>
    <row r="38" spans="1:87" x14ac:dyDescent="0.35">
      <c r="A38" s="756"/>
      <c r="B38" s="756"/>
      <c r="C38" s="6" t="s">
        <v>199</v>
      </c>
      <c r="D38" s="7" t="s">
        <v>89</v>
      </c>
      <c r="E38" s="102" t="s">
        <v>35</v>
      </c>
      <c r="F38" s="73"/>
      <c r="G38" s="102" t="s">
        <v>35</v>
      </c>
      <c r="H38" s="102"/>
      <c r="I38" s="117"/>
      <c r="J38" s="72"/>
      <c r="K38" s="102" t="s">
        <v>35</v>
      </c>
      <c r="L38" s="70"/>
      <c r="M38" s="102" t="s">
        <v>35</v>
      </c>
      <c r="N38" s="70"/>
      <c r="O38" s="70"/>
      <c r="P38" s="71"/>
      <c r="Q38" s="102" t="s">
        <v>35</v>
      </c>
      <c r="R38" s="70"/>
      <c r="S38" s="102" t="s">
        <v>35</v>
      </c>
      <c r="T38" s="73"/>
      <c r="U38" s="102" t="s">
        <v>35</v>
      </c>
      <c r="V38" s="122"/>
      <c r="W38" s="99"/>
      <c r="X38" s="69"/>
      <c r="Y38" s="102" t="s">
        <v>35</v>
      </c>
      <c r="Z38" s="70"/>
      <c r="AA38" s="102" t="s">
        <v>35</v>
      </c>
      <c r="AB38" s="70"/>
      <c r="AC38" s="70"/>
      <c r="AD38" s="71"/>
      <c r="AE38" s="102" t="s">
        <v>35</v>
      </c>
      <c r="AF38" s="70"/>
      <c r="AG38" s="102" t="s">
        <v>35</v>
      </c>
      <c r="AH38" s="73"/>
      <c r="AI38" s="102" t="s">
        <v>35</v>
      </c>
      <c r="AJ38" s="8" t="str">
        <f t="shared" si="0"/>
        <v>SGC GEOFFRAY</v>
      </c>
      <c r="AK38" s="399"/>
      <c r="AL38" s="42"/>
      <c r="AM38" s="226" t="str">
        <f t="shared" si="50"/>
        <v/>
      </c>
      <c r="AN38" s="226" t="str">
        <f t="shared" si="50"/>
        <v/>
      </c>
      <c r="AO38" s="226" t="str">
        <f t="shared" si="50"/>
        <v/>
      </c>
      <c r="AP38" s="226" t="str">
        <f t="shared" si="50"/>
        <v/>
      </c>
      <c r="AQ38" s="226" t="str">
        <f t="shared" si="50"/>
        <v/>
      </c>
      <c r="AR38" s="226" t="str">
        <f t="shared" si="50"/>
        <v/>
      </c>
      <c r="AS38" s="226" t="str">
        <f t="shared" si="50"/>
        <v/>
      </c>
      <c r="AT38" s="226">
        <f t="shared" si="50"/>
        <v>12</v>
      </c>
      <c r="AU38" s="226" t="str">
        <f t="shared" si="50"/>
        <v/>
      </c>
      <c r="AV38" s="226" t="str">
        <f t="shared" si="50"/>
        <v/>
      </c>
      <c r="AW38" s="226" t="str">
        <f t="shared" si="50"/>
        <v/>
      </c>
      <c r="AX38" s="226" t="str">
        <f t="shared" si="50"/>
        <v/>
      </c>
      <c r="AY38" s="226" t="str">
        <f t="shared" si="50"/>
        <v/>
      </c>
      <c r="AZ38" s="226" t="s">
        <v>97</v>
      </c>
      <c r="BA38" s="226">
        <f t="shared" si="51"/>
        <v>12</v>
      </c>
      <c r="BC38" s="226" t="str">
        <f t="shared" si="52"/>
        <v/>
      </c>
      <c r="BD38" s="226" t="str">
        <f t="shared" si="52"/>
        <v/>
      </c>
      <c r="BE38" s="226" t="str">
        <f t="shared" si="52"/>
        <v/>
      </c>
      <c r="BF38" s="226" t="str">
        <f t="shared" si="52"/>
        <v/>
      </c>
      <c r="BG38" s="226" t="str">
        <f t="shared" si="52"/>
        <v/>
      </c>
      <c r="BH38" s="226" t="str">
        <f t="shared" si="52"/>
        <v/>
      </c>
      <c r="BI38" s="226" t="str">
        <f t="shared" si="52"/>
        <v/>
      </c>
      <c r="BJ38" s="226">
        <f t="shared" si="52"/>
        <v>12</v>
      </c>
      <c r="BK38" s="226" t="str">
        <f t="shared" si="52"/>
        <v/>
      </c>
      <c r="BL38" s="226" t="str">
        <f t="shared" si="52"/>
        <v/>
      </c>
      <c r="BM38" s="226" t="str">
        <f t="shared" si="52"/>
        <v/>
      </c>
      <c r="BN38" s="226" t="str">
        <f t="shared" si="52"/>
        <v/>
      </c>
      <c r="BO38" s="226" t="str">
        <f t="shared" si="52"/>
        <v/>
      </c>
      <c r="BP38" s="226" t="s">
        <v>97</v>
      </c>
      <c r="BQ38" s="226">
        <f t="shared" si="53"/>
        <v>12</v>
      </c>
      <c r="BS38" s="226" t="str">
        <f t="shared" si="54"/>
        <v/>
      </c>
      <c r="BT38" s="226" t="str">
        <f t="shared" si="54"/>
        <v/>
      </c>
      <c r="BU38" s="226" t="str">
        <f t="shared" si="54"/>
        <v/>
      </c>
      <c r="BV38" s="226" t="str">
        <f t="shared" si="54"/>
        <v/>
      </c>
      <c r="BW38" s="226" t="str">
        <f t="shared" si="54"/>
        <v/>
      </c>
      <c r="BX38" s="226" t="str">
        <f t="shared" si="54"/>
        <v/>
      </c>
      <c r="BY38" s="226" t="str">
        <f t="shared" si="54"/>
        <v/>
      </c>
      <c r="BZ38" s="226">
        <f t="shared" si="55"/>
        <v>0</v>
      </c>
      <c r="CB38" s="226" t="str">
        <f t="shared" si="56"/>
        <v/>
      </c>
      <c r="CC38" s="226" t="str">
        <f t="shared" si="56"/>
        <v/>
      </c>
      <c r="CD38" s="226" t="str">
        <f t="shared" si="56"/>
        <v/>
      </c>
      <c r="CE38" s="226" t="str">
        <f t="shared" si="56"/>
        <v/>
      </c>
      <c r="CF38" s="226" t="str">
        <f t="shared" si="56"/>
        <v/>
      </c>
      <c r="CG38" s="226" t="str">
        <f t="shared" si="56"/>
        <v/>
      </c>
      <c r="CH38" s="226" t="str">
        <f t="shared" si="56"/>
        <v/>
      </c>
      <c r="CI38" s="226">
        <f t="shared" si="57"/>
        <v>0</v>
      </c>
    </row>
    <row r="39" spans="1:87" x14ac:dyDescent="0.35">
      <c r="A39" s="756"/>
      <c r="B39" s="756"/>
      <c r="C39" s="6" t="s">
        <v>200</v>
      </c>
      <c r="D39" s="7" t="s">
        <v>35</v>
      </c>
      <c r="E39" s="102"/>
      <c r="F39" s="73"/>
      <c r="G39" s="102"/>
      <c r="H39" s="102"/>
      <c r="I39" s="117"/>
      <c r="J39" s="72"/>
      <c r="K39" s="102"/>
      <c r="L39" s="70"/>
      <c r="M39" s="102"/>
      <c r="N39" s="70"/>
      <c r="O39" s="70"/>
      <c r="P39" s="71"/>
      <c r="Q39" s="102"/>
      <c r="R39" s="70"/>
      <c r="S39" s="102"/>
      <c r="T39" s="73"/>
      <c r="U39" s="102"/>
      <c r="V39" s="122"/>
      <c r="W39" s="99"/>
      <c r="X39" s="69"/>
      <c r="Y39" s="102"/>
      <c r="Z39" s="70"/>
      <c r="AA39" s="102"/>
      <c r="AB39" s="70"/>
      <c r="AC39" s="70"/>
      <c r="AD39" s="71"/>
      <c r="AE39" s="102"/>
      <c r="AF39" s="70"/>
      <c r="AG39" s="102"/>
      <c r="AH39" s="73"/>
      <c r="AI39" s="102"/>
      <c r="AJ39" s="8" t="str">
        <f t="shared" si="0"/>
        <v>SGC BAUR</v>
      </c>
      <c r="AK39" s="313"/>
      <c r="AL39" s="187"/>
      <c r="AM39" s="188"/>
      <c r="AN39" s="188"/>
      <c r="AO39" s="188"/>
      <c r="AP39" s="188"/>
      <c r="AQ39" s="188"/>
      <c r="AR39" s="188"/>
      <c r="AS39" s="188"/>
      <c r="AT39" s="188"/>
      <c r="AU39" s="188"/>
      <c r="AV39" s="188"/>
      <c r="AW39" s="188"/>
      <c r="AX39" s="188"/>
      <c r="AY39" s="188"/>
      <c r="AZ39" s="188"/>
      <c r="BA39" s="188"/>
      <c r="BC39" s="188"/>
      <c r="BD39" s="188"/>
      <c r="BE39" s="188"/>
      <c r="BF39" s="188"/>
      <c r="BG39" s="188"/>
      <c r="BH39" s="188"/>
      <c r="BI39" s="188"/>
      <c r="BJ39" s="188"/>
      <c r="BK39" s="188"/>
      <c r="BL39" s="188"/>
      <c r="BM39" s="188"/>
      <c r="BN39" s="188"/>
      <c r="BO39" s="188"/>
      <c r="BP39" s="188"/>
      <c r="BQ39" s="188"/>
      <c r="BS39" s="188"/>
      <c r="BT39" s="188"/>
      <c r="BU39" s="188"/>
      <c r="BV39" s="188"/>
      <c r="BW39" s="188"/>
      <c r="BX39" s="188"/>
      <c r="BY39" s="188"/>
      <c r="BZ39" s="188"/>
      <c r="CB39" s="188"/>
      <c r="CC39" s="188"/>
      <c r="CD39" s="188"/>
      <c r="CE39" s="188"/>
      <c r="CF39" s="188"/>
      <c r="CG39" s="188"/>
      <c r="CH39" s="188"/>
      <c r="CI39" s="188"/>
    </row>
    <row r="40" spans="1:87" ht="15" customHeight="1" x14ac:dyDescent="0.35">
      <c r="A40" s="756"/>
      <c r="B40" s="756"/>
      <c r="C40" s="13" t="s">
        <v>54</v>
      </c>
      <c r="D40" s="15" t="s">
        <v>89</v>
      </c>
      <c r="E40" s="200" t="s">
        <v>35</v>
      </c>
      <c r="F40" s="201"/>
      <c r="G40" s="200" t="s">
        <v>35</v>
      </c>
      <c r="H40" s="200"/>
      <c r="I40" s="219"/>
      <c r="J40" s="308"/>
      <c r="K40" s="200" t="s">
        <v>35</v>
      </c>
      <c r="L40" s="199"/>
      <c r="M40" s="200" t="s">
        <v>35</v>
      </c>
      <c r="N40" s="199"/>
      <c r="O40" s="199"/>
      <c r="P40" s="246"/>
      <c r="Q40" s="200" t="s">
        <v>35</v>
      </c>
      <c r="R40" s="199"/>
      <c r="S40" s="200" t="s">
        <v>35</v>
      </c>
      <c r="T40" s="201"/>
      <c r="U40" s="200" t="s">
        <v>35</v>
      </c>
      <c r="V40" s="218"/>
      <c r="W40" s="219"/>
      <c r="X40" s="308"/>
      <c r="Y40" s="200" t="s">
        <v>35</v>
      </c>
      <c r="Z40" s="199"/>
      <c r="AA40" s="200" t="s">
        <v>35</v>
      </c>
      <c r="AB40" s="199"/>
      <c r="AC40" s="199"/>
      <c r="AD40" s="246"/>
      <c r="AE40" s="200" t="s">
        <v>35</v>
      </c>
      <c r="AF40" s="199"/>
      <c r="AG40" s="200" t="s">
        <v>35</v>
      </c>
      <c r="AH40" s="201"/>
      <c r="AI40" s="200" t="s">
        <v>35</v>
      </c>
      <c r="AJ40" s="14" t="str">
        <f t="shared" si="0"/>
        <v>SGT ROGE</v>
      </c>
      <c r="AK40" s="397"/>
      <c r="AL40" s="187"/>
      <c r="AM40" s="186" t="str">
        <f t="shared" ref="AM40:AY45" si="58">IF(COUNTIF($E40:$AL40,AM$4)&lt;1,"",COUNTIF($E40:$AL40,AM$4))</f>
        <v/>
      </c>
      <c r="AN40" s="186" t="str">
        <f t="shared" si="58"/>
        <v/>
      </c>
      <c r="AO40" s="186" t="str">
        <f t="shared" si="58"/>
        <v/>
      </c>
      <c r="AP40" s="186" t="str">
        <f t="shared" si="58"/>
        <v/>
      </c>
      <c r="AQ40" s="186" t="str">
        <f t="shared" si="58"/>
        <v/>
      </c>
      <c r="AR40" s="186" t="str">
        <f t="shared" si="58"/>
        <v/>
      </c>
      <c r="AS40" s="186" t="str">
        <f t="shared" si="58"/>
        <v/>
      </c>
      <c r="AT40" s="186">
        <f t="shared" si="58"/>
        <v>12</v>
      </c>
      <c r="AU40" s="186" t="str">
        <f t="shared" si="58"/>
        <v/>
      </c>
      <c r="AV40" s="186" t="str">
        <f t="shared" si="58"/>
        <v/>
      </c>
      <c r="AW40" s="186" t="str">
        <f t="shared" si="58"/>
        <v/>
      </c>
      <c r="AX40" s="186" t="str">
        <f t="shared" si="58"/>
        <v/>
      </c>
      <c r="AY40" s="186" t="str">
        <f t="shared" si="58"/>
        <v/>
      </c>
      <c r="AZ40" s="186" t="s">
        <v>97</v>
      </c>
      <c r="BA40" s="186">
        <f t="shared" si="5"/>
        <v>12</v>
      </c>
      <c r="BC40" s="186" t="str">
        <f t="shared" ref="BC40:BO45" si="59">IF(COUNTIF($E40:$AL40,BC$4)&lt;1,"",COUNTIF($E40:$AL40,BC$4))</f>
        <v/>
      </c>
      <c r="BD40" s="186" t="str">
        <f t="shared" si="59"/>
        <v/>
      </c>
      <c r="BE40" s="186" t="str">
        <f t="shared" si="59"/>
        <v/>
      </c>
      <c r="BF40" s="186" t="str">
        <f t="shared" si="59"/>
        <v/>
      </c>
      <c r="BG40" s="186" t="str">
        <f t="shared" si="59"/>
        <v/>
      </c>
      <c r="BH40" s="186" t="str">
        <f t="shared" si="59"/>
        <v/>
      </c>
      <c r="BI40" s="186" t="str">
        <f t="shared" si="59"/>
        <v/>
      </c>
      <c r="BJ40" s="186">
        <f t="shared" si="59"/>
        <v>12</v>
      </c>
      <c r="BK40" s="186" t="str">
        <f t="shared" si="59"/>
        <v/>
      </c>
      <c r="BL40" s="186" t="str">
        <f t="shared" si="59"/>
        <v/>
      </c>
      <c r="BM40" s="186" t="str">
        <f t="shared" si="59"/>
        <v/>
      </c>
      <c r="BN40" s="186" t="str">
        <f t="shared" si="59"/>
        <v/>
      </c>
      <c r="BO40" s="186" t="str">
        <f t="shared" si="59"/>
        <v/>
      </c>
      <c r="BP40" s="186" t="s">
        <v>97</v>
      </c>
      <c r="BQ40" s="186">
        <f t="shared" si="6"/>
        <v>12</v>
      </c>
      <c r="BS40" s="186" t="str">
        <f t="shared" ref="BS40:BY45" si="60">IF(COUNTIF($E40:$AL40,BS$4)&lt;1,"",COUNTIF($E40:$AL40,BS$4))</f>
        <v/>
      </c>
      <c r="BT40" s="186" t="str">
        <f t="shared" si="60"/>
        <v/>
      </c>
      <c r="BU40" s="186" t="str">
        <f t="shared" si="60"/>
        <v/>
      </c>
      <c r="BV40" s="186" t="str">
        <f t="shared" si="60"/>
        <v/>
      </c>
      <c r="BW40" s="186" t="str">
        <f t="shared" si="60"/>
        <v/>
      </c>
      <c r="BX40" s="186" t="str">
        <f t="shared" si="60"/>
        <v/>
      </c>
      <c r="BY40" s="186" t="str">
        <f t="shared" si="60"/>
        <v/>
      </c>
      <c r="BZ40" s="186">
        <f t="shared" si="7"/>
        <v>0</v>
      </c>
      <c r="CB40" s="186" t="str">
        <f t="shared" ref="CB40:CH45" si="61">IF(COUNTIF($E40:$AL40,CB$4)&lt;1,"",COUNTIF($E40:$AL40,CB$4))</f>
        <v/>
      </c>
      <c r="CC40" s="186" t="str">
        <f t="shared" si="61"/>
        <v/>
      </c>
      <c r="CD40" s="186" t="str">
        <f t="shared" si="61"/>
        <v/>
      </c>
      <c r="CE40" s="186" t="str">
        <f t="shared" si="61"/>
        <v/>
      </c>
      <c r="CF40" s="186" t="str">
        <f t="shared" si="61"/>
        <v/>
      </c>
      <c r="CG40" s="186" t="str">
        <f t="shared" si="61"/>
        <v/>
      </c>
      <c r="CH40" s="186" t="str">
        <f t="shared" si="61"/>
        <v/>
      </c>
      <c r="CI40" s="186">
        <f t="shared" si="8"/>
        <v>0</v>
      </c>
    </row>
    <row r="41" spans="1:87" x14ac:dyDescent="0.35">
      <c r="A41" s="756"/>
      <c r="B41" s="756"/>
      <c r="C41" s="13" t="s">
        <v>57</v>
      </c>
      <c r="D41" s="15" t="s">
        <v>35</v>
      </c>
      <c r="E41" s="200" t="s">
        <v>35</v>
      </c>
      <c r="F41" s="201"/>
      <c r="G41" s="200" t="s">
        <v>35</v>
      </c>
      <c r="H41" s="200"/>
      <c r="I41" s="219"/>
      <c r="J41" s="308"/>
      <c r="K41" s="200" t="s">
        <v>35</v>
      </c>
      <c r="L41" s="199"/>
      <c r="M41" s="200" t="s">
        <v>35</v>
      </c>
      <c r="N41" s="199"/>
      <c r="O41" s="199"/>
      <c r="P41" s="246"/>
      <c r="Q41" s="200" t="s">
        <v>35</v>
      </c>
      <c r="R41" s="199"/>
      <c r="S41" s="200" t="s">
        <v>35</v>
      </c>
      <c r="T41" s="201"/>
      <c r="U41" s="200" t="s">
        <v>35</v>
      </c>
      <c r="V41" s="218"/>
      <c r="W41" s="219"/>
      <c r="X41" s="308"/>
      <c r="Y41" s="200" t="s">
        <v>35</v>
      </c>
      <c r="Z41" s="199"/>
      <c r="AA41" s="200" t="s">
        <v>35</v>
      </c>
      <c r="AB41" s="199"/>
      <c r="AC41" s="199"/>
      <c r="AD41" s="246"/>
      <c r="AE41" s="200" t="s">
        <v>35</v>
      </c>
      <c r="AF41" s="199"/>
      <c r="AG41" s="200" t="s">
        <v>35</v>
      </c>
      <c r="AH41" s="201"/>
      <c r="AI41" s="200" t="s">
        <v>35</v>
      </c>
      <c r="AJ41" s="14" t="str">
        <f t="shared" si="0"/>
        <v>SGT JOUAN</v>
      </c>
      <c r="AK41" s="312"/>
      <c r="AM41" s="183" t="str">
        <f t="shared" si="58"/>
        <v/>
      </c>
      <c r="AN41" s="183" t="str">
        <f t="shared" si="58"/>
        <v/>
      </c>
      <c r="AO41" s="183" t="str">
        <f t="shared" si="58"/>
        <v/>
      </c>
      <c r="AP41" s="183" t="str">
        <f t="shared" si="58"/>
        <v/>
      </c>
      <c r="AQ41" s="183" t="str">
        <f t="shared" si="58"/>
        <v/>
      </c>
      <c r="AR41" s="183" t="str">
        <f t="shared" si="58"/>
        <v/>
      </c>
      <c r="AS41" s="183" t="str">
        <f t="shared" si="58"/>
        <v/>
      </c>
      <c r="AT41" s="183">
        <f t="shared" si="58"/>
        <v>12</v>
      </c>
      <c r="AU41" s="183" t="str">
        <f t="shared" si="58"/>
        <v/>
      </c>
      <c r="AV41" s="183" t="str">
        <f t="shared" si="58"/>
        <v/>
      </c>
      <c r="AW41" s="183" t="str">
        <f t="shared" si="58"/>
        <v/>
      </c>
      <c r="AX41" s="183" t="str">
        <f t="shared" si="58"/>
        <v/>
      </c>
      <c r="AY41" s="183" t="str">
        <f t="shared" si="58"/>
        <v/>
      </c>
      <c r="AZ41" s="183" t="s">
        <v>97</v>
      </c>
      <c r="BA41" s="183">
        <f t="shared" si="5"/>
        <v>12</v>
      </c>
      <c r="BC41" s="183" t="str">
        <f t="shared" si="59"/>
        <v/>
      </c>
      <c r="BD41" s="183" t="str">
        <f t="shared" si="59"/>
        <v/>
      </c>
      <c r="BE41" s="183" t="str">
        <f t="shared" si="59"/>
        <v/>
      </c>
      <c r="BF41" s="183" t="str">
        <f t="shared" si="59"/>
        <v/>
      </c>
      <c r="BG41" s="183" t="str">
        <f t="shared" si="59"/>
        <v/>
      </c>
      <c r="BH41" s="183" t="str">
        <f t="shared" si="59"/>
        <v/>
      </c>
      <c r="BI41" s="183" t="str">
        <f t="shared" si="59"/>
        <v/>
      </c>
      <c r="BJ41" s="183">
        <f t="shared" si="59"/>
        <v>12</v>
      </c>
      <c r="BK41" s="183" t="str">
        <f t="shared" si="59"/>
        <v/>
      </c>
      <c r="BL41" s="183" t="str">
        <f t="shared" si="59"/>
        <v/>
      </c>
      <c r="BM41" s="183" t="str">
        <f t="shared" si="59"/>
        <v/>
      </c>
      <c r="BN41" s="183" t="str">
        <f t="shared" si="59"/>
        <v/>
      </c>
      <c r="BO41" s="183" t="str">
        <f t="shared" si="59"/>
        <v/>
      </c>
      <c r="BP41" s="183" t="s">
        <v>97</v>
      </c>
      <c r="BQ41" s="183">
        <f t="shared" si="6"/>
        <v>12</v>
      </c>
      <c r="BS41" s="183" t="str">
        <f t="shared" si="60"/>
        <v/>
      </c>
      <c r="BT41" s="183" t="str">
        <f t="shared" si="60"/>
        <v/>
      </c>
      <c r="BU41" s="183" t="str">
        <f t="shared" si="60"/>
        <v/>
      </c>
      <c r="BV41" s="183" t="str">
        <f t="shared" si="60"/>
        <v/>
      </c>
      <c r="BW41" s="183" t="str">
        <f t="shared" si="60"/>
        <v/>
      </c>
      <c r="BX41" s="183" t="str">
        <f t="shared" si="60"/>
        <v/>
      </c>
      <c r="BY41" s="183" t="str">
        <f t="shared" si="60"/>
        <v/>
      </c>
      <c r="BZ41" s="183">
        <f t="shared" si="7"/>
        <v>0</v>
      </c>
      <c r="CB41" s="183" t="str">
        <f t="shared" si="61"/>
        <v/>
      </c>
      <c r="CC41" s="183" t="str">
        <f t="shared" si="61"/>
        <v/>
      </c>
      <c r="CD41" s="183" t="str">
        <f t="shared" si="61"/>
        <v/>
      </c>
      <c r="CE41" s="183" t="str">
        <f t="shared" si="61"/>
        <v/>
      </c>
      <c r="CF41" s="183" t="str">
        <f t="shared" si="61"/>
        <v/>
      </c>
      <c r="CG41" s="183" t="str">
        <f t="shared" si="61"/>
        <v/>
      </c>
      <c r="CH41" s="183" t="str">
        <f t="shared" si="61"/>
        <v/>
      </c>
      <c r="CI41" s="183">
        <f t="shared" si="8"/>
        <v>0</v>
      </c>
    </row>
    <row r="42" spans="1:87" x14ac:dyDescent="0.35">
      <c r="A42" s="756"/>
      <c r="B42" s="756"/>
      <c r="C42" s="13" t="s">
        <v>56</v>
      </c>
      <c r="D42" s="15" t="s">
        <v>35</v>
      </c>
      <c r="E42" s="200" t="s">
        <v>35</v>
      </c>
      <c r="F42" s="201"/>
      <c r="G42" s="200" t="s">
        <v>35</v>
      </c>
      <c r="H42" s="200"/>
      <c r="I42" s="219"/>
      <c r="J42" s="308"/>
      <c r="K42" s="200" t="s">
        <v>35</v>
      </c>
      <c r="L42" s="199"/>
      <c r="M42" s="200" t="s">
        <v>35</v>
      </c>
      <c r="N42" s="199"/>
      <c r="O42" s="199"/>
      <c r="P42" s="246"/>
      <c r="Q42" s="200" t="s">
        <v>35</v>
      </c>
      <c r="R42" s="199"/>
      <c r="S42" s="200" t="s">
        <v>35</v>
      </c>
      <c r="T42" s="201"/>
      <c r="U42" s="200" t="s">
        <v>35</v>
      </c>
      <c r="V42" s="218"/>
      <c r="W42" s="219"/>
      <c r="X42" s="308"/>
      <c r="Y42" s="200" t="s">
        <v>35</v>
      </c>
      <c r="Z42" s="199"/>
      <c r="AA42" s="200" t="s">
        <v>35</v>
      </c>
      <c r="AB42" s="199"/>
      <c r="AC42" s="199"/>
      <c r="AD42" s="246"/>
      <c r="AE42" s="200" t="s">
        <v>35</v>
      </c>
      <c r="AF42" s="199"/>
      <c r="AG42" s="200" t="s">
        <v>35</v>
      </c>
      <c r="AH42" s="201"/>
      <c r="AI42" s="200" t="s">
        <v>35</v>
      </c>
      <c r="AJ42" s="14" t="str">
        <f t="shared" si="0"/>
        <v>SGT FERNANDES</v>
      </c>
      <c r="AK42" s="313"/>
      <c r="AL42" s="187"/>
      <c r="AM42" s="188" t="str">
        <f t="shared" si="58"/>
        <v/>
      </c>
      <c r="AN42" s="188" t="str">
        <f t="shared" si="58"/>
        <v/>
      </c>
      <c r="AO42" s="188" t="str">
        <f t="shared" si="58"/>
        <v/>
      </c>
      <c r="AP42" s="188" t="str">
        <f t="shared" si="58"/>
        <v/>
      </c>
      <c r="AQ42" s="188" t="str">
        <f t="shared" si="58"/>
        <v/>
      </c>
      <c r="AR42" s="188" t="str">
        <f t="shared" si="58"/>
        <v/>
      </c>
      <c r="AS42" s="188" t="str">
        <f t="shared" si="58"/>
        <v/>
      </c>
      <c r="AT42" s="188">
        <f t="shared" si="58"/>
        <v>12</v>
      </c>
      <c r="AU42" s="188" t="str">
        <f t="shared" si="58"/>
        <v/>
      </c>
      <c r="AV42" s="188" t="str">
        <f t="shared" si="58"/>
        <v/>
      </c>
      <c r="AW42" s="188" t="str">
        <f t="shared" si="58"/>
        <v/>
      </c>
      <c r="AX42" s="188" t="str">
        <f t="shared" si="58"/>
        <v/>
      </c>
      <c r="AY42" s="188" t="str">
        <f t="shared" si="58"/>
        <v/>
      </c>
      <c r="AZ42" s="188" t="s">
        <v>97</v>
      </c>
      <c r="BA42" s="188">
        <f t="shared" si="5"/>
        <v>12</v>
      </c>
      <c r="BC42" s="188" t="str">
        <f t="shared" si="59"/>
        <v/>
      </c>
      <c r="BD42" s="188" t="str">
        <f t="shared" si="59"/>
        <v/>
      </c>
      <c r="BE42" s="188" t="str">
        <f t="shared" si="59"/>
        <v/>
      </c>
      <c r="BF42" s="188" t="str">
        <f t="shared" si="59"/>
        <v/>
      </c>
      <c r="BG42" s="188" t="str">
        <f t="shared" si="59"/>
        <v/>
      </c>
      <c r="BH42" s="188" t="str">
        <f t="shared" si="59"/>
        <v/>
      </c>
      <c r="BI42" s="188" t="str">
        <f t="shared" si="59"/>
        <v/>
      </c>
      <c r="BJ42" s="188">
        <f t="shared" si="59"/>
        <v>12</v>
      </c>
      <c r="BK42" s="188" t="str">
        <f t="shared" si="59"/>
        <v/>
      </c>
      <c r="BL42" s="188" t="str">
        <f t="shared" si="59"/>
        <v/>
      </c>
      <c r="BM42" s="188" t="str">
        <f t="shared" si="59"/>
        <v/>
      </c>
      <c r="BN42" s="188" t="str">
        <f t="shared" si="59"/>
        <v/>
      </c>
      <c r="BO42" s="188" t="str">
        <f t="shared" si="59"/>
        <v/>
      </c>
      <c r="BP42" s="188" t="s">
        <v>97</v>
      </c>
      <c r="BQ42" s="188">
        <f t="shared" si="6"/>
        <v>12</v>
      </c>
      <c r="BS42" s="188" t="str">
        <f t="shared" si="60"/>
        <v/>
      </c>
      <c r="BT42" s="188" t="str">
        <f t="shared" si="60"/>
        <v/>
      </c>
      <c r="BU42" s="188" t="str">
        <f t="shared" si="60"/>
        <v/>
      </c>
      <c r="BV42" s="188" t="str">
        <f t="shared" si="60"/>
        <v/>
      </c>
      <c r="BW42" s="188" t="str">
        <f t="shared" si="60"/>
        <v/>
      </c>
      <c r="BX42" s="188" t="str">
        <f t="shared" si="60"/>
        <v/>
      </c>
      <c r="BY42" s="188" t="str">
        <f t="shared" si="60"/>
        <v/>
      </c>
      <c r="BZ42" s="188">
        <f t="shared" si="7"/>
        <v>0</v>
      </c>
      <c r="CB42" s="188" t="str">
        <f t="shared" si="61"/>
        <v/>
      </c>
      <c r="CC42" s="188" t="str">
        <f t="shared" si="61"/>
        <v/>
      </c>
      <c r="CD42" s="188" t="str">
        <f t="shared" si="61"/>
        <v/>
      </c>
      <c r="CE42" s="188" t="str">
        <f t="shared" si="61"/>
        <v/>
      </c>
      <c r="CF42" s="188" t="str">
        <f t="shared" si="61"/>
        <v/>
      </c>
      <c r="CG42" s="188" t="str">
        <f t="shared" si="61"/>
        <v/>
      </c>
      <c r="CH42" s="188" t="str">
        <f t="shared" si="61"/>
        <v/>
      </c>
      <c r="CI42" s="188">
        <f t="shared" si="8"/>
        <v>0</v>
      </c>
    </row>
    <row r="43" spans="1:87" x14ac:dyDescent="0.35">
      <c r="A43" s="756"/>
      <c r="B43" s="756"/>
      <c r="C43" s="13" t="s">
        <v>62</v>
      </c>
      <c r="D43" s="15" t="s">
        <v>35</v>
      </c>
      <c r="E43" s="200" t="s">
        <v>35</v>
      </c>
      <c r="F43" s="201"/>
      <c r="G43" s="200" t="s">
        <v>35</v>
      </c>
      <c r="H43" s="200"/>
      <c r="I43" s="219"/>
      <c r="J43" s="308"/>
      <c r="K43" s="200" t="s">
        <v>35</v>
      </c>
      <c r="L43" s="199"/>
      <c r="M43" s="200" t="s">
        <v>35</v>
      </c>
      <c r="N43" s="199"/>
      <c r="O43" s="199"/>
      <c r="P43" s="246"/>
      <c r="Q43" s="200" t="s">
        <v>35</v>
      </c>
      <c r="R43" s="199"/>
      <c r="S43" s="200" t="s">
        <v>35</v>
      </c>
      <c r="T43" s="201"/>
      <c r="U43" s="200" t="s">
        <v>35</v>
      </c>
      <c r="V43" s="218"/>
      <c r="W43" s="219"/>
      <c r="X43" s="308"/>
      <c r="Y43" s="200" t="s">
        <v>35</v>
      </c>
      <c r="Z43" s="199"/>
      <c r="AA43" s="200" t="s">
        <v>35</v>
      </c>
      <c r="AB43" s="199"/>
      <c r="AC43" s="199"/>
      <c r="AD43" s="246"/>
      <c r="AE43" s="200" t="s">
        <v>35</v>
      </c>
      <c r="AF43" s="199"/>
      <c r="AG43" s="200" t="s">
        <v>35</v>
      </c>
      <c r="AH43" s="201"/>
      <c r="AI43" s="200" t="s">
        <v>35</v>
      </c>
      <c r="AJ43" s="14" t="str">
        <f t="shared" si="0"/>
        <v>SGT DUVAUCHELLE</v>
      </c>
      <c r="AK43" s="399"/>
      <c r="AL43" s="42"/>
      <c r="AM43" s="226" t="str">
        <f t="shared" si="58"/>
        <v/>
      </c>
      <c r="AN43" s="226" t="str">
        <f t="shared" si="58"/>
        <v/>
      </c>
      <c r="AO43" s="226" t="str">
        <f t="shared" si="58"/>
        <v/>
      </c>
      <c r="AP43" s="226" t="str">
        <f t="shared" si="58"/>
        <v/>
      </c>
      <c r="AQ43" s="226" t="str">
        <f t="shared" si="58"/>
        <v/>
      </c>
      <c r="AR43" s="226" t="str">
        <f t="shared" si="58"/>
        <v/>
      </c>
      <c r="AS43" s="226" t="str">
        <f t="shared" si="58"/>
        <v/>
      </c>
      <c r="AT43" s="226">
        <f t="shared" si="58"/>
        <v>12</v>
      </c>
      <c r="AU43" s="226" t="str">
        <f t="shared" si="58"/>
        <v/>
      </c>
      <c r="AV43" s="226" t="str">
        <f t="shared" si="58"/>
        <v/>
      </c>
      <c r="AW43" s="226" t="str">
        <f t="shared" si="58"/>
        <v/>
      </c>
      <c r="AX43" s="226" t="str">
        <f t="shared" si="58"/>
        <v/>
      </c>
      <c r="AY43" s="226" t="str">
        <f t="shared" si="58"/>
        <v/>
      </c>
      <c r="AZ43" s="226" t="s">
        <v>97</v>
      </c>
      <c r="BA43" s="226">
        <f t="shared" si="5"/>
        <v>12</v>
      </c>
      <c r="BC43" s="226" t="str">
        <f t="shared" si="59"/>
        <v/>
      </c>
      <c r="BD43" s="226" t="str">
        <f t="shared" si="59"/>
        <v/>
      </c>
      <c r="BE43" s="226" t="str">
        <f t="shared" si="59"/>
        <v/>
      </c>
      <c r="BF43" s="226" t="str">
        <f t="shared" si="59"/>
        <v/>
      </c>
      <c r="BG43" s="226" t="str">
        <f t="shared" si="59"/>
        <v/>
      </c>
      <c r="BH43" s="226" t="str">
        <f t="shared" si="59"/>
        <v/>
      </c>
      <c r="BI43" s="226" t="str">
        <f t="shared" si="59"/>
        <v/>
      </c>
      <c r="BJ43" s="226">
        <f t="shared" si="59"/>
        <v>12</v>
      </c>
      <c r="BK43" s="226" t="str">
        <f t="shared" si="59"/>
        <v/>
      </c>
      <c r="BL43" s="226" t="str">
        <f t="shared" si="59"/>
        <v/>
      </c>
      <c r="BM43" s="226" t="str">
        <f t="shared" si="59"/>
        <v/>
      </c>
      <c r="BN43" s="226" t="str">
        <f t="shared" si="59"/>
        <v/>
      </c>
      <c r="BO43" s="226" t="str">
        <f t="shared" si="59"/>
        <v/>
      </c>
      <c r="BP43" s="226" t="s">
        <v>97</v>
      </c>
      <c r="BQ43" s="226">
        <f t="shared" si="6"/>
        <v>12</v>
      </c>
      <c r="BS43" s="226" t="str">
        <f t="shared" si="60"/>
        <v/>
      </c>
      <c r="BT43" s="226" t="str">
        <f t="shared" si="60"/>
        <v/>
      </c>
      <c r="BU43" s="226" t="str">
        <f t="shared" si="60"/>
        <v/>
      </c>
      <c r="BV43" s="226" t="str">
        <f t="shared" si="60"/>
        <v/>
      </c>
      <c r="BW43" s="226" t="str">
        <f t="shared" si="60"/>
        <v/>
      </c>
      <c r="BX43" s="226" t="str">
        <f t="shared" si="60"/>
        <v/>
      </c>
      <c r="BY43" s="226" t="str">
        <f t="shared" si="60"/>
        <v/>
      </c>
      <c r="BZ43" s="226">
        <f t="shared" si="7"/>
        <v>0</v>
      </c>
      <c r="CB43" s="226" t="str">
        <f t="shared" si="61"/>
        <v/>
      </c>
      <c r="CC43" s="226" t="str">
        <f t="shared" si="61"/>
        <v/>
      </c>
      <c r="CD43" s="226" t="str">
        <f t="shared" si="61"/>
        <v/>
      </c>
      <c r="CE43" s="226" t="str">
        <f t="shared" si="61"/>
        <v/>
      </c>
      <c r="CF43" s="226" t="str">
        <f t="shared" si="61"/>
        <v/>
      </c>
      <c r="CG43" s="226" t="str">
        <f t="shared" si="61"/>
        <v/>
      </c>
      <c r="CH43" s="226" t="str">
        <f t="shared" si="61"/>
        <v/>
      </c>
      <c r="CI43" s="226">
        <f t="shared" si="8"/>
        <v>0</v>
      </c>
    </row>
    <row r="44" spans="1:87" x14ac:dyDescent="0.35">
      <c r="A44" s="756"/>
      <c r="B44" s="756"/>
      <c r="C44" s="26" t="s">
        <v>58</v>
      </c>
      <c r="D44" s="15" t="s">
        <v>59</v>
      </c>
      <c r="E44" s="200">
        <v>45</v>
      </c>
      <c r="F44" s="201"/>
      <c r="G44" s="200">
        <v>45</v>
      </c>
      <c r="H44" s="200"/>
      <c r="I44" s="219"/>
      <c r="J44" s="308"/>
      <c r="K44" s="200">
        <v>45</v>
      </c>
      <c r="L44" s="199"/>
      <c r="M44" s="200">
        <v>45</v>
      </c>
      <c r="N44" s="199"/>
      <c r="O44" s="199"/>
      <c r="P44" s="246"/>
      <c r="Q44" s="200">
        <v>45</v>
      </c>
      <c r="R44" s="199"/>
      <c r="S44" s="200">
        <v>45</v>
      </c>
      <c r="T44" s="201"/>
      <c r="U44" s="200">
        <v>45</v>
      </c>
      <c r="V44" s="218"/>
      <c r="W44" s="219"/>
      <c r="X44" s="308"/>
      <c r="Y44" s="200">
        <v>45</v>
      </c>
      <c r="Z44" s="199"/>
      <c r="AA44" s="200">
        <v>45</v>
      </c>
      <c r="AB44" s="199"/>
      <c r="AC44" s="199"/>
      <c r="AD44" s="246"/>
      <c r="AE44" s="200">
        <v>45</v>
      </c>
      <c r="AF44" s="199"/>
      <c r="AG44" s="200">
        <v>45</v>
      </c>
      <c r="AH44" s="201"/>
      <c r="AI44" s="200">
        <v>45</v>
      </c>
      <c r="AJ44" s="27" t="str">
        <f t="shared" si="0"/>
        <v>SGT COQUET</v>
      </c>
      <c r="AK44" s="313"/>
      <c r="AL44" s="187"/>
      <c r="AM44" s="188" t="str">
        <f t="shared" si="58"/>
        <v/>
      </c>
      <c r="AN44" s="188" t="str">
        <f t="shared" si="58"/>
        <v/>
      </c>
      <c r="AO44" s="188" t="str">
        <f t="shared" si="58"/>
        <v/>
      </c>
      <c r="AP44" s="188" t="str">
        <f t="shared" si="58"/>
        <v/>
      </c>
      <c r="AQ44" s="188" t="str">
        <f t="shared" si="58"/>
        <v/>
      </c>
      <c r="AR44" s="188" t="str">
        <f t="shared" si="58"/>
        <v/>
      </c>
      <c r="AS44" s="188">
        <f t="shared" si="58"/>
        <v>12</v>
      </c>
      <c r="AT44" s="188" t="str">
        <f t="shared" si="58"/>
        <v/>
      </c>
      <c r="AU44" s="188" t="str">
        <f t="shared" si="58"/>
        <v/>
      </c>
      <c r="AV44" s="188" t="str">
        <f t="shared" si="58"/>
        <v/>
      </c>
      <c r="AW44" s="188" t="str">
        <f t="shared" si="58"/>
        <v/>
      </c>
      <c r="AX44" s="188" t="str">
        <f t="shared" si="58"/>
        <v/>
      </c>
      <c r="AY44" s="188" t="str">
        <f t="shared" si="58"/>
        <v/>
      </c>
      <c r="AZ44" s="188" t="s">
        <v>97</v>
      </c>
      <c r="BA44" s="188">
        <f t="shared" si="5"/>
        <v>12</v>
      </c>
      <c r="BC44" s="188" t="str">
        <f t="shared" si="59"/>
        <v/>
      </c>
      <c r="BD44" s="188" t="str">
        <f t="shared" si="59"/>
        <v/>
      </c>
      <c r="BE44" s="188" t="str">
        <f t="shared" si="59"/>
        <v/>
      </c>
      <c r="BF44" s="188" t="str">
        <f t="shared" si="59"/>
        <v/>
      </c>
      <c r="BG44" s="188" t="str">
        <f t="shared" si="59"/>
        <v/>
      </c>
      <c r="BH44" s="188" t="str">
        <f t="shared" si="59"/>
        <v/>
      </c>
      <c r="BI44" s="188">
        <f t="shared" si="59"/>
        <v>12</v>
      </c>
      <c r="BJ44" s="188" t="str">
        <f t="shared" si="59"/>
        <v/>
      </c>
      <c r="BK44" s="188" t="str">
        <f t="shared" si="59"/>
        <v/>
      </c>
      <c r="BL44" s="188" t="str">
        <f t="shared" si="59"/>
        <v/>
      </c>
      <c r="BM44" s="188" t="str">
        <f t="shared" si="59"/>
        <v/>
      </c>
      <c r="BN44" s="188" t="str">
        <f t="shared" si="59"/>
        <v/>
      </c>
      <c r="BO44" s="188" t="str">
        <f t="shared" si="59"/>
        <v/>
      </c>
      <c r="BP44" s="188" t="s">
        <v>97</v>
      </c>
      <c r="BQ44" s="188">
        <f t="shared" si="6"/>
        <v>12</v>
      </c>
      <c r="BS44" s="188" t="str">
        <f t="shared" si="60"/>
        <v/>
      </c>
      <c r="BT44" s="188" t="str">
        <f t="shared" si="60"/>
        <v/>
      </c>
      <c r="BU44" s="188" t="str">
        <f t="shared" si="60"/>
        <v/>
      </c>
      <c r="BV44" s="188" t="str">
        <f t="shared" si="60"/>
        <v/>
      </c>
      <c r="BW44" s="188" t="str">
        <f t="shared" si="60"/>
        <v/>
      </c>
      <c r="BX44" s="188" t="str">
        <f t="shared" si="60"/>
        <v/>
      </c>
      <c r="BY44" s="188" t="str">
        <f t="shared" si="60"/>
        <v/>
      </c>
      <c r="BZ44" s="188">
        <f t="shared" si="7"/>
        <v>0</v>
      </c>
      <c r="CB44" s="188" t="str">
        <f t="shared" si="61"/>
        <v/>
      </c>
      <c r="CC44" s="188" t="str">
        <f t="shared" si="61"/>
        <v/>
      </c>
      <c r="CD44" s="188" t="str">
        <f t="shared" si="61"/>
        <v/>
      </c>
      <c r="CE44" s="188" t="str">
        <f t="shared" si="61"/>
        <v/>
      </c>
      <c r="CF44" s="188" t="str">
        <f t="shared" si="61"/>
        <v/>
      </c>
      <c r="CG44" s="188" t="str">
        <f t="shared" si="61"/>
        <v/>
      </c>
      <c r="CH44" s="188" t="str">
        <f t="shared" si="61"/>
        <v/>
      </c>
      <c r="CI44" s="188">
        <f t="shared" si="8"/>
        <v>0</v>
      </c>
    </row>
    <row r="45" spans="1:87" x14ac:dyDescent="0.35">
      <c r="A45" s="756"/>
      <c r="B45" s="756"/>
      <c r="C45" s="13" t="s">
        <v>64</v>
      </c>
      <c r="D45" s="15" t="s">
        <v>59</v>
      </c>
      <c r="E45" s="200">
        <v>45</v>
      </c>
      <c r="F45" s="201"/>
      <c r="G45" s="200">
        <v>45</v>
      </c>
      <c r="H45" s="200"/>
      <c r="I45" s="219"/>
      <c r="J45" s="308"/>
      <c r="K45" s="200">
        <v>45</v>
      </c>
      <c r="L45" s="199"/>
      <c r="M45" s="200">
        <v>45</v>
      </c>
      <c r="N45" s="199"/>
      <c r="O45" s="199"/>
      <c r="P45" s="246"/>
      <c r="Q45" s="200">
        <v>45</v>
      </c>
      <c r="R45" s="199"/>
      <c r="S45" s="200">
        <v>45</v>
      </c>
      <c r="T45" s="201"/>
      <c r="U45" s="200">
        <v>45</v>
      </c>
      <c r="V45" s="218"/>
      <c r="W45" s="219"/>
      <c r="X45" s="308"/>
      <c r="Y45" s="200">
        <v>45</v>
      </c>
      <c r="Z45" s="199"/>
      <c r="AA45" s="200">
        <v>45</v>
      </c>
      <c r="AB45" s="199"/>
      <c r="AC45" s="199"/>
      <c r="AD45" s="246"/>
      <c r="AE45" s="200">
        <v>45</v>
      </c>
      <c r="AF45" s="199"/>
      <c r="AG45" s="200">
        <v>45</v>
      </c>
      <c r="AH45" s="201"/>
      <c r="AI45" s="200">
        <v>45</v>
      </c>
      <c r="AJ45" s="14" t="str">
        <f t="shared" si="0"/>
        <v>SGT ASSAT</v>
      </c>
      <c r="AK45" s="399"/>
      <c r="AL45" s="42"/>
      <c r="AM45" s="226" t="str">
        <f t="shared" si="58"/>
        <v/>
      </c>
      <c r="AN45" s="226" t="str">
        <f t="shared" si="58"/>
        <v/>
      </c>
      <c r="AO45" s="226" t="str">
        <f t="shared" si="58"/>
        <v/>
      </c>
      <c r="AP45" s="226" t="str">
        <f t="shared" si="58"/>
        <v/>
      </c>
      <c r="AQ45" s="226" t="str">
        <f t="shared" si="58"/>
        <v/>
      </c>
      <c r="AR45" s="226" t="str">
        <f t="shared" si="58"/>
        <v/>
      </c>
      <c r="AS45" s="226">
        <f t="shared" si="58"/>
        <v>12</v>
      </c>
      <c r="AT45" s="226" t="str">
        <f t="shared" si="58"/>
        <v/>
      </c>
      <c r="AU45" s="226" t="str">
        <f t="shared" si="58"/>
        <v/>
      </c>
      <c r="AV45" s="226" t="str">
        <f t="shared" si="58"/>
        <v/>
      </c>
      <c r="AW45" s="226" t="str">
        <f t="shared" si="58"/>
        <v/>
      </c>
      <c r="AX45" s="226" t="str">
        <f t="shared" si="58"/>
        <v/>
      </c>
      <c r="AY45" s="226" t="str">
        <f t="shared" si="58"/>
        <v/>
      </c>
      <c r="AZ45" s="226" t="s">
        <v>97</v>
      </c>
      <c r="BA45" s="226">
        <f t="shared" si="5"/>
        <v>12</v>
      </c>
      <c r="BC45" s="226" t="str">
        <f t="shared" si="59"/>
        <v/>
      </c>
      <c r="BD45" s="226" t="str">
        <f t="shared" si="59"/>
        <v/>
      </c>
      <c r="BE45" s="226" t="str">
        <f t="shared" si="59"/>
        <v/>
      </c>
      <c r="BF45" s="226" t="str">
        <f t="shared" si="59"/>
        <v/>
      </c>
      <c r="BG45" s="226" t="str">
        <f t="shared" si="59"/>
        <v/>
      </c>
      <c r="BH45" s="226" t="str">
        <f t="shared" si="59"/>
        <v/>
      </c>
      <c r="BI45" s="226">
        <f t="shared" si="59"/>
        <v>12</v>
      </c>
      <c r="BJ45" s="226" t="str">
        <f t="shared" si="59"/>
        <v/>
      </c>
      <c r="BK45" s="226" t="str">
        <f t="shared" si="59"/>
        <v/>
      </c>
      <c r="BL45" s="226" t="str">
        <f t="shared" si="59"/>
        <v/>
      </c>
      <c r="BM45" s="226" t="str">
        <f t="shared" si="59"/>
        <v/>
      </c>
      <c r="BN45" s="226" t="str">
        <f t="shared" si="59"/>
        <v/>
      </c>
      <c r="BO45" s="226" t="str">
        <f t="shared" si="59"/>
        <v/>
      </c>
      <c r="BP45" s="226" t="s">
        <v>97</v>
      </c>
      <c r="BQ45" s="226">
        <f t="shared" si="6"/>
        <v>12</v>
      </c>
      <c r="BS45" s="226" t="str">
        <f t="shared" si="60"/>
        <v/>
      </c>
      <c r="BT45" s="226" t="str">
        <f t="shared" si="60"/>
        <v/>
      </c>
      <c r="BU45" s="226" t="str">
        <f t="shared" si="60"/>
        <v/>
      </c>
      <c r="BV45" s="226" t="str">
        <f t="shared" si="60"/>
        <v/>
      </c>
      <c r="BW45" s="226" t="str">
        <f t="shared" si="60"/>
        <v/>
      </c>
      <c r="BX45" s="226" t="str">
        <f t="shared" si="60"/>
        <v/>
      </c>
      <c r="BY45" s="226" t="str">
        <f t="shared" si="60"/>
        <v/>
      </c>
      <c r="BZ45" s="226">
        <f t="shared" si="7"/>
        <v>0</v>
      </c>
      <c r="CB45" s="226" t="str">
        <f t="shared" si="61"/>
        <v/>
      </c>
      <c r="CC45" s="226" t="str">
        <f t="shared" si="61"/>
        <v/>
      </c>
      <c r="CD45" s="226" t="str">
        <f t="shared" si="61"/>
        <v/>
      </c>
      <c r="CE45" s="226" t="str">
        <f t="shared" si="61"/>
        <v/>
      </c>
      <c r="CF45" s="226" t="str">
        <f t="shared" si="61"/>
        <v/>
      </c>
      <c r="CG45" s="226" t="str">
        <f t="shared" si="61"/>
        <v/>
      </c>
      <c r="CH45" s="226" t="str">
        <f t="shared" si="61"/>
        <v/>
      </c>
      <c r="CI45" s="226">
        <f t="shared" si="8"/>
        <v>0</v>
      </c>
    </row>
    <row r="46" spans="1:87" x14ac:dyDescent="0.35">
      <c r="A46" s="756"/>
      <c r="B46" s="756"/>
      <c r="C46" s="13" t="s">
        <v>158</v>
      </c>
      <c r="D46" s="15" t="s">
        <v>59</v>
      </c>
      <c r="E46" s="200" t="s">
        <v>37</v>
      </c>
      <c r="F46" s="201"/>
      <c r="G46" s="200" t="s">
        <v>37</v>
      </c>
      <c r="H46" s="200"/>
      <c r="I46" s="219"/>
      <c r="J46" s="308"/>
      <c r="K46" s="200" t="s">
        <v>37</v>
      </c>
      <c r="L46" s="199"/>
      <c r="M46" s="200" t="s">
        <v>37</v>
      </c>
      <c r="N46" s="199"/>
      <c r="O46" s="199"/>
      <c r="P46" s="246"/>
      <c r="Q46" s="200" t="s">
        <v>37</v>
      </c>
      <c r="R46" s="199"/>
      <c r="S46" s="200" t="s">
        <v>37</v>
      </c>
      <c r="T46" s="201"/>
      <c r="U46" s="200" t="s">
        <v>37</v>
      </c>
      <c r="V46" s="218"/>
      <c r="W46" s="219"/>
      <c r="X46" s="308"/>
      <c r="Y46" s="200" t="s">
        <v>37</v>
      </c>
      <c r="Z46" s="199"/>
      <c r="AA46" s="200" t="s">
        <v>37</v>
      </c>
      <c r="AB46" s="199"/>
      <c r="AC46" s="199"/>
      <c r="AD46" s="246"/>
      <c r="AE46" s="200" t="s">
        <v>37</v>
      </c>
      <c r="AF46" s="199"/>
      <c r="AG46" s="200" t="s">
        <v>37</v>
      </c>
      <c r="AH46" s="201"/>
      <c r="AI46" s="200" t="s">
        <v>37</v>
      </c>
      <c r="AJ46" s="14" t="str">
        <f t="shared" si="0"/>
        <v>SGT BIANCHINI</v>
      </c>
      <c r="AK46" s="313"/>
      <c r="AL46" s="187"/>
      <c r="AM46" s="188"/>
      <c r="AN46" s="188"/>
      <c r="AO46" s="188"/>
      <c r="AP46" s="188"/>
      <c r="AQ46" s="188"/>
      <c r="AR46" s="188"/>
      <c r="AS46" s="188"/>
      <c r="AT46" s="188"/>
      <c r="AU46" s="188"/>
      <c r="AV46" s="188"/>
      <c r="AW46" s="188"/>
      <c r="AX46" s="188"/>
      <c r="AY46" s="188"/>
      <c r="AZ46" s="188"/>
      <c r="BA46" s="188"/>
      <c r="BC46" s="188"/>
      <c r="BD46" s="188"/>
      <c r="BE46" s="188"/>
      <c r="BF46" s="188"/>
      <c r="BG46" s="188"/>
      <c r="BH46" s="188"/>
      <c r="BI46" s="188"/>
      <c r="BJ46" s="188"/>
      <c r="BK46" s="188"/>
      <c r="BL46" s="188"/>
      <c r="BM46" s="188"/>
      <c r="BN46" s="188"/>
      <c r="BO46" s="188"/>
      <c r="BP46" s="188"/>
      <c r="BQ46" s="188"/>
      <c r="BS46" s="188"/>
      <c r="BT46" s="188"/>
      <c r="BU46" s="188"/>
      <c r="BV46" s="188"/>
      <c r="BW46" s="188"/>
      <c r="BX46" s="188"/>
      <c r="BY46" s="188"/>
      <c r="BZ46" s="188"/>
      <c r="CB46" s="188"/>
      <c r="CC46" s="188"/>
      <c r="CD46" s="188"/>
      <c r="CE46" s="188"/>
      <c r="CF46" s="188"/>
      <c r="CG46" s="188"/>
      <c r="CH46" s="188"/>
      <c r="CI46" s="188"/>
    </row>
    <row r="47" spans="1:87" x14ac:dyDescent="0.35">
      <c r="A47" s="756"/>
      <c r="B47" s="756"/>
      <c r="C47" s="13" t="s">
        <v>65</v>
      </c>
      <c r="D47" s="15" t="s">
        <v>66</v>
      </c>
      <c r="E47" s="200" t="s">
        <v>37</v>
      </c>
      <c r="F47" s="201"/>
      <c r="G47" s="200" t="s">
        <v>37</v>
      </c>
      <c r="H47" s="200"/>
      <c r="I47" s="219"/>
      <c r="J47" s="308"/>
      <c r="K47" s="200" t="s">
        <v>37</v>
      </c>
      <c r="L47" s="199"/>
      <c r="M47" s="200" t="s">
        <v>37</v>
      </c>
      <c r="N47" s="199"/>
      <c r="O47" s="199"/>
      <c r="P47" s="246"/>
      <c r="Q47" s="200" t="s">
        <v>37</v>
      </c>
      <c r="R47" s="199"/>
      <c r="S47" s="200" t="s">
        <v>37</v>
      </c>
      <c r="T47" s="201"/>
      <c r="U47" s="200" t="s">
        <v>37</v>
      </c>
      <c r="V47" s="218"/>
      <c r="W47" s="219"/>
      <c r="X47" s="308"/>
      <c r="Y47" s="200" t="s">
        <v>37</v>
      </c>
      <c r="Z47" s="199"/>
      <c r="AA47" s="200" t="s">
        <v>37</v>
      </c>
      <c r="AB47" s="199"/>
      <c r="AC47" s="199"/>
      <c r="AD47" s="246"/>
      <c r="AE47" s="200" t="s">
        <v>37</v>
      </c>
      <c r="AF47" s="199"/>
      <c r="AG47" s="200" t="s">
        <v>37</v>
      </c>
      <c r="AH47" s="201"/>
      <c r="AI47" s="200" t="s">
        <v>37</v>
      </c>
      <c r="AJ47" s="14" t="str">
        <f t="shared" si="0"/>
        <v>SGT AUDON</v>
      </c>
      <c r="AK47" s="399"/>
      <c r="AL47" s="42"/>
      <c r="AM47" s="226" t="str">
        <f t="shared" ref="AM47:AY47" si="62">IF(COUNTIF($E47:$AL47,AM$4)&lt;1,"",COUNTIF($E47:$AL47,AM$4))</f>
        <v/>
      </c>
      <c r="AN47" s="226" t="str">
        <f t="shared" si="62"/>
        <v/>
      </c>
      <c r="AO47" s="226" t="str">
        <f t="shared" si="62"/>
        <v/>
      </c>
      <c r="AP47" s="226" t="str">
        <f t="shared" si="62"/>
        <v/>
      </c>
      <c r="AQ47" s="226" t="str">
        <f t="shared" si="62"/>
        <v/>
      </c>
      <c r="AR47" s="226" t="str">
        <f t="shared" si="62"/>
        <v/>
      </c>
      <c r="AS47" s="226" t="str">
        <f t="shared" si="62"/>
        <v/>
      </c>
      <c r="AT47" s="226" t="str">
        <f t="shared" si="62"/>
        <v/>
      </c>
      <c r="AU47" s="226">
        <f t="shared" si="62"/>
        <v>12</v>
      </c>
      <c r="AV47" s="226" t="str">
        <f t="shared" si="62"/>
        <v/>
      </c>
      <c r="AW47" s="226" t="str">
        <f t="shared" si="62"/>
        <v/>
      </c>
      <c r="AX47" s="226" t="str">
        <f t="shared" si="62"/>
        <v/>
      </c>
      <c r="AY47" s="226" t="str">
        <f t="shared" si="62"/>
        <v/>
      </c>
      <c r="AZ47" s="226" t="s">
        <v>97</v>
      </c>
      <c r="BA47" s="226">
        <f t="shared" si="5"/>
        <v>12</v>
      </c>
      <c r="BC47" s="226" t="str">
        <f t="shared" ref="BC47:BO47" si="63">IF(COUNTIF($E47:$AL47,BC$4)&lt;1,"",COUNTIF($E47:$AL47,BC$4))</f>
        <v/>
      </c>
      <c r="BD47" s="226" t="str">
        <f t="shared" si="63"/>
        <v/>
      </c>
      <c r="BE47" s="226" t="str">
        <f t="shared" si="63"/>
        <v/>
      </c>
      <c r="BF47" s="226" t="str">
        <f t="shared" si="63"/>
        <v/>
      </c>
      <c r="BG47" s="226" t="str">
        <f t="shared" si="63"/>
        <v/>
      </c>
      <c r="BH47" s="226" t="str">
        <f t="shared" si="63"/>
        <v/>
      </c>
      <c r="BI47" s="226" t="str">
        <f t="shared" si="63"/>
        <v/>
      </c>
      <c r="BJ47" s="226" t="str">
        <f t="shared" si="63"/>
        <v/>
      </c>
      <c r="BK47" s="226">
        <f t="shared" si="63"/>
        <v>12</v>
      </c>
      <c r="BL47" s="226" t="str">
        <f t="shared" si="63"/>
        <v/>
      </c>
      <c r="BM47" s="226" t="str">
        <f t="shared" si="63"/>
        <v/>
      </c>
      <c r="BN47" s="226" t="str">
        <f t="shared" si="63"/>
        <v/>
      </c>
      <c r="BO47" s="226" t="str">
        <f t="shared" si="63"/>
        <v/>
      </c>
      <c r="BP47" s="226" t="s">
        <v>97</v>
      </c>
      <c r="BQ47" s="226">
        <f t="shared" si="6"/>
        <v>12</v>
      </c>
      <c r="BS47" s="226" t="str">
        <f t="shared" ref="BS47:BY47" si="64">IF(COUNTIF($E47:$AL47,BS$4)&lt;1,"",COUNTIF($E47:$AL47,BS$4))</f>
        <v/>
      </c>
      <c r="BT47" s="226" t="str">
        <f t="shared" si="64"/>
        <v/>
      </c>
      <c r="BU47" s="226" t="str">
        <f t="shared" si="64"/>
        <v/>
      </c>
      <c r="BV47" s="226" t="str">
        <f t="shared" si="64"/>
        <v/>
      </c>
      <c r="BW47" s="226" t="str">
        <f t="shared" si="64"/>
        <v/>
      </c>
      <c r="BX47" s="226" t="str">
        <f t="shared" si="64"/>
        <v/>
      </c>
      <c r="BY47" s="226" t="str">
        <f t="shared" si="64"/>
        <v/>
      </c>
      <c r="BZ47" s="226">
        <f t="shared" si="7"/>
        <v>0</v>
      </c>
      <c r="CB47" s="226" t="str">
        <f t="shared" ref="CB47:CH47" si="65">IF(COUNTIF($E47:$AL47,CB$4)&lt;1,"",COUNTIF($E47:$AL47,CB$4))</f>
        <v/>
      </c>
      <c r="CC47" s="226" t="str">
        <f t="shared" si="65"/>
        <v/>
      </c>
      <c r="CD47" s="226" t="str">
        <f t="shared" si="65"/>
        <v/>
      </c>
      <c r="CE47" s="226" t="str">
        <f t="shared" si="65"/>
        <v/>
      </c>
      <c r="CF47" s="226" t="str">
        <f t="shared" si="65"/>
        <v/>
      </c>
      <c r="CG47" s="226" t="str">
        <f t="shared" si="65"/>
        <v/>
      </c>
      <c r="CH47" s="226" t="str">
        <f t="shared" si="65"/>
        <v/>
      </c>
      <c r="CI47" s="226">
        <f t="shared" si="8"/>
        <v>0</v>
      </c>
    </row>
    <row r="48" spans="1:87" x14ac:dyDescent="0.35">
      <c r="A48" s="756"/>
      <c r="B48" s="756"/>
      <c r="C48" s="13" t="s">
        <v>177</v>
      </c>
      <c r="D48" s="15" t="s">
        <v>66</v>
      </c>
      <c r="E48" s="200"/>
      <c r="F48" s="201"/>
      <c r="G48" s="200"/>
      <c r="H48" s="200"/>
      <c r="I48" s="219"/>
      <c r="J48" s="308"/>
      <c r="K48" s="200"/>
      <c r="L48" s="199"/>
      <c r="M48" s="200"/>
      <c r="N48" s="199"/>
      <c r="O48" s="199"/>
      <c r="P48" s="246"/>
      <c r="Q48" s="200"/>
      <c r="R48" s="199"/>
      <c r="S48" s="200"/>
      <c r="T48" s="201"/>
      <c r="U48" s="200"/>
      <c r="V48" s="218"/>
      <c r="W48" s="219"/>
      <c r="X48" s="308"/>
      <c r="Y48" s="200"/>
      <c r="Z48" s="199"/>
      <c r="AA48" s="200"/>
      <c r="AB48" s="199"/>
      <c r="AC48" s="199"/>
      <c r="AD48" s="246"/>
      <c r="AE48" s="200"/>
      <c r="AF48" s="199"/>
      <c r="AG48" s="200"/>
      <c r="AH48" s="201"/>
      <c r="AI48" s="200"/>
      <c r="AJ48" s="14" t="str">
        <f t="shared" si="0"/>
        <v>SGT GALLO</v>
      </c>
      <c r="AK48" s="313"/>
      <c r="AL48" s="187"/>
      <c r="AM48" s="188"/>
      <c r="AN48" s="188"/>
      <c r="AO48" s="188"/>
      <c r="AP48" s="188"/>
      <c r="AQ48" s="188"/>
      <c r="AR48" s="188"/>
      <c r="AS48" s="188"/>
      <c r="AT48" s="188"/>
      <c r="AU48" s="188"/>
      <c r="AV48" s="188"/>
      <c r="AW48" s="188"/>
      <c r="AX48" s="188"/>
      <c r="AY48" s="188"/>
      <c r="AZ48" s="188"/>
      <c r="BA48" s="188"/>
      <c r="BC48" s="188"/>
      <c r="BD48" s="188"/>
      <c r="BE48" s="188"/>
      <c r="BF48" s="188"/>
      <c r="BG48" s="188"/>
      <c r="BH48" s="188"/>
      <c r="BI48" s="188"/>
      <c r="BJ48" s="188"/>
      <c r="BK48" s="188"/>
      <c r="BL48" s="188"/>
      <c r="BM48" s="188"/>
      <c r="BN48" s="188"/>
      <c r="BO48" s="188"/>
      <c r="BP48" s="188"/>
      <c r="BQ48" s="188"/>
      <c r="BS48" s="188"/>
      <c r="BT48" s="188"/>
      <c r="BU48" s="188"/>
      <c r="BV48" s="188"/>
      <c r="BW48" s="188"/>
      <c r="BX48" s="188"/>
      <c r="BY48" s="188"/>
      <c r="BZ48" s="188"/>
      <c r="CB48" s="188"/>
      <c r="CC48" s="188"/>
      <c r="CD48" s="188"/>
      <c r="CE48" s="188"/>
      <c r="CF48" s="188"/>
      <c r="CG48" s="188"/>
      <c r="CH48" s="188"/>
      <c r="CI48" s="188"/>
    </row>
    <row r="49" spans="1:87" x14ac:dyDescent="0.35">
      <c r="A49" s="756"/>
      <c r="B49" s="756"/>
      <c r="C49" s="13" t="s">
        <v>68</v>
      </c>
      <c r="D49" s="15" t="s">
        <v>66</v>
      </c>
      <c r="E49" s="200" t="s">
        <v>37</v>
      </c>
      <c r="F49" s="201"/>
      <c r="G49" s="200" t="s">
        <v>37</v>
      </c>
      <c r="H49" s="200"/>
      <c r="I49" s="219"/>
      <c r="J49" s="308"/>
      <c r="K49" s="200" t="s">
        <v>37</v>
      </c>
      <c r="L49" s="199"/>
      <c r="M49" s="200" t="s">
        <v>37</v>
      </c>
      <c r="N49" s="199"/>
      <c r="O49" s="199"/>
      <c r="P49" s="246"/>
      <c r="Q49" s="200" t="s">
        <v>37</v>
      </c>
      <c r="R49" s="199"/>
      <c r="S49" s="200" t="s">
        <v>37</v>
      </c>
      <c r="T49" s="201"/>
      <c r="U49" s="200" t="s">
        <v>37</v>
      </c>
      <c r="V49" s="218"/>
      <c r="W49" s="219"/>
      <c r="X49" s="308"/>
      <c r="Y49" s="200" t="s">
        <v>37</v>
      </c>
      <c r="Z49" s="199"/>
      <c r="AA49" s="200" t="s">
        <v>37</v>
      </c>
      <c r="AB49" s="199"/>
      <c r="AC49" s="199"/>
      <c r="AD49" s="246"/>
      <c r="AE49" s="200" t="s">
        <v>37</v>
      </c>
      <c r="AF49" s="199"/>
      <c r="AG49" s="200" t="s">
        <v>37</v>
      </c>
      <c r="AH49" s="201"/>
      <c r="AI49" s="200" t="s">
        <v>37</v>
      </c>
      <c r="AJ49" s="14" t="str">
        <f t="shared" si="0"/>
        <v>SGT RITTLING</v>
      </c>
      <c r="AK49" s="399"/>
      <c r="AL49" s="42"/>
      <c r="AM49" s="226" t="str">
        <f t="shared" ref="AM49:AY51" si="66">IF(COUNTIF($E49:$AL49,AM$4)&lt;1,"",COUNTIF($E49:$AL49,AM$4))</f>
        <v/>
      </c>
      <c r="AN49" s="226" t="str">
        <f t="shared" si="66"/>
        <v/>
      </c>
      <c r="AO49" s="226" t="str">
        <f t="shared" si="66"/>
        <v/>
      </c>
      <c r="AP49" s="226" t="str">
        <f t="shared" si="66"/>
        <v/>
      </c>
      <c r="AQ49" s="226" t="str">
        <f t="shared" si="66"/>
        <v/>
      </c>
      <c r="AR49" s="226" t="str">
        <f t="shared" si="66"/>
        <v/>
      </c>
      <c r="AS49" s="226" t="str">
        <f t="shared" si="66"/>
        <v/>
      </c>
      <c r="AT49" s="226" t="str">
        <f t="shared" si="66"/>
        <v/>
      </c>
      <c r="AU49" s="226">
        <f t="shared" si="66"/>
        <v>12</v>
      </c>
      <c r="AV49" s="226" t="str">
        <f t="shared" si="66"/>
        <v/>
      </c>
      <c r="AW49" s="226" t="str">
        <f t="shared" si="66"/>
        <v/>
      </c>
      <c r="AX49" s="226" t="str">
        <f t="shared" si="66"/>
        <v/>
      </c>
      <c r="AY49" s="226" t="str">
        <f t="shared" si="66"/>
        <v/>
      </c>
      <c r="AZ49" s="226" t="s">
        <v>97</v>
      </c>
      <c r="BA49" s="226">
        <f t="shared" si="5"/>
        <v>12</v>
      </c>
      <c r="BC49" s="226" t="str">
        <f t="shared" ref="BC49:BO51" si="67">IF(COUNTIF($E49:$AL49,BC$4)&lt;1,"",COUNTIF($E49:$AL49,BC$4))</f>
        <v/>
      </c>
      <c r="BD49" s="226" t="str">
        <f t="shared" si="67"/>
        <v/>
      </c>
      <c r="BE49" s="226" t="str">
        <f t="shared" si="67"/>
        <v/>
      </c>
      <c r="BF49" s="226" t="str">
        <f t="shared" si="67"/>
        <v/>
      </c>
      <c r="BG49" s="226" t="str">
        <f t="shared" si="67"/>
        <v/>
      </c>
      <c r="BH49" s="226" t="str">
        <f t="shared" si="67"/>
        <v/>
      </c>
      <c r="BI49" s="226" t="str">
        <f t="shared" si="67"/>
        <v/>
      </c>
      <c r="BJ49" s="226" t="str">
        <f t="shared" si="67"/>
        <v/>
      </c>
      <c r="BK49" s="226">
        <f t="shared" si="67"/>
        <v>12</v>
      </c>
      <c r="BL49" s="226" t="str">
        <f t="shared" si="67"/>
        <v/>
      </c>
      <c r="BM49" s="226" t="str">
        <f t="shared" si="67"/>
        <v/>
      </c>
      <c r="BN49" s="226" t="str">
        <f t="shared" si="67"/>
        <v/>
      </c>
      <c r="BO49" s="226" t="str">
        <f t="shared" si="67"/>
        <v/>
      </c>
      <c r="BP49" s="226" t="s">
        <v>97</v>
      </c>
      <c r="BQ49" s="226">
        <f t="shared" si="6"/>
        <v>12</v>
      </c>
      <c r="BS49" s="226" t="str">
        <f t="shared" ref="BS49:BY51" si="68">IF(COUNTIF($E49:$AL49,BS$4)&lt;1,"",COUNTIF($E49:$AL49,BS$4))</f>
        <v/>
      </c>
      <c r="BT49" s="226" t="str">
        <f t="shared" si="68"/>
        <v/>
      </c>
      <c r="BU49" s="226" t="str">
        <f t="shared" si="68"/>
        <v/>
      </c>
      <c r="BV49" s="226" t="str">
        <f t="shared" si="68"/>
        <v/>
      </c>
      <c r="BW49" s="226" t="str">
        <f t="shared" si="68"/>
        <v/>
      </c>
      <c r="BX49" s="226" t="str">
        <f t="shared" si="68"/>
        <v/>
      </c>
      <c r="BY49" s="226" t="str">
        <f t="shared" si="68"/>
        <v/>
      </c>
      <c r="BZ49" s="226">
        <f t="shared" si="7"/>
        <v>0</v>
      </c>
      <c r="CB49" s="226" t="str">
        <f t="shared" ref="CB49:CH51" si="69">IF(COUNTIF($E49:$AL49,CB$4)&lt;1,"",COUNTIF($E49:$AL49,CB$4))</f>
        <v/>
      </c>
      <c r="CC49" s="226" t="str">
        <f t="shared" si="69"/>
        <v/>
      </c>
      <c r="CD49" s="226" t="str">
        <f t="shared" si="69"/>
        <v/>
      </c>
      <c r="CE49" s="226" t="str">
        <f t="shared" si="69"/>
        <v/>
      </c>
      <c r="CF49" s="226" t="str">
        <f t="shared" si="69"/>
        <v/>
      </c>
      <c r="CG49" s="226" t="str">
        <f t="shared" si="69"/>
        <v/>
      </c>
      <c r="CH49" s="226" t="str">
        <f t="shared" si="69"/>
        <v/>
      </c>
      <c r="CI49" s="226">
        <f t="shared" si="8"/>
        <v>0</v>
      </c>
    </row>
    <row r="50" spans="1:87" x14ac:dyDescent="0.35">
      <c r="A50" s="756"/>
      <c r="B50" s="756"/>
      <c r="C50" s="13" t="s">
        <v>69</v>
      </c>
      <c r="D50" s="15" t="s">
        <v>70</v>
      </c>
      <c r="E50" s="200" t="s">
        <v>37</v>
      </c>
      <c r="F50" s="201"/>
      <c r="G50" s="200" t="s">
        <v>37</v>
      </c>
      <c r="H50" s="200"/>
      <c r="I50" s="219"/>
      <c r="J50" s="308"/>
      <c r="K50" s="200" t="s">
        <v>37</v>
      </c>
      <c r="L50" s="199"/>
      <c r="M50" s="200" t="s">
        <v>37</v>
      </c>
      <c r="N50" s="199"/>
      <c r="O50" s="199"/>
      <c r="P50" s="246"/>
      <c r="Q50" s="200" t="s">
        <v>37</v>
      </c>
      <c r="R50" s="199"/>
      <c r="S50" s="200" t="s">
        <v>37</v>
      </c>
      <c r="T50" s="201"/>
      <c r="U50" s="200" t="s">
        <v>37</v>
      </c>
      <c r="V50" s="218"/>
      <c r="W50" s="219"/>
      <c r="X50" s="308"/>
      <c r="Y50" s="200" t="s">
        <v>37</v>
      </c>
      <c r="Z50" s="199"/>
      <c r="AA50" s="200" t="s">
        <v>37</v>
      </c>
      <c r="AB50" s="199"/>
      <c r="AC50" s="199"/>
      <c r="AD50" s="246"/>
      <c r="AE50" s="200" t="s">
        <v>37</v>
      </c>
      <c r="AF50" s="199"/>
      <c r="AG50" s="200" t="s">
        <v>37</v>
      </c>
      <c r="AH50" s="201"/>
      <c r="AI50" s="200" t="s">
        <v>37</v>
      </c>
      <c r="AJ50" s="14" t="str">
        <f t="shared" si="0"/>
        <v>SGT LAMBERT</v>
      </c>
      <c r="AK50" s="313"/>
      <c r="AL50" s="187"/>
      <c r="AM50" s="188" t="str">
        <f t="shared" si="66"/>
        <v/>
      </c>
      <c r="AN50" s="188" t="str">
        <f t="shared" si="66"/>
        <v/>
      </c>
      <c r="AO50" s="188" t="str">
        <f t="shared" si="66"/>
        <v/>
      </c>
      <c r="AP50" s="188" t="str">
        <f t="shared" si="66"/>
        <v/>
      </c>
      <c r="AQ50" s="188" t="str">
        <f t="shared" si="66"/>
        <v/>
      </c>
      <c r="AR50" s="188" t="str">
        <f t="shared" si="66"/>
        <v/>
      </c>
      <c r="AS50" s="188" t="str">
        <f t="shared" si="66"/>
        <v/>
      </c>
      <c r="AT50" s="188" t="str">
        <f t="shared" si="66"/>
        <v/>
      </c>
      <c r="AU50" s="188">
        <f t="shared" si="66"/>
        <v>12</v>
      </c>
      <c r="AV50" s="188" t="str">
        <f t="shared" si="66"/>
        <v/>
      </c>
      <c r="AW50" s="188" t="str">
        <f t="shared" si="66"/>
        <v/>
      </c>
      <c r="AX50" s="188" t="str">
        <f t="shared" si="66"/>
        <v/>
      </c>
      <c r="AY50" s="188" t="str">
        <f t="shared" si="66"/>
        <v/>
      </c>
      <c r="AZ50" s="188" t="s">
        <v>97</v>
      </c>
      <c r="BA50" s="188">
        <f t="shared" si="5"/>
        <v>12</v>
      </c>
      <c r="BC50" s="188" t="str">
        <f t="shared" si="67"/>
        <v/>
      </c>
      <c r="BD50" s="188" t="str">
        <f t="shared" si="67"/>
        <v/>
      </c>
      <c r="BE50" s="188" t="str">
        <f t="shared" si="67"/>
        <v/>
      </c>
      <c r="BF50" s="188" t="str">
        <f t="shared" si="67"/>
        <v/>
      </c>
      <c r="BG50" s="188" t="str">
        <f t="shared" si="67"/>
        <v/>
      </c>
      <c r="BH50" s="188" t="str">
        <f t="shared" si="67"/>
        <v/>
      </c>
      <c r="BI50" s="188" t="str">
        <f t="shared" si="67"/>
        <v/>
      </c>
      <c r="BJ50" s="188" t="str">
        <f t="shared" si="67"/>
        <v/>
      </c>
      <c r="BK50" s="188">
        <f t="shared" si="67"/>
        <v>12</v>
      </c>
      <c r="BL50" s="188" t="str">
        <f t="shared" si="67"/>
        <v/>
      </c>
      <c r="BM50" s="188" t="str">
        <f t="shared" si="67"/>
        <v/>
      </c>
      <c r="BN50" s="188" t="str">
        <f t="shared" si="67"/>
        <v/>
      </c>
      <c r="BO50" s="188" t="str">
        <f t="shared" si="67"/>
        <v/>
      </c>
      <c r="BP50" s="188" t="s">
        <v>97</v>
      </c>
      <c r="BQ50" s="188">
        <f t="shared" si="6"/>
        <v>12</v>
      </c>
      <c r="BS50" s="188" t="str">
        <f t="shared" si="68"/>
        <v/>
      </c>
      <c r="BT50" s="188" t="str">
        <f t="shared" si="68"/>
        <v/>
      </c>
      <c r="BU50" s="188" t="str">
        <f t="shared" si="68"/>
        <v/>
      </c>
      <c r="BV50" s="188" t="str">
        <f t="shared" si="68"/>
        <v/>
      </c>
      <c r="BW50" s="188" t="str">
        <f t="shared" si="68"/>
        <v/>
      </c>
      <c r="BX50" s="188" t="str">
        <f t="shared" si="68"/>
        <v/>
      </c>
      <c r="BY50" s="188" t="str">
        <f t="shared" si="68"/>
        <v/>
      </c>
      <c r="BZ50" s="188">
        <f t="shared" si="7"/>
        <v>0</v>
      </c>
      <c r="CB50" s="188" t="str">
        <f t="shared" si="69"/>
        <v/>
      </c>
      <c r="CC50" s="188" t="str">
        <f t="shared" si="69"/>
        <v/>
      </c>
      <c r="CD50" s="188" t="str">
        <f t="shared" si="69"/>
        <v/>
      </c>
      <c r="CE50" s="188" t="str">
        <f t="shared" si="69"/>
        <v/>
      </c>
      <c r="CF50" s="188" t="str">
        <f t="shared" si="69"/>
        <v/>
      </c>
      <c r="CG50" s="188" t="str">
        <f t="shared" si="69"/>
        <v/>
      </c>
      <c r="CH50" s="188" t="str">
        <f t="shared" si="69"/>
        <v/>
      </c>
      <c r="CI50" s="188">
        <f t="shared" si="8"/>
        <v>0</v>
      </c>
    </row>
    <row r="51" spans="1:87" x14ac:dyDescent="0.35">
      <c r="A51" s="756"/>
      <c r="B51" s="756"/>
      <c r="C51" s="13" t="s">
        <v>71</v>
      </c>
      <c r="D51" s="15" t="s">
        <v>70</v>
      </c>
      <c r="E51" s="200" t="s">
        <v>37</v>
      </c>
      <c r="F51" s="201"/>
      <c r="G51" s="200" t="s">
        <v>37</v>
      </c>
      <c r="H51" s="200"/>
      <c r="I51" s="219"/>
      <c r="J51" s="308"/>
      <c r="K51" s="200" t="s">
        <v>37</v>
      </c>
      <c r="L51" s="199"/>
      <c r="M51" s="200" t="s">
        <v>37</v>
      </c>
      <c r="N51" s="199"/>
      <c r="O51" s="199"/>
      <c r="P51" s="246"/>
      <c r="Q51" s="200" t="s">
        <v>37</v>
      </c>
      <c r="R51" s="199"/>
      <c r="S51" s="200" t="s">
        <v>37</v>
      </c>
      <c r="T51" s="201"/>
      <c r="U51" s="200" t="s">
        <v>37</v>
      </c>
      <c r="V51" s="218"/>
      <c r="W51" s="219"/>
      <c r="X51" s="308"/>
      <c r="Y51" s="200" t="s">
        <v>37</v>
      </c>
      <c r="Z51" s="199"/>
      <c r="AA51" s="200" t="s">
        <v>37</v>
      </c>
      <c r="AB51" s="199"/>
      <c r="AC51" s="199"/>
      <c r="AD51" s="246"/>
      <c r="AE51" s="200" t="s">
        <v>37</v>
      </c>
      <c r="AF51" s="199"/>
      <c r="AG51" s="200" t="s">
        <v>37</v>
      </c>
      <c r="AH51" s="201"/>
      <c r="AI51" s="200" t="s">
        <v>37</v>
      </c>
      <c r="AJ51" s="14" t="str">
        <f t="shared" si="0"/>
        <v>SGT STOURM</v>
      </c>
      <c r="AK51" s="399"/>
      <c r="AL51" s="42"/>
      <c r="AM51" s="226" t="str">
        <f t="shared" si="66"/>
        <v/>
      </c>
      <c r="AN51" s="226" t="str">
        <f t="shared" si="66"/>
        <v/>
      </c>
      <c r="AO51" s="226" t="str">
        <f t="shared" si="66"/>
        <v/>
      </c>
      <c r="AP51" s="226" t="str">
        <f t="shared" si="66"/>
        <v/>
      </c>
      <c r="AQ51" s="226" t="str">
        <f t="shared" si="66"/>
        <v/>
      </c>
      <c r="AR51" s="226" t="str">
        <f t="shared" si="66"/>
        <v/>
      </c>
      <c r="AS51" s="226" t="str">
        <f t="shared" si="66"/>
        <v/>
      </c>
      <c r="AT51" s="226" t="str">
        <f t="shared" si="66"/>
        <v/>
      </c>
      <c r="AU51" s="226">
        <f t="shared" si="66"/>
        <v>12</v>
      </c>
      <c r="AV51" s="226" t="str">
        <f t="shared" si="66"/>
        <v/>
      </c>
      <c r="AW51" s="226" t="str">
        <f t="shared" si="66"/>
        <v/>
      </c>
      <c r="AX51" s="226" t="str">
        <f t="shared" si="66"/>
        <v/>
      </c>
      <c r="AY51" s="226" t="str">
        <f t="shared" si="66"/>
        <v/>
      </c>
      <c r="AZ51" s="226" t="s">
        <v>97</v>
      </c>
      <c r="BA51" s="226">
        <f t="shared" si="5"/>
        <v>12</v>
      </c>
      <c r="BC51" s="226" t="str">
        <f t="shared" si="67"/>
        <v/>
      </c>
      <c r="BD51" s="226" t="str">
        <f t="shared" si="67"/>
        <v/>
      </c>
      <c r="BE51" s="226" t="str">
        <f t="shared" si="67"/>
        <v/>
      </c>
      <c r="BF51" s="226" t="str">
        <f t="shared" si="67"/>
        <v/>
      </c>
      <c r="BG51" s="226" t="str">
        <f t="shared" si="67"/>
        <v/>
      </c>
      <c r="BH51" s="226" t="str">
        <f t="shared" si="67"/>
        <v/>
      </c>
      <c r="BI51" s="226" t="str">
        <f t="shared" si="67"/>
        <v/>
      </c>
      <c r="BJ51" s="226" t="str">
        <f t="shared" si="67"/>
        <v/>
      </c>
      <c r="BK51" s="226">
        <f t="shared" si="67"/>
        <v>12</v>
      </c>
      <c r="BL51" s="226" t="str">
        <f t="shared" si="67"/>
        <v/>
      </c>
      <c r="BM51" s="226" t="str">
        <f t="shared" si="67"/>
        <v/>
      </c>
      <c r="BN51" s="226" t="str">
        <f t="shared" si="67"/>
        <v/>
      </c>
      <c r="BO51" s="226" t="str">
        <f t="shared" si="67"/>
        <v/>
      </c>
      <c r="BP51" s="226" t="s">
        <v>97</v>
      </c>
      <c r="BQ51" s="226">
        <f t="shared" si="6"/>
        <v>12</v>
      </c>
      <c r="BS51" s="226" t="str">
        <f t="shared" si="68"/>
        <v/>
      </c>
      <c r="BT51" s="226" t="str">
        <f t="shared" si="68"/>
        <v/>
      </c>
      <c r="BU51" s="226" t="str">
        <f t="shared" si="68"/>
        <v/>
      </c>
      <c r="BV51" s="226" t="str">
        <f t="shared" si="68"/>
        <v/>
      </c>
      <c r="BW51" s="226" t="str">
        <f t="shared" si="68"/>
        <v/>
      </c>
      <c r="BX51" s="226" t="str">
        <f t="shared" si="68"/>
        <v/>
      </c>
      <c r="BY51" s="226" t="str">
        <f t="shared" si="68"/>
        <v/>
      </c>
      <c r="BZ51" s="226">
        <f t="shared" si="7"/>
        <v>0</v>
      </c>
      <c r="CB51" s="226" t="str">
        <f t="shared" si="69"/>
        <v/>
      </c>
      <c r="CC51" s="226" t="str">
        <f t="shared" si="69"/>
        <v/>
      </c>
      <c r="CD51" s="226" t="str">
        <f t="shared" si="69"/>
        <v/>
      </c>
      <c r="CE51" s="226" t="str">
        <f t="shared" si="69"/>
        <v/>
      </c>
      <c r="CF51" s="226" t="str">
        <f t="shared" si="69"/>
        <v/>
      </c>
      <c r="CG51" s="226" t="str">
        <f t="shared" si="69"/>
        <v/>
      </c>
      <c r="CH51" s="226" t="str">
        <f t="shared" si="69"/>
        <v/>
      </c>
      <c r="CI51" s="226">
        <f t="shared" si="8"/>
        <v>0</v>
      </c>
    </row>
    <row r="52" spans="1:87" ht="15" thickBot="1" x14ac:dyDescent="0.4">
      <c r="A52" s="756"/>
      <c r="B52" s="756"/>
      <c r="C52" s="17" t="s">
        <v>139</v>
      </c>
      <c r="D52" s="18" t="s">
        <v>70</v>
      </c>
      <c r="E52" s="106" t="s">
        <v>37</v>
      </c>
      <c r="F52" s="79"/>
      <c r="G52" s="106" t="s">
        <v>37</v>
      </c>
      <c r="H52" s="106"/>
      <c r="I52" s="118"/>
      <c r="J52" s="78"/>
      <c r="K52" s="106" t="s">
        <v>37</v>
      </c>
      <c r="L52" s="76"/>
      <c r="M52" s="106" t="s">
        <v>37</v>
      </c>
      <c r="N52" s="76"/>
      <c r="O52" s="76"/>
      <c r="P52" s="77"/>
      <c r="Q52" s="106" t="s">
        <v>37</v>
      </c>
      <c r="R52" s="76"/>
      <c r="S52" s="106" t="s">
        <v>37</v>
      </c>
      <c r="T52" s="79"/>
      <c r="U52" s="106" t="s">
        <v>37</v>
      </c>
      <c r="V52" s="123"/>
      <c r="W52" s="100"/>
      <c r="X52" s="75"/>
      <c r="Y52" s="106" t="s">
        <v>37</v>
      </c>
      <c r="Z52" s="76"/>
      <c r="AA52" s="106" t="s">
        <v>37</v>
      </c>
      <c r="AB52" s="76"/>
      <c r="AC52" s="76"/>
      <c r="AD52" s="77"/>
      <c r="AE52" s="106" t="s">
        <v>37</v>
      </c>
      <c r="AF52" s="76"/>
      <c r="AG52" s="106" t="s">
        <v>37</v>
      </c>
      <c r="AH52" s="79"/>
      <c r="AI52" s="106" t="s">
        <v>37</v>
      </c>
      <c r="AJ52" s="19" t="str">
        <f t="shared" si="0"/>
        <v>SGT BENAOUMEUR</v>
      </c>
      <c r="AK52" s="400"/>
      <c r="AL52" s="95"/>
      <c r="AM52" s="233"/>
      <c r="AN52" s="233"/>
      <c r="AO52" s="233"/>
      <c r="AP52" s="233"/>
      <c r="AQ52" s="233"/>
      <c r="AR52" s="233"/>
      <c r="AS52" s="233"/>
      <c r="AT52" s="233"/>
      <c r="AU52" s="233"/>
      <c r="AV52" s="233"/>
      <c r="AW52" s="233"/>
      <c r="AX52" s="233"/>
      <c r="AY52" s="233"/>
      <c r="AZ52" s="233"/>
      <c r="BA52" s="233"/>
      <c r="BC52" s="233"/>
      <c r="BD52" s="233"/>
      <c r="BE52" s="233"/>
      <c r="BF52" s="233"/>
      <c r="BG52" s="233"/>
      <c r="BH52" s="233"/>
      <c r="BI52" s="233"/>
      <c r="BJ52" s="233"/>
      <c r="BK52" s="233"/>
      <c r="BL52" s="233"/>
      <c r="BM52" s="233"/>
      <c r="BN52" s="233"/>
      <c r="BO52" s="233"/>
      <c r="BP52" s="233"/>
      <c r="BQ52" s="233"/>
      <c r="BS52" s="233"/>
      <c r="BT52" s="233"/>
      <c r="BU52" s="233"/>
      <c r="BV52" s="233"/>
      <c r="BW52" s="233"/>
      <c r="BX52" s="233"/>
      <c r="BY52" s="233"/>
      <c r="BZ52" s="233"/>
      <c r="CB52" s="233"/>
      <c r="CC52" s="233"/>
      <c r="CD52" s="233"/>
      <c r="CE52" s="233"/>
      <c r="CF52" s="233"/>
      <c r="CG52" s="233"/>
      <c r="CH52" s="233"/>
      <c r="CI52" s="233"/>
    </row>
    <row r="53" spans="1:87" x14ac:dyDescent="0.35">
      <c r="A53" s="756"/>
      <c r="B53" s="755" t="s">
        <v>210</v>
      </c>
      <c r="C53" s="13" t="s">
        <v>78</v>
      </c>
      <c r="D53" s="15" t="s">
        <v>38</v>
      </c>
      <c r="E53" s="200" t="s">
        <v>67</v>
      </c>
      <c r="F53" s="201"/>
      <c r="G53" s="200" t="s">
        <v>67</v>
      </c>
      <c r="H53" s="200"/>
      <c r="I53" s="219"/>
      <c r="J53" s="308"/>
      <c r="K53" s="200" t="s">
        <v>67</v>
      </c>
      <c r="L53" s="199"/>
      <c r="M53" s="200" t="s">
        <v>67</v>
      </c>
      <c r="N53" s="199"/>
      <c r="O53" s="199"/>
      <c r="P53" s="246"/>
      <c r="Q53" s="200" t="s">
        <v>67</v>
      </c>
      <c r="R53" s="199"/>
      <c r="S53" s="200" t="s">
        <v>67</v>
      </c>
      <c r="T53" s="201"/>
      <c r="U53" s="200" t="s">
        <v>67</v>
      </c>
      <c r="V53" s="218"/>
      <c r="W53" s="219"/>
      <c r="X53" s="308"/>
      <c r="Y53" s="200" t="s">
        <v>67</v>
      </c>
      <c r="Z53" s="199"/>
      <c r="AA53" s="200" t="s">
        <v>67</v>
      </c>
      <c r="AB53" s="199"/>
      <c r="AC53" s="199"/>
      <c r="AD53" s="246"/>
      <c r="AE53" s="200" t="s">
        <v>67</v>
      </c>
      <c r="AF53" s="199"/>
      <c r="AG53" s="200" t="s">
        <v>67</v>
      </c>
      <c r="AH53" s="201"/>
      <c r="AI53" s="200" t="s">
        <v>67</v>
      </c>
      <c r="AJ53" s="25" t="str">
        <f t="shared" si="0"/>
        <v>SGT MULLER</v>
      </c>
      <c r="AK53" s="399"/>
      <c r="AL53" s="42"/>
      <c r="AM53" s="226" t="str">
        <f t="shared" ref="AM53:AY53" si="70">IF(COUNTIF($E53:$AL53,AM$4)&lt;1,"",COUNTIF($E53:$AL53,AM$4))</f>
        <v/>
      </c>
      <c r="AN53" s="226" t="str">
        <f t="shared" si="70"/>
        <v/>
      </c>
      <c r="AO53" s="226">
        <f t="shared" si="70"/>
        <v>12</v>
      </c>
      <c r="AP53" s="226" t="str">
        <f t="shared" si="70"/>
        <v/>
      </c>
      <c r="AQ53" s="226" t="str">
        <f t="shared" si="70"/>
        <v/>
      </c>
      <c r="AR53" s="226" t="str">
        <f t="shared" si="70"/>
        <v/>
      </c>
      <c r="AS53" s="226" t="str">
        <f t="shared" si="70"/>
        <v/>
      </c>
      <c r="AT53" s="226" t="str">
        <f t="shared" si="70"/>
        <v/>
      </c>
      <c r="AU53" s="226" t="str">
        <f t="shared" si="70"/>
        <v/>
      </c>
      <c r="AV53" s="226" t="str">
        <f t="shared" si="70"/>
        <v/>
      </c>
      <c r="AW53" s="226" t="str">
        <f t="shared" si="70"/>
        <v/>
      </c>
      <c r="AX53" s="226" t="str">
        <f t="shared" si="70"/>
        <v/>
      </c>
      <c r="AY53" s="226" t="str">
        <f t="shared" si="70"/>
        <v/>
      </c>
      <c r="AZ53" s="226" t="s">
        <v>97</v>
      </c>
      <c r="BA53" s="226">
        <f t="shared" ref="BA53" si="71">SUM(AM53:AZ53)</f>
        <v>12</v>
      </c>
      <c r="BC53" s="226" t="str">
        <f t="shared" ref="BC53:BO53" si="72">IF(COUNTIF($E53:$AL53,BC$4)&lt;1,"",COUNTIF($E53:$AL53,BC$4))</f>
        <v/>
      </c>
      <c r="BD53" s="226" t="str">
        <f t="shared" si="72"/>
        <v/>
      </c>
      <c r="BE53" s="226">
        <f t="shared" si="72"/>
        <v>12</v>
      </c>
      <c r="BF53" s="226" t="str">
        <f t="shared" si="72"/>
        <v/>
      </c>
      <c r="BG53" s="226" t="str">
        <f t="shared" si="72"/>
        <v/>
      </c>
      <c r="BH53" s="226" t="str">
        <f t="shared" si="72"/>
        <v/>
      </c>
      <c r="BI53" s="226" t="str">
        <f t="shared" si="72"/>
        <v/>
      </c>
      <c r="BJ53" s="226" t="str">
        <f t="shared" si="72"/>
        <v/>
      </c>
      <c r="BK53" s="226" t="str">
        <f t="shared" si="72"/>
        <v/>
      </c>
      <c r="BL53" s="226" t="str">
        <f t="shared" si="72"/>
        <v/>
      </c>
      <c r="BM53" s="226" t="str">
        <f t="shared" si="72"/>
        <v/>
      </c>
      <c r="BN53" s="226" t="str">
        <f t="shared" si="72"/>
        <v/>
      </c>
      <c r="BO53" s="226" t="str">
        <f t="shared" si="72"/>
        <v/>
      </c>
      <c r="BP53" s="226" t="s">
        <v>97</v>
      </c>
      <c r="BQ53" s="226">
        <f t="shared" ref="BQ53" si="73">SUM(BC53:BP53)</f>
        <v>12</v>
      </c>
      <c r="BS53" s="226" t="str">
        <f t="shared" ref="BS53:BY53" si="74">IF(COUNTIF($E53:$AL53,BS$4)&lt;1,"",COUNTIF($E53:$AL53,BS$4))</f>
        <v/>
      </c>
      <c r="BT53" s="226" t="str">
        <f t="shared" si="74"/>
        <v/>
      </c>
      <c r="BU53" s="226" t="str">
        <f t="shared" si="74"/>
        <v/>
      </c>
      <c r="BV53" s="226" t="str">
        <f t="shared" si="74"/>
        <v/>
      </c>
      <c r="BW53" s="226" t="str">
        <f t="shared" si="74"/>
        <v/>
      </c>
      <c r="BX53" s="226" t="str">
        <f t="shared" si="74"/>
        <v/>
      </c>
      <c r="BY53" s="226" t="str">
        <f t="shared" si="74"/>
        <v/>
      </c>
      <c r="BZ53" s="226">
        <f t="shared" ref="BZ53" si="75">SUM(BS53:BY53)</f>
        <v>0</v>
      </c>
      <c r="CB53" s="226" t="str">
        <f t="shared" ref="CB53:CH53" si="76">IF(COUNTIF($E53:$AL53,CB$4)&lt;1,"",COUNTIF($E53:$AL53,CB$4))</f>
        <v/>
      </c>
      <c r="CC53" s="226" t="str">
        <f t="shared" si="76"/>
        <v/>
      </c>
      <c r="CD53" s="226" t="str">
        <f t="shared" si="76"/>
        <v/>
      </c>
      <c r="CE53" s="226" t="str">
        <f t="shared" si="76"/>
        <v/>
      </c>
      <c r="CF53" s="226" t="str">
        <f t="shared" si="76"/>
        <v/>
      </c>
      <c r="CG53" s="226" t="str">
        <f t="shared" si="76"/>
        <v/>
      </c>
      <c r="CH53" s="226" t="str">
        <f t="shared" si="76"/>
        <v/>
      </c>
      <c r="CI53" s="226">
        <f t="shared" ref="CI53" si="77">SUM(CB53:CH53)</f>
        <v>0</v>
      </c>
    </row>
    <row r="54" spans="1:87" x14ac:dyDescent="0.35">
      <c r="A54" s="756"/>
      <c r="B54" s="756"/>
      <c r="C54" s="23" t="s">
        <v>203</v>
      </c>
      <c r="D54" s="24" t="s">
        <v>70</v>
      </c>
      <c r="E54" s="200"/>
      <c r="F54" s="201"/>
      <c r="G54" s="200"/>
      <c r="H54" s="200"/>
      <c r="I54" s="219"/>
      <c r="J54" s="308"/>
      <c r="K54" s="200"/>
      <c r="L54" s="199"/>
      <c r="M54" s="200"/>
      <c r="N54" s="199"/>
      <c r="O54" s="199"/>
      <c r="P54" s="246"/>
      <c r="Q54" s="198"/>
      <c r="R54" s="199"/>
      <c r="S54" s="200"/>
      <c r="T54" s="201"/>
      <c r="U54" s="200"/>
      <c r="V54" s="218"/>
      <c r="W54" s="219"/>
      <c r="X54" s="308"/>
      <c r="Y54" s="200"/>
      <c r="Z54" s="199"/>
      <c r="AA54" s="200"/>
      <c r="AB54" s="199"/>
      <c r="AC54" s="199"/>
      <c r="AD54" s="246"/>
      <c r="AE54" s="198"/>
      <c r="AF54" s="199"/>
      <c r="AG54" s="200"/>
      <c r="AH54" s="201"/>
      <c r="AI54" s="200"/>
      <c r="AJ54" s="14" t="str">
        <f t="shared" si="0"/>
        <v>SGT DABAT</v>
      </c>
      <c r="AK54" s="313"/>
      <c r="AL54" s="187"/>
      <c r="AM54" s="188"/>
      <c r="AN54" s="188"/>
      <c r="AO54" s="188"/>
      <c r="AP54" s="188"/>
      <c r="AQ54" s="188"/>
      <c r="AR54" s="188"/>
      <c r="AS54" s="188"/>
      <c r="AT54" s="188"/>
      <c r="AU54" s="188"/>
      <c r="AV54" s="188"/>
      <c r="AW54" s="188"/>
      <c r="AX54" s="188"/>
      <c r="AY54" s="188"/>
      <c r="AZ54" s="188"/>
      <c r="BA54" s="188"/>
      <c r="BC54" s="188"/>
      <c r="BD54" s="188"/>
      <c r="BE54" s="188"/>
      <c r="BF54" s="188"/>
      <c r="BG54" s="188"/>
      <c r="BH54" s="188"/>
      <c r="BI54" s="188"/>
      <c r="BJ54" s="188"/>
      <c r="BK54" s="188"/>
      <c r="BL54" s="188"/>
      <c r="BM54" s="188"/>
      <c r="BN54" s="188"/>
      <c r="BO54" s="188"/>
      <c r="BP54" s="188"/>
      <c r="BQ54" s="188"/>
      <c r="BS54" s="188"/>
      <c r="BT54" s="188"/>
      <c r="BU54" s="188"/>
      <c r="BV54" s="188"/>
      <c r="BW54" s="188"/>
      <c r="BX54" s="188"/>
      <c r="BY54" s="188"/>
      <c r="BZ54" s="188"/>
      <c r="CB54" s="188"/>
      <c r="CC54" s="188"/>
      <c r="CD54" s="188"/>
      <c r="CE54" s="188"/>
      <c r="CF54" s="188"/>
      <c r="CG54" s="188"/>
      <c r="CH54" s="188"/>
      <c r="CI54" s="188"/>
    </row>
    <row r="55" spans="1:87" x14ac:dyDescent="0.35">
      <c r="A55" s="756"/>
      <c r="B55" s="756"/>
      <c r="C55" s="23" t="s">
        <v>204</v>
      </c>
      <c r="D55" s="24" t="s">
        <v>70</v>
      </c>
      <c r="E55" s="200"/>
      <c r="F55" s="201"/>
      <c r="G55" s="200"/>
      <c r="H55" s="200"/>
      <c r="I55" s="219"/>
      <c r="J55" s="308"/>
      <c r="K55" s="200"/>
      <c r="L55" s="199"/>
      <c r="M55" s="200"/>
      <c r="N55" s="199"/>
      <c r="O55" s="199"/>
      <c r="P55" s="246"/>
      <c r="Q55" s="198"/>
      <c r="R55" s="199"/>
      <c r="S55" s="200"/>
      <c r="T55" s="201"/>
      <c r="U55" s="200"/>
      <c r="V55" s="218"/>
      <c r="W55" s="219"/>
      <c r="X55" s="308"/>
      <c r="Y55" s="200"/>
      <c r="Z55" s="199"/>
      <c r="AA55" s="200"/>
      <c r="AB55" s="199"/>
      <c r="AC55" s="199"/>
      <c r="AD55" s="246"/>
      <c r="AE55" s="198"/>
      <c r="AF55" s="199"/>
      <c r="AG55" s="200"/>
      <c r="AH55" s="201"/>
      <c r="AI55" s="200"/>
      <c r="AJ55" s="25" t="str">
        <f t="shared" si="0"/>
        <v>SGT PELLETIER</v>
      </c>
      <c r="AK55" s="399"/>
      <c r="AL55" s="42"/>
      <c r="AM55" s="226"/>
      <c r="AN55" s="226"/>
      <c r="AO55" s="226"/>
      <c r="AP55" s="226"/>
      <c r="AQ55" s="226"/>
      <c r="AR55" s="226"/>
      <c r="AS55" s="226"/>
      <c r="AT55" s="226"/>
      <c r="AU55" s="226"/>
      <c r="AV55" s="226"/>
      <c r="AW55" s="226"/>
      <c r="AX55" s="226"/>
      <c r="AY55" s="226"/>
      <c r="AZ55" s="226"/>
      <c r="BA55" s="226"/>
      <c r="BC55" s="226"/>
      <c r="BD55" s="226"/>
      <c r="BE55" s="226"/>
      <c r="BF55" s="226"/>
      <c r="BG55" s="226"/>
      <c r="BH55" s="226"/>
      <c r="BI55" s="226"/>
      <c r="BJ55" s="226"/>
      <c r="BK55" s="226"/>
      <c r="BL55" s="226"/>
      <c r="BM55" s="226"/>
      <c r="BN55" s="226"/>
      <c r="BO55" s="226"/>
      <c r="BP55" s="226"/>
      <c r="BQ55" s="226"/>
      <c r="BS55" s="226"/>
      <c r="BT55" s="226"/>
      <c r="BU55" s="226"/>
      <c r="BV55" s="226"/>
      <c r="BW55" s="226"/>
      <c r="BX55" s="226"/>
      <c r="BY55" s="226"/>
      <c r="BZ55" s="226"/>
      <c r="CB55" s="226"/>
      <c r="CC55" s="226"/>
      <c r="CD55" s="226"/>
      <c r="CE55" s="226"/>
      <c r="CF55" s="226"/>
      <c r="CG55" s="226"/>
      <c r="CH55" s="226"/>
      <c r="CI55" s="226"/>
    </row>
    <row r="56" spans="1:87" x14ac:dyDescent="0.35">
      <c r="A56" s="756"/>
      <c r="B56" s="756"/>
      <c r="C56" s="23" t="s">
        <v>205</v>
      </c>
      <c r="D56" s="24" t="s">
        <v>70</v>
      </c>
      <c r="E56" s="200"/>
      <c r="F56" s="201"/>
      <c r="G56" s="200"/>
      <c r="H56" s="200"/>
      <c r="I56" s="219"/>
      <c r="J56" s="308"/>
      <c r="K56" s="200"/>
      <c r="L56" s="199"/>
      <c r="M56" s="200"/>
      <c r="N56" s="199"/>
      <c r="O56" s="199"/>
      <c r="P56" s="246"/>
      <c r="Q56" s="198"/>
      <c r="R56" s="199"/>
      <c r="S56" s="200"/>
      <c r="T56" s="201"/>
      <c r="U56" s="200"/>
      <c r="V56" s="218"/>
      <c r="W56" s="219"/>
      <c r="X56" s="308"/>
      <c r="Y56" s="200"/>
      <c r="Z56" s="199"/>
      <c r="AA56" s="200"/>
      <c r="AB56" s="199"/>
      <c r="AC56" s="199"/>
      <c r="AD56" s="246"/>
      <c r="AE56" s="198"/>
      <c r="AF56" s="199"/>
      <c r="AG56" s="200"/>
      <c r="AH56" s="201"/>
      <c r="AI56" s="200"/>
      <c r="AJ56" s="14" t="str">
        <f t="shared" si="0"/>
        <v>SGT PAUL</v>
      </c>
      <c r="AK56" s="313"/>
      <c r="AL56" s="187"/>
      <c r="AM56" s="188"/>
      <c r="AN56" s="188"/>
      <c r="AO56" s="188"/>
      <c r="AP56" s="188"/>
      <c r="AQ56" s="188"/>
      <c r="AR56" s="188"/>
      <c r="AS56" s="188"/>
      <c r="AT56" s="188"/>
      <c r="AU56" s="188"/>
      <c r="AV56" s="188"/>
      <c r="AW56" s="188"/>
      <c r="AX56" s="188"/>
      <c r="AY56" s="188"/>
      <c r="AZ56" s="188"/>
      <c r="BA56" s="188"/>
      <c r="BC56" s="188"/>
      <c r="BD56" s="188"/>
      <c r="BE56" s="188"/>
      <c r="BF56" s="188"/>
      <c r="BG56" s="188"/>
      <c r="BH56" s="188"/>
      <c r="BI56" s="188"/>
      <c r="BJ56" s="188"/>
      <c r="BK56" s="188"/>
      <c r="BL56" s="188"/>
      <c r="BM56" s="188"/>
      <c r="BN56" s="188"/>
      <c r="BO56" s="188"/>
      <c r="BP56" s="188"/>
      <c r="BQ56" s="188"/>
      <c r="BS56" s="188"/>
      <c r="BT56" s="188"/>
      <c r="BU56" s="188"/>
      <c r="BV56" s="188"/>
      <c r="BW56" s="188"/>
      <c r="BX56" s="188"/>
      <c r="BY56" s="188"/>
      <c r="BZ56" s="188"/>
      <c r="CB56" s="188"/>
      <c r="CC56" s="188"/>
      <c r="CD56" s="188"/>
      <c r="CE56" s="188"/>
      <c r="CF56" s="188"/>
      <c r="CG56" s="188"/>
      <c r="CH56" s="188"/>
      <c r="CI56" s="188"/>
    </row>
    <row r="57" spans="1:87" x14ac:dyDescent="0.35">
      <c r="A57" s="756"/>
      <c r="B57" s="756"/>
      <c r="C57" s="23" t="s">
        <v>206</v>
      </c>
      <c r="D57" s="24" t="s">
        <v>70</v>
      </c>
      <c r="E57" s="200"/>
      <c r="F57" s="201"/>
      <c r="G57" s="200"/>
      <c r="H57" s="200"/>
      <c r="I57" s="219"/>
      <c r="J57" s="308"/>
      <c r="K57" s="200"/>
      <c r="L57" s="199"/>
      <c r="M57" s="200"/>
      <c r="N57" s="199"/>
      <c r="O57" s="199"/>
      <c r="P57" s="246"/>
      <c r="Q57" s="198"/>
      <c r="R57" s="199"/>
      <c r="S57" s="200"/>
      <c r="T57" s="201"/>
      <c r="U57" s="200"/>
      <c r="V57" s="218"/>
      <c r="W57" s="219"/>
      <c r="X57" s="308"/>
      <c r="Y57" s="200"/>
      <c r="Z57" s="199"/>
      <c r="AA57" s="200"/>
      <c r="AB57" s="199"/>
      <c r="AC57" s="199"/>
      <c r="AD57" s="246"/>
      <c r="AE57" s="198"/>
      <c r="AF57" s="199"/>
      <c r="AG57" s="200"/>
      <c r="AH57" s="201"/>
      <c r="AI57" s="200"/>
      <c r="AJ57" s="25" t="str">
        <f t="shared" si="0"/>
        <v>SGT ROMA-MUREZ</v>
      </c>
      <c r="AK57" s="399"/>
      <c r="AL57" s="42"/>
      <c r="AM57" s="226"/>
      <c r="AN57" s="226"/>
      <c r="AO57" s="226"/>
      <c r="AP57" s="226"/>
      <c r="AQ57" s="226"/>
      <c r="AR57" s="226"/>
      <c r="AS57" s="226"/>
      <c r="AT57" s="226"/>
      <c r="AU57" s="226"/>
      <c r="AV57" s="226"/>
      <c r="AW57" s="226"/>
      <c r="AX57" s="226"/>
      <c r="AY57" s="226"/>
      <c r="AZ57" s="226"/>
      <c r="BA57" s="226"/>
      <c r="BC57" s="226"/>
      <c r="BD57" s="226"/>
      <c r="BE57" s="226"/>
      <c r="BF57" s="226"/>
      <c r="BG57" s="226"/>
      <c r="BH57" s="226"/>
      <c r="BI57" s="226"/>
      <c r="BJ57" s="226"/>
      <c r="BK57" s="226"/>
      <c r="BL57" s="226"/>
      <c r="BM57" s="226"/>
      <c r="BN57" s="226"/>
      <c r="BO57" s="226"/>
      <c r="BP57" s="226"/>
      <c r="BQ57" s="226"/>
      <c r="BS57" s="226"/>
      <c r="BT57" s="226"/>
      <c r="BU57" s="226"/>
      <c r="BV57" s="226"/>
      <c r="BW57" s="226"/>
      <c r="BX57" s="226"/>
      <c r="BY57" s="226"/>
      <c r="BZ57" s="226"/>
      <c r="CB57" s="226"/>
      <c r="CC57" s="226"/>
      <c r="CD57" s="226"/>
      <c r="CE57" s="226"/>
      <c r="CF57" s="226"/>
      <c r="CG57" s="226"/>
      <c r="CH57" s="226"/>
      <c r="CI57" s="226"/>
    </row>
    <row r="58" spans="1:87" ht="15" thickBot="1" x14ac:dyDescent="0.4">
      <c r="A58" s="756"/>
      <c r="B58" s="756"/>
      <c r="C58" s="17" t="s">
        <v>207</v>
      </c>
      <c r="D58" s="18" t="s">
        <v>70</v>
      </c>
      <c r="E58" s="106"/>
      <c r="F58" s="79"/>
      <c r="G58" s="106"/>
      <c r="H58" s="106"/>
      <c r="I58" s="118"/>
      <c r="J58" s="78"/>
      <c r="K58" s="106"/>
      <c r="L58" s="76"/>
      <c r="M58" s="106"/>
      <c r="N58" s="76"/>
      <c r="O58" s="76"/>
      <c r="P58" s="77"/>
      <c r="Q58" s="106"/>
      <c r="R58" s="76"/>
      <c r="S58" s="106"/>
      <c r="T58" s="79"/>
      <c r="U58" s="106"/>
      <c r="V58" s="123"/>
      <c r="W58" s="100"/>
      <c r="X58" s="75"/>
      <c r="Y58" s="106"/>
      <c r="Z58" s="76"/>
      <c r="AA58" s="106"/>
      <c r="AB58" s="76"/>
      <c r="AC58" s="76"/>
      <c r="AD58" s="77"/>
      <c r="AE58" s="106"/>
      <c r="AF58" s="76"/>
      <c r="AG58" s="106"/>
      <c r="AH58" s="79"/>
      <c r="AI58" s="106"/>
      <c r="AJ58" s="19" t="str">
        <f t="shared" si="0"/>
        <v>SGT POURRIER</v>
      </c>
      <c r="AK58" s="400"/>
      <c r="AL58" s="95"/>
      <c r="AM58" s="233"/>
      <c r="AN58" s="233"/>
      <c r="AO58" s="233"/>
      <c r="AP58" s="233"/>
      <c r="AQ58" s="233"/>
      <c r="AR58" s="233"/>
      <c r="AS58" s="233"/>
      <c r="AT58" s="233"/>
      <c r="AU58" s="233"/>
      <c r="AV58" s="233"/>
      <c r="AW58" s="233"/>
      <c r="AX58" s="233"/>
      <c r="AY58" s="233"/>
      <c r="AZ58" s="233"/>
      <c r="BA58" s="233"/>
      <c r="BC58" s="233"/>
      <c r="BD58" s="233"/>
      <c r="BE58" s="233"/>
      <c r="BF58" s="233"/>
      <c r="BG58" s="233"/>
      <c r="BH58" s="233"/>
      <c r="BI58" s="233"/>
      <c r="BJ58" s="233"/>
      <c r="BK58" s="233"/>
      <c r="BL58" s="233"/>
      <c r="BM58" s="233"/>
      <c r="BN58" s="233"/>
      <c r="BO58" s="233"/>
      <c r="BP58" s="233"/>
      <c r="BQ58" s="233"/>
      <c r="BS58" s="233"/>
      <c r="BT58" s="233"/>
      <c r="BU58" s="233"/>
      <c r="BV58" s="233"/>
      <c r="BW58" s="233"/>
      <c r="BX58" s="233"/>
      <c r="BY58" s="233"/>
      <c r="BZ58" s="233"/>
      <c r="CB58" s="233"/>
      <c r="CC58" s="233"/>
      <c r="CD58" s="233"/>
      <c r="CE58" s="233"/>
      <c r="CF58" s="233"/>
      <c r="CG58" s="233"/>
      <c r="CH58" s="233"/>
      <c r="CI58" s="233"/>
    </row>
    <row r="59" spans="1:87" ht="16.5" customHeight="1" x14ac:dyDescent="0.35">
      <c r="A59" s="756"/>
      <c r="B59" s="755" t="s">
        <v>73</v>
      </c>
      <c r="C59" s="6" t="s">
        <v>72</v>
      </c>
      <c r="D59" s="7" t="s">
        <v>42</v>
      </c>
      <c r="E59" s="102" t="s">
        <v>42</v>
      </c>
      <c r="F59" s="73"/>
      <c r="G59" s="102" t="s">
        <v>42</v>
      </c>
      <c r="H59" s="102"/>
      <c r="I59" s="117"/>
      <c r="J59" s="72"/>
      <c r="K59" s="102" t="s">
        <v>42</v>
      </c>
      <c r="L59" s="70"/>
      <c r="M59" s="102" t="s">
        <v>42</v>
      </c>
      <c r="N59" s="70"/>
      <c r="O59" s="70"/>
      <c r="P59" s="71"/>
      <c r="Q59" s="102" t="s">
        <v>42</v>
      </c>
      <c r="R59" s="70"/>
      <c r="S59" s="102" t="s">
        <v>42</v>
      </c>
      <c r="T59" s="73"/>
      <c r="U59" s="102" t="s">
        <v>42</v>
      </c>
      <c r="V59" s="122"/>
      <c r="W59" s="99"/>
      <c r="X59" s="69"/>
      <c r="Y59" s="102" t="s">
        <v>42</v>
      </c>
      <c r="Z59" s="70"/>
      <c r="AA59" s="102" t="s">
        <v>42</v>
      </c>
      <c r="AB59" s="70"/>
      <c r="AC59" s="70"/>
      <c r="AD59" s="71"/>
      <c r="AE59" s="102" t="s">
        <v>42</v>
      </c>
      <c r="AF59" s="70"/>
      <c r="AG59" s="102" t="s">
        <v>42</v>
      </c>
      <c r="AH59" s="73"/>
      <c r="AI59" s="102" t="s">
        <v>42</v>
      </c>
      <c r="AJ59" s="8" t="str">
        <f t="shared" si="0"/>
        <v>SGC MOLLET</v>
      </c>
      <c r="AK59" s="399"/>
      <c r="AL59" s="42"/>
      <c r="AM59" s="226" t="str">
        <f t="shared" ref="AM59:AY66" si="78">IF(COUNTIF($E59:$AL59,AM$4)&lt;1,"",COUNTIF($E59:$AL59,AM$4))</f>
        <v/>
      </c>
      <c r="AN59" s="226">
        <f t="shared" si="78"/>
        <v>12</v>
      </c>
      <c r="AO59" s="226" t="str">
        <f t="shared" si="78"/>
        <v/>
      </c>
      <c r="AP59" s="226" t="str">
        <f t="shared" si="78"/>
        <v/>
      </c>
      <c r="AQ59" s="226" t="str">
        <f t="shared" si="78"/>
        <v/>
      </c>
      <c r="AR59" s="226" t="str">
        <f t="shared" si="78"/>
        <v/>
      </c>
      <c r="AS59" s="226" t="str">
        <f t="shared" si="78"/>
        <v/>
      </c>
      <c r="AT59" s="226" t="str">
        <f t="shared" si="78"/>
        <v/>
      </c>
      <c r="AU59" s="226" t="str">
        <f t="shared" si="78"/>
        <v/>
      </c>
      <c r="AV59" s="226" t="str">
        <f t="shared" si="78"/>
        <v/>
      </c>
      <c r="AW59" s="226" t="str">
        <f t="shared" si="78"/>
        <v/>
      </c>
      <c r="AX59" s="226" t="str">
        <f t="shared" si="78"/>
        <v/>
      </c>
      <c r="AY59" s="226" t="str">
        <f t="shared" si="78"/>
        <v/>
      </c>
      <c r="AZ59" s="226" t="s">
        <v>97</v>
      </c>
      <c r="BA59" s="226">
        <f t="shared" si="5"/>
        <v>12</v>
      </c>
      <c r="BC59" s="226" t="str">
        <f t="shared" ref="BC59:BO66" si="79">IF(COUNTIF($E59:$AL59,BC$4)&lt;1,"",COUNTIF($E59:$AL59,BC$4))</f>
        <v/>
      </c>
      <c r="BD59" s="226">
        <f t="shared" si="79"/>
        <v>12</v>
      </c>
      <c r="BE59" s="226" t="str">
        <f t="shared" si="79"/>
        <v/>
      </c>
      <c r="BF59" s="226" t="str">
        <f t="shared" si="79"/>
        <v/>
      </c>
      <c r="BG59" s="226" t="str">
        <f t="shared" si="79"/>
        <v/>
      </c>
      <c r="BH59" s="226" t="str">
        <f t="shared" si="79"/>
        <v/>
      </c>
      <c r="BI59" s="226" t="str">
        <f t="shared" si="79"/>
        <v/>
      </c>
      <c r="BJ59" s="226" t="str">
        <f t="shared" si="79"/>
        <v/>
      </c>
      <c r="BK59" s="226" t="str">
        <f t="shared" si="79"/>
        <v/>
      </c>
      <c r="BL59" s="226" t="str">
        <f t="shared" si="79"/>
        <v/>
      </c>
      <c r="BM59" s="226" t="str">
        <f t="shared" si="79"/>
        <v/>
      </c>
      <c r="BN59" s="226" t="str">
        <f t="shared" si="79"/>
        <v/>
      </c>
      <c r="BO59" s="226" t="str">
        <f t="shared" si="79"/>
        <v/>
      </c>
      <c r="BP59" s="226" t="s">
        <v>97</v>
      </c>
      <c r="BQ59" s="226">
        <f t="shared" si="6"/>
        <v>12</v>
      </c>
      <c r="BS59" s="226" t="str">
        <f t="shared" ref="BS59:BY66" si="80">IF(COUNTIF($E59:$AL59,BS$4)&lt;1,"",COUNTIF($E59:$AL59,BS$4))</f>
        <v/>
      </c>
      <c r="BT59" s="226" t="str">
        <f t="shared" si="80"/>
        <v/>
      </c>
      <c r="BU59" s="226" t="str">
        <f t="shared" si="80"/>
        <v/>
      </c>
      <c r="BV59" s="226" t="str">
        <f t="shared" si="80"/>
        <v/>
      </c>
      <c r="BW59" s="226" t="str">
        <f t="shared" si="80"/>
        <v/>
      </c>
      <c r="BX59" s="226" t="str">
        <f t="shared" si="80"/>
        <v/>
      </c>
      <c r="BY59" s="226" t="str">
        <f t="shared" si="80"/>
        <v/>
      </c>
      <c r="BZ59" s="226">
        <f t="shared" si="7"/>
        <v>0</v>
      </c>
      <c r="CB59" s="226" t="str">
        <f t="shared" ref="CB59:CH66" si="81">IF(COUNTIF($E59:$AL59,CB$4)&lt;1,"",COUNTIF($E59:$AL59,CB$4))</f>
        <v/>
      </c>
      <c r="CC59" s="226" t="str">
        <f t="shared" si="81"/>
        <v/>
      </c>
      <c r="CD59" s="226" t="str">
        <f t="shared" si="81"/>
        <v/>
      </c>
      <c r="CE59" s="226" t="str">
        <f t="shared" si="81"/>
        <v/>
      </c>
      <c r="CF59" s="226" t="str">
        <f t="shared" si="81"/>
        <v/>
      </c>
      <c r="CG59" s="226" t="str">
        <f t="shared" si="81"/>
        <v/>
      </c>
      <c r="CH59" s="226" t="str">
        <f t="shared" si="81"/>
        <v/>
      </c>
      <c r="CI59" s="226">
        <f t="shared" si="8"/>
        <v>0</v>
      </c>
    </row>
    <row r="60" spans="1:87" ht="16.5" customHeight="1" x14ac:dyDescent="0.35">
      <c r="A60" s="756"/>
      <c r="B60" s="756"/>
      <c r="C60" s="6" t="s">
        <v>159</v>
      </c>
      <c r="D60" s="7" t="s">
        <v>42</v>
      </c>
      <c r="E60" s="102" t="s">
        <v>63</v>
      </c>
      <c r="F60" s="73"/>
      <c r="G60" s="102" t="s">
        <v>63</v>
      </c>
      <c r="H60" s="102"/>
      <c r="I60" s="117"/>
      <c r="J60" s="72"/>
      <c r="K60" s="102" t="s">
        <v>63</v>
      </c>
      <c r="L60" s="70"/>
      <c r="M60" s="102" t="s">
        <v>63</v>
      </c>
      <c r="N60" s="70"/>
      <c r="O60" s="70"/>
      <c r="P60" s="71"/>
      <c r="Q60" s="102" t="s">
        <v>63</v>
      </c>
      <c r="R60" s="70"/>
      <c r="S60" s="102" t="s">
        <v>63</v>
      </c>
      <c r="T60" s="73"/>
      <c r="U60" s="102" t="s">
        <v>63</v>
      </c>
      <c r="V60" s="122"/>
      <c r="W60" s="99"/>
      <c r="X60" s="69"/>
      <c r="Y60" s="102" t="s">
        <v>63</v>
      </c>
      <c r="Z60" s="70"/>
      <c r="AA60" s="102" t="s">
        <v>63</v>
      </c>
      <c r="AB60" s="70"/>
      <c r="AC60" s="70"/>
      <c r="AD60" s="71"/>
      <c r="AE60" s="102" t="s">
        <v>63</v>
      </c>
      <c r="AF60" s="70"/>
      <c r="AG60" s="102" t="s">
        <v>63</v>
      </c>
      <c r="AH60" s="73"/>
      <c r="AI60" s="102" t="s">
        <v>63</v>
      </c>
      <c r="AJ60" s="8" t="str">
        <f t="shared" si="0"/>
        <v>SGC CAZAUX</v>
      </c>
      <c r="AK60" s="313"/>
      <c r="AL60" s="187"/>
      <c r="AM60" s="188"/>
      <c r="AN60" s="188"/>
      <c r="AO60" s="188"/>
      <c r="AP60" s="188"/>
      <c r="AQ60" s="188"/>
      <c r="AR60" s="188"/>
      <c r="AS60" s="188"/>
      <c r="AT60" s="188"/>
      <c r="AU60" s="188"/>
      <c r="AV60" s="188"/>
      <c r="AW60" s="188"/>
      <c r="AX60" s="188"/>
      <c r="AY60" s="188"/>
      <c r="AZ60" s="188"/>
      <c r="BA60" s="188"/>
      <c r="BC60" s="188"/>
      <c r="BD60" s="188"/>
      <c r="BE60" s="188"/>
      <c r="BF60" s="188"/>
      <c r="BG60" s="188"/>
      <c r="BH60" s="188"/>
      <c r="BI60" s="188"/>
      <c r="BJ60" s="188"/>
      <c r="BK60" s="188"/>
      <c r="BL60" s="188"/>
      <c r="BM60" s="188"/>
      <c r="BN60" s="188"/>
      <c r="BO60" s="188"/>
      <c r="BP60" s="188"/>
      <c r="BQ60" s="188"/>
      <c r="BS60" s="188"/>
      <c r="BT60" s="188"/>
      <c r="BU60" s="188"/>
      <c r="BV60" s="188"/>
      <c r="BW60" s="188"/>
      <c r="BX60" s="188"/>
      <c r="BY60" s="188"/>
      <c r="BZ60" s="188"/>
      <c r="CB60" s="188"/>
      <c r="CC60" s="188"/>
      <c r="CD60" s="188"/>
      <c r="CE60" s="188"/>
      <c r="CF60" s="188"/>
      <c r="CG60" s="188"/>
      <c r="CH60" s="188"/>
      <c r="CI60" s="188"/>
    </row>
    <row r="61" spans="1:87" x14ac:dyDescent="0.35">
      <c r="A61" s="756"/>
      <c r="B61" s="756"/>
      <c r="C61" s="13" t="s">
        <v>142</v>
      </c>
      <c r="D61" s="15" t="s">
        <v>42</v>
      </c>
      <c r="E61" s="200" t="s">
        <v>63</v>
      </c>
      <c r="F61" s="201"/>
      <c r="G61" s="200" t="s">
        <v>63</v>
      </c>
      <c r="H61" s="200"/>
      <c r="I61" s="219"/>
      <c r="J61" s="308"/>
      <c r="K61" s="200" t="s">
        <v>63</v>
      </c>
      <c r="L61" s="199"/>
      <c r="M61" s="200" t="s">
        <v>63</v>
      </c>
      <c r="N61" s="199"/>
      <c r="O61" s="199"/>
      <c r="P61" s="246"/>
      <c r="Q61" s="200" t="s">
        <v>63</v>
      </c>
      <c r="R61" s="199"/>
      <c r="S61" s="200" t="s">
        <v>63</v>
      </c>
      <c r="T61" s="201"/>
      <c r="U61" s="200" t="s">
        <v>63</v>
      </c>
      <c r="V61" s="218"/>
      <c r="W61" s="219"/>
      <c r="X61" s="308"/>
      <c r="Y61" s="200" t="s">
        <v>63</v>
      </c>
      <c r="Z61" s="199"/>
      <c r="AA61" s="200" t="s">
        <v>63</v>
      </c>
      <c r="AB61" s="199"/>
      <c r="AC61" s="199"/>
      <c r="AD61" s="246"/>
      <c r="AE61" s="200" t="s">
        <v>63</v>
      </c>
      <c r="AF61" s="199"/>
      <c r="AG61" s="200" t="s">
        <v>63</v>
      </c>
      <c r="AH61" s="201"/>
      <c r="AI61" s="200" t="s">
        <v>63</v>
      </c>
      <c r="AJ61" s="8" t="str">
        <f t="shared" si="0"/>
        <v>SGC VAURICE</v>
      </c>
      <c r="AK61" s="313"/>
      <c r="AL61" s="187"/>
      <c r="AM61" s="188" t="str">
        <f t="shared" ref="AM61:AY63" si="82">IF(COUNTIF($E61:$AL61,AM$4)&lt;1,"",COUNTIF($E61:$AL61,AM$4))</f>
        <v/>
      </c>
      <c r="AN61" s="188" t="str">
        <f t="shared" si="82"/>
        <v/>
      </c>
      <c r="AO61" s="188" t="str">
        <f t="shared" si="82"/>
        <v/>
      </c>
      <c r="AP61" s="188" t="str">
        <f t="shared" si="82"/>
        <v/>
      </c>
      <c r="AQ61" s="188">
        <f t="shared" si="82"/>
        <v>12</v>
      </c>
      <c r="AR61" s="188" t="str">
        <f t="shared" si="82"/>
        <v/>
      </c>
      <c r="AS61" s="188" t="str">
        <f t="shared" si="82"/>
        <v/>
      </c>
      <c r="AT61" s="188" t="str">
        <f t="shared" si="82"/>
        <v/>
      </c>
      <c r="AU61" s="188" t="str">
        <f t="shared" si="82"/>
        <v/>
      </c>
      <c r="AV61" s="188" t="str">
        <f>IF(COUNTIF($E61:$AL61,AV$4)&lt;1,"",COUNTIF($E61:$AL61,AV$4))</f>
        <v/>
      </c>
      <c r="AW61" s="188" t="str">
        <f t="shared" si="82"/>
        <v/>
      </c>
      <c r="AX61" s="188" t="str">
        <f t="shared" si="82"/>
        <v/>
      </c>
      <c r="AY61" s="188" t="str">
        <f t="shared" si="82"/>
        <v/>
      </c>
      <c r="AZ61" s="188" t="s">
        <v>97</v>
      </c>
      <c r="BA61" s="188">
        <f t="shared" ref="BA61" si="83">SUM(AM61:AZ61)</f>
        <v>12</v>
      </c>
      <c r="BC61" s="188" t="str">
        <f t="shared" ref="BC61:BO63" si="84">IF(COUNTIF($E61:$AL61,BC$4)&lt;1,"",COUNTIF($E61:$AL61,BC$4))</f>
        <v/>
      </c>
      <c r="BD61" s="188" t="str">
        <f t="shared" si="84"/>
        <v/>
      </c>
      <c r="BE61" s="188" t="str">
        <f t="shared" si="84"/>
        <v/>
      </c>
      <c r="BF61" s="188" t="str">
        <f t="shared" si="84"/>
        <v/>
      </c>
      <c r="BG61" s="188">
        <f t="shared" si="84"/>
        <v>12</v>
      </c>
      <c r="BH61" s="188" t="str">
        <f t="shared" si="84"/>
        <v/>
      </c>
      <c r="BI61" s="188" t="str">
        <f t="shared" si="84"/>
        <v/>
      </c>
      <c r="BJ61" s="188" t="str">
        <f t="shared" si="84"/>
        <v/>
      </c>
      <c r="BK61" s="188" t="str">
        <f t="shared" si="84"/>
        <v/>
      </c>
      <c r="BL61" s="188" t="str">
        <f t="shared" si="84"/>
        <v/>
      </c>
      <c r="BM61" s="188" t="str">
        <f t="shared" si="84"/>
        <v/>
      </c>
      <c r="BN61" s="188" t="str">
        <f t="shared" si="84"/>
        <v/>
      </c>
      <c r="BO61" s="188" t="str">
        <f t="shared" si="84"/>
        <v/>
      </c>
      <c r="BP61" s="188" t="s">
        <v>97</v>
      </c>
      <c r="BQ61" s="188">
        <f t="shared" ref="BQ61" si="85">SUM(BC61:BP61)</f>
        <v>12</v>
      </c>
      <c r="BS61" s="188" t="str">
        <f t="shared" ref="BS61:BY63" si="86">IF(COUNTIF($E61:$AL61,BS$4)&lt;1,"",COUNTIF($E61:$AL61,BS$4))</f>
        <v/>
      </c>
      <c r="BT61" s="188" t="str">
        <f t="shared" si="86"/>
        <v/>
      </c>
      <c r="BU61" s="188" t="str">
        <f t="shared" si="86"/>
        <v/>
      </c>
      <c r="BV61" s="188" t="str">
        <f t="shared" si="86"/>
        <v/>
      </c>
      <c r="BW61" s="188" t="str">
        <f t="shared" si="86"/>
        <v/>
      </c>
      <c r="BX61" s="188" t="str">
        <f t="shared" si="86"/>
        <v/>
      </c>
      <c r="BY61" s="188" t="str">
        <f t="shared" si="86"/>
        <v/>
      </c>
      <c r="BZ61" s="188">
        <f t="shared" ref="BZ61" si="87">SUM(BS61:BY61)</f>
        <v>0</v>
      </c>
      <c r="CB61" s="188" t="str">
        <f t="shared" ref="CB61:CH63" si="88">IF(COUNTIF($E61:$AL61,CB$4)&lt;1,"",COUNTIF($E61:$AL61,CB$4))</f>
        <v/>
      </c>
      <c r="CC61" s="188" t="str">
        <f t="shared" si="88"/>
        <v/>
      </c>
      <c r="CD61" s="188" t="str">
        <f t="shared" si="88"/>
        <v/>
      </c>
      <c r="CE61" s="188" t="str">
        <f t="shared" si="88"/>
        <v/>
      </c>
      <c r="CF61" s="188" t="str">
        <f t="shared" si="88"/>
        <v/>
      </c>
      <c r="CG61" s="188" t="str">
        <f t="shared" si="88"/>
        <v/>
      </c>
      <c r="CH61" s="188" t="str">
        <f t="shared" si="88"/>
        <v/>
      </c>
      <c r="CI61" s="188">
        <f t="shared" ref="CI61" si="89">SUM(CB61:CH61)</f>
        <v>0</v>
      </c>
    </row>
    <row r="62" spans="1:87" x14ac:dyDescent="0.35">
      <c r="A62" s="756"/>
      <c r="B62" s="756"/>
      <c r="C62" s="13" t="s">
        <v>202</v>
      </c>
      <c r="D62" s="15" t="s">
        <v>42</v>
      </c>
      <c r="E62" s="102"/>
      <c r="F62" s="73"/>
      <c r="G62" s="102"/>
      <c r="H62" s="102"/>
      <c r="I62" s="117"/>
      <c r="J62" s="72"/>
      <c r="K62" s="102"/>
      <c r="L62" s="70"/>
      <c r="M62" s="102"/>
      <c r="N62" s="70"/>
      <c r="O62" s="70"/>
      <c r="P62" s="71"/>
      <c r="Q62" s="102"/>
      <c r="R62" s="70"/>
      <c r="S62" s="102"/>
      <c r="T62" s="73"/>
      <c r="U62" s="102"/>
      <c r="V62" s="122"/>
      <c r="W62" s="99"/>
      <c r="X62" s="69"/>
      <c r="Y62" s="102"/>
      <c r="Z62" s="70"/>
      <c r="AA62" s="102"/>
      <c r="AB62" s="70"/>
      <c r="AC62" s="70"/>
      <c r="AD62" s="71"/>
      <c r="AE62" s="102"/>
      <c r="AF62" s="70"/>
      <c r="AG62" s="102"/>
      <c r="AH62" s="73"/>
      <c r="AI62" s="102"/>
      <c r="AJ62" s="14" t="str">
        <f t="shared" si="0"/>
        <v>SGC CLAISSE</v>
      </c>
      <c r="AK62" s="14"/>
      <c r="AL62" s="406"/>
      <c r="AM62" s="183"/>
      <c r="AN62" s="183"/>
      <c r="AO62" s="183"/>
      <c r="AP62" s="183"/>
      <c r="AQ62" s="183"/>
      <c r="AR62" s="183"/>
      <c r="AS62" s="183"/>
      <c r="AT62" s="183"/>
      <c r="AU62" s="183"/>
      <c r="AV62" s="183"/>
      <c r="AW62" s="183"/>
      <c r="AX62" s="183"/>
      <c r="AY62" s="183"/>
      <c r="AZ62" s="183"/>
      <c r="BA62" s="183"/>
      <c r="BB62" s="406"/>
      <c r="BC62" s="183"/>
      <c r="BD62" s="183"/>
      <c r="BE62" s="183"/>
      <c r="BF62" s="183"/>
      <c r="BG62" s="183"/>
      <c r="BH62" s="183"/>
      <c r="BI62" s="183"/>
      <c r="BJ62" s="183"/>
      <c r="BK62" s="183"/>
      <c r="BL62" s="183"/>
      <c r="BM62" s="183"/>
      <c r="BN62" s="183"/>
      <c r="BO62" s="183"/>
      <c r="BP62" s="183"/>
      <c r="BQ62" s="183"/>
      <c r="BR62" s="406"/>
      <c r="BS62" s="183"/>
      <c r="BT62" s="183"/>
      <c r="BU62" s="183"/>
      <c r="BV62" s="183"/>
      <c r="BW62" s="183"/>
      <c r="BX62" s="183"/>
      <c r="BY62" s="183"/>
      <c r="BZ62" s="183"/>
      <c r="CA62" s="406"/>
      <c r="CB62" s="183"/>
      <c r="CC62" s="183"/>
      <c r="CD62" s="183"/>
      <c r="CE62" s="183"/>
      <c r="CF62" s="183"/>
      <c r="CG62" s="183"/>
      <c r="CH62" s="183"/>
      <c r="CI62" s="183"/>
    </row>
    <row r="63" spans="1:87" ht="16.5" customHeight="1" x14ac:dyDescent="0.35">
      <c r="A63" s="756"/>
      <c r="B63" s="756"/>
      <c r="C63" s="257" t="s">
        <v>141</v>
      </c>
      <c r="D63" s="258" t="s">
        <v>42</v>
      </c>
      <c r="E63" s="383" t="s">
        <v>63</v>
      </c>
      <c r="F63" s="384"/>
      <c r="G63" s="383" t="s">
        <v>63</v>
      </c>
      <c r="H63" s="383"/>
      <c r="I63" s="386"/>
      <c r="J63" s="388"/>
      <c r="K63" s="383" t="s">
        <v>63</v>
      </c>
      <c r="L63" s="385"/>
      <c r="M63" s="383" t="s">
        <v>63</v>
      </c>
      <c r="N63" s="385"/>
      <c r="O63" s="385"/>
      <c r="P63" s="389"/>
      <c r="Q63" s="383" t="s">
        <v>63</v>
      </c>
      <c r="R63" s="385"/>
      <c r="S63" s="383" t="s">
        <v>63</v>
      </c>
      <c r="T63" s="384"/>
      <c r="U63" s="383" t="s">
        <v>63</v>
      </c>
      <c r="V63" s="387"/>
      <c r="W63" s="386"/>
      <c r="X63" s="388"/>
      <c r="Y63" s="383" t="s">
        <v>63</v>
      </c>
      <c r="Z63" s="385"/>
      <c r="AA63" s="383" t="s">
        <v>63</v>
      </c>
      <c r="AB63" s="385"/>
      <c r="AC63" s="385"/>
      <c r="AD63" s="389"/>
      <c r="AE63" s="383" t="s">
        <v>63</v>
      </c>
      <c r="AF63" s="385"/>
      <c r="AG63" s="383" t="s">
        <v>63</v>
      </c>
      <c r="AH63" s="384"/>
      <c r="AI63" s="383" t="s">
        <v>63</v>
      </c>
      <c r="AJ63" s="392" t="str">
        <f t="shared" si="0"/>
        <v>SGC VOLLEZ</v>
      </c>
      <c r="AK63" s="404"/>
      <c r="AL63" s="42"/>
      <c r="AM63" s="405" t="str">
        <f t="shared" si="82"/>
        <v/>
      </c>
      <c r="AN63" s="405" t="str">
        <f t="shared" si="82"/>
        <v/>
      </c>
      <c r="AO63" s="405" t="str">
        <f t="shared" si="82"/>
        <v/>
      </c>
      <c r="AP63" s="405" t="str">
        <f t="shared" si="82"/>
        <v/>
      </c>
      <c r="AQ63" s="405">
        <f t="shared" si="82"/>
        <v>12</v>
      </c>
      <c r="AR63" s="405" t="str">
        <f t="shared" si="82"/>
        <v/>
      </c>
      <c r="AS63" s="405" t="str">
        <f t="shared" si="82"/>
        <v/>
      </c>
      <c r="AT63" s="405" t="str">
        <f t="shared" si="82"/>
        <v/>
      </c>
      <c r="AU63" s="405" t="str">
        <f t="shared" si="82"/>
        <v/>
      </c>
      <c r="AV63" s="405" t="str">
        <f t="shared" si="82"/>
        <v/>
      </c>
      <c r="AW63" s="405" t="str">
        <f t="shared" si="82"/>
        <v/>
      </c>
      <c r="AX63" s="405" t="str">
        <f t="shared" si="82"/>
        <v/>
      </c>
      <c r="AY63" s="405" t="str">
        <f t="shared" si="82"/>
        <v/>
      </c>
      <c r="AZ63" s="405" t="s">
        <v>97</v>
      </c>
      <c r="BA63" s="405">
        <f t="shared" ref="BA63:BA65" si="90">SUM(AM63:AZ63)</f>
        <v>12</v>
      </c>
      <c r="BC63" s="405" t="str">
        <f t="shared" si="84"/>
        <v/>
      </c>
      <c r="BD63" s="405" t="str">
        <f t="shared" si="84"/>
        <v/>
      </c>
      <c r="BE63" s="405" t="str">
        <f t="shared" si="84"/>
        <v/>
      </c>
      <c r="BF63" s="405" t="str">
        <f t="shared" si="84"/>
        <v/>
      </c>
      <c r="BG63" s="405">
        <f t="shared" si="84"/>
        <v>12</v>
      </c>
      <c r="BH63" s="405" t="str">
        <f t="shared" si="84"/>
        <v/>
      </c>
      <c r="BI63" s="405" t="str">
        <f t="shared" si="84"/>
        <v/>
      </c>
      <c r="BJ63" s="405" t="str">
        <f t="shared" si="84"/>
        <v/>
      </c>
      <c r="BK63" s="405" t="str">
        <f t="shared" si="84"/>
        <v/>
      </c>
      <c r="BL63" s="405" t="str">
        <f t="shared" si="84"/>
        <v/>
      </c>
      <c r="BM63" s="405" t="str">
        <f t="shared" si="84"/>
        <v/>
      </c>
      <c r="BN63" s="405" t="str">
        <f t="shared" si="84"/>
        <v/>
      </c>
      <c r="BO63" s="405" t="str">
        <f t="shared" si="84"/>
        <v/>
      </c>
      <c r="BP63" s="405" t="s">
        <v>97</v>
      </c>
      <c r="BQ63" s="405">
        <f t="shared" ref="BQ63:BQ65" si="91">SUM(BC63:BP63)</f>
        <v>12</v>
      </c>
      <c r="BS63" s="405" t="str">
        <f t="shared" si="86"/>
        <v/>
      </c>
      <c r="BT63" s="405" t="str">
        <f t="shared" si="86"/>
        <v/>
      </c>
      <c r="BU63" s="405" t="str">
        <f t="shared" si="86"/>
        <v/>
      </c>
      <c r="BV63" s="405" t="str">
        <f t="shared" si="86"/>
        <v/>
      </c>
      <c r="BW63" s="405" t="str">
        <f t="shared" si="86"/>
        <v/>
      </c>
      <c r="BX63" s="405" t="str">
        <f t="shared" si="86"/>
        <v/>
      </c>
      <c r="BY63" s="405" t="str">
        <f t="shared" si="86"/>
        <v/>
      </c>
      <c r="BZ63" s="405">
        <f t="shared" ref="BZ63:BZ65" si="92">SUM(BS63:BY63)</f>
        <v>0</v>
      </c>
      <c r="CB63" s="405" t="str">
        <f t="shared" si="88"/>
        <v/>
      </c>
      <c r="CC63" s="405" t="str">
        <f t="shared" si="88"/>
        <v/>
      </c>
      <c r="CD63" s="405" t="str">
        <f t="shared" si="88"/>
        <v/>
      </c>
      <c r="CE63" s="405" t="str">
        <f t="shared" si="88"/>
        <v/>
      </c>
      <c r="CF63" s="405" t="str">
        <f t="shared" si="88"/>
        <v/>
      </c>
      <c r="CG63" s="405" t="str">
        <f t="shared" si="88"/>
        <v/>
      </c>
      <c r="CH63" s="405" t="str">
        <f t="shared" si="88"/>
        <v/>
      </c>
      <c r="CI63" s="405">
        <f t="shared" ref="CI63:CI65" si="93">SUM(CB63:CH63)</f>
        <v>0</v>
      </c>
    </row>
    <row r="64" spans="1:87" x14ac:dyDescent="0.35">
      <c r="A64" s="756"/>
      <c r="B64" s="756"/>
      <c r="C64" s="13" t="s">
        <v>76</v>
      </c>
      <c r="D64" s="15" t="s">
        <v>38</v>
      </c>
      <c r="E64" s="200" t="s">
        <v>63</v>
      </c>
      <c r="F64" s="201"/>
      <c r="G64" s="200" t="s">
        <v>63</v>
      </c>
      <c r="H64" s="200"/>
      <c r="I64" s="219"/>
      <c r="J64" s="308"/>
      <c r="K64" s="200" t="s">
        <v>63</v>
      </c>
      <c r="L64" s="199"/>
      <c r="M64" s="200" t="s">
        <v>63</v>
      </c>
      <c r="N64" s="199"/>
      <c r="O64" s="199"/>
      <c r="P64" s="246"/>
      <c r="Q64" s="200" t="s">
        <v>63</v>
      </c>
      <c r="R64" s="199"/>
      <c r="S64" s="200" t="s">
        <v>63</v>
      </c>
      <c r="T64" s="201"/>
      <c r="U64" s="200" t="s">
        <v>63</v>
      </c>
      <c r="V64" s="218"/>
      <c r="W64" s="219"/>
      <c r="X64" s="308"/>
      <c r="Y64" s="200" t="s">
        <v>63</v>
      </c>
      <c r="Z64" s="199"/>
      <c r="AA64" s="200" t="s">
        <v>63</v>
      </c>
      <c r="AB64" s="199"/>
      <c r="AC64" s="199"/>
      <c r="AD64" s="246"/>
      <c r="AE64" s="200" t="s">
        <v>63</v>
      </c>
      <c r="AF64" s="199"/>
      <c r="AG64" s="200" t="s">
        <v>63</v>
      </c>
      <c r="AH64" s="201"/>
      <c r="AI64" s="200" t="s">
        <v>63</v>
      </c>
      <c r="AJ64" s="14" t="str">
        <f t="shared" si="0"/>
        <v>SGT EPAILLY</v>
      </c>
      <c r="AK64" s="399"/>
      <c r="AL64" s="42"/>
      <c r="AM64" s="226" t="str">
        <f t="shared" si="78"/>
        <v/>
      </c>
      <c r="AN64" s="226" t="str">
        <f t="shared" si="78"/>
        <v/>
      </c>
      <c r="AO64" s="226" t="str">
        <f t="shared" si="78"/>
        <v/>
      </c>
      <c r="AP64" s="226" t="str">
        <f t="shared" si="78"/>
        <v/>
      </c>
      <c r="AQ64" s="226">
        <f t="shared" si="78"/>
        <v>12</v>
      </c>
      <c r="AR64" s="226" t="str">
        <f t="shared" si="78"/>
        <v/>
      </c>
      <c r="AS64" s="226" t="str">
        <f t="shared" si="78"/>
        <v/>
      </c>
      <c r="AT64" s="226" t="str">
        <f t="shared" si="78"/>
        <v/>
      </c>
      <c r="AU64" s="226" t="str">
        <f t="shared" si="78"/>
        <v/>
      </c>
      <c r="AV64" s="226" t="str">
        <f t="shared" si="78"/>
        <v/>
      </c>
      <c r="AW64" s="226" t="str">
        <f t="shared" si="78"/>
        <v/>
      </c>
      <c r="AX64" s="226" t="str">
        <f t="shared" si="78"/>
        <v/>
      </c>
      <c r="AY64" s="226" t="str">
        <f t="shared" si="78"/>
        <v/>
      </c>
      <c r="AZ64" s="226" t="s">
        <v>97</v>
      </c>
      <c r="BA64" s="226">
        <f t="shared" si="90"/>
        <v>12</v>
      </c>
      <c r="BC64" s="226" t="str">
        <f t="shared" si="79"/>
        <v/>
      </c>
      <c r="BD64" s="226" t="str">
        <f t="shared" si="79"/>
        <v/>
      </c>
      <c r="BE64" s="226" t="str">
        <f t="shared" si="79"/>
        <v/>
      </c>
      <c r="BF64" s="226" t="str">
        <f t="shared" si="79"/>
        <v/>
      </c>
      <c r="BG64" s="226">
        <f t="shared" si="79"/>
        <v>12</v>
      </c>
      <c r="BH64" s="226" t="str">
        <f t="shared" si="79"/>
        <v/>
      </c>
      <c r="BI64" s="226" t="str">
        <f t="shared" si="79"/>
        <v/>
      </c>
      <c r="BJ64" s="226" t="str">
        <f t="shared" si="79"/>
        <v/>
      </c>
      <c r="BK64" s="226" t="str">
        <f t="shared" si="79"/>
        <v/>
      </c>
      <c r="BL64" s="226" t="str">
        <f t="shared" si="79"/>
        <v/>
      </c>
      <c r="BM64" s="226" t="str">
        <f t="shared" si="79"/>
        <v/>
      </c>
      <c r="BN64" s="226" t="str">
        <f t="shared" si="79"/>
        <v/>
      </c>
      <c r="BO64" s="226" t="str">
        <f t="shared" si="79"/>
        <v/>
      </c>
      <c r="BP64" s="226" t="s">
        <v>97</v>
      </c>
      <c r="BQ64" s="226">
        <f t="shared" si="91"/>
        <v>12</v>
      </c>
      <c r="BS64" s="226" t="str">
        <f t="shared" si="80"/>
        <v/>
      </c>
      <c r="BT64" s="226" t="str">
        <f t="shared" si="80"/>
        <v/>
      </c>
      <c r="BU64" s="226" t="str">
        <f t="shared" si="80"/>
        <v/>
      </c>
      <c r="BV64" s="226" t="str">
        <f t="shared" si="80"/>
        <v/>
      </c>
      <c r="BW64" s="226" t="str">
        <f t="shared" si="80"/>
        <v/>
      </c>
      <c r="BX64" s="226" t="str">
        <f t="shared" si="80"/>
        <v/>
      </c>
      <c r="BY64" s="226" t="str">
        <f t="shared" si="80"/>
        <v/>
      </c>
      <c r="BZ64" s="226">
        <f t="shared" si="92"/>
        <v>0</v>
      </c>
      <c r="CB64" s="226" t="str">
        <f t="shared" si="81"/>
        <v/>
      </c>
      <c r="CC64" s="226" t="str">
        <f t="shared" si="81"/>
        <v/>
      </c>
      <c r="CD64" s="226" t="str">
        <f t="shared" si="81"/>
        <v/>
      </c>
      <c r="CE64" s="226" t="str">
        <f t="shared" si="81"/>
        <v/>
      </c>
      <c r="CF64" s="226" t="str">
        <f t="shared" si="81"/>
        <v/>
      </c>
      <c r="CG64" s="226" t="str">
        <f t="shared" si="81"/>
        <v/>
      </c>
      <c r="CH64" s="226" t="str">
        <f t="shared" si="81"/>
        <v/>
      </c>
      <c r="CI64" s="226">
        <f t="shared" si="93"/>
        <v>0</v>
      </c>
    </row>
    <row r="65" spans="1:87" x14ac:dyDescent="0.35">
      <c r="A65" s="756"/>
      <c r="B65" s="756"/>
      <c r="C65" s="32" t="s">
        <v>81</v>
      </c>
      <c r="D65" s="15" t="s">
        <v>80</v>
      </c>
      <c r="E65" s="200" t="s">
        <v>67</v>
      </c>
      <c r="F65" s="201"/>
      <c r="G65" s="200" t="s">
        <v>67</v>
      </c>
      <c r="H65" s="200"/>
      <c r="I65" s="219"/>
      <c r="J65" s="308"/>
      <c r="K65" s="200" t="s">
        <v>67</v>
      </c>
      <c r="L65" s="199"/>
      <c r="M65" s="200" t="s">
        <v>67</v>
      </c>
      <c r="N65" s="199"/>
      <c r="O65" s="199"/>
      <c r="P65" s="246"/>
      <c r="Q65" s="200" t="s">
        <v>67</v>
      </c>
      <c r="R65" s="199"/>
      <c r="S65" s="200" t="s">
        <v>67</v>
      </c>
      <c r="T65" s="201"/>
      <c r="U65" s="200" t="s">
        <v>67</v>
      </c>
      <c r="V65" s="218"/>
      <c r="W65" s="219"/>
      <c r="X65" s="308"/>
      <c r="Y65" s="200" t="s">
        <v>67</v>
      </c>
      <c r="Z65" s="199"/>
      <c r="AA65" s="200" t="s">
        <v>67</v>
      </c>
      <c r="AB65" s="199"/>
      <c r="AC65" s="199"/>
      <c r="AD65" s="246"/>
      <c r="AE65" s="200" t="s">
        <v>67</v>
      </c>
      <c r="AF65" s="199"/>
      <c r="AG65" s="200" t="s">
        <v>67</v>
      </c>
      <c r="AH65" s="201"/>
      <c r="AI65" s="200" t="s">
        <v>67</v>
      </c>
      <c r="AJ65" s="14" t="str">
        <f t="shared" si="0"/>
        <v>SGT DEGRESE</v>
      </c>
      <c r="AK65" s="313"/>
      <c r="AL65" s="187"/>
      <c r="AM65" s="188" t="str">
        <f t="shared" si="78"/>
        <v/>
      </c>
      <c r="AN65" s="188" t="str">
        <f t="shared" si="78"/>
        <v/>
      </c>
      <c r="AO65" s="188">
        <f t="shared" si="78"/>
        <v>12</v>
      </c>
      <c r="AP65" s="188" t="str">
        <f t="shared" si="78"/>
        <v/>
      </c>
      <c r="AQ65" s="188" t="str">
        <f t="shared" si="78"/>
        <v/>
      </c>
      <c r="AR65" s="188" t="str">
        <f t="shared" si="78"/>
        <v/>
      </c>
      <c r="AS65" s="188" t="str">
        <f t="shared" si="78"/>
        <v/>
      </c>
      <c r="AT65" s="188" t="str">
        <f t="shared" si="78"/>
        <v/>
      </c>
      <c r="AU65" s="188" t="str">
        <f t="shared" si="78"/>
        <v/>
      </c>
      <c r="AV65" s="188" t="str">
        <f t="shared" si="78"/>
        <v/>
      </c>
      <c r="AW65" s="188" t="str">
        <f t="shared" si="78"/>
        <v/>
      </c>
      <c r="AX65" s="188" t="str">
        <f t="shared" si="78"/>
        <v/>
      </c>
      <c r="AY65" s="188" t="str">
        <f t="shared" si="78"/>
        <v/>
      </c>
      <c r="AZ65" s="188" t="s">
        <v>97</v>
      </c>
      <c r="BA65" s="188">
        <f t="shared" si="90"/>
        <v>12</v>
      </c>
      <c r="BC65" s="188" t="str">
        <f t="shared" si="79"/>
        <v/>
      </c>
      <c r="BD65" s="188" t="str">
        <f t="shared" si="79"/>
        <v/>
      </c>
      <c r="BE65" s="188">
        <f t="shared" si="79"/>
        <v>12</v>
      </c>
      <c r="BF65" s="188" t="str">
        <f t="shared" si="79"/>
        <v/>
      </c>
      <c r="BG65" s="188" t="str">
        <f t="shared" si="79"/>
        <v/>
      </c>
      <c r="BH65" s="188" t="str">
        <f t="shared" si="79"/>
        <v/>
      </c>
      <c r="BI65" s="188" t="str">
        <f t="shared" si="79"/>
        <v/>
      </c>
      <c r="BJ65" s="188" t="str">
        <f t="shared" si="79"/>
        <v/>
      </c>
      <c r="BK65" s="188" t="str">
        <f t="shared" si="79"/>
        <v/>
      </c>
      <c r="BL65" s="188" t="str">
        <f t="shared" si="79"/>
        <v/>
      </c>
      <c r="BM65" s="188" t="str">
        <f t="shared" si="79"/>
        <v/>
      </c>
      <c r="BN65" s="188" t="str">
        <f t="shared" si="79"/>
        <v/>
      </c>
      <c r="BO65" s="188" t="str">
        <f t="shared" si="79"/>
        <v/>
      </c>
      <c r="BP65" s="188" t="s">
        <v>97</v>
      </c>
      <c r="BQ65" s="188">
        <f t="shared" si="91"/>
        <v>12</v>
      </c>
      <c r="BS65" s="188" t="str">
        <f t="shared" si="80"/>
        <v/>
      </c>
      <c r="BT65" s="188" t="str">
        <f t="shared" si="80"/>
        <v/>
      </c>
      <c r="BU65" s="188" t="str">
        <f t="shared" si="80"/>
        <v/>
      </c>
      <c r="BV65" s="188" t="str">
        <f t="shared" si="80"/>
        <v/>
      </c>
      <c r="BW65" s="188" t="str">
        <f t="shared" si="80"/>
        <v/>
      </c>
      <c r="BX65" s="188" t="str">
        <f t="shared" si="80"/>
        <v/>
      </c>
      <c r="BY65" s="188" t="str">
        <f t="shared" si="80"/>
        <v/>
      </c>
      <c r="BZ65" s="188">
        <f t="shared" si="92"/>
        <v>0</v>
      </c>
      <c r="CB65" s="188" t="str">
        <f t="shared" si="81"/>
        <v/>
      </c>
      <c r="CC65" s="188" t="str">
        <f t="shared" si="81"/>
        <v/>
      </c>
      <c r="CD65" s="188" t="str">
        <f t="shared" si="81"/>
        <v/>
      </c>
      <c r="CE65" s="188" t="str">
        <f t="shared" si="81"/>
        <v/>
      </c>
      <c r="CF65" s="188" t="str">
        <f t="shared" si="81"/>
        <v/>
      </c>
      <c r="CG65" s="188" t="str">
        <f t="shared" si="81"/>
        <v/>
      </c>
      <c r="CH65" s="188" t="str">
        <f t="shared" si="81"/>
        <v/>
      </c>
      <c r="CI65" s="188">
        <f t="shared" si="93"/>
        <v>0</v>
      </c>
    </row>
    <row r="66" spans="1:87" ht="15" thickBot="1" x14ac:dyDescent="0.4">
      <c r="A66" s="757"/>
      <c r="B66" s="757"/>
      <c r="C66" s="34" t="s">
        <v>43</v>
      </c>
      <c r="D66" s="18"/>
      <c r="E66" s="106"/>
      <c r="F66" s="79"/>
      <c r="G66" s="114"/>
      <c r="H66" s="106"/>
      <c r="I66" s="118"/>
      <c r="J66" s="78"/>
      <c r="K66" s="106"/>
      <c r="L66" s="76"/>
      <c r="M66" s="106"/>
      <c r="N66" s="76"/>
      <c r="O66" s="76"/>
      <c r="P66" s="77"/>
      <c r="Q66" s="110"/>
      <c r="R66" s="76"/>
      <c r="S66" s="106"/>
      <c r="T66" s="79"/>
      <c r="U66" s="114"/>
      <c r="V66" s="123"/>
      <c r="W66" s="118"/>
      <c r="X66" s="78"/>
      <c r="Y66" s="106"/>
      <c r="Z66" s="76"/>
      <c r="AA66" s="106"/>
      <c r="AB66" s="76"/>
      <c r="AC66" s="76"/>
      <c r="AD66" s="77"/>
      <c r="AE66" s="110"/>
      <c r="AF66" s="76"/>
      <c r="AG66" s="106"/>
      <c r="AH66" s="79"/>
      <c r="AI66" s="200"/>
      <c r="AJ66" s="19" t="str">
        <f t="shared" si="0"/>
        <v>EXTERIEUR</v>
      </c>
      <c r="AK66" s="401"/>
      <c r="AL66" s="42"/>
      <c r="AM66" s="402" t="str">
        <f t="shared" si="78"/>
        <v/>
      </c>
      <c r="AN66" s="402" t="str">
        <f t="shared" si="78"/>
        <v/>
      </c>
      <c r="AO66" s="402" t="str">
        <f t="shared" si="78"/>
        <v/>
      </c>
      <c r="AP66" s="402" t="str">
        <f t="shared" si="78"/>
        <v/>
      </c>
      <c r="AQ66" s="402" t="str">
        <f t="shared" si="78"/>
        <v/>
      </c>
      <c r="AR66" s="402" t="str">
        <f t="shared" si="78"/>
        <v/>
      </c>
      <c r="AS66" s="402" t="str">
        <f t="shared" si="78"/>
        <v/>
      </c>
      <c r="AT66" s="402" t="str">
        <f t="shared" si="78"/>
        <v/>
      </c>
      <c r="AU66" s="402" t="str">
        <f t="shared" si="78"/>
        <v/>
      </c>
      <c r="AV66" s="402" t="str">
        <f t="shared" si="78"/>
        <v/>
      </c>
      <c r="AW66" s="402" t="str">
        <f t="shared" si="78"/>
        <v/>
      </c>
      <c r="AX66" s="402" t="str">
        <f t="shared" si="78"/>
        <v/>
      </c>
      <c r="AY66" s="402" t="str">
        <f t="shared" si="78"/>
        <v/>
      </c>
      <c r="AZ66" s="402" t="s">
        <v>97</v>
      </c>
      <c r="BA66" s="402">
        <f t="shared" si="5"/>
        <v>0</v>
      </c>
      <c r="BC66" s="402" t="str">
        <f t="shared" si="79"/>
        <v/>
      </c>
      <c r="BD66" s="402" t="str">
        <f t="shared" si="79"/>
        <v/>
      </c>
      <c r="BE66" s="402" t="str">
        <f t="shared" si="79"/>
        <v/>
      </c>
      <c r="BF66" s="402" t="str">
        <f t="shared" si="79"/>
        <v/>
      </c>
      <c r="BG66" s="402" t="str">
        <f t="shared" si="79"/>
        <v/>
      </c>
      <c r="BH66" s="402" t="str">
        <f t="shared" si="79"/>
        <v/>
      </c>
      <c r="BI66" s="402" t="str">
        <f t="shared" si="79"/>
        <v/>
      </c>
      <c r="BJ66" s="402" t="str">
        <f t="shared" si="79"/>
        <v/>
      </c>
      <c r="BK66" s="402" t="str">
        <f t="shared" si="79"/>
        <v/>
      </c>
      <c r="BL66" s="402" t="str">
        <f t="shared" si="79"/>
        <v/>
      </c>
      <c r="BM66" s="402" t="str">
        <f t="shared" si="79"/>
        <v/>
      </c>
      <c r="BN66" s="402" t="str">
        <f t="shared" si="79"/>
        <v/>
      </c>
      <c r="BO66" s="402" t="str">
        <f t="shared" si="79"/>
        <v/>
      </c>
      <c r="BP66" s="402" t="s">
        <v>97</v>
      </c>
      <c r="BQ66" s="402">
        <f t="shared" si="6"/>
        <v>0</v>
      </c>
      <c r="BS66" s="402" t="str">
        <f t="shared" si="80"/>
        <v/>
      </c>
      <c r="BT66" s="402" t="str">
        <f t="shared" si="80"/>
        <v/>
      </c>
      <c r="BU66" s="402" t="str">
        <f t="shared" si="80"/>
        <v/>
      </c>
      <c r="BV66" s="402" t="str">
        <f t="shared" si="80"/>
        <v/>
      </c>
      <c r="BW66" s="402" t="str">
        <f t="shared" si="80"/>
        <v/>
      </c>
      <c r="BX66" s="402" t="str">
        <f t="shared" si="80"/>
        <v/>
      </c>
      <c r="BY66" s="402" t="str">
        <f t="shared" si="80"/>
        <v/>
      </c>
      <c r="BZ66" s="402">
        <f t="shared" si="7"/>
        <v>0</v>
      </c>
      <c r="CB66" s="402" t="str">
        <f t="shared" si="81"/>
        <v/>
      </c>
      <c r="CC66" s="402" t="str">
        <f t="shared" si="81"/>
        <v/>
      </c>
      <c r="CD66" s="402" t="str">
        <f t="shared" si="81"/>
        <v/>
      </c>
      <c r="CE66" s="402" t="str">
        <f t="shared" si="81"/>
        <v/>
      </c>
      <c r="CF66" s="402" t="str">
        <f t="shared" si="81"/>
        <v/>
      </c>
      <c r="CG66" s="402" t="str">
        <f t="shared" si="81"/>
        <v/>
      </c>
      <c r="CH66" s="402" t="str">
        <f t="shared" si="81"/>
        <v/>
      </c>
      <c r="CI66" s="402">
        <f t="shared" si="8"/>
        <v>0</v>
      </c>
    </row>
    <row r="67" spans="1:87" ht="15" thickBot="1" x14ac:dyDescent="0.4">
      <c r="A67" s="31"/>
      <c r="B67" s="36"/>
      <c r="C67" s="47"/>
      <c r="D67" s="47"/>
      <c r="E67" s="111" t="str">
        <f t="shared" ref="E67:AI68" si="94">+E1</f>
        <v>M</v>
      </c>
      <c r="F67" s="57" t="str">
        <f t="shared" si="94"/>
        <v>J</v>
      </c>
      <c r="G67" s="111" t="str">
        <f t="shared" si="94"/>
        <v>V</v>
      </c>
      <c r="H67" s="105" t="str">
        <f t="shared" si="94"/>
        <v>S</v>
      </c>
      <c r="I67" s="119" t="str">
        <f t="shared" si="94"/>
        <v>D</v>
      </c>
      <c r="J67" s="59" t="str">
        <f t="shared" si="94"/>
        <v>L</v>
      </c>
      <c r="K67" s="105" t="str">
        <f t="shared" si="94"/>
        <v>M</v>
      </c>
      <c r="L67" s="60" t="str">
        <f t="shared" si="94"/>
        <v>M</v>
      </c>
      <c r="M67" s="105" t="str">
        <f t="shared" si="94"/>
        <v>J</v>
      </c>
      <c r="N67" s="60" t="str">
        <f t="shared" si="94"/>
        <v>V</v>
      </c>
      <c r="O67" s="57" t="str">
        <f t="shared" si="94"/>
        <v>S</v>
      </c>
      <c r="P67" s="84" t="str">
        <f t="shared" si="94"/>
        <v>D</v>
      </c>
      <c r="Q67" s="94" t="str">
        <f t="shared" si="94"/>
        <v>L</v>
      </c>
      <c r="R67" s="57" t="str">
        <f t="shared" si="94"/>
        <v>M</v>
      </c>
      <c r="S67" s="111" t="str">
        <f t="shared" si="94"/>
        <v>M</v>
      </c>
      <c r="T67" s="57" t="str">
        <f t="shared" si="94"/>
        <v>J</v>
      </c>
      <c r="U67" s="111" t="str">
        <f t="shared" si="94"/>
        <v>V</v>
      </c>
      <c r="V67" s="105" t="str">
        <f t="shared" si="94"/>
        <v>S</v>
      </c>
      <c r="W67" s="119" t="str">
        <f t="shared" si="94"/>
        <v>D</v>
      </c>
      <c r="X67" s="59" t="str">
        <f t="shared" si="94"/>
        <v>L</v>
      </c>
      <c r="Y67" s="105" t="str">
        <f t="shared" si="94"/>
        <v>M</v>
      </c>
      <c r="Z67" s="60" t="str">
        <f t="shared" si="94"/>
        <v>M</v>
      </c>
      <c r="AA67" s="105" t="str">
        <f t="shared" si="94"/>
        <v>J</v>
      </c>
      <c r="AB67" s="60" t="str">
        <f t="shared" si="94"/>
        <v>V</v>
      </c>
      <c r="AC67" s="57" t="str">
        <f t="shared" si="94"/>
        <v>S</v>
      </c>
      <c r="AD67" s="84" t="str">
        <f t="shared" si="94"/>
        <v>D</v>
      </c>
      <c r="AE67" s="94" t="str">
        <f t="shared" si="94"/>
        <v>L</v>
      </c>
      <c r="AF67" s="57" t="str">
        <f t="shared" si="94"/>
        <v>M</v>
      </c>
      <c r="AG67" s="111" t="str">
        <f t="shared" si="94"/>
        <v>M</v>
      </c>
      <c r="AH67" s="57" t="str">
        <f t="shared" si="94"/>
        <v>J</v>
      </c>
      <c r="AI67" s="111" t="str">
        <f t="shared" si="94"/>
        <v>V</v>
      </c>
      <c r="AJ67" s="25"/>
    </row>
    <row r="68" spans="1:87" ht="15" thickBot="1" x14ac:dyDescent="0.4">
      <c r="A68" s="36"/>
      <c r="B68" s="36"/>
      <c r="C68" s="47"/>
      <c r="D68" s="47"/>
      <c r="E68" s="105">
        <f t="shared" si="94"/>
        <v>1</v>
      </c>
      <c r="F68" s="57">
        <f t="shared" si="94"/>
        <v>2</v>
      </c>
      <c r="G68" s="105">
        <f t="shared" si="94"/>
        <v>3</v>
      </c>
      <c r="H68" s="105">
        <f t="shared" si="94"/>
        <v>4</v>
      </c>
      <c r="I68" s="103">
        <f t="shared" si="94"/>
        <v>5</v>
      </c>
      <c r="J68" s="56">
        <f t="shared" si="94"/>
        <v>6</v>
      </c>
      <c r="K68" s="105">
        <f t="shared" si="94"/>
        <v>7</v>
      </c>
      <c r="L68" s="57">
        <f t="shared" si="94"/>
        <v>8</v>
      </c>
      <c r="M68" s="105">
        <f t="shared" si="94"/>
        <v>9</v>
      </c>
      <c r="N68" s="57">
        <f t="shared" si="94"/>
        <v>10</v>
      </c>
      <c r="O68" s="57">
        <f t="shared" si="94"/>
        <v>11</v>
      </c>
      <c r="P68" s="61">
        <f t="shared" si="94"/>
        <v>12</v>
      </c>
      <c r="Q68" s="89">
        <f t="shared" si="94"/>
        <v>13</v>
      </c>
      <c r="R68" s="57">
        <f t="shared" si="94"/>
        <v>14</v>
      </c>
      <c r="S68" s="105">
        <f t="shared" si="94"/>
        <v>15</v>
      </c>
      <c r="T68" s="57">
        <f t="shared" si="94"/>
        <v>16</v>
      </c>
      <c r="U68" s="105">
        <f t="shared" si="94"/>
        <v>17</v>
      </c>
      <c r="V68" s="105">
        <f t="shared" si="94"/>
        <v>18</v>
      </c>
      <c r="W68" s="103">
        <f t="shared" si="94"/>
        <v>19</v>
      </c>
      <c r="X68" s="56">
        <f t="shared" si="94"/>
        <v>20</v>
      </c>
      <c r="Y68" s="105">
        <f t="shared" si="94"/>
        <v>21</v>
      </c>
      <c r="Z68" s="57">
        <f t="shared" si="94"/>
        <v>22</v>
      </c>
      <c r="AA68" s="105">
        <f t="shared" si="94"/>
        <v>23</v>
      </c>
      <c r="AB68" s="57">
        <f t="shared" si="94"/>
        <v>24</v>
      </c>
      <c r="AC68" s="57">
        <f t="shared" si="94"/>
        <v>25</v>
      </c>
      <c r="AD68" s="61">
        <f t="shared" si="94"/>
        <v>26</v>
      </c>
      <c r="AE68" s="89">
        <f t="shared" si="94"/>
        <v>27</v>
      </c>
      <c r="AF68" s="57">
        <f t="shared" si="94"/>
        <v>28</v>
      </c>
      <c r="AG68" s="105">
        <f t="shared" si="94"/>
        <v>29</v>
      </c>
      <c r="AH68" s="57">
        <f t="shared" si="94"/>
        <v>30</v>
      </c>
      <c r="AI68" s="105">
        <f t="shared" si="94"/>
        <v>31</v>
      </c>
      <c r="AJ68" s="38"/>
    </row>
    <row r="69" spans="1:87" s="42" customFormat="1" ht="15" thickBot="1" x14ac:dyDescent="0.4">
      <c r="A69" s="127"/>
      <c r="B69" s="85"/>
      <c r="C69" s="48"/>
      <c r="D69" s="48"/>
      <c r="E69" s="318"/>
      <c r="F69" s="318"/>
      <c r="G69" s="318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8"/>
      <c r="S69" s="318"/>
      <c r="T69" s="318"/>
      <c r="U69" s="318"/>
      <c r="V69" s="318"/>
      <c r="W69" s="318"/>
      <c r="X69" s="318"/>
      <c r="Y69" s="318"/>
      <c r="Z69" s="318"/>
      <c r="AA69" s="318"/>
      <c r="AB69" s="318"/>
      <c r="AC69" s="318"/>
      <c r="AD69" s="318"/>
      <c r="AE69" s="318"/>
      <c r="AF69" s="318"/>
      <c r="AG69" s="318"/>
      <c r="AH69" s="318"/>
      <c r="AI69" s="318"/>
      <c r="AJ69" s="85"/>
      <c r="AK69" s="394"/>
    </row>
    <row r="70" spans="1:87" x14ac:dyDescent="0.35">
      <c r="A70" s="39"/>
      <c r="B70" s="36"/>
      <c r="C70" s="773" t="s">
        <v>90</v>
      </c>
      <c r="D70" s="49" t="s">
        <v>9</v>
      </c>
      <c r="E70" s="142">
        <f>+COUNTIF(E5:E14,"CC")</f>
        <v>4</v>
      </c>
      <c r="F70" s="167"/>
      <c r="G70" s="142">
        <f>+COUNTIF(G5:G14,"CC")</f>
        <v>4</v>
      </c>
      <c r="H70" s="142"/>
      <c r="I70" s="120"/>
      <c r="J70" s="44"/>
      <c r="K70" s="142">
        <f>+COUNTIF(K5:K14,"CC")</f>
        <v>4</v>
      </c>
      <c r="L70" s="167"/>
      <c r="M70" s="142">
        <f>+COUNTIF(M5:M14,"CC")</f>
        <v>4</v>
      </c>
      <c r="N70" s="167"/>
      <c r="O70" s="167"/>
      <c r="P70" s="43"/>
      <c r="Q70" s="141">
        <f>+COUNTIF(Q5:Q14,"CC")</f>
        <v>4</v>
      </c>
      <c r="R70" s="167"/>
      <c r="S70" s="142">
        <f>+COUNTIF(S5:S14,"CC")</f>
        <v>4</v>
      </c>
      <c r="T70" s="167"/>
      <c r="U70" s="142">
        <f>+COUNTIF(U5:U14,"CC")</f>
        <v>4</v>
      </c>
      <c r="V70" s="142"/>
      <c r="W70" s="120"/>
      <c r="X70" s="44"/>
      <c r="Y70" s="142">
        <f>+COUNTIF(Y5:Y14,"CC")</f>
        <v>4</v>
      </c>
      <c r="Z70" s="167"/>
      <c r="AA70" s="142">
        <f>+COUNTIF(AA5:AA14,"CC")</f>
        <v>4</v>
      </c>
      <c r="AB70" s="167"/>
      <c r="AC70" s="167"/>
      <c r="AD70" s="43"/>
      <c r="AE70" s="141">
        <f>+COUNTIF(AE5:AE14,"CC")</f>
        <v>4</v>
      </c>
      <c r="AF70" s="167"/>
      <c r="AG70" s="142">
        <f>+COUNTIF(AG5:AG14,"CC")</f>
        <v>4</v>
      </c>
      <c r="AH70" s="167"/>
      <c r="AI70" s="142">
        <f>+COUNTIF(AI5:AI14,"CC")</f>
        <v>4</v>
      </c>
      <c r="AJ70" s="46"/>
    </row>
    <row r="71" spans="1:87" x14ac:dyDescent="0.35">
      <c r="A71" s="36"/>
      <c r="B71" s="36"/>
      <c r="C71" s="774"/>
      <c r="D71" s="50" t="s">
        <v>67</v>
      </c>
      <c r="E71" s="144">
        <f>+COUNTIF(E5:E66,"OMT")</f>
        <v>2</v>
      </c>
      <c r="F71" s="168"/>
      <c r="G71" s="144">
        <f>+COUNTIF(G5:G66,"OMT")</f>
        <v>2</v>
      </c>
      <c r="H71" s="144"/>
      <c r="I71" s="161"/>
      <c r="J71" s="166"/>
      <c r="K71" s="144">
        <f>+COUNTIF(K5:K66,"OMT")</f>
        <v>2</v>
      </c>
      <c r="L71" s="168"/>
      <c r="M71" s="144">
        <f>+COUNTIF(M5:M66,"OMT")</f>
        <v>2</v>
      </c>
      <c r="N71" s="168"/>
      <c r="O71" s="168"/>
      <c r="P71" s="135"/>
      <c r="Q71" s="143">
        <f>+COUNTIF(Q5:Q66,"OMT")</f>
        <v>2</v>
      </c>
      <c r="R71" s="168"/>
      <c r="S71" s="144">
        <f>+COUNTIF(S5:S66,"OMT")</f>
        <v>2</v>
      </c>
      <c r="T71" s="168"/>
      <c r="U71" s="144">
        <f>+COUNTIF(U5:U66,"OMT")</f>
        <v>2</v>
      </c>
      <c r="V71" s="144"/>
      <c r="W71" s="161"/>
      <c r="X71" s="166"/>
      <c r="Y71" s="144">
        <f>+COUNTIF(Y5:Y66,"OMT")</f>
        <v>2</v>
      </c>
      <c r="Z71" s="168"/>
      <c r="AA71" s="144">
        <f>+COUNTIF(AA5:AA66,"OMT")</f>
        <v>2</v>
      </c>
      <c r="AB71" s="168"/>
      <c r="AC71" s="168"/>
      <c r="AD71" s="135"/>
      <c r="AE71" s="143">
        <f>+COUNTIF(AE5:AE66,"OMT")</f>
        <v>2</v>
      </c>
      <c r="AF71" s="168"/>
      <c r="AG71" s="144">
        <f>+COUNTIF(AG5:AG66,"OMT")</f>
        <v>2</v>
      </c>
      <c r="AH71" s="168"/>
      <c r="AI71" s="144">
        <f>+COUNTIF(AI5:AI66,"OMT")</f>
        <v>2</v>
      </c>
      <c r="AJ71" s="46"/>
    </row>
    <row r="72" spans="1:87" x14ac:dyDescent="0.35">
      <c r="A72" s="36"/>
      <c r="B72" s="36"/>
      <c r="C72" s="774"/>
      <c r="D72" s="50" t="s">
        <v>29</v>
      </c>
      <c r="E72" s="144">
        <f>+COUNTIF(E5:E66,"CSA")</f>
        <v>2</v>
      </c>
      <c r="F72" s="168"/>
      <c r="G72" s="144">
        <f>+COUNTIF(G5:G66,"CSA")</f>
        <v>2</v>
      </c>
      <c r="H72" s="144"/>
      <c r="I72" s="161"/>
      <c r="J72" s="166"/>
      <c r="K72" s="144">
        <f>+COUNTIF(K5:K66,"CSA")</f>
        <v>2</v>
      </c>
      <c r="L72" s="168"/>
      <c r="M72" s="144">
        <f>+COUNTIF(M5:M66,"CSA")</f>
        <v>2</v>
      </c>
      <c r="N72" s="168"/>
      <c r="O72" s="168"/>
      <c r="P72" s="135"/>
      <c r="Q72" s="143">
        <f>+COUNTIF(Q5:Q66,"CSA")</f>
        <v>2</v>
      </c>
      <c r="R72" s="168"/>
      <c r="S72" s="144">
        <f>+COUNTIF(S5:S66,"CSA")</f>
        <v>2</v>
      </c>
      <c r="T72" s="168"/>
      <c r="U72" s="144">
        <f>+COUNTIF(U5:U66,"CSA")</f>
        <v>2</v>
      </c>
      <c r="V72" s="144"/>
      <c r="W72" s="161"/>
      <c r="X72" s="166"/>
      <c r="Y72" s="144">
        <f>+COUNTIF(Y5:Y66,"CSA")</f>
        <v>2</v>
      </c>
      <c r="Z72" s="168"/>
      <c r="AA72" s="144">
        <f>+COUNTIF(AA5:AA66,"CSA")</f>
        <v>2</v>
      </c>
      <c r="AB72" s="168"/>
      <c r="AC72" s="168"/>
      <c r="AD72" s="135"/>
      <c r="AE72" s="143">
        <f>+COUNTIF(AE5:AE66,"CSA")</f>
        <v>2</v>
      </c>
      <c r="AF72" s="168"/>
      <c r="AG72" s="144">
        <f>+COUNTIF(AG5:AG66,"CSA")</f>
        <v>2</v>
      </c>
      <c r="AH72" s="168"/>
      <c r="AI72" s="144">
        <f>+COUNTIF(AI5:AI66,"CSA")</f>
        <v>2</v>
      </c>
      <c r="AJ72" s="46"/>
    </row>
    <row r="73" spans="1:87" x14ac:dyDescent="0.35">
      <c r="A73" s="36"/>
      <c r="B73" s="36"/>
      <c r="C73" s="774"/>
      <c r="D73" s="50" t="s">
        <v>42</v>
      </c>
      <c r="E73" s="144">
        <f>+COUNTIF(E5:E66,"DD")</f>
        <v>2</v>
      </c>
      <c r="F73" s="168"/>
      <c r="G73" s="144">
        <f>+COUNTIF(G5:G66,"DD")</f>
        <v>2</v>
      </c>
      <c r="H73" s="144"/>
      <c r="I73" s="161"/>
      <c r="J73" s="166"/>
      <c r="K73" s="144">
        <f>+COUNTIF(K5:K66,"DD")</f>
        <v>2</v>
      </c>
      <c r="L73" s="168"/>
      <c r="M73" s="144">
        <f>+COUNTIF(M5:M66,"DD")</f>
        <v>2</v>
      </c>
      <c r="N73" s="168"/>
      <c r="O73" s="168"/>
      <c r="P73" s="135"/>
      <c r="Q73" s="143">
        <f>+COUNTIF(Q5:Q66,"DD")</f>
        <v>2</v>
      </c>
      <c r="R73" s="168"/>
      <c r="S73" s="144">
        <f>+COUNTIF(S5:S66,"DD")</f>
        <v>2</v>
      </c>
      <c r="T73" s="168"/>
      <c r="U73" s="144">
        <f>+COUNTIF(U5:U66,"DD")</f>
        <v>2</v>
      </c>
      <c r="V73" s="144"/>
      <c r="W73" s="161"/>
      <c r="X73" s="166"/>
      <c r="Y73" s="144">
        <f>+COUNTIF(Y5:Y66,"DD")</f>
        <v>2</v>
      </c>
      <c r="Z73" s="168"/>
      <c r="AA73" s="144">
        <f>+COUNTIF(AA5:AA66,"DD")</f>
        <v>2</v>
      </c>
      <c r="AB73" s="168"/>
      <c r="AC73" s="168"/>
      <c r="AD73" s="135"/>
      <c r="AE73" s="143">
        <f>+COUNTIF(AE5:AE66,"DD")</f>
        <v>2</v>
      </c>
      <c r="AF73" s="168"/>
      <c r="AG73" s="144">
        <f>+COUNTIF(AG5:AG66,"DD")</f>
        <v>2</v>
      </c>
      <c r="AH73" s="168"/>
      <c r="AI73" s="144">
        <f>+COUNTIF(AI5:AI66,"DD")</f>
        <v>2</v>
      </c>
      <c r="AJ73" s="46"/>
    </row>
    <row r="74" spans="1:87" x14ac:dyDescent="0.35">
      <c r="A74" s="36"/>
      <c r="B74" s="36"/>
      <c r="C74" s="774"/>
      <c r="D74" s="50" t="s">
        <v>63</v>
      </c>
      <c r="E74" s="144">
        <f>+COUNTIF(E5:E66,"OI")</f>
        <v>4</v>
      </c>
      <c r="F74" s="168"/>
      <c r="G74" s="144">
        <f>+COUNTIF(G5:G66,"OI")</f>
        <v>4</v>
      </c>
      <c r="H74" s="144"/>
      <c r="I74" s="161"/>
      <c r="J74" s="166"/>
      <c r="K74" s="144">
        <f>+COUNTIF(K5:K66,"OI")</f>
        <v>4</v>
      </c>
      <c r="L74" s="168"/>
      <c r="M74" s="144">
        <f>+COUNTIF(M5:M66,"OI")</f>
        <v>4</v>
      </c>
      <c r="N74" s="168"/>
      <c r="O74" s="168"/>
      <c r="P74" s="135"/>
      <c r="Q74" s="143">
        <f>+COUNTIF(Q5:Q66,"OI")</f>
        <v>4</v>
      </c>
      <c r="R74" s="168"/>
      <c r="S74" s="144">
        <f>+COUNTIF(S5:S66,"OI")</f>
        <v>4</v>
      </c>
      <c r="T74" s="168"/>
      <c r="U74" s="144">
        <f>+COUNTIF(U5:U66,"OI")</f>
        <v>4</v>
      </c>
      <c r="V74" s="144"/>
      <c r="W74" s="161"/>
      <c r="X74" s="166"/>
      <c r="Y74" s="144">
        <f>+COUNTIF(Y5:Y66,"OI")</f>
        <v>4</v>
      </c>
      <c r="Z74" s="168"/>
      <c r="AA74" s="144">
        <f>+COUNTIF(AA5:AA66,"OI")</f>
        <v>4</v>
      </c>
      <c r="AB74" s="168"/>
      <c r="AC74" s="168"/>
      <c r="AD74" s="135"/>
      <c r="AE74" s="143">
        <f>+COUNTIF(AE5:AE66,"OI")</f>
        <v>4</v>
      </c>
      <c r="AF74" s="168"/>
      <c r="AG74" s="144">
        <f>+COUNTIF(AG5:AG66,"OI")</f>
        <v>4</v>
      </c>
      <c r="AH74" s="168"/>
      <c r="AI74" s="144">
        <f>+COUNTIF(AI5:AI66,"OI")</f>
        <v>4</v>
      </c>
      <c r="AJ74" s="46"/>
    </row>
    <row r="75" spans="1:87" x14ac:dyDescent="0.35">
      <c r="A75" s="36"/>
      <c r="B75" s="36"/>
      <c r="C75" s="774"/>
      <c r="D75" s="50" t="s">
        <v>33</v>
      </c>
      <c r="E75" s="144">
        <f>+COUNTIF(E5:E66,"CCT")</f>
        <v>3</v>
      </c>
      <c r="F75" s="168"/>
      <c r="G75" s="144">
        <f>+COUNTIF(G5:G66,"CCT")</f>
        <v>3</v>
      </c>
      <c r="H75" s="144"/>
      <c r="I75" s="161"/>
      <c r="J75" s="166"/>
      <c r="K75" s="144">
        <f>+COUNTIF(K5:K66,"CCT")</f>
        <v>3</v>
      </c>
      <c r="L75" s="168"/>
      <c r="M75" s="144">
        <f>+COUNTIF(M5:M66,"CCT")</f>
        <v>3</v>
      </c>
      <c r="N75" s="168"/>
      <c r="O75" s="168"/>
      <c r="P75" s="135"/>
      <c r="Q75" s="143">
        <f>+COUNTIF(Q5:Q66,"CCT")</f>
        <v>3</v>
      </c>
      <c r="R75" s="168"/>
      <c r="S75" s="144">
        <f>+COUNTIF(S5:S66,"CCT")</f>
        <v>3</v>
      </c>
      <c r="T75" s="168"/>
      <c r="U75" s="144">
        <f>+COUNTIF(U5:U66,"CCT")</f>
        <v>3</v>
      </c>
      <c r="V75" s="144"/>
      <c r="W75" s="161"/>
      <c r="X75" s="166"/>
      <c r="Y75" s="144">
        <f>+COUNTIF(Y5:Y66,"CCT")</f>
        <v>3</v>
      </c>
      <c r="Z75" s="168"/>
      <c r="AA75" s="144">
        <f>+COUNTIF(AA5:AA66,"CCT")</f>
        <v>3</v>
      </c>
      <c r="AB75" s="168"/>
      <c r="AC75" s="168"/>
      <c r="AD75" s="135"/>
      <c r="AE75" s="143">
        <f>+COUNTIF(AE5:AE66,"CCT")</f>
        <v>3</v>
      </c>
      <c r="AF75" s="168"/>
      <c r="AG75" s="144">
        <f>+COUNTIF(AG5:AG66,"CCT")</f>
        <v>3</v>
      </c>
      <c r="AH75" s="168"/>
      <c r="AI75" s="144">
        <f>+COUNTIF(AI5:AI66,"CCT")</f>
        <v>3</v>
      </c>
      <c r="AJ75" s="46"/>
    </row>
    <row r="76" spans="1:87" x14ac:dyDescent="0.35">
      <c r="A76" s="36"/>
      <c r="B76" s="47"/>
      <c r="C76" s="774"/>
      <c r="D76" s="50" t="s">
        <v>83</v>
      </c>
      <c r="E76" s="144">
        <f>+COUNTIF(E5:E66,"45")</f>
        <v>2</v>
      </c>
      <c r="F76" s="168"/>
      <c r="G76" s="144">
        <f>+COUNTIF(G5:G66,"45")</f>
        <v>2</v>
      </c>
      <c r="H76" s="144"/>
      <c r="I76" s="161"/>
      <c r="J76" s="166"/>
      <c r="K76" s="144">
        <f>+COUNTIF(K5:K66,"45")</f>
        <v>2</v>
      </c>
      <c r="L76" s="168"/>
      <c r="M76" s="144">
        <f>+COUNTIF(M5:M66,"45")</f>
        <v>2</v>
      </c>
      <c r="N76" s="168"/>
      <c r="O76" s="168"/>
      <c r="P76" s="135"/>
      <c r="Q76" s="143">
        <f>+COUNTIF(Q5:Q66,"45")</f>
        <v>2</v>
      </c>
      <c r="R76" s="168"/>
      <c r="S76" s="144">
        <f>+COUNTIF(S5:S66,"45")</f>
        <v>2</v>
      </c>
      <c r="T76" s="168"/>
      <c r="U76" s="144">
        <f>+COUNTIF(U5:U66,"45")</f>
        <v>2</v>
      </c>
      <c r="V76" s="144"/>
      <c r="W76" s="161"/>
      <c r="X76" s="166"/>
      <c r="Y76" s="144">
        <f>+COUNTIF(Y5:Y66,"45")</f>
        <v>2</v>
      </c>
      <c r="Z76" s="168"/>
      <c r="AA76" s="144">
        <f>+COUNTIF(AA5:AA66,"45")</f>
        <v>2</v>
      </c>
      <c r="AB76" s="168"/>
      <c r="AC76" s="168"/>
      <c r="AD76" s="135"/>
      <c r="AE76" s="143">
        <f>+COUNTIF(AE5:AE66,"45")</f>
        <v>2</v>
      </c>
      <c r="AF76" s="168"/>
      <c r="AG76" s="144">
        <f>+COUNTIF(AG5:AG66,"45")</f>
        <v>2</v>
      </c>
      <c r="AH76" s="168"/>
      <c r="AI76" s="144">
        <f>+COUNTIF(AI5:AI66,"45")</f>
        <v>2</v>
      </c>
    </row>
    <row r="77" spans="1:87" x14ac:dyDescent="0.35">
      <c r="A77" s="47"/>
      <c r="B77" s="47"/>
      <c r="C77" s="774"/>
      <c r="D77" s="50" t="s">
        <v>35</v>
      </c>
      <c r="E77" s="144">
        <f>+COUNTIF(E5:E66,"PC")</f>
        <v>6</v>
      </c>
      <c r="F77" s="168"/>
      <c r="G77" s="144">
        <f>+COUNTIF(G5:G66,"PC")</f>
        <v>6</v>
      </c>
      <c r="H77" s="144"/>
      <c r="I77" s="161"/>
      <c r="J77" s="166"/>
      <c r="K77" s="144">
        <f>+COUNTIF(K5:K66,"PC")</f>
        <v>6</v>
      </c>
      <c r="L77" s="168"/>
      <c r="M77" s="144">
        <f>+COUNTIF(M5:M66,"PC")</f>
        <v>6</v>
      </c>
      <c r="N77" s="168"/>
      <c r="O77" s="168"/>
      <c r="P77" s="135"/>
      <c r="Q77" s="143">
        <f>+COUNTIF(Q5:Q66,"PC")</f>
        <v>6</v>
      </c>
      <c r="R77" s="168"/>
      <c r="S77" s="144">
        <f>+COUNTIF(S5:S66,"PC")</f>
        <v>6</v>
      </c>
      <c r="T77" s="168"/>
      <c r="U77" s="144">
        <f>+COUNTIF(U5:U66,"PC")</f>
        <v>6</v>
      </c>
      <c r="V77" s="144"/>
      <c r="W77" s="161"/>
      <c r="X77" s="166"/>
      <c r="Y77" s="144">
        <f>+COUNTIF(Y5:Y66,"PC")</f>
        <v>6</v>
      </c>
      <c r="Z77" s="168"/>
      <c r="AA77" s="144">
        <f>+COUNTIF(AA5:AA66,"PC")</f>
        <v>6</v>
      </c>
      <c r="AB77" s="168"/>
      <c r="AC77" s="168"/>
      <c r="AD77" s="135"/>
      <c r="AE77" s="143">
        <f>+COUNTIF(AE5:AE66,"PC")</f>
        <v>6</v>
      </c>
      <c r="AF77" s="168"/>
      <c r="AG77" s="144">
        <f>+COUNTIF(AG5:AG66,"PC")</f>
        <v>6</v>
      </c>
      <c r="AH77" s="168"/>
      <c r="AI77" s="144">
        <f>+COUNTIF(AI5:AI66,"PC")</f>
        <v>6</v>
      </c>
    </row>
    <row r="78" spans="1:87" x14ac:dyDescent="0.35">
      <c r="A78" s="47"/>
      <c r="B78" s="47"/>
      <c r="C78" s="774"/>
      <c r="D78" s="50" t="s">
        <v>37</v>
      </c>
      <c r="E78" s="144">
        <f>+COUNTIF(E5:E66,"CO")</f>
        <v>7</v>
      </c>
      <c r="F78" s="168"/>
      <c r="G78" s="144">
        <f>+COUNTIF(G5:G66,"CO")</f>
        <v>7</v>
      </c>
      <c r="H78" s="144"/>
      <c r="I78" s="161"/>
      <c r="J78" s="166"/>
      <c r="K78" s="144">
        <f>+COUNTIF(K5:K66,"CO")</f>
        <v>7</v>
      </c>
      <c r="L78" s="168"/>
      <c r="M78" s="144">
        <f>+COUNTIF(M5:M66,"CO")</f>
        <v>7</v>
      </c>
      <c r="N78" s="168"/>
      <c r="O78" s="168"/>
      <c r="P78" s="135"/>
      <c r="Q78" s="143">
        <f>+COUNTIF(Q5:Q66,"CO")</f>
        <v>7</v>
      </c>
      <c r="R78" s="168"/>
      <c r="S78" s="144">
        <f>+COUNTIF(S5:S66,"CO")</f>
        <v>7</v>
      </c>
      <c r="T78" s="168"/>
      <c r="U78" s="144">
        <f>+COUNTIF(U5:U66,"CO")</f>
        <v>7</v>
      </c>
      <c r="V78" s="144"/>
      <c r="W78" s="161"/>
      <c r="X78" s="166"/>
      <c r="Y78" s="144">
        <f>+COUNTIF(Y5:Y66,"CO")</f>
        <v>7</v>
      </c>
      <c r="Z78" s="168"/>
      <c r="AA78" s="144">
        <f>+COUNTIF(AA5:AA66,"CO")</f>
        <v>7</v>
      </c>
      <c r="AB78" s="168"/>
      <c r="AC78" s="168"/>
      <c r="AD78" s="135"/>
      <c r="AE78" s="143">
        <f>+COUNTIF(AE5:AE66,"CO")</f>
        <v>7</v>
      </c>
      <c r="AF78" s="168"/>
      <c r="AG78" s="144">
        <f>+COUNTIF(AG5:AG66,"CO")</f>
        <v>7</v>
      </c>
      <c r="AH78" s="168"/>
      <c r="AI78" s="144">
        <f>+COUNTIF(AI5:AI66,"CO")</f>
        <v>7</v>
      </c>
    </row>
    <row r="79" spans="1:87" x14ac:dyDescent="0.35">
      <c r="A79" s="47"/>
      <c r="B79" s="47"/>
      <c r="C79" s="774"/>
      <c r="D79" s="50" t="s">
        <v>20</v>
      </c>
      <c r="E79" s="144">
        <f>+COUNTIF(E5:E66,"CCI")</f>
        <v>2</v>
      </c>
      <c r="F79" s="168"/>
      <c r="G79" s="144">
        <f>+COUNTIF(G5:G66,"CCI")</f>
        <v>2</v>
      </c>
      <c r="H79" s="144"/>
      <c r="I79" s="161"/>
      <c r="J79" s="166"/>
      <c r="K79" s="144">
        <f>+COUNTIF(K5:K66,"CCI")</f>
        <v>2</v>
      </c>
      <c r="L79" s="168"/>
      <c r="M79" s="144">
        <f>+COUNTIF(M5:M66,"CCI")</f>
        <v>2</v>
      </c>
      <c r="N79" s="168"/>
      <c r="O79" s="168"/>
      <c r="P79" s="135"/>
      <c r="Q79" s="143">
        <f>+COUNTIF(Q5:Q66,"CCI")</f>
        <v>2</v>
      </c>
      <c r="R79" s="168"/>
      <c r="S79" s="144">
        <f>+COUNTIF(S5:S66,"CCI")</f>
        <v>2</v>
      </c>
      <c r="T79" s="168"/>
      <c r="U79" s="144">
        <f>+COUNTIF(U5:U66,"CCI")</f>
        <v>2</v>
      </c>
      <c r="V79" s="144"/>
      <c r="W79" s="161"/>
      <c r="X79" s="166"/>
      <c r="Y79" s="144">
        <f>+COUNTIF(Y5:Y66,"CCI")</f>
        <v>2</v>
      </c>
      <c r="Z79" s="168"/>
      <c r="AA79" s="144">
        <f>+COUNTIF(AA5:AA66,"CCI")</f>
        <v>2</v>
      </c>
      <c r="AB79" s="168"/>
      <c r="AC79" s="168"/>
      <c r="AD79" s="135"/>
      <c r="AE79" s="143">
        <f>+COUNTIF(AE5:AE66,"CCI")</f>
        <v>2</v>
      </c>
      <c r="AF79" s="168"/>
      <c r="AG79" s="144">
        <f>+COUNTIF(AG5:AG66,"CCI")</f>
        <v>2</v>
      </c>
      <c r="AH79" s="168"/>
      <c r="AI79" s="144">
        <f>+COUNTIF(AI5:AI66,"CCI")</f>
        <v>2</v>
      </c>
    </row>
    <row r="80" spans="1:87" x14ac:dyDescent="0.35">
      <c r="A80" s="47"/>
      <c r="B80" s="47"/>
      <c r="C80" s="774"/>
      <c r="D80" s="50">
        <v>67</v>
      </c>
      <c r="E80" s="144">
        <f>+COUNTIF(E5:E66,"67")</f>
        <v>4</v>
      </c>
      <c r="F80" s="168"/>
      <c r="G80" s="144">
        <f>+COUNTIF(G5:G66,"67")</f>
        <v>4</v>
      </c>
      <c r="H80" s="144"/>
      <c r="I80" s="161"/>
      <c r="J80" s="166"/>
      <c r="K80" s="144">
        <f>+COUNTIF(K5:K66,"67")</f>
        <v>4</v>
      </c>
      <c r="L80" s="168"/>
      <c r="M80" s="144">
        <f>+COUNTIF(M5:M66,"67")</f>
        <v>4</v>
      </c>
      <c r="N80" s="168"/>
      <c r="O80" s="168"/>
      <c r="P80" s="135"/>
      <c r="Q80" s="143">
        <f>+COUNTIF(Q5:Q66,"67")</f>
        <v>4</v>
      </c>
      <c r="R80" s="168"/>
      <c r="S80" s="144">
        <f>+COUNTIF(S5:S66,"67")</f>
        <v>4</v>
      </c>
      <c r="T80" s="168"/>
      <c r="U80" s="144">
        <f>+COUNTIF(U5:U66,"67")</f>
        <v>4</v>
      </c>
      <c r="V80" s="144"/>
      <c r="W80" s="161"/>
      <c r="X80" s="166"/>
      <c r="Y80" s="144">
        <f>+COUNTIF(Y5:Y66,"67")</f>
        <v>4</v>
      </c>
      <c r="Z80" s="168"/>
      <c r="AA80" s="144">
        <f>+COUNTIF(AA5:AA66,"67")</f>
        <v>4</v>
      </c>
      <c r="AB80" s="168"/>
      <c r="AC80" s="168"/>
      <c r="AD80" s="135"/>
      <c r="AE80" s="143">
        <f>+COUNTIF(AE5:AE66,"67")</f>
        <v>4</v>
      </c>
      <c r="AF80" s="168"/>
      <c r="AG80" s="144">
        <f>+COUNTIF(AG5:AG66,"67")</f>
        <v>4</v>
      </c>
      <c r="AH80" s="168"/>
      <c r="AI80" s="144">
        <f>+COUNTIF(AI5:AI66,"67")</f>
        <v>4</v>
      </c>
    </row>
    <row r="81" spans="1:35" x14ac:dyDescent="0.35">
      <c r="A81" s="47"/>
      <c r="B81" s="47"/>
      <c r="C81" s="774"/>
      <c r="D81" s="50" t="s">
        <v>38</v>
      </c>
      <c r="E81" s="144">
        <f>+COUNTIF(E5:E66,"PO")</f>
        <v>2</v>
      </c>
      <c r="F81" s="168"/>
      <c r="G81" s="144">
        <f>+COUNTIF(G5:G66,"PO")</f>
        <v>2</v>
      </c>
      <c r="H81" s="144"/>
      <c r="I81" s="161"/>
      <c r="J81" s="166"/>
      <c r="K81" s="144">
        <f>+COUNTIF(K5:K66,"PO")</f>
        <v>2</v>
      </c>
      <c r="L81" s="168"/>
      <c r="M81" s="144">
        <f>+COUNTIF(M5:M66,"PO")</f>
        <v>2</v>
      </c>
      <c r="N81" s="168"/>
      <c r="O81" s="168"/>
      <c r="P81" s="135"/>
      <c r="Q81" s="143">
        <f>+COUNTIF(Q5:Q66,"PO")</f>
        <v>2</v>
      </c>
      <c r="R81" s="168"/>
      <c r="S81" s="144">
        <f>+COUNTIF(S5:S66,"PO")</f>
        <v>2</v>
      </c>
      <c r="T81" s="168"/>
      <c r="U81" s="144">
        <f>+COUNTIF(U5:U66,"PO")</f>
        <v>2</v>
      </c>
      <c r="V81" s="144"/>
      <c r="W81" s="161"/>
      <c r="X81" s="166"/>
      <c r="Y81" s="144">
        <f>+COUNTIF(Y5:Y66,"PO")</f>
        <v>2</v>
      </c>
      <c r="Z81" s="168"/>
      <c r="AA81" s="144">
        <f>+COUNTIF(AA5:AA66,"PO")</f>
        <v>2</v>
      </c>
      <c r="AB81" s="168"/>
      <c r="AC81" s="168"/>
      <c r="AD81" s="135"/>
      <c r="AE81" s="143">
        <f>+COUNTIF(AE5:AE66,"PO")</f>
        <v>2</v>
      </c>
      <c r="AF81" s="168"/>
      <c r="AG81" s="144">
        <f>+COUNTIF(AG5:AG66,"PO")</f>
        <v>2</v>
      </c>
      <c r="AH81" s="168"/>
      <c r="AI81" s="144">
        <f>+COUNTIF(AI5:AI66,"PO")</f>
        <v>2</v>
      </c>
    </row>
    <row r="82" spans="1:35" ht="15" thickBot="1" x14ac:dyDescent="0.4">
      <c r="A82" s="47"/>
      <c r="B82" s="47"/>
      <c r="C82" s="774"/>
      <c r="D82" s="128" t="s">
        <v>51</v>
      </c>
      <c r="E82" s="146">
        <f>+COUNTIF(E5:E66,"ADA")</f>
        <v>2</v>
      </c>
      <c r="F82" s="169"/>
      <c r="G82" s="146">
        <f>+COUNTIF(G5:G66,"ADA")</f>
        <v>2</v>
      </c>
      <c r="H82" s="146"/>
      <c r="I82" s="162"/>
      <c r="J82" s="171"/>
      <c r="K82" s="146">
        <f>+COUNTIF(K5:K66,"ADA")</f>
        <v>2</v>
      </c>
      <c r="L82" s="169"/>
      <c r="M82" s="146">
        <f>+COUNTIF(M5:M66,"ADA")</f>
        <v>2</v>
      </c>
      <c r="N82" s="169"/>
      <c r="O82" s="169"/>
      <c r="P82" s="170"/>
      <c r="Q82" s="145">
        <f>+COUNTIF(Q5:Q66,"ADA")</f>
        <v>2</v>
      </c>
      <c r="R82" s="169"/>
      <c r="S82" s="146">
        <f>+COUNTIF(S5:S66,"ADA")</f>
        <v>2</v>
      </c>
      <c r="T82" s="169"/>
      <c r="U82" s="146">
        <f>+COUNTIF(U5:U66,"ADA")</f>
        <v>2</v>
      </c>
      <c r="V82" s="146"/>
      <c r="W82" s="162"/>
      <c r="X82" s="171"/>
      <c r="Y82" s="146">
        <f>+COUNTIF(Y5:Y66,"ADA")</f>
        <v>2</v>
      </c>
      <c r="Z82" s="169"/>
      <c r="AA82" s="146">
        <f>+COUNTIF(AA5:AA66,"ADA")</f>
        <v>2</v>
      </c>
      <c r="AB82" s="169"/>
      <c r="AC82" s="169"/>
      <c r="AD82" s="170"/>
      <c r="AE82" s="145">
        <f>+COUNTIF(AE5:AE66,"ADA")</f>
        <v>2</v>
      </c>
      <c r="AF82" s="169"/>
      <c r="AG82" s="146">
        <f>+COUNTIF(AG5:AG66,"ADA")</f>
        <v>2</v>
      </c>
      <c r="AH82" s="169"/>
      <c r="AI82" s="146">
        <f>+COUNTIF(AI5:AI66,"ADA")</f>
        <v>2</v>
      </c>
    </row>
    <row r="83" spans="1:35" x14ac:dyDescent="0.35">
      <c r="A83" s="47"/>
      <c r="B83" s="47"/>
      <c r="C83" s="769" t="s">
        <v>92</v>
      </c>
      <c r="D83" s="40"/>
      <c r="E83" s="154"/>
      <c r="F83" s="132"/>
      <c r="G83" s="154"/>
      <c r="H83" s="154"/>
      <c r="I83" s="158"/>
      <c r="J83" s="131"/>
      <c r="K83" s="154"/>
      <c r="L83" s="132"/>
      <c r="M83" s="154"/>
      <c r="N83" s="132"/>
      <c r="O83" s="132"/>
      <c r="P83" s="140"/>
      <c r="Q83" s="153"/>
      <c r="R83" s="132"/>
      <c r="S83" s="154"/>
      <c r="T83" s="132"/>
      <c r="U83" s="154"/>
      <c r="V83" s="154"/>
      <c r="W83" s="158"/>
      <c r="X83" s="131"/>
      <c r="Y83" s="154"/>
      <c r="Z83" s="132"/>
      <c r="AA83" s="154"/>
      <c r="AB83" s="132"/>
      <c r="AC83" s="132"/>
      <c r="AD83" s="140"/>
      <c r="AE83" s="153"/>
      <c r="AF83" s="132"/>
      <c r="AG83" s="154"/>
      <c r="AH83" s="132"/>
      <c r="AI83" s="154"/>
    </row>
    <row r="84" spans="1:35" x14ac:dyDescent="0.35">
      <c r="A84" s="47"/>
      <c r="B84" s="47"/>
      <c r="C84" s="770"/>
      <c r="D84" s="41" t="s">
        <v>35</v>
      </c>
      <c r="E84" s="150">
        <f>+E77</f>
        <v>6</v>
      </c>
      <c r="F84" s="134"/>
      <c r="G84" s="150">
        <f>+G77</f>
        <v>6</v>
      </c>
      <c r="H84" s="156"/>
      <c r="I84" s="159"/>
      <c r="J84" s="133"/>
      <c r="K84" s="150">
        <f>+K77</f>
        <v>6</v>
      </c>
      <c r="L84" s="134"/>
      <c r="M84" s="150">
        <f>+M77</f>
        <v>6</v>
      </c>
      <c r="N84" s="134"/>
      <c r="O84" s="134"/>
      <c r="P84" s="136"/>
      <c r="Q84" s="149">
        <f>+Q77</f>
        <v>6</v>
      </c>
      <c r="R84" s="134"/>
      <c r="S84" s="150">
        <f>+S77</f>
        <v>6</v>
      </c>
      <c r="T84" s="134"/>
      <c r="U84" s="150">
        <f>+U77</f>
        <v>6</v>
      </c>
      <c r="V84" s="156"/>
      <c r="W84" s="159"/>
      <c r="X84" s="133"/>
      <c r="Y84" s="150">
        <f>+Y77</f>
        <v>6</v>
      </c>
      <c r="Z84" s="134"/>
      <c r="AA84" s="150">
        <f>+AA77</f>
        <v>6</v>
      </c>
      <c r="AB84" s="134"/>
      <c r="AC84" s="134"/>
      <c r="AD84" s="136"/>
      <c r="AE84" s="149">
        <f>+AE77</f>
        <v>6</v>
      </c>
      <c r="AF84" s="134"/>
      <c r="AG84" s="150">
        <f>+AG77</f>
        <v>6</v>
      </c>
      <c r="AH84" s="134"/>
      <c r="AI84" s="150">
        <f>+AI77</f>
        <v>6</v>
      </c>
    </row>
    <row r="85" spans="1:35" x14ac:dyDescent="0.35">
      <c r="A85" s="47"/>
      <c r="B85" s="47"/>
      <c r="C85" s="770"/>
      <c r="D85" s="41" t="s">
        <v>45</v>
      </c>
      <c r="E85" s="150">
        <f>+E81+E80</f>
        <v>6</v>
      </c>
      <c r="F85" s="134"/>
      <c r="G85" s="150">
        <f>+G81+G80</f>
        <v>6</v>
      </c>
      <c r="H85" s="156"/>
      <c r="I85" s="159"/>
      <c r="J85" s="133"/>
      <c r="K85" s="150">
        <f>+K81+K80</f>
        <v>6</v>
      </c>
      <c r="L85" s="134"/>
      <c r="M85" s="150">
        <f>+M81+M80</f>
        <v>6</v>
      </c>
      <c r="N85" s="134"/>
      <c r="O85" s="134"/>
      <c r="P85" s="136"/>
      <c r="Q85" s="149">
        <f>+Q81+Q80</f>
        <v>6</v>
      </c>
      <c r="R85" s="134"/>
      <c r="S85" s="150">
        <f>+S81+S80</f>
        <v>6</v>
      </c>
      <c r="T85" s="134"/>
      <c r="U85" s="150">
        <f>+U81+U80</f>
        <v>6</v>
      </c>
      <c r="V85" s="156"/>
      <c r="W85" s="159"/>
      <c r="X85" s="133"/>
      <c r="Y85" s="150">
        <f>+Y81+Y80</f>
        <v>6</v>
      </c>
      <c r="Z85" s="134"/>
      <c r="AA85" s="150">
        <f>+AA81+AA80</f>
        <v>6</v>
      </c>
      <c r="AB85" s="134"/>
      <c r="AC85" s="134"/>
      <c r="AD85" s="136"/>
      <c r="AE85" s="149">
        <f>+AE81+AE80</f>
        <v>6</v>
      </c>
      <c r="AF85" s="134"/>
      <c r="AG85" s="150">
        <f>+AG81+AG80</f>
        <v>6</v>
      </c>
      <c r="AH85" s="134"/>
      <c r="AI85" s="150">
        <f>+AI81+AI80</f>
        <v>6</v>
      </c>
    </row>
    <row r="86" spans="1:35" x14ac:dyDescent="0.35">
      <c r="A86" s="47"/>
      <c r="B86" s="47"/>
      <c r="C86" s="770"/>
      <c r="D86" s="41" t="s">
        <v>85</v>
      </c>
      <c r="E86" s="150">
        <f>+E82+E78</f>
        <v>9</v>
      </c>
      <c r="F86" s="134"/>
      <c r="G86" s="150">
        <f>+G82+G78</f>
        <v>9</v>
      </c>
      <c r="H86" s="156"/>
      <c r="I86" s="159"/>
      <c r="J86" s="133"/>
      <c r="K86" s="150">
        <f>+K82+K78</f>
        <v>9</v>
      </c>
      <c r="L86" s="134"/>
      <c r="M86" s="150">
        <f>+M82+M78</f>
        <v>9</v>
      </c>
      <c r="N86" s="134"/>
      <c r="O86" s="134"/>
      <c r="P86" s="136"/>
      <c r="Q86" s="149">
        <f>+Q82+Q78</f>
        <v>9</v>
      </c>
      <c r="R86" s="134"/>
      <c r="S86" s="150">
        <f>+S82+S78</f>
        <v>9</v>
      </c>
      <c r="T86" s="134"/>
      <c r="U86" s="150">
        <f>+U82+U78</f>
        <v>9</v>
      </c>
      <c r="V86" s="156"/>
      <c r="W86" s="159"/>
      <c r="X86" s="133"/>
      <c r="Y86" s="150">
        <f>+Y82+Y78</f>
        <v>9</v>
      </c>
      <c r="Z86" s="134"/>
      <c r="AA86" s="150">
        <f>+AA82+AA78</f>
        <v>9</v>
      </c>
      <c r="AB86" s="134"/>
      <c r="AC86" s="134"/>
      <c r="AD86" s="136"/>
      <c r="AE86" s="149">
        <f>+AE82+AE78</f>
        <v>9</v>
      </c>
      <c r="AF86" s="134"/>
      <c r="AG86" s="150">
        <f>+AG82+AG78</f>
        <v>9</v>
      </c>
      <c r="AH86" s="134"/>
      <c r="AI86" s="150">
        <f>+AI82+AI78</f>
        <v>9</v>
      </c>
    </row>
    <row r="87" spans="1:35" x14ac:dyDescent="0.35">
      <c r="A87" s="47"/>
      <c r="B87" s="47"/>
      <c r="C87" s="770"/>
      <c r="D87" s="129"/>
      <c r="E87" s="150"/>
      <c r="F87" s="134"/>
      <c r="G87" s="150"/>
      <c r="H87" s="156"/>
      <c r="I87" s="159"/>
      <c r="J87" s="133"/>
      <c r="K87" s="150"/>
      <c r="L87" s="134"/>
      <c r="M87" s="150"/>
      <c r="N87" s="134"/>
      <c r="O87" s="134"/>
      <c r="P87" s="136"/>
      <c r="Q87" s="149"/>
      <c r="R87" s="134"/>
      <c r="S87" s="150"/>
      <c r="T87" s="134"/>
      <c r="U87" s="150"/>
      <c r="V87" s="156"/>
      <c r="W87" s="159"/>
      <c r="X87" s="133"/>
      <c r="Y87" s="150"/>
      <c r="Z87" s="134"/>
      <c r="AA87" s="150"/>
      <c r="AB87" s="134"/>
      <c r="AC87" s="134"/>
      <c r="AD87" s="136"/>
      <c r="AE87" s="149"/>
      <c r="AF87" s="134"/>
      <c r="AG87" s="150"/>
      <c r="AH87" s="134"/>
      <c r="AI87" s="150"/>
    </row>
    <row r="88" spans="1:35" x14ac:dyDescent="0.35">
      <c r="A88" s="47"/>
      <c r="B88" s="47"/>
      <c r="C88" s="770"/>
      <c r="D88" s="41" t="s">
        <v>86</v>
      </c>
      <c r="E88" s="174">
        <f>E86+(E84+E85-E86)/2</f>
        <v>10.5</v>
      </c>
      <c r="F88" s="175"/>
      <c r="G88" s="174">
        <f>G86+(G84+G85-G86)/2</f>
        <v>10.5</v>
      </c>
      <c r="H88" s="175"/>
      <c r="I88" s="173"/>
      <c r="J88" s="172"/>
      <c r="K88" s="174">
        <f>K86+(K84+K85-K86)/2</f>
        <v>10.5</v>
      </c>
      <c r="L88" s="175"/>
      <c r="M88" s="174">
        <f>M86+(M84+M85-M86)/2</f>
        <v>10.5</v>
      </c>
      <c r="N88" s="175"/>
      <c r="O88" s="175"/>
      <c r="P88" s="173"/>
      <c r="Q88" s="176">
        <f>Q86+(Q84+Q85-Q86)/2</f>
        <v>10.5</v>
      </c>
      <c r="R88" s="175"/>
      <c r="S88" s="174">
        <f>S86+(S84+S85-S86)/2</f>
        <v>10.5</v>
      </c>
      <c r="T88" s="175"/>
      <c r="U88" s="174">
        <f>U86+(U84+U85-U86)/2</f>
        <v>10.5</v>
      </c>
      <c r="V88" s="175"/>
      <c r="W88" s="173"/>
      <c r="X88" s="172"/>
      <c r="Y88" s="174">
        <f>Y86+(Y84+Y85-Y86)/2</f>
        <v>10.5</v>
      </c>
      <c r="Z88" s="175"/>
      <c r="AA88" s="174">
        <f>AA86+(AA84+AA85-AA86)/2</f>
        <v>10.5</v>
      </c>
      <c r="AB88" s="175"/>
      <c r="AC88" s="175"/>
      <c r="AD88" s="173"/>
      <c r="AE88" s="176">
        <f>AE86+(AE84+AE85-AE86)/2</f>
        <v>10.5</v>
      </c>
      <c r="AF88" s="175"/>
      <c r="AG88" s="174">
        <f>AG86+(AG84+AG85-AG86)/2</f>
        <v>10.5</v>
      </c>
      <c r="AH88" s="175"/>
      <c r="AI88" s="174">
        <f>AI86+(AI84+AI85-AI86)/2</f>
        <v>10.5</v>
      </c>
    </row>
    <row r="89" spans="1:35" ht="15" thickBot="1" x14ac:dyDescent="0.4">
      <c r="A89" s="47"/>
      <c r="B89" s="47"/>
      <c r="C89" s="770"/>
      <c r="D89" s="128" t="s">
        <v>45</v>
      </c>
      <c r="E89" s="179">
        <f>+IF((E85+E84+E86)/2&gt;E85,E85,INT((E85+E84+E86)/2))</f>
        <v>6</v>
      </c>
      <c r="F89" s="180"/>
      <c r="G89" s="179">
        <f>+IF((G85+G84+G86)/2&gt;G85,G85,INT((G85+G84+G86)/2))</f>
        <v>6</v>
      </c>
      <c r="H89" s="180"/>
      <c r="I89" s="178"/>
      <c r="J89" s="177"/>
      <c r="K89" s="179">
        <f>+IF((K85+K84+K86)/2&gt;K85,K85,INT((K85+K84+K86)/2))</f>
        <v>6</v>
      </c>
      <c r="L89" s="180"/>
      <c r="M89" s="179">
        <f>+IF((M85+M84+M86)/2&gt;M85,M85,INT((M85+M84+M86)/2))</f>
        <v>6</v>
      </c>
      <c r="N89" s="180"/>
      <c r="O89" s="180"/>
      <c r="P89" s="178"/>
      <c r="Q89" s="181">
        <f>+IF((Q85+Q84+Q86)/2&gt;Q85,Q85,INT((Q85+Q84+Q86)/2))</f>
        <v>6</v>
      </c>
      <c r="R89" s="180"/>
      <c r="S89" s="179">
        <f>+IF((S85+S84+S86)/2&gt;S85,S85,INT((S85+S84+S86)/2))</f>
        <v>6</v>
      </c>
      <c r="T89" s="180"/>
      <c r="U89" s="179">
        <f>+IF((U85+U84+U86)/2&gt;U85,U85,INT((U85+U84+U86)/2))</f>
        <v>6</v>
      </c>
      <c r="V89" s="180"/>
      <c r="W89" s="178"/>
      <c r="X89" s="177"/>
      <c r="Y89" s="179">
        <f>+IF((Y85+Y84+Y86)/2&gt;Y85,Y85,INT((Y85+Y84+Y86)/2))</f>
        <v>6</v>
      </c>
      <c r="Z89" s="180"/>
      <c r="AA89" s="179">
        <f>+IF((AA85+AA84+AA86)/2&gt;AA85,AA85,INT((AA85+AA84+AA86)/2))</f>
        <v>6</v>
      </c>
      <c r="AB89" s="180"/>
      <c r="AC89" s="180"/>
      <c r="AD89" s="178"/>
      <c r="AE89" s="181">
        <f>+IF((AE85+AE84+AE86)/2&gt;AE85,AE85,INT((AE85+AE84+AE86)/2))</f>
        <v>6</v>
      </c>
      <c r="AF89" s="180"/>
      <c r="AG89" s="179">
        <f>+IF((AG85+AG84+AG86)/2&gt;AG85,AG85,INT((AG85+AG84+AG86)/2))</f>
        <v>6</v>
      </c>
      <c r="AH89" s="180"/>
      <c r="AI89" s="179">
        <f>+IF((AI85+AI84+AI86)/2&gt;AI85,AI85,INT((AI85+AI84+AI86)/2))</f>
        <v>6</v>
      </c>
    </row>
    <row r="90" spans="1:35" ht="15" thickBot="1" x14ac:dyDescent="0.4">
      <c r="A90" s="47"/>
      <c r="B90" s="47"/>
      <c r="C90" s="771" t="s">
        <v>91</v>
      </c>
      <c r="D90" s="40" t="s">
        <v>10</v>
      </c>
      <c r="E90" s="142">
        <f>+COUNTIF(E$5:E$66,"OPO")</f>
        <v>0</v>
      </c>
      <c r="F90" s="167"/>
      <c r="G90" s="142">
        <f>+COUNTIF(G$5:G$66,"OPO")</f>
        <v>0</v>
      </c>
      <c r="H90" s="142">
        <f>+COUNTIF(H$5:H$49,"OPO")</f>
        <v>0</v>
      </c>
      <c r="I90" s="120">
        <f>+COUNTIF(I$5:I$49,"OPO")</f>
        <v>0</v>
      </c>
      <c r="J90" s="44"/>
      <c r="K90" s="142">
        <f>+COUNTIF(K$5:K$66,"OPO")</f>
        <v>0</v>
      </c>
      <c r="L90" s="167"/>
      <c r="M90" s="142">
        <f>+COUNTIF(M$5:M$66,"OPO")</f>
        <v>0</v>
      </c>
      <c r="N90" s="167"/>
      <c r="O90" s="167"/>
      <c r="P90" s="43"/>
      <c r="Q90" s="141">
        <f>+COUNTIF(Q$5:Q$66,"OPO")</f>
        <v>0</v>
      </c>
      <c r="R90" s="167"/>
      <c r="S90" s="142">
        <f>+COUNTIF(S$5:S$66,"OPO")</f>
        <v>0</v>
      </c>
      <c r="T90" s="167"/>
      <c r="U90" s="142">
        <f>+COUNTIF(U$5:U$66,"OPO")</f>
        <v>0</v>
      </c>
      <c r="V90" s="142">
        <f>+COUNTIF(V$5:V$49,"OPO")</f>
        <v>0</v>
      </c>
      <c r="W90" s="120">
        <f>+COUNTIF(W$5:W$49,"OPO")</f>
        <v>0</v>
      </c>
      <c r="X90" s="44"/>
      <c r="Y90" s="142">
        <f>+COUNTIF(Y$5:Y$66,"OPO")</f>
        <v>0</v>
      </c>
      <c r="Z90" s="44"/>
      <c r="AA90" s="142">
        <f>+COUNTIF(AA$5:AA$66,"OPO")</f>
        <v>0</v>
      </c>
      <c r="AB90" s="44"/>
      <c r="AC90" s="44"/>
      <c r="AD90" s="44"/>
      <c r="AE90" s="141">
        <f>+COUNTIF(AE$5:AE$66,"OPO")</f>
        <v>0</v>
      </c>
      <c r="AF90" s="44"/>
      <c r="AG90" s="142">
        <f>+COUNTIF(AG$5:AG$66,"OPO")</f>
        <v>0</v>
      </c>
      <c r="AH90" s="44"/>
      <c r="AI90" s="142">
        <f>+COUNTIF(AI$5:AI$66,"OPO")</f>
        <v>0</v>
      </c>
    </row>
    <row r="91" spans="1:35" ht="15" thickBot="1" x14ac:dyDescent="0.4">
      <c r="A91" s="47"/>
      <c r="B91" s="47"/>
      <c r="C91" s="771"/>
      <c r="D91" s="41" t="s">
        <v>31</v>
      </c>
      <c r="E91" s="144">
        <f>+COUNTIF(E$5:E$66,"CDQ")</f>
        <v>0</v>
      </c>
      <c r="F91" s="168"/>
      <c r="G91" s="144">
        <f>+COUNTIF(G$5:G$66,"CDQ")</f>
        <v>0</v>
      </c>
      <c r="H91" s="144">
        <f>+COUNTIF(H$5:H$49,"CDQ")</f>
        <v>0</v>
      </c>
      <c r="I91" s="161">
        <f>+COUNTIF(I$5:I$49,"CDQ")</f>
        <v>0</v>
      </c>
      <c r="J91" s="166"/>
      <c r="K91" s="144">
        <f>+COUNTIF(K$5:K$66,"CDQ")</f>
        <v>0</v>
      </c>
      <c r="L91" s="168"/>
      <c r="M91" s="144">
        <f>+COUNTIF(M$5:M$66,"CDQ")</f>
        <v>0</v>
      </c>
      <c r="N91" s="168"/>
      <c r="O91" s="168"/>
      <c r="P91" s="135"/>
      <c r="Q91" s="143">
        <f>+COUNTIF(Q$5:Q$66,"CDQ")</f>
        <v>0</v>
      </c>
      <c r="R91" s="168"/>
      <c r="S91" s="144">
        <f>+COUNTIF(S$5:S$66,"CDQ")</f>
        <v>0</v>
      </c>
      <c r="T91" s="168"/>
      <c r="U91" s="144">
        <f>+COUNTIF(U$5:U$66,"CDQ")</f>
        <v>0</v>
      </c>
      <c r="V91" s="144">
        <f>+COUNTIF(V$5:V$49,"CDQ")</f>
        <v>0</v>
      </c>
      <c r="W91" s="161">
        <f>+COUNTIF(W$5:W$49,"CDQ")</f>
        <v>0</v>
      </c>
      <c r="X91" s="166"/>
      <c r="Y91" s="144">
        <f>+COUNTIF(Y$5:Y$66,"CDQ")</f>
        <v>0</v>
      </c>
      <c r="Z91" s="166"/>
      <c r="AA91" s="144">
        <f>+COUNTIF(AA$5:AA$66,"CDQ")</f>
        <v>0</v>
      </c>
      <c r="AB91" s="166"/>
      <c r="AC91" s="166"/>
      <c r="AD91" s="166"/>
      <c r="AE91" s="143">
        <f>+COUNTIF(AE$5:AE$66,"CDQ")</f>
        <v>0</v>
      </c>
      <c r="AF91" s="166"/>
      <c r="AG91" s="144">
        <f>+COUNTIF(AG$5:AG$66,"CDQ")</f>
        <v>0</v>
      </c>
      <c r="AH91" s="166"/>
      <c r="AI91" s="144">
        <f>+COUNTIF(AI$5:AI$66,"CDQ")</f>
        <v>0</v>
      </c>
    </row>
    <row r="92" spans="1:35" ht="15" thickBot="1" x14ac:dyDescent="0.4">
      <c r="A92" s="47"/>
      <c r="B92" s="47"/>
      <c r="C92" s="771"/>
      <c r="D92" s="41" t="s">
        <v>30</v>
      </c>
      <c r="E92" s="144">
        <f>+COUNTIF(E$5:E$66,"CDQCSA")</f>
        <v>0</v>
      </c>
      <c r="F92" s="168"/>
      <c r="G92" s="144">
        <f>+COUNTIF(G$5:G$66,"CDQCSA")</f>
        <v>0</v>
      </c>
      <c r="H92" s="144">
        <f>+COUNTIF(H$5:H$49,"CDQCSA")</f>
        <v>0</v>
      </c>
      <c r="I92" s="161">
        <f>+COUNTIF(I$5:I$49,"CDQCSA")</f>
        <v>0</v>
      </c>
      <c r="J92" s="166"/>
      <c r="K92" s="144">
        <f>+COUNTIF(K$5:K$66,"CDQCSA")</f>
        <v>0</v>
      </c>
      <c r="L92" s="168"/>
      <c r="M92" s="144">
        <f>+COUNTIF(M$5:M$66,"CDQCSA")</f>
        <v>0</v>
      </c>
      <c r="N92" s="168"/>
      <c r="O92" s="168"/>
      <c r="P92" s="135"/>
      <c r="Q92" s="143">
        <f>+COUNTIF(Q$5:Q$66,"CDQCSA")</f>
        <v>0</v>
      </c>
      <c r="R92" s="168"/>
      <c r="S92" s="144">
        <f>+COUNTIF(S$5:S$66,"CDQCSA")</f>
        <v>0</v>
      </c>
      <c r="T92" s="168"/>
      <c r="U92" s="144">
        <f>+COUNTIF(U$5:U$66,"CDQCSA")</f>
        <v>0</v>
      </c>
      <c r="V92" s="144">
        <f>+COUNTIF(V$5:V$49,"CDQCSA")</f>
        <v>0</v>
      </c>
      <c r="W92" s="161">
        <f>+COUNTIF(W$5:W$49,"CDQCSA")</f>
        <v>0</v>
      </c>
      <c r="X92" s="166"/>
      <c r="Y92" s="144">
        <f>+COUNTIF(Y$5:Y$66,"CDQCSA")</f>
        <v>0</v>
      </c>
      <c r="Z92" s="166"/>
      <c r="AA92" s="144">
        <f>+COUNTIF(AA$5:AA$66,"CDQCSA")</f>
        <v>0</v>
      </c>
      <c r="AB92" s="166"/>
      <c r="AC92" s="166"/>
      <c r="AD92" s="166"/>
      <c r="AE92" s="143">
        <f>+COUNTIF(AE$5:AE$66,"CDQCSA")</f>
        <v>0</v>
      </c>
      <c r="AF92" s="166"/>
      <c r="AG92" s="144">
        <f>+COUNTIF(AG$5:AG$66,"CDQCSA")</f>
        <v>0</v>
      </c>
      <c r="AH92" s="166"/>
      <c r="AI92" s="144">
        <f>+COUNTIF(AI$5:AI$66,"CDQCSA")</f>
        <v>0</v>
      </c>
    </row>
    <row r="93" spans="1:35" ht="15" thickBot="1" x14ac:dyDescent="0.4">
      <c r="A93" s="47"/>
      <c r="B93" s="47"/>
      <c r="C93" s="771"/>
      <c r="D93" s="41" t="s">
        <v>19</v>
      </c>
      <c r="E93" s="144">
        <f>+COUNTIF(E$5:E$66,"CDQPO")</f>
        <v>0</v>
      </c>
      <c r="F93" s="168"/>
      <c r="G93" s="144">
        <f>+COUNTIF(G$5:G$66,"CDQPO")</f>
        <v>0</v>
      </c>
      <c r="H93" s="144">
        <f>+COUNTIF(H$5:H$49,"CDQPO")</f>
        <v>0</v>
      </c>
      <c r="I93" s="161">
        <f>+COUNTIF(I$5:I$49,"CDQPO")</f>
        <v>0</v>
      </c>
      <c r="J93" s="166"/>
      <c r="K93" s="144">
        <f>+COUNTIF(K$5:K$66,"CDQPO")</f>
        <v>0</v>
      </c>
      <c r="L93" s="168"/>
      <c r="M93" s="144">
        <f>+COUNTIF(M$5:M$66,"CDQPO")</f>
        <v>0</v>
      </c>
      <c r="N93" s="168"/>
      <c r="O93" s="168"/>
      <c r="P93" s="135"/>
      <c r="Q93" s="143">
        <f>+COUNTIF(Q$5:Q$66,"CDQPO")</f>
        <v>0</v>
      </c>
      <c r="R93" s="168"/>
      <c r="S93" s="144">
        <f>+COUNTIF(S$5:S$66,"CDQPO")</f>
        <v>0</v>
      </c>
      <c r="T93" s="168"/>
      <c r="U93" s="144">
        <f>+COUNTIF(U$5:U$66,"CDQPO")</f>
        <v>0</v>
      </c>
      <c r="V93" s="144">
        <f>+COUNTIF(V$5:V$49,"CDQPO")</f>
        <v>0</v>
      </c>
      <c r="W93" s="161">
        <f>+COUNTIF(W$5:W$49,"CDQPO")</f>
        <v>0</v>
      </c>
      <c r="X93" s="166"/>
      <c r="Y93" s="144">
        <f>+COUNTIF(Y$5:Y$66,"CDQPO")</f>
        <v>0</v>
      </c>
      <c r="Z93" s="166"/>
      <c r="AA93" s="144">
        <f>+COUNTIF(AA$5:AA$66,"CDQPO")</f>
        <v>0</v>
      </c>
      <c r="AB93" s="166"/>
      <c r="AC93" s="166"/>
      <c r="AD93" s="166"/>
      <c r="AE93" s="143">
        <f>+COUNTIF(AE$5:AE$66,"CDQPO")</f>
        <v>0</v>
      </c>
      <c r="AF93" s="166"/>
      <c r="AG93" s="144">
        <f>+COUNTIF(AG$5:AG$66,"CDQPO")</f>
        <v>0</v>
      </c>
      <c r="AH93" s="166"/>
      <c r="AI93" s="144">
        <f>+COUNTIF(AI$5:AI$66,"CDQPO")</f>
        <v>0</v>
      </c>
    </row>
    <row r="94" spans="1:35" ht="15" thickBot="1" x14ac:dyDescent="0.4">
      <c r="A94" s="47"/>
      <c r="B94" s="47"/>
      <c r="C94" s="771"/>
      <c r="D94" s="41" t="s">
        <v>48</v>
      </c>
      <c r="E94" s="144">
        <f>+COUNTIF(E$5:E$66,"NPO")</f>
        <v>0</v>
      </c>
      <c r="F94" s="168"/>
      <c r="G94" s="144">
        <f>+COUNTIF(G$5:G$66,"NPO")</f>
        <v>0</v>
      </c>
      <c r="H94" s="144">
        <f>+COUNTIF(H$5:H$49,"NPO")</f>
        <v>0</v>
      </c>
      <c r="I94" s="161">
        <f>+COUNTIF(I$5:I$49,"NPO")</f>
        <v>0</v>
      </c>
      <c r="J94" s="166"/>
      <c r="K94" s="144">
        <f>+COUNTIF(K$5:K$66,"NPO")</f>
        <v>0</v>
      </c>
      <c r="L94" s="168"/>
      <c r="M94" s="144">
        <f>+COUNTIF(M$5:M$66,"NPO")</f>
        <v>0</v>
      </c>
      <c r="N94" s="168"/>
      <c r="O94" s="168"/>
      <c r="P94" s="135"/>
      <c r="Q94" s="143">
        <f>+COUNTIF(Q$5:Q$66,"NPO")</f>
        <v>0</v>
      </c>
      <c r="R94" s="168"/>
      <c r="S94" s="144">
        <f>+COUNTIF(S$5:S$66,"NPO")</f>
        <v>0</v>
      </c>
      <c r="T94" s="168"/>
      <c r="U94" s="144">
        <f>+COUNTIF(U$5:U$66,"NPO")</f>
        <v>0</v>
      </c>
      <c r="V94" s="144">
        <f>+COUNTIF(V$5:V$49,"NPO")</f>
        <v>0</v>
      </c>
      <c r="W94" s="161">
        <f>+COUNTIF(W$5:W$49,"NPO")</f>
        <v>0</v>
      </c>
      <c r="X94" s="166"/>
      <c r="Y94" s="144">
        <f>+COUNTIF(Y$5:Y$66,"NPO")</f>
        <v>0</v>
      </c>
      <c r="Z94" s="166"/>
      <c r="AA94" s="144">
        <f>+COUNTIF(AA$5:AA$66,"NPO")</f>
        <v>0</v>
      </c>
      <c r="AB94" s="166"/>
      <c r="AC94" s="166"/>
      <c r="AD94" s="166"/>
      <c r="AE94" s="143">
        <f>+COUNTIF(AE$5:AE$66,"NPO")</f>
        <v>0</v>
      </c>
      <c r="AF94" s="166"/>
      <c r="AG94" s="144">
        <f>+COUNTIF(AG$5:AG$66,"NPO")</f>
        <v>0</v>
      </c>
      <c r="AH94" s="166"/>
      <c r="AI94" s="144">
        <f>+COUNTIF(AI$5:AI$66,"NPO")</f>
        <v>0</v>
      </c>
    </row>
    <row r="95" spans="1:35" ht="15" thickBot="1" x14ac:dyDescent="0.4">
      <c r="A95" s="47"/>
      <c r="B95" s="47"/>
      <c r="C95" s="771"/>
      <c r="D95" s="41" t="s">
        <v>55</v>
      </c>
      <c r="E95" s="144">
        <f>+COUNTIF(E$5:E$66,"NAPO")</f>
        <v>0</v>
      </c>
      <c r="F95" s="168"/>
      <c r="G95" s="144">
        <f>+COUNTIF(G$5:G$66,"NAPO")</f>
        <v>0</v>
      </c>
      <c r="H95" s="144">
        <f>+COUNTIF(H$5:H$49,"NAPO")</f>
        <v>0</v>
      </c>
      <c r="I95" s="161">
        <f>+COUNTIF(I$5:I$49,"NAPO")</f>
        <v>0</v>
      </c>
      <c r="J95" s="166"/>
      <c r="K95" s="144">
        <f>+COUNTIF(K$5:K$66,"NAPO")</f>
        <v>0</v>
      </c>
      <c r="L95" s="168"/>
      <c r="M95" s="144">
        <f>+COUNTIF(M$5:M$66,"NAPO")</f>
        <v>0</v>
      </c>
      <c r="N95" s="168"/>
      <c r="O95" s="168"/>
      <c r="P95" s="135"/>
      <c r="Q95" s="143">
        <f>+COUNTIF(Q$5:Q$66,"NAPO")</f>
        <v>0</v>
      </c>
      <c r="R95" s="168"/>
      <c r="S95" s="144">
        <f>+COUNTIF(S$5:S$66,"NAPO")</f>
        <v>0</v>
      </c>
      <c r="T95" s="168"/>
      <c r="U95" s="144">
        <f>+COUNTIF(U$5:U$66,"NAPO")</f>
        <v>0</v>
      </c>
      <c r="V95" s="144">
        <f>+COUNTIF(V$5:V$49,"NAPO")</f>
        <v>0</v>
      </c>
      <c r="W95" s="161">
        <f>+COUNTIF(W$5:W$49,"NAPO")</f>
        <v>0</v>
      </c>
      <c r="X95" s="166"/>
      <c r="Y95" s="144">
        <f>+COUNTIF(Y$5:Y$66,"NAPO")</f>
        <v>0</v>
      </c>
      <c r="Z95" s="166"/>
      <c r="AA95" s="144">
        <f>+COUNTIF(AA$5:AA$66,"NAPO")</f>
        <v>0</v>
      </c>
      <c r="AB95" s="166"/>
      <c r="AC95" s="166"/>
      <c r="AD95" s="166"/>
      <c r="AE95" s="143">
        <f>+COUNTIF(AE$5:AE$66,"NAPO")</f>
        <v>0</v>
      </c>
      <c r="AF95" s="166"/>
      <c r="AG95" s="144">
        <f>+COUNTIF(AG$5:AG$66,"NAPO")</f>
        <v>0</v>
      </c>
      <c r="AH95" s="166"/>
      <c r="AI95" s="144">
        <f>+COUNTIF(AI$5:AI$66,"NAPO")</f>
        <v>0</v>
      </c>
    </row>
    <row r="96" spans="1:35" ht="15" thickBot="1" x14ac:dyDescent="0.4">
      <c r="A96" s="47"/>
      <c r="B96" s="47"/>
      <c r="C96" s="771"/>
      <c r="D96" s="128" t="s">
        <v>40</v>
      </c>
      <c r="E96" s="146">
        <f>+COUNTIF(E$5:E$66,"NOI")</f>
        <v>0</v>
      </c>
      <c r="F96" s="169"/>
      <c r="G96" s="146">
        <f>+COUNTIF(G$5:G$66,"NOI")</f>
        <v>0</v>
      </c>
      <c r="H96" s="146">
        <f>+COUNTIF(H$5:H$49,"NOI")</f>
        <v>0</v>
      </c>
      <c r="I96" s="162">
        <f>+COUNTIF(I$5:I$49,"NOI")</f>
        <v>0</v>
      </c>
      <c r="J96" s="171"/>
      <c r="K96" s="146">
        <f>+COUNTIF(K$5:K$66,"NOI")</f>
        <v>0</v>
      </c>
      <c r="L96" s="169"/>
      <c r="M96" s="146">
        <f>+COUNTIF(M$5:M$66,"NOI")</f>
        <v>0</v>
      </c>
      <c r="N96" s="169"/>
      <c r="O96" s="169"/>
      <c r="P96" s="170"/>
      <c r="Q96" s="145">
        <f>+COUNTIF(Q$5:Q$66,"NOI")</f>
        <v>0</v>
      </c>
      <c r="R96" s="169"/>
      <c r="S96" s="146">
        <f>+COUNTIF(S$5:S$66,"NOI")</f>
        <v>0</v>
      </c>
      <c r="T96" s="169"/>
      <c r="U96" s="146">
        <f>+COUNTIF(U$5:U$66,"NOI")</f>
        <v>0</v>
      </c>
      <c r="V96" s="146">
        <f>+COUNTIF(V$5:V$49,"NOI")</f>
        <v>0</v>
      </c>
      <c r="W96" s="162">
        <f>+COUNTIF(W$5:W$49,"NOI")</f>
        <v>0</v>
      </c>
      <c r="X96" s="171"/>
      <c r="Y96" s="146">
        <f>+COUNTIF(Y$5:Y$66,"NOI")</f>
        <v>0</v>
      </c>
      <c r="Z96" s="171"/>
      <c r="AA96" s="146">
        <f>+COUNTIF(AA$5:AA$66,"NOI")</f>
        <v>0</v>
      </c>
      <c r="AB96" s="171"/>
      <c r="AC96" s="171"/>
      <c r="AD96" s="171"/>
      <c r="AE96" s="145">
        <f>+COUNTIF(AE$5:AE$66,"NOI")</f>
        <v>0</v>
      </c>
      <c r="AF96" s="171"/>
      <c r="AG96" s="146">
        <f>+COUNTIF(AG$5:AG$66,"NOI")</f>
        <v>0</v>
      </c>
      <c r="AH96" s="171"/>
      <c r="AI96" s="146">
        <f>+COUNTIF(AI$5:AI$66,"NOI")</f>
        <v>0</v>
      </c>
    </row>
    <row r="97" spans="1:38" ht="15" thickBot="1" x14ac:dyDescent="0.4">
      <c r="A97" s="47"/>
      <c r="B97" s="47"/>
      <c r="C97" s="772" t="s">
        <v>93</v>
      </c>
      <c r="D97" s="40" t="s">
        <v>84</v>
      </c>
      <c r="E97" s="148">
        <f>SUM(E90:E96)</f>
        <v>0</v>
      </c>
      <c r="F97" s="132"/>
      <c r="G97" s="148">
        <f>SUM(G90:G96)</f>
        <v>0</v>
      </c>
      <c r="H97" s="148">
        <f>SUM(H90:H96)</f>
        <v>0</v>
      </c>
      <c r="I97" s="148">
        <f>SUM(I90:I96)</f>
        <v>0</v>
      </c>
      <c r="J97" s="131"/>
      <c r="K97" s="148">
        <f>SUM(K90:K96)</f>
        <v>0</v>
      </c>
      <c r="L97" s="132"/>
      <c r="M97" s="148">
        <f>SUM(M90:M96)</f>
        <v>0</v>
      </c>
      <c r="N97" s="132"/>
      <c r="O97" s="132"/>
      <c r="P97" s="243"/>
      <c r="Q97" s="148">
        <f>SUM(Q90:Q96)</f>
        <v>0</v>
      </c>
      <c r="R97" s="132"/>
      <c r="S97" s="148">
        <f>SUM(S90:S96)</f>
        <v>0</v>
      </c>
      <c r="T97" s="132"/>
      <c r="U97" s="148">
        <f>SUM(U90:U96)</f>
        <v>0</v>
      </c>
      <c r="V97" s="148">
        <f>SUM(V90:V96)</f>
        <v>0</v>
      </c>
      <c r="W97" s="148">
        <f>SUM(W90:W96)</f>
        <v>0</v>
      </c>
      <c r="X97" s="131"/>
      <c r="Y97" s="148">
        <f>SUM(Y90:Y96)</f>
        <v>0</v>
      </c>
      <c r="Z97" s="131"/>
      <c r="AA97" s="148">
        <f>SUM(AA90:AA96)</f>
        <v>0</v>
      </c>
      <c r="AB97" s="131"/>
      <c r="AC97" s="131"/>
      <c r="AD97" s="131"/>
      <c r="AE97" s="148">
        <f>SUM(AE90:AE96)</f>
        <v>0</v>
      </c>
      <c r="AF97" s="131"/>
      <c r="AG97" s="148">
        <f>SUM(AG90:AG96)</f>
        <v>0</v>
      </c>
      <c r="AH97" s="131"/>
      <c r="AI97" s="148">
        <f>SUM(AI90:AI96)</f>
        <v>0</v>
      </c>
    </row>
    <row r="98" spans="1:38" ht="15" thickBot="1" x14ac:dyDescent="0.4">
      <c r="A98" s="47"/>
      <c r="B98" s="47"/>
      <c r="C98" s="772"/>
      <c r="D98" s="41" t="s">
        <v>31</v>
      </c>
      <c r="E98" s="150">
        <f>+E91+E93+E92</f>
        <v>0</v>
      </c>
      <c r="F98" s="134"/>
      <c r="G98" s="150">
        <f>+G91+G93+G92</f>
        <v>0</v>
      </c>
      <c r="H98" s="150">
        <f>+H91+H93+H92</f>
        <v>0</v>
      </c>
      <c r="I98" s="150">
        <f>+I91+I93+I92</f>
        <v>0</v>
      </c>
      <c r="J98" s="133"/>
      <c r="K98" s="150">
        <f>+K91+K93+K92</f>
        <v>0</v>
      </c>
      <c r="L98" s="134"/>
      <c r="M98" s="150">
        <f>+M91+M93+M92</f>
        <v>0</v>
      </c>
      <c r="N98" s="134"/>
      <c r="O98" s="134"/>
      <c r="P98" s="244"/>
      <c r="Q98" s="150">
        <f>+Q91+Q93+Q92</f>
        <v>0</v>
      </c>
      <c r="R98" s="134"/>
      <c r="S98" s="150">
        <f>+S91+S93+S92</f>
        <v>0</v>
      </c>
      <c r="T98" s="134"/>
      <c r="U98" s="150">
        <f>+U91+U93+U92</f>
        <v>0</v>
      </c>
      <c r="V98" s="150">
        <f>+V91+V93+V92</f>
        <v>0</v>
      </c>
      <c r="W98" s="150">
        <f>+W91+W93+W92</f>
        <v>0</v>
      </c>
      <c r="X98" s="133"/>
      <c r="Y98" s="150">
        <f>+Y91+Y93+Y92</f>
        <v>0</v>
      </c>
      <c r="Z98" s="133"/>
      <c r="AA98" s="150">
        <f>+AA91+AA93+AA92</f>
        <v>0</v>
      </c>
      <c r="AB98" s="133"/>
      <c r="AC98" s="133"/>
      <c r="AD98" s="133"/>
      <c r="AE98" s="150">
        <f>+AE91+AE93+AE92</f>
        <v>0</v>
      </c>
      <c r="AF98" s="133"/>
      <c r="AG98" s="150">
        <f>+AG91+AG93+AG92</f>
        <v>0</v>
      </c>
      <c r="AH98" s="133"/>
      <c r="AI98" s="150">
        <f>+AI91+AI93+AI92</f>
        <v>0</v>
      </c>
    </row>
    <row r="99" spans="1:38" ht="15" thickBot="1" x14ac:dyDescent="0.4">
      <c r="A99" s="47"/>
      <c r="B99" s="47"/>
      <c r="C99" s="772"/>
      <c r="D99" s="41" t="s">
        <v>38</v>
      </c>
      <c r="E99" s="150">
        <f>+E93+E94+E95</f>
        <v>0</v>
      </c>
      <c r="F99" s="134"/>
      <c r="G99" s="150">
        <f>+G93+G94+G95</f>
        <v>0</v>
      </c>
      <c r="H99" s="150">
        <f>+H93+H94+H95</f>
        <v>0</v>
      </c>
      <c r="I99" s="150">
        <f>+I93+I94+I95</f>
        <v>0</v>
      </c>
      <c r="J99" s="133"/>
      <c r="K99" s="150">
        <f>+K93+K94+K95</f>
        <v>0</v>
      </c>
      <c r="L99" s="134"/>
      <c r="M99" s="150">
        <f>+M93+M94+M95</f>
        <v>0</v>
      </c>
      <c r="N99" s="134"/>
      <c r="O99" s="134"/>
      <c r="P99" s="244"/>
      <c r="Q99" s="150">
        <f>+Q93+Q94+Q95</f>
        <v>0</v>
      </c>
      <c r="R99" s="134"/>
      <c r="S99" s="150">
        <f>+S93+S94+S95</f>
        <v>0</v>
      </c>
      <c r="T99" s="134"/>
      <c r="U99" s="150">
        <f>+U93+U94+U95</f>
        <v>0</v>
      </c>
      <c r="V99" s="150">
        <f>+V93+V94+V95</f>
        <v>0</v>
      </c>
      <c r="W99" s="150">
        <f>+W93+W94+W95</f>
        <v>0</v>
      </c>
      <c r="X99" s="133"/>
      <c r="Y99" s="150">
        <f>+Y93+Y94+Y95</f>
        <v>0</v>
      </c>
      <c r="Z99" s="133"/>
      <c r="AA99" s="150">
        <f>+AA93+AA94+AA95</f>
        <v>0</v>
      </c>
      <c r="AB99" s="133"/>
      <c r="AC99" s="133"/>
      <c r="AD99" s="133"/>
      <c r="AE99" s="150">
        <f>+AE93+AE94+AE95</f>
        <v>0</v>
      </c>
      <c r="AF99" s="133"/>
      <c r="AG99" s="150">
        <f>+AG93+AG94+AG95</f>
        <v>0</v>
      </c>
      <c r="AH99" s="133"/>
      <c r="AI99" s="150">
        <f>+AI93+AI94+AI95</f>
        <v>0</v>
      </c>
    </row>
    <row r="100" spans="1:38" ht="15" thickBot="1" x14ac:dyDescent="0.4">
      <c r="A100" s="47"/>
      <c r="B100" s="47"/>
      <c r="C100" s="772"/>
      <c r="D100" s="128" t="s">
        <v>16</v>
      </c>
      <c r="E100" s="152">
        <f>+E91+E93+E94+E95</f>
        <v>0</v>
      </c>
      <c r="F100" s="138"/>
      <c r="G100" s="152">
        <f>+G91+G93+G94+G95</f>
        <v>0</v>
      </c>
      <c r="H100" s="152">
        <f>+H91+H93+H94+H95</f>
        <v>0</v>
      </c>
      <c r="I100" s="152">
        <f>+I91+I93+I94+I95</f>
        <v>0</v>
      </c>
      <c r="J100" s="137"/>
      <c r="K100" s="152">
        <f>+K91+K93+K94+K95</f>
        <v>0</v>
      </c>
      <c r="L100" s="138"/>
      <c r="M100" s="152">
        <f>+M91+M93+M94+M95</f>
        <v>0</v>
      </c>
      <c r="N100" s="138"/>
      <c r="O100" s="138"/>
      <c r="P100" s="245"/>
      <c r="Q100" s="152">
        <f>+Q91+Q93+Q94+Q95</f>
        <v>0</v>
      </c>
      <c r="R100" s="138"/>
      <c r="S100" s="152">
        <f>+S91+S93+S94+S95</f>
        <v>0</v>
      </c>
      <c r="T100" s="138"/>
      <c r="U100" s="152">
        <f>+U91+U93+U94+U95</f>
        <v>0</v>
      </c>
      <c r="V100" s="152">
        <f>+V91+V93+V94+V95</f>
        <v>0</v>
      </c>
      <c r="W100" s="152">
        <f>+W91+W93+W94+W95</f>
        <v>0</v>
      </c>
      <c r="X100" s="137"/>
      <c r="Y100" s="152">
        <f>+Y91+Y93+Y94+Y95</f>
        <v>0</v>
      </c>
      <c r="Z100" s="137"/>
      <c r="AA100" s="152">
        <f>+AA91+AA93+AA94+AA95</f>
        <v>0</v>
      </c>
      <c r="AB100" s="137"/>
      <c r="AC100" s="137"/>
      <c r="AD100" s="137"/>
      <c r="AE100" s="152">
        <f>+AE91+AE93+AE94+AE95</f>
        <v>0</v>
      </c>
      <c r="AF100" s="137"/>
      <c r="AG100" s="152">
        <f>+AG91+AG93+AG94+AG95</f>
        <v>0</v>
      </c>
      <c r="AH100" s="137"/>
      <c r="AI100" s="152">
        <f>+AI91+AI93+AI94+AI95</f>
        <v>0</v>
      </c>
    </row>
    <row r="101" spans="1:38" s="42" customFormat="1" x14ac:dyDescent="0.35">
      <c r="A101" s="48"/>
      <c r="B101" s="48"/>
      <c r="D101" s="45"/>
      <c r="AK101" s="394"/>
    </row>
    <row r="102" spans="1:38" s="42" customFormat="1" x14ac:dyDescent="0.35">
      <c r="A102" s="48"/>
      <c r="B102" s="48"/>
      <c r="E102" s="242"/>
      <c r="F102" s="242"/>
      <c r="G102" s="242"/>
      <c r="H102" s="242"/>
      <c r="I102" s="242"/>
      <c r="J102" s="242"/>
      <c r="K102" s="242"/>
      <c r="L102" s="242"/>
      <c r="M102" s="242"/>
      <c r="N102" s="242"/>
      <c r="O102" s="242"/>
      <c r="P102" s="242"/>
      <c r="Q102" s="242"/>
      <c r="R102" s="242"/>
      <c r="S102" s="242"/>
      <c r="T102" s="242"/>
      <c r="U102" s="242"/>
      <c r="V102" s="242"/>
      <c r="W102" s="242"/>
      <c r="X102" s="242"/>
      <c r="Y102" s="242"/>
      <c r="Z102" s="242"/>
      <c r="AA102" s="242"/>
      <c r="AB102" s="242"/>
      <c r="AC102" s="242"/>
      <c r="AD102" s="242"/>
      <c r="AE102" s="242"/>
      <c r="AF102" s="242"/>
      <c r="AG102" s="242"/>
      <c r="AH102" s="242"/>
      <c r="AI102" s="242"/>
      <c r="AJ102" s="242"/>
      <c r="AK102" s="394"/>
      <c r="AL102" s="242"/>
    </row>
    <row r="103" spans="1:38" s="42" customFormat="1" x14ac:dyDescent="0.35">
      <c r="A103" s="48"/>
      <c r="B103" s="48"/>
      <c r="C103" s="236">
        <v>42</v>
      </c>
      <c r="AK103" s="394"/>
    </row>
    <row r="104" spans="1:38" s="42" customFormat="1" ht="15" thickBot="1" x14ac:dyDescent="0.4">
      <c r="A104" s="48"/>
      <c r="B104" s="48"/>
      <c r="C104" s="236"/>
      <c r="AK104" s="394"/>
    </row>
    <row r="105" spans="1:38" s="42" customFormat="1" x14ac:dyDescent="0.35">
      <c r="A105" s="48"/>
      <c r="B105" s="48"/>
      <c r="C105" s="238"/>
      <c r="D105" s="227" t="s">
        <v>104</v>
      </c>
      <c r="E105" s="154">
        <f>+$C$103-E121</f>
        <v>42</v>
      </c>
      <c r="F105" s="154">
        <v>42</v>
      </c>
      <c r="G105" s="154">
        <v>42</v>
      </c>
      <c r="H105" s="154">
        <v>42</v>
      </c>
      <c r="I105" s="154">
        <v>42</v>
      </c>
      <c r="J105" s="154">
        <v>42</v>
      </c>
      <c r="K105" s="154">
        <v>42</v>
      </c>
      <c r="L105" s="154">
        <v>42</v>
      </c>
      <c r="M105" s="154">
        <v>42</v>
      </c>
      <c r="N105" s="154">
        <v>42</v>
      </c>
      <c r="O105" s="154">
        <v>42</v>
      </c>
      <c r="P105" s="154">
        <v>42</v>
      </c>
      <c r="Q105" s="154">
        <v>42</v>
      </c>
      <c r="R105" s="154">
        <v>42</v>
      </c>
      <c r="S105" s="154">
        <v>42</v>
      </c>
      <c r="T105" s="154">
        <v>42</v>
      </c>
      <c r="U105" s="154">
        <v>42</v>
      </c>
      <c r="V105" s="154">
        <v>42</v>
      </c>
      <c r="W105" s="154">
        <v>42</v>
      </c>
      <c r="X105" s="154">
        <v>42</v>
      </c>
      <c r="Y105" s="154">
        <v>42</v>
      </c>
      <c r="Z105" s="154">
        <v>42</v>
      </c>
      <c r="AA105" s="154">
        <v>42</v>
      </c>
      <c r="AB105" s="154">
        <v>42</v>
      </c>
      <c r="AC105" s="154">
        <v>42</v>
      </c>
      <c r="AD105" s="154">
        <v>42</v>
      </c>
      <c r="AE105" s="154">
        <v>42</v>
      </c>
      <c r="AF105" s="154">
        <v>42</v>
      </c>
      <c r="AG105" s="154">
        <v>42</v>
      </c>
      <c r="AH105" s="154">
        <v>42</v>
      </c>
      <c r="AI105" s="154">
        <v>42</v>
      </c>
      <c r="AK105" s="394"/>
    </row>
    <row r="106" spans="1:38" s="42" customFormat="1" x14ac:dyDescent="0.35">
      <c r="A106" s="48"/>
      <c r="B106" s="48"/>
      <c r="C106" s="237"/>
      <c r="D106" s="186" t="s">
        <v>102</v>
      </c>
      <c r="E106" s="229">
        <f>100-E122</f>
        <v>100</v>
      </c>
      <c r="F106" s="229">
        <v>100</v>
      </c>
      <c r="G106" s="229">
        <v>100</v>
      </c>
      <c r="H106" s="229">
        <v>100</v>
      </c>
      <c r="I106" s="229">
        <v>100</v>
      </c>
      <c r="J106" s="229">
        <v>100</v>
      </c>
      <c r="K106" s="229">
        <v>100</v>
      </c>
      <c r="L106" s="229">
        <v>100</v>
      </c>
      <c r="M106" s="229">
        <v>100</v>
      </c>
      <c r="N106" s="229">
        <v>100</v>
      </c>
      <c r="O106" s="229">
        <v>100</v>
      </c>
      <c r="P106" s="229">
        <v>100</v>
      </c>
      <c r="Q106" s="229">
        <v>100</v>
      </c>
      <c r="R106" s="229">
        <v>100</v>
      </c>
      <c r="S106" s="229">
        <v>100</v>
      </c>
      <c r="T106" s="229">
        <v>100</v>
      </c>
      <c r="U106" s="229">
        <v>100</v>
      </c>
      <c r="V106" s="229">
        <v>100</v>
      </c>
      <c r="W106" s="229">
        <v>100</v>
      </c>
      <c r="X106" s="229">
        <v>100</v>
      </c>
      <c r="Y106" s="229">
        <v>100</v>
      </c>
      <c r="Z106" s="229">
        <v>100</v>
      </c>
      <c r="AA106" s="229">
        <v>100</v>
      </c>
      <c r="AB106" s="229">
        <v>100</v>
      </c>
      <c r="AC106" s="229">
        <v>100</v>
      </c>
      <c r="AD106" s="229">
        <v>100</v>
      </c>
      <c r="AE106" s="229">
        <v>100</v>
      </c>
      <c r="AF106" s="229">
        <v>100</v>
      </c>
      <c r="AG106" s="229">
        <v>100</v>
      </c>
      <c r="AH106" s="229">
        <v>100</v>
      </c>
      <c r="AI106" s="229">
        <v>100</v>
      </c>
      <c r="AK106" s="394"/>
    </row>
    <row r="107" spans="1:38" s="42" customFormat="1" x14ac:dyDescent="0.35">
      <c r="A107" s="48"/>
      <c r="B107" s="48"/>
      <c r="C107" s="236"/>
      <c r="D107" s="226" t="s">
        <v>7</v>
      </c>
      <c r="E107" s="134">
        <f>+COUNTIF(E135:E195,"PLD")</f>
        <v>0</v>
      </c>
      <c r="F107" s="134">
        <v>0</v>
      </c>
      <c r="G107" s="134">
        <v>0</v>
      </c>
      <c r="H107" s="134">
        <v>0</v>
      </c>
      <c r="I107" s="134">
        <v>0</v>
      </c>
      <c r="J107" s="134">
        <v>0</v>
      </c>
      <c r="K107" s="134">
        <v>0</v>
      </c>
      <c r="L107" s="134">
        <v>0</v>
      </c>
      <c r="M107" s="134">
        <v>0</v>
      </c>
      <c r="N107" s="134">
        <v>0</v>
      </c>
      <c r="O107" s="134">
        <v>0</v>
      </c>
      <c r="P107" s="134">
        <v>0</v>
      </c>
      <c r="Q107" s="134">
        <v>0</v>
      </c>
      <c r="R107" s="134">
        <v>0</v>
      </c>
      <c r="S107" s="134">
        <v>0</v>
      </c>
      <c r="T107" s="134">
        <v>0</v>
      </c>
      <c r="U107" s="134">
        <v>0</v>
      </c>
      <c r="V107" s="134">
        <v>0</v>
      </c>
      <c r="W107" s="134">
        <v>0</v>
      </c>
      <c r="X107" s="134">
        <v>0</v>
      </c>
      <c r="Y107" s="134">
        <v>0</v>
      </c>
      <c r="Z107" s="134">
        <v>0</v>
      </c>
      <c r="AA107" s="134">
        <v>0</v>
      </c>
      <c r="AB107" s="134">
        <v>0</v>
      </c>
      <c r="AC107" s="134">
        <v>0</v>
      </c>
      <c r="AD107" s="134">
        <v>0</v>
      </c>
      <c r="AE107" s="134">
        <v>0</v>
      </c>
      <c r="AF107" s="134">
        <v>0</v>
      </c>
      <c r="AG107" s="134">
        <v>0</v>
      </c>
      <c r="AH107" s="134">
        <v>0</v>
      </c>
      <c r="AI107" s="134">
        <v>0</v>
      </c>
      <c r="AK107" s="394"/>
    </row>
    <row r="108" spans="1:38" s="42" customFormat="1" x14ac:dyDescent="0.35">
      <c r="A108" s="48"/>
      <c r="B108" s="48"/>
      <c r="D108" s="226" t="s">
        <v>102</v>
      </c>
      <c r="E108" s="222">
        <f t="shared" ref="E108" si="95">+E107*100/$C$103</f>
        <v>0</v>
      </c>
      <c r="F108" s="222">
        <v>0</v>
      </c>
      <c r="G108" s="222">
        <v>0</v>
      </c>
      <c r="H108" s="222">
        <v>0</v>
      </c>
      <c r="I108" s="222">
        <v>0</v>
      </c>
      <c r="J108" s="222">
        <v>0</v>
      </c>
      <c r="K108" s="222">
        <v>0</v>
      </c>
      <c r="L108" s="222">
        <v>0</v>
      </c>
      <c r="M108" s="222">
        <v>0</v>
      </c>
      <c r="N108" s="222">
        <v>0</v>
      </c>
      <c r="O108" s="222">
        <v>0</v>
      </c>
      <c r="P108" s="222">
        <v>0</v>
      </c>
      <c r="Q108" s="222">
        <v>0</v>
      </c>
      <c r="R108" s="222">
        <v>0</v>
      </c>
      <c r="S108" s="222">
        <v>0</v>
      </c>
      <c r="T108" s="222">
        <v>0</v>
      </c>
      <c r="U108" s="222">
        <v>0</v>
      </c>
      <c r="V108" s="222">
        <v>0</v>
      </c>
      <c r="W108" s="222">
        <v>0</v>
      </c>
      <c r="X108" s="222">
        <v>0</v>
      </c>
      <c r="Y108" s="222">
        <v>0</v>
      </c>
      <c r="Z108" s="222">
        <v>0</v>
      </c>
      <c r="AA108" s="222">
        <v>0</v>
      </c>
      <c r="AB108" s="222">
        <v>0</v>
      </c>
      <c r="AC108" s="222">
        <v>0</v>
      </c>
      <c r="AD108" s="222">
        <v>0</v>
      </c>
      <c r="AE108" s="222">
        <v>0</v>
      </c>
      <c r="AF108" s="222">
        <v>0</v>
      </c>
      <c r="AG108" s="222">
        <v>0</v>
      </c>
      <c r="AH108" s="222">
        <v>0</v>
      </c>
      <c r="AI108" s="222">
        <v>0</v>
      </c>
      <c r="AK108" s="394"/>
    </row>
    <row r="109" spans="1:38" s="42" customFormat="1" x14ac:dyDescent="0.35">
      <c r="A109" s="48"/>
      <c r="B109" s="48"/>
      <c r="D109" s="186" t="s">
        <v>101</v>
      </c>
      <c r="E109" s="156">
        <f>+COUNTIF(E135:E195,"MISS")</f>
        <v>0</v>
      </c>
      <c r="F109" s="156">
        <v>0</v>
      </c>
      <c r="G109" s="156">
        <v>0</v>
      </c>
      <c r="H109" s="156">
        <v>0</v>
      </c>
      <c r="I109" s="156">
        <v>0</v>
      </c>
      <c r="J109" s="156">
        <v>0</v>
      </c>
      <c r="K109" s="156">
        <v>0</v>
      </c>
      <c r="L109" s="156">
        <v>0</v>
      </c>
      <c r="M109" s="156">
        <v>0</v>
      </c>
      <c r="N109" s="156">
        <v>0</v>
      </c>
      <c r="O109" s="156">
        <v>0</v>
      </c>
      <c r="P109" s="156">
        <v>0</v>
      </c>
      <c r="Q109" s="156">
        <v>0</v>
      </c>
      <c r="R109" s="156">
        <v>0</v>
      </c>
      <c r="S109" s="156">
        <v>0</v>
      </c>
      <c r="T109" s="156">
        <v>0</v>
      </c>
      <c r="U109" s="156">
        <v>0</v>
      </c>
      <c r="V109" s="156">
        <v>0</v>
      </c>
      <c r="W109" s="156">
        <v>0</v>
      </c>
      <c r="X109" s="156">
        <v>0</v>
      </c>
      <c r="Y109" s="156">
        <v>0</v>
      </c>
      <c r="Z109" s="156">
        <v>0</v>
      </c>
      <c r="AA109" s="156">
        <v>0</v>
      </c>
      <c r="AB109" s="156">
        <v>0</v>
      </c>
      <c r="AC109" s="156">
        <v>0</v>
      </c>
      <c r="AD109" s="156">
        <v>0</v>
      </c>
      <c r="AE109" s="156">
        <v>0</v>
      </c>
      <c r="AF109" s="156">
        <v>0</v>
      </c>
      <c r="AG109" s="156">
        <v>0</v>
      </c>
      <c r="AH109" s="156">
        <v>0</v>
      </c>
      <c r="AI109" s="156">
        <v>0</v>
      </c>
      <c r="AK109" s="394"/>
    </row>
    <row r="110" spans="1:38" s="42" customFormat="1" x14ac:dyDescent="0.35">
      <c r="D110" s="186" t="s">
        <v>102</v>
      </c>
      <c r="E110" s="230">
        <f t="shared" ref="E110" si="96">+E109*100/$C$103</f>
        <v>0</v>
      </c>
      <c r="F110" s="230">
        <v>0</v>
      </c>
      <c r="G110" s="230">
        <v>0</v>
      </c>
      <c r="H110" s="230">
        <v>0</v>
      </c>
      <c r="I110" s="230">
        <v>0</v>
      </c>
      <c r="J110" s="230">
        <v>0</v>
      </c>
      <c r="K110" s="230">
        <v>0</v>
      </c>
      <c r="L110" s="230">
        <v>0</v>
      </c>
      <c r="M110" s="230">
        <v>0</v>
      </c>
      <c r="N110" s="230">
        <v>0</v>
      </c>
      <c r="O110" s="230">
        <v>0</v>
      </c>
      <c r="P110" s="230">
        <v>0</v>
      </c>
      <c r="Q110" s="230">
        <v>0</v>
      </c>
      <c r="R110" s="230">
        <v>0</v>
      </c>
      <c r="S110" s="230">
        <v>0</v>
      </c>
      <c r="T110" s="230">
        <v>0</v>
      </c>
      <c r="U110" s="230">
        <v>0</v>
      </c>
      <c r="V110" s="230">
        <v>0</v>
      </c>
      <c r="W110" s="230">
        <v>0</v>
      </c>
      <c r="X110" s="230">
        <v>0</v>
      </c>
      <c r="Y110" s="230">
        <v>0</v>
      </c>
      <c r="Z110" s="230">
        <v>0</v>
      </c>
      <c r="AA110" s="230">
        <v>0</v>
      </c>
      <c r="AB110" s="230">
        <v>0</v>
      </c>
      <c r="AC110" s="230">
        <v>0</v>
      </c>
      <c r="AD110" s="230">
        <v>0</v>
      </c>
      <c r="AE110" s="230">
        <v>0</v>
      </c>
      <c r="AF110" s="230">
        <v>0</v>
      </c>
      <c r="AG110" s="230">
        <v>0</v>
      </c>
      <c r="AH110" s="230">
        <v>0</v>
      </c>
      <c r="AI110" s="230">
        <v>0</v>
      </c>
      <c r="AK110" s="394"/>
    </row>
    <row r="111" spans="1:38" s="42" customFormat="1" x14ac:dyDescent="0.35">
      <c r="D111" s="226" t="s">
        <v>103</v>
      </c>
      <c r="E111" s="134">
        <f>+COUNTIF(E135:E195,"STAG")</f>
        <v>0</v>
      </c>
      <c r="F111" s="134">
        <v>0</v>
      </c>
      <c r="G111" s="134">
        <v>0</v>
      </c>
      <c r="H111" s="134">
        <v>0</v>
      </c>
      <c r="I111" s="134">
        <v>0</v>
      </c>
      <c r="J111" s="134">
        <v>0</v>
      </c>
      <c r="K111" s="134">
        <v>0</v>
      </c>
      <c r="L111" s="134">
        <v>0</v>
      </c>
      <c r="M111" s="134">
        <v>0</v>
      </c>
      <c r="N111" s="134">
        <v>0</v>
      </c>
      <c r="O111" s="134">
        <v>0</v>
      </c>
      <c r="P111" s="134">
        <v>0</v>
      </c>
      <c r="Q111" s="134">
        <v>0</v>
      </c>
      <c r="R111" s="134">
        <v>0</v>
      </c>
      <c r="S111" s="134">
        <v>0</v>
      </c>
      <c r="T111" s="134">
        <v>0</v>
      </c>
      <c r="U111" s="134">
        <v>0</v>
      </c>
      <c r="V111" s="134">
        <v>0</v>
      </c>
      <c r="W111" s="134">
        <v>0</v>
      </c>
      <c r="X111" s="134">
        <v>0</v>
      </c>
      <c r="Y111" s="134">
        <v>0</v>
      </c>
      <c r="Z111" s="134">
        <v>0</v>
      </c>
      <c r="AA111" s="134">
        <v>0</v>
      </c>
      <c r="AB111" s="134">
        <v>0</v>
      </c>
      <c r="AC111" s="134">
        <v>0</v>
      </c>
      <c r="AD111" s="134">
        <v>0</v>
      </c>
      <c r="AE111" s="134">
        <v>0</v>
      </c>
      <c r="AF111" s="134">
        <v>0</v>
      </c>
      <c r="AG111" s="134">
        <v>0</v>
      </c>
      <c r="AH111" s="134">
        <v>0</v>
      </c>
      <c r="AI111" s="134">
        <v>0</v>
      </c>
      <c r="AK111" s="394"/>
    </row>
    <row r="112" spans="1:38" s="42" customFormat="1" x14ac:dyDescent="0.35">
      <c r="D112" s="226" t="s">
        <v>102</v>
      </c>
      <c r="E112" s="222">
        <f t="shared" ref="E112" si="97">+E111*100/$C$103</f>
        <v>0</v>
      </c>
      <c r="F112" s="222">
        <v>0</v>
      </c>
      <c r="G112" s="222">
        <v>0</v>
      </c>
      <c r="H112" s="222">
        <v>0</v>
      </c>
      <c r="I112" s="222">
        <v>0</v>
      </c>
      <c r="J112" s="222">
        <v>0</v>
      </c>
      <c r="K112" s="222">
        <v>0</v>
      </c>
      <c r="L112" s="222">
        <v>0</v>
      </c>
      <c r="M112" s="222">
        <v>0</v>
      </c>
      <c r="N112" s="222">
        <v>0</v>
      </c>
      <c r="O112" s="222">
        <v>0</v>
      </c>
      <c r="P112" s="222">
        <v>0</v>
      </c>
      <c r="Q112" s="222">
        <v>0</v>
      </c>
      <c r="R112" s="222">
        <v>0</v>
      </c>
      <c r="S112" s="222">
        <v>0</v>
      </c>
      <c r="T112" s="222">
        <v>0</v>
      </c>
      <c r="U112" s="222">
        <v>0</v>
      </c>
      <c r="V112" s="222">
        <v>0</v>
      </c>
      <c r="W112" s="222">
        <v>0</v>
      </c>
      <c r="X112" s="222">
        <v>0</v>
      </c>
      <c r="Y112" s="222">
        <v>0</v>
      </c>
      <c r="Z112" s="222">
        <v>0</v>
      </c>
      <c r="AA112" s="222">
        <v>0</v>
      </c>
      <c r="AB112" s="222">
        <v>0</v>
      </c>
      <c r="AC112" s="222">
        <v>0</v>
      </c>
      <c r="AD112" s="222">
        <v>0</v>
      </c>
      <c r="AE112" s="222">
        <v>0</v>
      </c>
      <c r="AF112" s="222">
        <v>0</v>
      </c>
      <c r="AG112" s="222">
        <v>0</v>
      </c>
      <c r="AH112" s="222">
        <v>0</v>
      </c>
      <c r="AI112" s="222">
        <v>0</v>
      </c>
      <c r="AK112" s="394"/>
    </row>
    <row r="113" spans="3:37" s="42" customFormat="1" x14ac:dyDescent="0.35">
      <c r="D113" s="186" t="s">
        <v>105</v>
      </c>
      <c r="E113" s="156">
        <f>+COUNTIF(E135:E195,"AUTR")</f>
        <v>0</v>
      </c>
      <c r="F113" s="156">
        <v>0</v>
      </c>
      <c r="G113" s="156">
        <v>0</v>
      </c>
      <c r="H113" s="156">
        <v>0</v>
      </c>
      <c r="I113" s="156">
        <v>0</v>
      </c>
      <c r="J113" s="156">
        <v>0</v>
      </c>
      <c r="K113" s="156">
        <v>0</v>
      </c>
      <c r="L113" s="156">
        <v>0</v>
      </c>
      <c r="M113" s="156">
        <v>0</v>
      </c>
      <c r="N113" s="156">
        <v>0</v>
      </c>
      <c r="O113" s="156">
        <v>0</v>
      </c>
      <c r="P113" s="156">
        <v>0</v>
      </c>
      <c r="Q113" s="156">
        <v>0</v>
      </c>
      <c r="R113" s="156">
        <v>0</v>
      </c>
      <c r="S113" s="156">
        <v>0</v>
      </c>
      <c r="T113" s="156">
        <v>0</v>
      </c>
      <c r="U113" s="156">
        <v>0</v>
      </c>
      <c r="V113" s="156">
        <v>0</v>
      </c>
      <c r="W113" s="156">
        <v>0</v>
      </c>
      <c r="X113" s="156">
        <v>0</v>
      </c>
      <c r="Y113" s="156">
        <v>0</v>
      </c>
      <c r="Z113" s="156">
        <v>0</v>
      </c>
      <c r="AA113" s="156">
        <v>0</v>
      </c>
      <c r="AB113" s="156">
        <v>0</v>
      </c>
      <c r="AC113" s="156">
        <v>0</v>
      </c>
      <c r="AD113" s="156">
        <v>0</v>
      </c>
      <c r="AE113" s="156">
        <v>0</v>
      </c>
      <c r="AF113" s="156">
        <v>0</v>
      </c>
      <c r="AG113" s="156">
        <v>0</v>
      </c>
      <c r="AH113" s="156">
        <v>0</v>
      </c>
      <c r="AI113" s="156">
        <v>0</v>
      </c>
      <c r="AK113" s="394"/>
    </row>
    <row r="114" spans="3:37" s="42" customFormat="1" x14ac:dyDescent="0.35">
      <c r="D114" s="186" t="s">
        <v>102</v>
      </c>
      <c r="E114" s="230">
        <f t="shared" ref="E114" si="98">+E113*100/$C$103</f>
        <v>0</v>
      </c>
      <c r="F114" s="230">
        <v>0</v>
      </c>
      <c r="G114" s="230">
        <v>0</v>
      </c>
      <c r="H114" s="230">
        <v>0</v>
      </c>
      <c r="I114" s="230">
        <v>0</v>
      </c>
      <c r="J114" s="230">
        <v>0</v>
      </c>
      <c r="K114" s="230">
        <v>0</v>
      </c>
      <c r="L114" s="230">
        <v>0</v>
      </c>
      <c r="M114" s="230">
        <v>0</v>
      </c>
      <c r="N114" s="230">
        <v>0</v>
      </c>
      <c r="O114" s="230">
        <v>0</v>
      </c>
      <c r="P114" s="230">
        <v>0</v>
      </c>
      <c r="Q114" s="230">
        <v>0</v>
      </c>
      <c r="R114" s="230">
        <v>0</v>
      </c>
      <c r="S114" s="230">
        <v>0</v>
      </c>
      <c r="T114" s="230">
        <v>0</v>
      </c>
      <c r="U114" s="230">
        <v>0</v>
      </c>
      <c r="V114" s="230">
        <v>0</v>
      </c>
      <c r="W114" s="230">
        <v>0</v>
      </c>
      <c r="X114" s="230">
        <v>0</v>
      </c>
      <c r="Y114" s="230">
        <v>0</v>
      </c>
      <c r="Z114" s="230">
        <v>0</v>
      </c>
      <c r="AA114" s="230">
        <v>0</v>
      </c>
      <c r="AB114" s="230">
        <v>0</v>
      </c>
      <c r="AC114" s="230">
        <v>0</v>
      </c>
      <c r="AD114" s="230">
        <v>0</v>
      </c>
      <c r="AE114" s="230">
        <v>0</v>
      </c>
      <c r="AF114" s="230">
        <v>0</v>
      </c>
      <c r="AG114" s="230">
        <v>0</v>
      </c>
      <c r="AH114" s="230">
        <v>0</v>
      </c>
      <c r="AI114" s="230">
        <v>0</v>
      </c>
      <c r="AK114" s="394"/>
    </row>
    <row r="115" spans="3:37" s="42" customFormat="1" x14ac:dyDescent="0.35">
      <c r="D115" s="226" t="s">
        <v>77</v>
      </c>
      <c r="E115" s="134">
        <f>+COUNTIF(E135:E195,"PATC")</f>
        <v>0</v>
      </c>
      <c r="F115" s="134">
        <v>0</v>
      </c>
      <c r="G115" s="134">
        <v>0</v>
      </c>
      <c r="H115" s="134">
        <v>0</v>
      </c>
      <c r="I115" s="134">
        <v>0</v>
      </c>
      <c r="J115" s="134">
        <v>0</v>
      </c>
      <c r="K115" s="134">
        <v>0</v>
      </c>
      <c r="L115" s="134">
        <v>0</v>
      </c>
      <c r="M115" s="134">
        <v>0</v>
      </c>
      <c r="N115" s="134">
        <v>0</v>
      </c>
      <c r="O115" s="134">
        <v>0</v>
      </c>
      <c r="P115" s="134">
        <v>0</v>
      </c>
      <c r="Q115" s="134">
        <v>0</v>
      </c>
      <c r="R115" s="134">
        <v>0</v>
      </c>
      <c r="S115" s="134">
        <v>0</v>
      </c>
      <c r="T115" s="134">
        <v>0</v>
      </c>
      <c r="U115" s="134">
        <v>0</v>
      </c>
      <c r="V115" s="134">
        <v>0</v>
      </c>
      <c r="W115" s="134">
        <v>0</v>
      </c>
      <c r="X115" s="134">
        <v>0</v>
      </c>
      <c r="Y115" s="134">
        <v>0</v>
      </c>
      <c r="Z115" s="134">
        <v>0</v>
      </c>
      <c r="AA115" s="134">
        <v>0</v>
      </c>
      <c r="AB115" s="134">
        <v>0</v>
      </c>
      <c r="AC115" s="134">
        <v>0</v>
      </c>
      <c r="AD115" s="134">
        <v>0</v>
      </c>
      <c r="AE115" s="134">
        <v>0</v>
      </c>
      <c r="AF115" s="134">
        <v>0</v>
      </c>
      <c r="AG115" s="134">
        <v>0</v>
      </c>
      <c r="AH115" s="134">
        <v>0</v>
      </c>
      <c r="AI115" s="134">
        <v>0</v>
      </c>
      <c r="AK115" s="394"/>
    </row>
    <row r="116" spans="3:37" s="42" customFormat="1" x14ac:dyDescent="0.35">
      <c r="D116" s="226" t="s">
        <v>102</v>
      </c>
      <c r="E116" s="222">
        <f t="shared" ref="E116" si="99">+E115*100/$C$103</f>
        <v>0</v>
      </c>
      <c r="F116" s="222">
        <v>0</v>
      </c>
      <c r="G116" s="222">
        <v>0</v>
      </c>
      <c r="H116" s="222">
        <v>0</v>
      </c>
      <c r="I116" s="222">
        <v>0</v>
      </c>
      <c r="J116" s="222">
        <v>0</v>
      </c>
      <c r="K116" s="222">
        <v>0</v>
      </c>
      <c r="L116" s="222">
        <v>0</v>
      </c>
      <c r="M116" s="222">
        <v>0</v>
      </c>
      <c r="N116" s="222">
        <v>0</v>
      </c>
      <c r="O116" s="222">
        <v>0</v>
      </c>
      <c r="P116" s="222">
        <v>0</v>
      </c>
      <c r="Q116" s="222">
        <v>0</v>
      </c>
      <c r="R116" s="222">
        <v>0</v>
      </c>
      <c r="S116" s="222">
        <v>0</v>
      </c>
      <c r="T116" s="222">
        <v>0</v>
      </c>
      <c r="U116" s="222">
        <v>0</v>
      </c>
      <c r="V116" s="222">
        <v>0</v>
      </c>
      <c r="W116" s="222">
        <v>0</v>
      </c>
      <c r="X116" s="222">
        <v>0</v>
      </c>
      <c r="Y116" s="222">
        <v>0</v>
      </c>
      <c r="Z116" s="222">
        <v>0</v>
      </c>
      <c r="AA116" s="222">
        <v>0</v>
      </c>
      <c r="AB116" s="222">
        <v>0</v>
      </c>
      <c r="AC116" s="222">
        <v>0</v>
      </c>
      <c r="AD116" s="222">
        <v>0</v>
      </c>
      <c r="AE116" s="222">
        <v>0</v>
      </c>
      <c r="AF116" s="222">
        <v>0</v>
      </c>
      <c r="AG116" s="222">
        <v>0</v>
      </c>
      <c r="AH116" s="222">
        <v>0</v>
      </c>
      <c r="AI116" s="222">
        <v>0</v>
      </c>
      <c r="AK116" s="394"/>
    </row>
    <row r="117" spans="3:37" s="42" customFormat="1" x14ac:dyDescent="0.35">
      <c r="C117" s="48"/>
      <c r="D117" s="186" t="s">
        <v>132</v>
      </c>
      <c r="E117" s="232">
        <f>+COUNTIF(E135:E195,"OPEX")</f>
        <v>0</v>
      </c>
      <c r="F117" s="232">
        <v>0</v>
      </c>
      <c r="G117" s="232">
        <v>0</v>
      </c>
      <c r="H117" s="232">
        <v>0</v>
      </c>
      <c r="I117" s="232">
        <v>0</v>
      </c>
      <c r="J117" s="232">
        <v>0</v>
      </c>
      <c r="K117" s="232">
        <v>0</v>
      </c>
      <c r="L117" s="232">
        <v>0</v>
      </c>
      <c r="M117" s="232">
        <v>0</v>
      </c>
      <c r="N117" s="232">
        <v>0</v>
      </c>
      <c r="O117" s="232">
        <v>0</v>
      </c>
      <c r="P117" s="232">
        <v>0</v>
      </c>
      <c r="Q117" s="232">
        <v>0</v>
      </c>
      <c r="R117" s="232">
        <v>0</v>
      </c>
      <c r="S117" s="232">
        <v>0</v>
      </c>
      <c r="T117" s="232">
        <v>0</v>
      </c>
      <c r="U117" s="232">
        <v>0</v>
      </c>
      <c r="V117" s="232">
        <v>0</v>
      </c>
      <c r="W117" s="232">
        <v>0</v>
      </c>
      <c r="X117" s="232">
        <v>0</v>
      </c>
      <c r="Y117" s="232">
        <v>0</v>
      </c>
      <c r="Z117" s="232">
        <v>0</v>
      </c>
      <c r="AA117" s="232">
        <v>0</v>
      </c>
      <c r="AB117" s="232">
        <v>0</v>
      </c>
      <c r="AC117" s="232">
        <v>0</v>
      </c>
      <c r="AD117" s="232">
        <v>0</v>
      </c>
      <c r="AE117" s="232">
        <v>0</v>
      </c>
      <c r="AF117" s="232">
        <v>0</v>
      </c>
      <c r="AG117" s="232">
        <v>0</v>
      </c>
      <c r="AH117" s="232">
        <v>0</v>
      </c>
      <c r="AI117" s="232">
        <v>0</v>
      </c>
      <c r="AK117" s="394"/>
    </row>
    <row r="118" spans="3:37" s="42" customFormat="1" x14ac:dyDescent="0.35">
      <c r="D118" s="186" t="s">
        <v>102</v>
      </c>
      <c r="E118" s="229">
        <f t="shared" ref="E118" si="100">+E117*100/$C$103</f>
        <v>0</v>
      </c>
      <c r="F118" s="229">
        <v>0</v>
      </c>
      <c r="G118" s="229">
        <v>0</v>
      </c>
      <c r="H118" s="229">
        <v>0</v>
      </c>
      <c r="I118" s="229">
        <v>0</v>
      </c>
      <c r="J118" s="229">
        <v>0</v>
      </c>
      <c r="K118" s="229">
        <v>0</v>
      </c>
      <c r="L118" s="229">
        <v>0</v>
      </c>
      <c r="M118" s="229">
        <v>0</v>
      </c>
      <c r="N118" s="229">
        <v>0</v>
      </c>
      <c r="O118" s="229">
        <v>0</v>
      </c>
      <c r="P118" s="229">
        <v>0</v>
      </c>
      <c r="Q118" s="229">
        <v>0</v>
      </c>
      <c r="R118" s="229">
        <v>0</v>
      </c>
      <c r="S118" s="229">
        <v>0</v>
      </c>
      <c r="T118" s="229">
        <v>0</v>
      </c>
      <c r="U118" s="229">
        <v>0</v>
      </c>
      <c r="V118" s="229">
        <v>0</v>
      </c>
      <c r="W118" s="229">
        <v>0</v>
      </c>
      <c r="X118" s="229">
        <v>0</v>
      </c>
      <c r="Y118" s="229">
        <v>0</v>
      </c>
      <c r="Z118" s="229">
        <v>0</v>
      </c>
      <c r="AA118" s="229">
        <v>0</v>
      </c>
      <c r="AB118" s="229">
        <v>0</v>
      </c>
      <c r="AC118" s="229">
        <v>0</v>
      </c>
      <c r="AD118" s="229">
        <v>0</v>
      </c>
      <c r="AE118" s="229">
        <v>0</v>
      </c>
      <c r="AF118" s="229">
        <v>0</v>
      </c>
      <c r="AG118" s="229">
        <v>0</v>
      </c>
      <c r="AH118" s="229">
        <v>0</v>
      </c>
      <c r="AI118" s="229">
        <v>0</v>
      </c>
      <c r="AK118" s="394"/>
    </row>
    <row r="119" spans="3:37" s="42" customFormat="1" x14ac:dyDescent="0.35">
      <c r="D119" s="226" t="s">
        <v>133</v>
      </c>
      <c r="E119" s="225">
        <f>+COUNTIF(E135:E195,"OPIN")</f>
        <v>0</v>
      </c>
      <c r="F119" s="225">
        <v>0</v>
      </c>
      <c r="G119" s="225">
        <v>0</v>
      </c>
      <c r="H119" s="225">
        <v>0</v>
      </c>
      <c r="I119" s="225">
        <v>0</v>
      </c>
      <c r="J119" s="225">
        <v>0</v>
      </c>
      <c r="K119" s="225">
        <v>0</v>
      </c>
      <c r="L119" s="225">
        <v>0</v>
      </c>
      <c r="M119" s="225">
        <v>0</v>
      </c>
      <c r="N119" s="225">
        <v>0</v>
      </c>
      <c r="O119" s="225">
        <v>0</v>
      </c>
      <c r="P119" s="225">
        <v>0</v>
      </c>
      <c r="Q119" s="225">
        <v>0</v>
      </c>
      <c r="R119" s="225">
        <v>0</v>
      </c>
      <c r="S119" s="225">
        <v>0</v>
      </c>
      <c r="T119" s="225">
        <v>0</v>
      </c>
      <c r="U119" s="225">
        <v>0</v>
      </c>
      <c r="V119" s="225">
        <v>0</v>
      </c>
      <c r="W119" s="225">
        <v>0</v>
      </c>
      <c r="X119" s="225">
        <v>0</v>
      </c>
      <c r="Y119" s="225">
        <v>0</v>
      </c>
      <c r="Z119" s="225">
        <v>0</v>
      </c>
      <c r="AA119" s="225">
        <v>0</v>
      </c>
      <c r="AB119" s="225">
        <v>0</v>
      </c>
      <c r="AC119" s="225">
        <v>0</v>
      </c>
      <c r="AD119" s="225">
        <v>0</v>
      </c>
      <c r="AE119" s="225">
        <v>0</v>
      </c>
      <c r="AF119" s="225">
        <v>0</v>
      </c>
      <c r="AG119" s="225">
        <v>0</v>
      </c>
      <c r="AH119" s="225">
        <v>0</v>
      </c>
      <c r="AI119" s="225">
        <v>0</v>
      </c>
      <c r="AK119" s="394"/>
    </row>
    <row r="120" spans="3:37" s="42" customFormat="1" x14ac:dyDescent="0.35">
      <c r="D120" s="226" t="s">
        <v>102</v>
      </c>
      <c r="E120" s="224">
        <f t="shared" ref="E120" si="101">+E119*100/$C$103</f>
        <v>0</v>
      </c>
      <c r="F120" s="224">
        <v>0</v>
      </c>
      <c r="G120" s="224">
        <v>0</v>
      </c>
      <c r="H120" s="224">
        <v>0</v>
      </c>
      <c r="I120" s="224">
        <v>0</v>
      </c>
      <c r="J120" s="224">
        <v>0</v>
      </c>
      <c r="K120" s="224">
        <v>0</v>
      </c>
      <c r="L120" s="224">
        <v>0</v>
      </c>
      <c r="M120" s="224">
        <v>0</v>
      </c>
      <c r="N120" s="224">
        <v>0</v>
      </c>
      <c r="O120" s="224">
        <v>0</v>
      </c>
      <c r="P120" s="224">
        <v>0</v>
      </c>
      <c r="Q120" s="224">
        <v>0</v>
      </c>
      <c r="R120" s="224">
        <v>0</v>
      </c>
      <c r="S120" s="224">
        <v>0</v>
      </c>
      <c r="T120" s="224">
        <v>0</v>
      </c>
      <c r="U120" s="224">
        <v>0</v>
      </c>
      <c r="V120" s="224">
        <v>0</v>
      </c>
      <c r="W120" s="224">
        <v>0</v>
      </c>
      <c r="X120" s="224">
        <v>0</v>
      </c>
      <c r="Y120" s="224">
        <v>0</v>
      </c>
      <c r="Z120" s="224">
        <v>0</v>
      </c>
      <c r="AA120" s="224">
        <v>0</v>
      </c>
      <c r="AB120" s="224">
        <v>0</v>
      </c>
      <c r="AC120" s="224">
        <v>0</v>
      </c>
      <c r="AD120" s="224">
        <v>0</v>
      </c>
      <c r="AE120" s="224">
        <v>0</v>
      </c>
      <c r="AF120" s="224">
        <v>0</v>
      </c>
      <c r="AG120" s="224">
        <v>0</v>
      </c>
      <c r="AH120" s="224">
        <v>0</v>
      </c>
      <c r="AI120" s="224">
        <v>0</v>
      </c>
      <c r="AK120" s="394"/>
    </row>
    <row r="121" spans="3:37" s="42" customFormat="1" x14ac:dyDescent="0.35">
      <c r="C121" s="87"/>
      <c r="D121" s="186" t="s">
        <v>131</v>
      </c>
      <c r="E121" s="156">
        <f>+E107+E109+E111+E113+E115+E117+E119</f>
        <v>0</v>
      </c>
      <c r="F121" s="156">
        <v>0</v>
      </c>
      <c r="G121" s="156">
        <v>0</v>
      </c>
      <c r="H121" s="156">
        <v>0</v>
      </c>
      <c r="I121" s="156">
        <v>0</v>
      </c>
      <c r="J121" s="156">
        <v>0</v>
      </c>
      <c r="K121" s="156">
        <v>0</v>
      </c>
      <c r="L121" s="156">
        <v>0</v>
      </c>
      <c r="M121" s="156">
        <v>0</v>
      </c>
      <c r="N121" s="156">
        <v>0</v>
      </c>
      <c r="O121" s="156">
        <v>0</v>
      </c>
      <c r="P121" s="156">
        <v>0</v>
      </c>
      <c r="Q121" s="156">
        <v>0</v>
      </c>
      <c r="R121" s="156">
        <v>0</v>
      </c>
      <c r="S121" s="156">
        <v>0</v>
      </c>
      <c r="T121" s="156">
        <v>0</v>
      </c>
      <c r="U121" s="156">
        <v>0</v>
      </c>
      <c r="V121" s="156">
        <v>0</v>
      </c>
      <c r="W121" s="156">
        <v>0</v>
      </c>
      <c r="X121" s="156">
        <v>0</v>
      </c>
      <c r="Y121" s="156">
        <v>0</v>
      </c>
      <c r="Z121" s="156">
        <v>0</v>
      </c>
      <c r="AA121" s="156">
        <v>0</v>
      </c>
      <c r="AB121" s="156">
        <v>0</v>
      </c>
      <c r="AC121" s="156">
        <v>0</v>
      </c>
      <c r="AD121" s="156">
        <v>0</v>
      </c>
      <c r="AE121" s="156">
        <v>0</v>
      </c>
      <c r="AF121" s="156">
        <v>0</v>
      </c>
      <c r="AG121" s="156">
        <v>0</v>
      </c>
      <c r="AH121" s="156">
        <v>0</v>
      </c>
      <c r="AI121" s="156">
        <v>0</v>
      </c>
      <c r="AK121" s="394"/>
    </row>
    <row r="122" spans="3:37" s="42" customFormat="1" ht="15" thickBot="1" x14ac:dyDescent="0.4">
      <c r="D122" s="233" t="s">
        <v>102</v>
      </c>
      <c r="E122" s="235">
        <f>+E108+E110+E112+E114+E116</f>
        <v>0</v>
      </c>
      <c r="F122" s="235">
        <v>0</v>
      </c>
      <c r="G122" s="235">
        <v>0</v>
      </c>
      <c r="H122" s="235">
        <v>0</v>
      </c>
      <c r="I122" s="235">
        <v>0</v>
      </c>
      <c r="J122" s="235">
        <v>0</v>
      </c>
      <c r="K122" s="235">
        <v>0</v>
      </c>
      <c r="L122" s="235">
        <v>0</v>
      </c>
      <c r="M122" s="235">
        <v>0</v>
      </c>
      <c r="N122" s="235">
        <v>0</v>
      </c>
      <c r="O122" s="235">
        <v>0</v>
      </c>
      <c r="P122" s="235">
        <v>0</v>
      </c>
      <c r="Q122" s="235">
        <v>0</v>
      </c>
      <c r="R122" s="235">
        <v>0</v>
      </c>
      <c r="S122" s="235">
        <v>0</v>
      </c>
      <c r="T122" s="235">
        <v>0</v>
      </c>
      <c r="U122" s="235">
        <v>0</v>
      </c>
      <c r="V122" s="235">
        <v>0</v>
      </c>
      <c r="W122" s="235">
        <v>0</v>
      </c>
      <c r="X122" s="235">
        <v>0</v>
      </c>
      <c r="Y122" s="235">
        <v>0</v>
      </c>
      <c r="Z122" s="235">
        <v>0</v>
      </c>
      <c r="AA122" s="235">
        <v>0</v>
      </c>
      <c r="AB122" s="235">
        <v>0</v>
      </c>
      <c r="AC122" s="235">
        <v>0</v>
      </c>
      <c r="AD122" s="235">
        <v>0</v>
      </c>
      <c r="AE122" s="235">
        <v>0</v>
      </c>
      <c r="AF122" s="235">
        <v>0</v>
      </c>
      <c r="AG122" s="235">
        <v>0</v>
      </c>
      <c r="AH122" s="235">
        <v>0</v>
      </c>
      <c r="AI122" s="235">
        <v>0</v>
      </c>
      <c r="AK122" s="394"/>
    </row>
    <row r="123" spans="3:37" s="42" customFormat="1" x14ac:dyDescent="0.35">
      <c r="R123" s="127"/>
      <c r="S123" s="127"/>
      <c r="T123" s="127"/>
      <c r="U123" s="127"/>
      <c r="V123" s="127"/>
      <c r="W123" s="127"/>
      <c r="AJ123" s="127"/>
      <c r="AK123" s="394"/>
    </row>
    <row r="124" spans="3:37" s="42" customFormat="1" x14ac:dyDescent="0.35">
      <c r="AK124" s="394"/>
    </row>
    <row r="125" spans="3:37" s="42" customFormat="1" x14ac:dyDescent="0.35">
      <c r="AK125" s="394"/>
    </row>
    <row r="126" spans="3:37" s="42" customFormat="1" x14ac:dyDescent="0.35">
      <c r="AK126" s="394"/>
    </row>
    <row r="127" spans="3:37" s="42" customFormat="1" x14ac:dyDescent="0.35">
      <c r="AK127" s="394"/>
    </row>
    <row r="128" spans="3:37" s="42" customFormat="1" x14ac:dyDescent="0.35">
      <c r="AK128" s="394"/>
    </row>
    <row r="129" spans="3:37" s="42" customFormat="1" x14ac:dyDescent="0.35">
      <c r="AK129" s="394"/>
    </row>
    <row r="130" spans="3:37" s="42" customFormat="1" x14ac:dyDescent="0.35">
      <c r="AK130" s="394"/>
    </row>
    <row r="131" spans="3:37" s="42" customFormat="1" x14ac:dyDescent="0.35">
      <c r="AK131" s="394"/>
    </row>
    <row r="132" spans="3:37" s="42" customFormat="1" x14ac:dyDescent="0.35">
      <c r="AK132" s="394"/>
    </row>
    <row r="133" spans="3:37" s="42" customFormat="1" x14ac:dyDescent="0.35">
      <c r="AK133" s="394"/>
    </row>
    <row r="134" spans="3:37" s="42" customFormat="1" x14ac:dyDescent="0.35">
      <c r="C134" s="87"/>
      <c r="AK134" s="394"/>
    </row>
    <row r="135" spans="3:37" s="42" customFormat="1" x14ac:dyDescent="0.35">
      <c r="D135" s="91" t="str">
        <f t="shared" ref="D135:AI142" si="102">+LEFT(D5,4)</f>
        <v>CC</v>
      </c>
      <c r="E135" s="91" t="str">
        <f t="shared" si="102"/>
        <v>CC</v>
      </c>
      <c r="F135" s="91" t="str">
        <f t="shared" si="102"/>
        <v/>
      </c>
      <c r="G135" s="91" t="str">
        <f t="shared" si="102"/>
        <v>CC</v>
      </c>
      <c r="H135" s="91" t="str">
        <f t="shared" si="102"/>
        <v/>
      </c>
      <c r="I135" s="91" t="str">
        <f t="shared" si="102"/>
        <v/>
      </c>
      <c r="J135" s="91" t="str">
        <f t="shared" si="102"/>
        <v/>
      </c>
      <c r="K135" s="91" t="str">
        <f t="shared" si="102"/>
        <v>CC</v>
      </c>
      <c r="L135" s="91" t="str">
        <f t="shared" si="102"/>
        <v/>
      </c>
      <c r="M135" s="91" t="str">
        <f t="shared" si="102"/>
        <v>CC</v>
      </c>
      <c r="N135" s="91" t="str">
        <f t="shared" si="102"/>
        <v/>
      </c>
      <c r="O135" s="91" t="str">
        <f t="shared" si="102"/>
        <v/>
      </c>
      <c r="P135" s="91" t="str">
        <f t="shared" si="102"/>
        <v/>
      </c>
      <c r="Q135" s="91" t="str">
        <f t="shared" si="102"/>
        <v>CC</v>
      </c>
      <c r="R135" s="91" t="str">
        <f t="shared" si="102"/>
        <v/>
      </c>
      <c r="S135" s="91" t="str">
        <f t="shared" si="102"/>
        <v>CC</v>
      </c>
      <c r="T135" s="91" t="str">
        <f t="shared" si="102"/>
        <v/>
      </c>
      <c r="U135" s="91" t="str">
        <f t="shared" si="102"/>
        <v>CC</v>
      </c>
      <c r="V135" s="91" t="str">
        <f t="shared" si="102"/>
        <v/>
      </c>
      <c r="W135" s="91" t="str">
        <f t="shared" si="102"/>
        <v/>
      </c>
      <c r="X135" s="91" t="str">
        <f t="shared" si="102"/>
        <v/>
      </c>
      <c r="Y135" s="91" t="str">
        <f t="shared" si="102"/>
        <v>CC</v>
      </c>
      <c r="Z135" s="91" t="str">
        <f t="shared" si="102"/>
        <v/>
      </c>
      <c r="AA135" s="91" t="str">
        <f t="shared" si="102"/>
        <v>CC</v>
      </c>
      <c r="AB135" s="91" t="str">
        <f t="shared" si="102"/>
        <v/>
      </c>
      <c r="AC135" s="91" t="str">
        <f t="shared" si="102"/>
        <v/>
      </c>
      <c r="AD135" s="91" t="str">
        <f t="shared" si="102"/>
        <v/>
      </c>
      <c r="AE135" s="91" t="str">
        <f t="shared" si="102"/>
        <v>CC</v>
      </c>
      <c r="AF135" s="91" t="str">
        <f t="shared" si="102"/>
        <v/>
      </c>
      <c r="AG135" s="91" t="str">
        <f t="shared" si="102"/>
        <v>CC</v>
      </c>
      <c r="AH135" s="91" t="str">
        <f t="shared" si="102"/>
        <v/>
      </c>
      <c r="AI135" s="91" t="str">
        <f t="shared" si="102"/>
        <v>CC</v>
      </c>
      <c r="AK135" s="394"/>
    </row>
    <row r="136" spans="3:37" s="42" customFormat="1" x14ac:dyDescent="0.35">
      <c r="D136" s="91" t="str">
        <f t="shared" si="102"/>
        <v>CC</v>
      </c>
      <c r="E136" s="91" t="str">
        <f t="shared" si="102"/>
        <v>CC</v>
      </c>
      <c r="F136" s="91" t="str">
        <f t="shared" si="102"/>
        <v/>
      </c>
      <c r="G136" s="91" t="str">
        <f t="shared" si="102"/>
        <v>CC</v>
      </c>
      <c r="H136" s="91" t="str">
        <f t="shared" si="102"/>
        <v/>
      </c>
      <c r="I136" s="91" t="str">
        <f t="shared" si="102"/>
        <v/>
      </c>
      <c r="J136" s="91" t="str">
        <f t="shared" si="102"/>
        <v/>
      </c>
      <c r="K136" s="91" t="str">
        <f t="shared" si="102"/>
        <v>CC</v>
      </c>
      <c r="L136" s="91" t="str">
        <f t="shared" si="102"/>
        <v/>
      </c>
      <c r="M136" s="91" t="str">
        <f t="shared" si="102"/>
        <v>CC</v>
      </c>
      <c r="N136" s="91" t="str">
        <f t="shared" si="102"/>
        <v/>
      </c>
      <c r="O136" s="91" t="str">
        <f t="shared" si="102"/>
        <v/>
      </c>
      <c r="P136" s="91" t="str">
        <f t="shared" si="102"/>
        <v/>
      </c>
      <c r="Q136" s="91" t="str">
        <f t="shared" si="102"/>
        <v>CC</v>
      </c>
      <c r="R136" s="91" t="str">
        <f t="shared" si="102"/>
        <v/>
      </c>
      <c r="S136" s="91" t="str">
        <f t="shared" si="102"/>
        <v>CC</v>
      </c>
      <c r="T136" s="91" t="str">
        <f t="shared" si="102"/>
        <v/>
      </c>
      <c r="U136" s="91" t="str">
        <f t="shared" si="102"/>
        <v>CC</v>
      </c>
      <c r="V136" s="91" t="str">
        <f t="shared" si="102"/>
        <v/>
      </c>
      <c r="W136" s="91" t="str">
        <f t="shared" si="102"/>
        <v/>
      </c>
      <c r="X136" s="91" t="str">
        <f t="shared" si="102"/>
        <v/>
      </c>
      <c r="Y136" s="91" t="str">
        <f t="shared" si="102"/>
        <v>CC</v>
      </c>
      <c r="Z136" s="91" t="str">
        <f t="shared" si="102"/>
        <v/>
      </c>
      <c r="AA136" s="91" t="str">
        <f t="shared" si="102"/>
        <v>CC</v>
      </c>
      <c r="AB136" s="91" t="str">
        <f t="shared" si="102"/>
        <v/>
      </c>
      <c r="AC136" s="91" t="str">
        <f t="shared" si="102"/>
        <v/>
      </c>
      <c r="AD136" s="91" t="str">
        <f t="shared" si="102"/>
        <v/>
      </c>
      <c r="AE136" s="91" t="str">
        <f t="shared" si="102"/>
        <v>CC</v>
      </c>
      <c r="AF136" s="91" t="str">
        <f t="shared" si="102"/>
        <v/>
      </c>
      <c r="AG136" s="91" t="str">
        <f t="shared" si="102"/>
        <v>CC</v>
      </c>
      <c r="AH136" s="91" t="str">
        <f t="shared" si="102"/>
        <v/>
      </c>
      <c r="AI136" s="91" t="str">
        <f t="shared" si="102"/>
        <v>CC</v>
      </c>
      <c r="AK136" s="394"/>
    </row>
    <row r="137" spans="3:37" s="42" customFormat="1" x14ac:dyDescent="0.35">
      <c r="D137" s="91" t="str">
        <f t="shared" si="102"/>
        <v>CC</v>
      </c>
      <c r="E137" s="91" t="str">
        <f t="shared" si="102"/>
        <v>CC</v>
      </c>
      <c r="F137" s="91" t="str">
        <f t="shared" si="102"/>
        <v/>
      </c>
      <c r="G137" s="91" t="str">
        <f t="shared" si="102"/>
        <v>CC</v>
      </c>
      <c r="H137" s="91" t="str">
        <f t="shared" si="102"/>
        <v/>
      </c>
      <c r="I137" s="91" t="str">
        <f t="shared" si="102"/>
        <v/>
      </c>
      <c r="J137" s="91" t="str">
        <f t="shared" si="102"/>
        <v/>
      </c>
      <c r="K137" s="91" t="str">
        <f t="shared" si="102"/>
        <v>CC</v>
      </c>
      <c r="L137" s="91" t="str">
        <f t="shared" si="102"/>
        <v/>
      </c>
      <c r="M137" s="91" t="str">
        <f t="shared" si="102"/>
        <v>CC</v>
      </c>
      <c r="N137" s="91" t="str">
        <f t="shared" si="102"/>
        <v/>
      </c>
      <c r="O137" s="91" t="str">
        <f t="shared" si="102"/>
        <v/>
      </c>
      <c r="P137" s="91" t="str">
        <f t="shared" si="102"/>
        <v/>
      </c>
      <c r="Q137" s="91" t="str">
        <f t="shared" si="102"/>
        <v>CC</v>
      </c>
      <c r="R137" s="91" t="str">
        <f t="shared" si="102"/>
        <v/>
      </c>
      <c r="S137" s="91" t="str">
        <f t="shared" si="102"/>
        <v>CC</v>
      </c>
      <c r="T137" s="91" t="str">
        <f t="shared" si="102"/>
        <v/>
      </c>
      <c r="U137" s="91" t="str">
        <f t="shared" si="102"/>
        <v>CC</v>
      </c>
      <c r="V137" s="91" t="str">
        <f t="shared" si="102"/>
        <v/>
      </c>
      <c r="W137" s="91" t="str">
        <f t="shared" si="102"/>
        <v/>
      </c>
      <c r="X137" s="91" t="str">
        <f t="shared" si="102"/>
        <v/>
      </c>
      <c r="Y137" s="91" t="str">
        <f t="shared" si="102"/>
        <v>CC</v>
      </c>
      <c r="Z137" s="91" t="str">
        <f t="shared" si="102"/>
        <v/>
      </c>
      <c r="AA137" s="91" t="str">
        <f t="shared" si="102"/>
        <v>CC</v>
      </c>
      <c r="AB137" s="91" t="str">
        <f t="shared" si="102"/>
        <v/>
      </c>
      <c r="AC137" s="91" t="str">
        <f t="shared" si="102"/>
        <v/>
      </c>
      <c r="AD137" s="91" t="str">
        <f t="shared" si="102"/>
        <v/>
      </c>
      <c r="AE137" s="91" t="str">
        <f t="shared" si="102"/>
        <v>CC</v>
      </c>
      <c r="AF137" s="91" t="str">
        <f t="shared" si="102"/>
        <v/>
      </c>
      <c r="AG137" s="91" t="str">
        <f t="shared" si="102"/>
        <v>CC</v>
      </c>
      <c r="AH137" s="91" t="str">
        <f t="shared" si="102"/>
        <v/>
      </c>
      <c r="AI137" s="91" t="str">
        <f t="shared" si="102"/>
        <v>CC</v>
      </c>
      <c r="AK137" s="394"/>
    </row>
    <row r="138" spans="3:37" s="42" customFormat="1" x14ac:dyDescent="0.35">
      <c r="D138" s="91" t="str">
        <f t="shared" si="102"/>
        <v>CC</v>
      </c>
      <c r="E138" s="91" t="str">
        <f t="shared" si="102"/>
        <v>CC</v>
      </c>
      <c r="F138" s="91" t="str">
        <f t="shared" si="102"/>
        <v/>
      </c>
      <c r="G138" s="91" t="str">
        <f t="shared" si="102"/>
        <v>CC</v>
      </c>
      <c r="H138" s="91" t="str">
        <f t="shared" si="102"/>
        <v/>
      </c>
      <c r="I138" s="91" t="str">
        <f t="shared" si="102"/>
        <v/>
      </c>
      <c r="J138" s="91" t="str">
        <f t="shared" si="102"/>
        <v/>
      </c>
      <c r="K138" s="91" t="str">
        <f t="shared" si="102"/>
        <v>CC</v>
      </c>
      <c r="L138" s="91" t="str">
        <f t="shared" si="102"/>
        <v/>
      </c>
      <c r="M138" s="91" t="str">
        <f t="shared" si="102"/>
        <v>CC</v>
      </c>
      <c r="N138" s="91" t="str">
        <f t="shared" si="102"/>
        <v/>
      </c>
      <c r="O138" s="91" t="str">
        <f t="shared" si="102"/>
        <v/>
      </c>
      <c r="P138" s="91" t="str">
        <f t="shared" si="102"/>
        <v/>
      </c>
      <c r="Q138" s="91" t="str">
        <f t="shared" si="102"/>
        <v>CC</v>
      </c>
      <c r="R138" s="91" t="str">
        <f t="shared" si="102"/>
        <v/>
      </c>
      <c r="S138" s="91" t="str">
        <f t="shared" si="102"/>
        <v>CC</v>
      </c>
      <c r="T138" s="91" t="str">
        <f t="shared" si="102"/>
        <v/>
      </c>
      <c r="U138" s="91" t="str">
        <f t="shared" si="102"/>
        <v>CC</v>
      </c>
      <c r="V138" s="91" t="str">
        <f t="shared" si="102"/>
        <v/>
      </c>
      <c r="W138" s="91" t="str">
        <f t="shared" si="102"/>
        <v/>
      </c>
      <c r="X138" s="91" t="str">
        <f t="shared" si="102"/>
        <v/>
      </c>
      <c r="Y138" s="91" t="str">
        <f t="shared" si="102"/>
        <v>CC</v>
      </c>
      <c r="Z138" s="91" t="str">
        <f t="shared" si="102"/>
        <v/>
      </c>
      <c r="AA138" s="91" t="str">
        <f t="shared" si="102"/>
        <v>CC</v>
      </c>
      <c r="AB138" s="91" t="str">
        <f t="shared" si="102"/>
        <v/>
      </c>
      <c r="AC138" s="91" t="str">
        <f t="shared" si="102"/>
        <v/>
      </c>
      <c r="AD138" s="91" t="str">
        <f t="shared" si="102"/>
        <v/>
      </c>
      <c r="AE138" s="91" t="str">
        <f t="shared" si="102"/>
        <v>CC</v>
      </c>
      <c r="AF138" s="91" t="str">
        <f t="shared" si="102"/>
        <v/>
      </c>
      <c r="AG138" s="91" t="str">
        <f t="shared" si="102"/>
        <v>CC</v>
      </c>
      <c r="AH138" s="91" t="str">
        <f t="shared" si="102"/>
        <v/>
      </c>
      <c r="AI138" s="91" t="str">
        <f t="shared" si="102"/>
        <v>CC</v>
      </c>
      <c r="AK138" s="394"/>
    </row>
    <row r="139" spans="3:37" s="42" customFormat="1" x14ac:dyDescent="0.35">
      <c r="D139" s="91" t="str">
        <f t="shared" si="102"/>
        <v>CC</v>
      </c>
      <c r="E139" s="91" t="str">
        <f t="shared" si="102"/>
        <v/>
      </c>
      <c r="F139" s="91" t="str">
        <f t="shared" si="102"/>
        <v/>
      </c>
      <c r="G139" s="91" t="str">
        <f t="shared" si="102"/>
        <v/>
      </c>
      <c r="H139" s="91" t="str">
        <f t="shared" si="102"/>
        <v/>
      </c>
      <c r="I139" s="91" t="str">
        <f t="shared" si="102"/>
        <v/>
      </c>
      <c r="J139" s="91" t="str">
        <f t="shared" si="102"/>
        <v/>
      </c>
      <c r="K139" s="91" t="str">
        <f t="shared" si="102"/>
        <v/>
      </c>
      <c r="L139" s="91" t="str">
        <f t="shared" si="102"/>
        <v/>
      </c>
      <c r="M139" s="91" t="str">
        <f t="shared" si="102"/>
        <v/>
      </c>
      <c r="N139" s="91" t="str">
        <f t="shared" si="102"/>
        <v/>
      </c>
      <c r="O139" s="91" t="str">
        <f t="shared" si="102"/>
        <v/>
      </c>
      <c r="P139" s="91" t="str">
        <f t="shared" si="102"/>
        <v/>
      </c>
      <c r="Q139" s="91" t="str">
        <f t="shared" si="102"/>
        <v/>
      </c>
      <c r="R139" s="91" t="str">
        <f t="shared" si="102"/>
        <v/>
      </c>
      <c r="S139" s="91" t="str">
        <f t="shared" si="102"/>
        <v/>
      </c>
      <c r="T139" s="91" t="str">
        <f t="shared" si="102"/>
        <v/>
      </c>
      <c r="U139" s="91" t="str">
        <f t="shared" si="102"/>
        <v/>
      </c>
      <c r="V139" s="91" t="str">
        <f t="shared" si="102"/>
        <v/>
      </c>
      <c r="W139" s="91" t="str">
        <f t="shared" si="102"/>
        <v/>
      </c>
      <c r="X139" s="91" t="str">
        <f t="shared" si="102"/>
        <v/>
      </c>
      <c r="Y139" s="91" t="str">
        <f t="shared" si="102"/>
        <v/>
      </c>
      <c r="Z139" s="91" t="str">
        <f t="shared" si="102"/>
        <v/>
      </c>
      <c r="AA139" s="91" t="str">
        <f t="shared" si="102"/>
        <v/>
      </c>
      <c r="AB139" s="91" t="str">
        <f t="shared" si="102"/>
        <v/>
      </c>
      <c r="AC139" s="91" t="str">
        <f t="shared" si="102"/>
        <v/>
      </c>
      <c r="AD139" s="91" t="str">
        <f t="shared" si="102"/>
        <v/>
      </c>
      <c r="AE139" s="91" t="str">
        <f t="shared" si="102"/>
        <v/>
      </c>
      <c r="AF139" s="91" t="str">
        <f t="shared" si="102"/>
        <v/>
      </c>
      <c r="AG139" s="91" t="str">
        <f t="shared" si="102"/>
        <v/>
      </c>
      <c r="AH139" s="91" t="str">
        <f t="shared" si="102"/>
        <v/>
      </c>
      <c r="AI139" s="91" t="str">
        <f t="shared" si="102"/>
        <v/>
      </c>
      <c r="AK139" s="394"/>
    </row>
    <row r="140" spans="3:37" s="42" customFormat="1" x14ac:dyDescent="0.35">
      <c r="D140" s="91" t="str">
        <f t="shared" si="102"/>
        <v>PC37</v>
      </c>
      <c r="E140" s="91" t="str">
        <f t="shared" si="102"/>
        <v>PO</v>
      </c>
      <c r="F140" s="91" t="str">
        <f t="shared" si="102"/>
        <v/>
      </c>
      <c r="G140" s="91" t="str">
        <f t="shared" si="102"/>
        <v>PO</v>
      </c>
      <c r="H140" s="91" t="str">
        <f t="shared" si="102"/>
        <v/>
      </c>
      <c r="I140" s="91" t="str">
        <f t="shared" si="102"/>
        <v/>
      </c>
      <c r="J140" s="91" t="str">
        <f t="shared" si="102"/>
        <v/>
      </c>
      <c r="K140" s="91" t="str">
        <f t="shared" si="102"/>
        <v>PO</v>
      </c>
      <c r="L140" s="91" t="str">
        <f t="shared" si="102"/>
        <v/>
      </c>
      <c r="M140" s="91" t="str">
        <f t="shared" si="102"/>
        <v>PO</v>
      </c>
      <c r="N140" s="91" t="str">
        <f t="shared" si="102"/>
        <v/>
      </c>
      <c r="O140" s="91" t="str">
        <f t="shared" si="102"/>
        <v/>
      </c>
      <c r="P140" s="91" t="str">
        <f t="shared" si="102"/>
        <v/>
      </c>
      <c r="Q140" s="91" t="str">
        <f t="shared" si="102"/>
        <v>PO</v>
      </c>
      <c r="R140" s="91" t="str">
        <f t="shared" si="102"/>
        <v/>
      </c>
      <c r="S140" s="91" t="str">
        <f t="shared" si="102"/>
        <v>PO</v>
      </c>
      <c r="T140" s="91" t="str">
        <f t="shared" si="102"/>
        <v/>
      </c>
      <c r="U140" s="91" t="str">
        <f t="shared" si="102"/>
        <v>PO</v>
      </c>
      <c r="V140" s="91" t="str">
        <f t="shared" si="102"/>
        <v/>
      </c>
      <c r="W140" s="91" t="str">
        <f t="shared" si="102"/>
        <v/>
      </c>
      <c r="X140" s="91" t="str">
        <f t="shared" si="102"/>
        <v/>
      </c>
      <c r="Y140" s="91" t="str">
        <f t="shared" si="102"/>
        <v>PO</v>
      </c>
      <c r="Z140" s="91" t="str">
        <f t="shared" si="102"/>
        <v/>
      </c>
      <c r="AA140" s="91" t="str">
        <f t="shared" si="102"/>
        <v>PO</v>
      </c>
      <c r="AB140" s="91" t="str">
        <f t="shared" si="102"/>
        <v/>
      </c>
      <c r="AC140" s="91" t="str">
        <f t="shared" si="102"/>
        <v/>
      </c>
      <c r="AD140" s="91" t="str">
        <f t="shared" si="102"/>
        <v/>
      </c>
      <c r="AE140" s="91" t="str">
        <f t="shared" si="102"/>
        <v>PO</v>
      </c>
      <c r="AF140" s="91" t="str">
        <f t="shared" si="102"/>
        <v/>
      </c>
      <c r="AG140" s="91" t="str">
        <f t="shared" si="102"/>
        <v>PO</v>
      </c>
      <c r="AH140" s="91" t="str">
        <f t="shared" si="102"/>
        <v/>
      </c>
      <c r="AI140" s="91" t="str">
        <f t="shared" si="102"/>
        <v>PO</v>
      </c>
      <c r="AK140" s="394"/>
    </row>
    <row r="141" spans="3:37" s="42" customFormat="1" x14ac:dyDescent="0.35">
      <c r="D141" s="91" t="str">
        <f t="shared" si="102"/>
        <v>CCT/</v>
      </c>
      <c r="E141" s="91" t="str">
        <f t="shared" si="102"/>
        <v/>
      </c>
      <c r="F141" s="91" t="str">
        <f t="shared" si="102"/>
        <v/>
      </c>
      <c r="G141" s="91" t="str">
        <f t="shared" si="102"/>
        <v/>
      </c>
      <c r="H141" s="91" t="str">
        <f t="shared" si="102"/>
        <v/>
      </c>
      <c r="I141" s="91" t="str">
        <f t="shared" si="102"/>
        <v/>
      </c>
      <c r="J141" s="91" t="str">
        <f t="shared" si="102"/>
        <v/>
      </c>
      <c r="K141" s="91" t="str">
        <f t="shared" si="102"/>
        <v/>
      </c>
      <c r="L141" s="91" t="str">
        <f t="shared" si="102"/>
        <v/>
      </c>
      <c r="M141" s="91" t="str">
        <f t="shared" si="102"/>
        <v/>
      </c>
      <c r="N141" s="91" t="str">
        <f t="shared" si="102"/>
        <v/>
      </c>
      <c r="O141" s="91" t="str">
        <f t="shared" si="102"/>
        <v/>
      </c>
      <c r="P141" s="91" t="str">
        <f t="shared" si="102"/>
        <v/>
      </c>
      <c r="Q141" s="91" t="str">
        <f t="shared" si="102"/>
        <v/>
      </c>
      <c r="R141" s="91" t="str">
        <f t="shared" si="102"/>
        <v/>
      </c>
      <c r="S141" s="91" t="str">
        <f t="shared" si="102"/>
        <v/>
      </c>
      <c r="T141" s="91" t="str">
        <f t="shared" si="102"/>
        <v/>
      </c>
      <c r="U141" s="91" t="str">
        <f t="shared" si="102"/>
        <v/>
      </c>
      <c r="V141" s="91" t="str">
        <f t="shared" si="102"/>
        <v/>
      </c>
      <c r="W141" s="91" t="str">
        <f t="shared" si="102"/>
        <v/>
      </c>
      <c r="X141" s="91" t="str">
        <f t="shared" si="102"/>
        <v/>
      </c>
      <c r="Y141" s="91" t="str">
        <f t="shared" si="102"/>
        <v/>
      </c>
      <c r="Z141" s="91" t="str">
        <f t="shared" si="102"/>
        <v/>
      </c>
      <c r="AA141" s="91" t="str">
        <f t="shared" si="102"/>
        <v/>
      </c>
      <c r="AB141" s="91" t="str">
        <f t="shared" si="102"/>
        <v/>
      </c>
      <c r="AC141" s="91" t="str">
        <f t="shared" si="102"/>
        <v/>
      </c>
      <c r="AD141" s="91" t="str">
        <f t="shared" si="102"/>
        <v/>
      </c>
      <c r="AE141" s="91" t="str">
        <f t="shared" si="102"/>
        <v/>
      </c>
      <c r="AF141" s="91" t="str">
        <f t="shared" si="102"/>
        <v/>
      </c>
      <c r="AG141" s="91" t="str">
        <f t="shared" si="102"/>
        <v/>
      </c>
      <c r="AH141" s="91" t="str">
        <f t="shared" si="102"/>
        <v/>
      </c>
      <c r="AI141" s="91" t="str">
        <f t="shared" si="102"/>
        <v/>
      </c>
      <c r="AK141" s="394"/>
    </row>
    <row r="142" spans="3:37" s="42" customFormat="1" x14ac:dyDescent="0.35">
      <c r="D142" s="91" t="str">
        <f t="shared" si="102"/>
        <v>CSA</v>
      </c>
      <c r="E142" s="91" t="str">
        <f t="shared" si="102"/>
        <v>CSA</v>
      </c>
      <c r="F142" s="91" t="str">
        <f t="shared" si="102"/>
        <v/>
      </c>
      <c r="G142" s="91" t="str">
        <f t="shared" si="102"/>
        <v>CSA</v>
      </c>
      <c r="H142" s="91" t="str">
        <f t="shared" si="102"/>
        <v/>
      </c>
      <c r="I142" s="91" t="str">
        <f t="shared" si="102"/>
        <v/>
      </c>
      <c r="J142" s="91" t="str">
        <f t="shared" si="102"/>
        <v/>
      </c>
      <c r="K142" s="91" t="str">
        <f t="shared" si="102"/>
        <v>CSA</v>
      </c>
      <c r="L142" s="91" t="str">
        <f t="shared" si="102"/>
        <v/>
      </c>
      <c r="M142" s="91" t="str">
        <f t="shared" si="102"/>
        <v>CSA</v>
      </c>
      <c r="N142" s="91" t="str">
        <f t="shared" si="102"/>
        <v/>
      </c>
      <c r="O142" s="91" t="str">
        <f t="shared" si="102"/>
        <v/>
      </c>
      <c r="P142" s="91" t="str">
        <f t="shared" si="102"/>
        <v/>
      </c>
      <c r="Q142" s="91" t="str">
        <f t="shared" si="102"/>
        <v>CSA</v>
      </c>
      <c r="R142" s="91" t="str">
        <f t="shared" si="102"/>
        <v/>
      </c>
      <c r="S142" s="91" t="str">
        <f t="shared" si="102"/>
        <v>CSA</v>
      </c>
      <c r="T142" s="91" t="str">
        <f t="shared" si="102"/>
        <v/>
      </c>
      <c r="U142" s="91" t="str">
        <f t="shared" si="102"/>
        <v>CSA</v>
      </c>
      <c r="V142" s="91" t="str">
        <f t="shared" si="102"/>
        <v/>
      </c>
      <c r="W142" s="91" t="str">
        <f t="shared" si="102"/>
        <v/>
      </c>
      <c r="X142" s="91" t="str">
        <f t="shared" si="102"/>
        <v/>
      </c>
      <c r="Y142" s="91" t="str">
        <f t="shared" si="102"/>
        <v>CSA</v>
      </c>
      <c r="Z142" s="91" t="str">
        <f t="shared" si="102"/>
        <v/>
      </c>
      <c r="AA142" s="91" t="str">
        <f t="shared" si="102"/>
        <v>CSA</v>
      </c>
      <c r="AB142" s="91" t="str">
        <f t="shared" si="102"/>
        <v/>
      </c>
      <c r="AC142" s="91" t="str">
        <f t="shared" si="102"/>
        <v/>
      </c>
      <c r="AD142" s="91" t="str">
        <f t="shared" si="102"/>
        <v/>
      </c>
      <c r="AE142" s="91" t="str">
        <f t="shared" si="102"/>
        <v>CSA</v>
      </c>
      <c r="AF142" s="91" t="str">
        <f t="shared" si="102"/>
        <v/>
      </c>
      <c r="AG142" s="91" t="str">
        <f t="shared" si="102"/>
        <v>CSA</v>
      </c>
      <c r="AH142" s="91" t="str">
        <f t="shared" si="102"/>
        <v/>
      </c>
      <c r="AI142" s="91" t="str">
        <f t="shared" ref="AI142" si="103">+LEFT(AI12,4)</f>
        <v>CSA</v>
      </c>
      <c r="AK142" s="394"/>
    </row>
    <row r="143" spans="3:37" s="42" customFormat="1" x14ac:dyDescent="0.35">
      <c r="D143" s="91" t="str">
        <f t="shared" ref="D143:AI150" si="104">+LEFT(D13,4)</f>
        <v>CSA</v>
      </c>
      <c r="E143" s="91" t="str">
        <f t="shared" si="104"/>
        <v/>
      </c>
      <c r="F143" s="91" t="str">
        <f t="shared" si="104"/>
        <v/>
      </c>
      <c r="G143" s="91" t="str">
        <f t="shared" si="104"/>
        <v/>
      </c>
      <c r="H143" s="91" t="str">
        <f t="shared" si="104"/>
        <v/>
      </c>
      <c r="I143" s="91" t="str">
        <f t="shared" si="104"/>
        <v/>
      </c>
      <c r="J143" s="91" t="str">
        <f t="shared" si="104"/>
        <v/>
      </c>
      <c r="K143" s="91" t="str">
        <f t="shared" si="104"/>
        <v/>
      </c>
      <c r="L143" s="91" t="str">
        <f t="shared" si="104"/>
        <v/>
      </c>
      <c r="M143" s="91" t="str">
        <f t="shared" si="104"/>
        <v/>
      </c>
      <c r="N143" s="91" t="str">
        <f t="shared" si="104"/>
        <v/>
      </c>
      <c r="O143" s="91" t="str">
        <f t="shared" si="104"/>
        <v/>
      </c>
      <c r="P143" s="91" t="str">
        <f t="shared" si="104"/>
        <v/>
      </c>
      <c r="Q143" s="91" t="str">
        <f t="shared" si="104"/>
        <v/>
      </c>
      <c r="R143" s="91" t="str">
        <f t="shared" si="104"/>
        <v/>
      </c>
      <c r="S143" s="91" t="str">
        <f t="shared" si="104"/>
        <v/>
      </c>
      <c r="T143" s="91" t="str">
        <f t="shared" si="104"/>
        <v/>
      </c>
      <c r="U143" s="91" t="str">
        <f t="shared" si="104"/>
        <v/>
      </c>
      <c r="V143" s="91" t="str">
        <f t="shared" si="104"/>
        <v/>
      </c>
      <c r="W143" s="91" t="str">
        <f t="shared" si="104"/>
        <v/>
      </c>
      <c r="X143" s="91" t="str">
        <f t="shared" si="104"/>
        <v/>
      </c>
      <c r="Y143" s="91" t="str">
        <f t="shared" si="104"/>
        <v/>
      </c>
      <c r="Z143" s="91" t="str">
        <f t="shared" si="104"/>
        <v/>
      </c>
      <c r="AA143" s="91" t="str">
        <f t="shared" si="104"/>
        <v/>
      </c>
      <c r="AB143" s="91" t="str">
        <f t="shared" si="104"/>
        <v/>
      </c>
      <c r="AC143" s="91" t="str">
        <f t="shared" si="104"/>
        <v/>
      </c>
      <c r="AD143" s="91" t="str">
        <f t="shared" si="104"/>
        <v/>
      </c>
      <c r="AE143" s="91" t="str">
        <f t="shared" si="104"/>
        <v/>
      </c>
      <c r="AF143" s="91" t="str">
        <f t="shared" si="104"/>
        <v/>
      </c>
      <c r="AG143" s="91" t="str">
        <f t="shared" si="104"/>
        <v/>
      </c>
      <c r="AH143" s="91" t="str">
        <f t="shared" si="104"/>
        <v/>
      </c>
      <c r="AI143" s="91" t="str">
        <f t="shared" si="104"/>
        <v/>
      </c>
      <c r="AK143" s="394"/>
    </row>
    <row r="144" spans="3:37" s="42" customFormat="1" x14ac:dyDescent="0.35">
      <c r="D144" s="91" t="str">
        <f t="shared" si="104"/>
        <v/>
      </c>
      <c r="E144" s="91" t="str">
        <f t="shared" si="104"/>
        <v/>
      </c>
      <c r="F144" s="91" t="str">
        <f t="shared" si="104"/>
        <v/>
      </c>
      <c r="G144" s="91" t="str">
        <f t="shared" si="104"/>
        <v/>
      </c>
      <c r="H144" s="91" t="str">
        <f t="shared" si="104"/>
        <v/>
      </c>
      <c r="I144" s="91" t="str">
        <f t="shared" si="104"/>
        <v/>
      </c>
      <c r="J144" s="91" t="str">
        <f t="shared" si="104"/>
        <v/>
      </c>
      <c r="K144" s="91" t="str">
        <f t="shared" si="104"/>
        <v/>
      </c>
      <c r="L144" s="91" t="str">
        <f t="shared" si="104"/>
        <v/>
      </c>
      <c r="M144" s="91" t="str">
        <f t="shared" si="104"/>
        <v/>
      </c>
      <c r="N144" s="91" t="str">
        <f t="shared" si="104"/>
        <v/>
      </c>
      <c r="O144" s="91" t="str">
        <f t="shared" si="104"/>
        <v/>
      </c>
      <c r="P144" s="91" t="str">
        <f t="shared" si="104"/>
        <v/>
      </c>
      <c r="Q144" s="91" t="str">
        <f t="shared" si="104"/>
        <v/>
      </c>
      <c r="R144" s="91" t="str">
        <f t="shared" si="104"/>
        <v/>
      </c>
      <c r="S144" s="91" t="str">
        <f t="shared" si="104"/>
        <v/>
      </c>
      <c r="T144" s="91" t="str">
        <f t="shared" si="104"/>
        <v/>
      </c>
      <c r="U144" s="91" t="str">
        <f t="shared" si="104"/>
        <v/>
      </c>
      <c r="V144" s="91" t="str">
        <f t="shared" si="104"/>
        <v/>
      </c>
      <c r="W144" s="91" t="str">
        <f t="shared" si="104"/>
        <v/>
      </c>
      <c r="X144" s="91" t="str">
        <f t="shared" si="104"/>
        <v/>
      </c>
      <c r="Y144" s="91" t="str">
        <f t="shared" si="104"/>
        <v/>
      </c>
      <c r="Z144" s="91" t="str">
        <f t="shared" si="104"/>
        <v/>
      </c>
      <c r="AA144" s="91" t="str">
        <f t="shared" si="104"/>
        <v/>
      </c>
      <c r="AB144" s="91" t="str">
        <f t="shared" si="104"/>
        <v/>
      </c>
      <c r="AC144" s="91" t="str">
        <f t="shared" si="104"/>
        <v/>
      </c>
      <c r="AD144" s="91" t="str">
        <f t="shared" si="104"/>
        <v/>
      </c>
      <c r="AE144" s="91" t="str">
        <f t="shared" si="104"/>
        <v/>
      </c>
      <c r="AF144" s="91" t="str">
        <f t="shared" si="104"/>
        <v/>
      </c>
      <c r="AG144" s="91" t="str">
        <f t="shared" si="104"/>
        <v/>
      </c>
      <c r="AH144" s="91" t="str">
        <f t="shared" si="104"/>
        <v/>
      </c>
      <c r="AI144" s="91" t="str">
        <f t="shared" si="104"/>
        <v/>
      </c>
      <c r="AK144" s="394"/>
    </row>
    <row r="145" spans="4:37" s="42" customFormat="1" x14ac:dyDescent="0.35">
      <c r="D145" s="91" t="str">
        <f t="shared" si="104"/>
        <v>CCI+</v>
      </c>
      <c r="E145" s="91" t="str">
        <f t="shared" si="104"/>
        <v>CCI</v>
      </c>
      <c r="F145" s="91" t="str">
        <f t="shared" si="104"/>
        <v/>
      </c>
      <c r="G145" s="91" t="str">
        <f t="shared" si="104"/>
        <v>CCI</v>
      </c>
      <c r="H145" s="91" t="str">
        <f t="shared" si="104"/>
        <v/>
      </c>
      <c r="I145" s="91" t="str">
        <f t="shared" si="104"/>
        <v/>
      </c>
      <c r="J145" s="91" t="str">
        <f t="shared" si="104"/>
        <v/>
      </c>
      <c r="K145" s="91" t="str">
        <f t="shared" si="104"/>
        <v>CCI</v>
      </c>
      <c r="L145" s="91" t="str">
        <f t="shared" si="104"/>
        <v/>
      </c>
      <c r="M145" s="91" t="str">
        <f t="shared" si="104"/>
        <v>CCI</v>
      </c>
      <c r="N145" s="91" t="str">
        <f t="shared" si="104"/>
        <v/>
      </c>
      <c r="O145" s="91" t="str">
        <f t="shared" si="104"/>
        <v/>
      </c>
      <c r="P145" s="91" t="str">
        <f t="shared" si="104"/>
        <v/>
      </c>
      <c r="Q145" s="91" t="str">
        <f t="shared" si="104"/>
        <v>CCI</v>
      </c>
      <c r="R145" s="91" t="str">
        <f t="shared" si="104"/>
        <v/>
      </c>
      <c r="S145" s="91" t="str">
        <f t="shared" si="104"/>
        <v>CCI</v>
      </c>
      <c r="T145" s="91" t="str">
        <f t="shared" si="104"/>
        <v/>
      </c>
      <c r="U145" s="91" t="str">
        <f t="shared" si="104"/>
        <v>CCI</v>
      </c>
      <c r="V145" s="91" t="str">
        <f t="shared" si="104"/>
        <v/>
      </c>
      <c r="W145" s="91" t="str">
        <f t="shared" si="104"/>
        <v/>
      </c>
      <c r="X145" s="91" t="str">
        <f t="shared" si="104"/>
        <v/>
      </c>
      <c r="Y145" s="91" t="str">
        <f t="shared" si="104"/>
        <v>CCI</v>
      </c>
      <c r="Z145" s="91" t="str">
        <f t="shared" si="104"/>
        <v/>
      </c>
      <c r="AA145" s="91" t="str">
        <f t="shared" si="104"/>
        <v>CCI</v>
      </c>
      <c r="AB145" s="91" t="str">
        <f t="shared" si="104"/>
        <v/>
      </c>
      <c r="AC145" s="91" t="str">
        <f t="shared" si="104"/>
        <v/>
      </c>
      <c r="AD145" s="91" t="str">
        <f t="shared" si="104"/>
        <v/>
      </c>
      <c r="AE145" s="91" t="str">
        <f t="shared" si="104"/>
        <v>CCI</v>
      </c>
      <c r="AF145" s="91" t="str">
        <f t="shared" si="104"/>
        <v/>
      </c>
      <c r="AG145" s="91" t="str">
        <f t="shared" si="104"/>
        <v>CCI</v>
      </c>
      <c r="AH145" s="91" t="str">
        <f t="shared" si="104"/>
        <v/>
      </c>
      <c r="AI145" s="91" t="str">
        <f t="shared" si="104"/>
        <v>CCI</v>
      </c>
      <c r="AK145" s="394"/>
    </row>
    <row r="146" spans="4:37" s="42" customFormat="1" x14ac:dyDescent="0.35">
      <c r="D146" s="91" t="str">
        <f t="shared" si="104"/>
        <v>CCI</v>
      </c>
      <c r="E146" s="91" t="str">
        <f t="shared" si="104"/>
        <v/>
      </c>
      <c r="F146" s="91" t="str">
        <f t="shared" si="104"/>
        <v/>
      </c>
      <c r="G146" s="91" t="str">
        <f t="shared" si="104"/>
        <v/>
      </c>
      <c r="H146" s="91" t="str">
        <f t="shared" si="104"/>
        <v/>
      </c>
      <c r="I146" s="91" t="str">
        <f t="shared" si="104"/>
        <v/>
      </c>
      <c r="J146" s="91" t="str">
        <f t="shared" si="104"/>
        <v/>
      </c>
      <c r="K146" s="91" t="str">
        <f t="shared" si="104"/>
        <v/>
      </c>
      <c r="L146" s="91" t="str">
        <f t="shared" si="104"/>
        <v/>
      </c>
      <c r="M146" s="91" t="str">
        <f t="shared" si="104"/>
        <v/>
      </c>
      <c r="N146" s="91" t="str">
        <f t="shared" si="104"/>
        <v/>
      </c>
      <c r="O146" s="91" t="str">
        <f t="shared" si="104"/>
        <v/>
      </c>
      <c r="P146" s="91" t="str">
        <f t="shared" si="104"/>
        <v/>
      </c>
      <c r="Q146" s="91" t="str">
        <f t="shared" si="104"/>
        <v/>
      </c>
      <c r="R146" s="91" t="str">
        <f t="shared" si="104"/>
        <v/>
      </c>
      <c r="S146" s="91" t="str">
        <f t="shared" si="104"/>
        <v/>
      </c>
      <c r="T146" s="91" t="str">
        <f t="shared" si="104"/>
        <v/>
      </c>
      <c r="U146" s="91" t="str">
        <f t="shared" si="104"/>
        <v/>
      </c>
      <c r="V146" s="91" t="str">
        <f t="shared" si="104"/>
        <v/>
      </c>
      <c r="W146" s="91" t="str">
        <f t="shared" si="104"/>
        <v/>
      </c>
      <c r="X146" s="91" t="str">
        <f t="shared" si="104"/>
        <v/>
      </c>
      <c r="Y146" s="91" t="str">
        <f t="shared" si="104"/>
        <v/>
      </c>
      <c r="Z146" s="91" t="str">
        <f t="shared" si="104"/>
        <v/>
      </c>
      <c r="AA146" s="91" t="str">
        <f t="shared" si="104"/>
        <v/>
      </c>
      <c r="AB146" s="91" t="str">
        <f t="shared" si="104"/>
        <v/>
      </c>
      <c r="AC146" s="91" t="str">
        <f t="shared" si="104"/>
        <v/>
      </c>
      <c r="AD146" s="91" t="str">
        <f t="shared" si="104"/>
        <v/>
      </c>
      <c r="AE146" s="91" t="str">
        <f t="shared" si="104"/>
        <v/>
      </c>
      <c r="AF146" s="91" t="str">
        <f t="shared" si="104"/>
        <v/>
      </c>
      <c r="AG146" s="91" t="str">
        <f t="shared" si="104"/>
        <v/>
      </c>
      <c r="AH146" s="91" t="str">
        <f t="shared" si="104"/>
        <v/>
      </c>
      <c r="AI146" s="91" t="str">
        <f t="shared" si="104"/>
        <v/>
      </c>
      <c r="AK146" s="394"/>
    </row>
    <row r="147" spans="4:37" s="42" customFormat="1" x14ac:dyDescent="0.35">
      <c r="D147" s="91" t="str">
        <f t="shared" si="104"/>
        <v>CCT</v>
      </c>
      <c r="E147" s="91" t="str">
        <f t="shared" si="104"/>
        <v>CCT</v>
      </c>
      <c r="F147" s="91" t="str">
        <f t="shared" si="104"/>
        <v/>
      </c>
      <c r="G147" s="91" t="str">
        <f t="shared" si="104"/>
        <v>CCT</v>
      </c>
      <c r="H147" s="91" t="str">
        <f t="shared" si="104"/>
        <v/>
      </c>
      <c r="I147" s="91" t="str">
        <f t="shared" si="104"/>
        <v/>
      </c>
      <c r="J147" s="91" t="str">
        <f t="shared" si="104"/>
        <v/>
      </c>
      <c r="K147" s="91" t="str">
        <f t="shared" si="104"/>
        <v>CCT</v>
      </c>
      <c r="L147" s="91" t="str">
        <f t="shared" si="104"/>
        <v/>
      </c>
      <c r="M147" s="91" t="str">
        <f t="shared" si="104"/>
        <v>CCT</v>
      </c>
      <c r="N147" s="91" t="str">
        <f t="shared" si="104"/>
        <v/>
      </c>
      <c r="O147" s="91" t="str">
        <f t="shared" si="104"/>
        <v/>
      </c>
      <c r="P147" s="91" t="str">
        <f t="shared" si="104"/>
        <v/>
      </c>
      <c r="Q147" s="91" t="str">
        <f t="shared" si="104"/>
        <v>CCT</v>
      </c>
      <c r="R147" s="91" t="str">
        <f t="shared" si="104"/>
        <v/>
      </c>
      <c r="S147" s="91" t="str">
        <f t="shared" si="104"/>
        <v>CCT</v>
      </c>
      <c r="T147" s="91" t="str">
        <f t="shared" si="104"/>
        <v/>
      </c>
      <c r="U147" s="91" t="str">
        <f t="shared" si="104"/>
        <v>CCT</v>
      </c>
      <c r="V147" s="91" t="str">
        <f t="shared" si="104"/>
        <v/>
      </c>
      <c r="W147" s="91" t="str">
        <f t="shared" si="104"/>
        <v/>
      </c>
      <c r="X147" s="91" t="str">
        <f t="shared" si="104"/>
        <v/>
      </c>
      <c r="Y147" s="91" t="str">
        <f t="shared" si="104"/>
        <v>CCT</v>
      </c>
      <c r="Z147" s="91" t="str">
        <f t="shared" si="104"/>
        <v/>
      </c>
      <c r="AA147" s="91" t="str">
        <f t="shared" si="104"/>
        <v>CCT</v>
      </c>
      <c r="AB147" s="91" t="str">
        <f t="shared" si="104"/>
        <v/>
      </c>
      <c r="AC147" s="91" t="str">
        <f t="shared" si="104"/>
        <v/>
      </c>
      <c r="AD147" s="91" t="str">
        <f t="shared" si="104"/>
        <v/>
      </c>
      <c r="AE147" s="91" t="str">
        <f t="shared" si="104"/>
        <v>CCT</v>
      </c>
      <c r="AF147" s="91" t="str">
        <f t="shared" si="104"/>
        <v/>
      </c>
      <c r="AG147" s="91" t="str">
        <f t="shared" si="104"/>
        <v>CCT</v>
      </c>
      <c r="AH147" s="91" t="str">
        <f t="shared" si="104"/>
        <v/>
      </c>
      <c r="AI147" s="91" t="str">
        <f t="shared" si="104"/>
        <v>CCT</v>
      </c>
      <c r="AK147" s="394"/>
    </row>
    <row r="148" spans="4:37" s="42" customFormat="1" x14ac:dyDescent="0.35">
      <c r="D148" s="91" t="str">
        <f t="shared" si="104"/>
        <v>CCI+</v>
      </c>
      <c r="E148" s="91" t="str">
        <f t="shared" si="104"/>
        <v>CCI</v>
      </c>
      <c r="F148" s="91" t="str">
        <f t="shared" si="104"/>
        <v/>
      </c>
      <c r="G148" s="91" t="str">
        <f t="shared" si="104"/>
        <v>CCI</v>
      </c>
      <c r="H148" s="91" t="str">
        <f t="shared" si="104"/>
        <v/>
      </c>
      <c r="I148" s="91" t="str">
        <f t="shared" si="104"/>
        <v/>
      </c>
      <c r="J148" s="91" t="str">
        <f t="shared" si="104"/>
        <v/>
      </c>
      <c r="K148" s="91" t="str">
        <f t="shared" si="104"/>
        <v>CCI</v>
      </c>
      <c r="L148" s="91" t="str">
        <f t="shared" si="104"/>
        <v/>
      </c>
      <c r="M148" s="91" t="str">
        <f t="shared" si="104"/>
        <v>CCI</v>
      </c>
      <c r="N148" s="91" t="str">
        <f t="shared" si="104"/>
        <v/>
      </c>
      <c r="O148" s="91" t="str">
        <f t="shared" si="104"/>
        <v/>
      </c>
      <c r="P148" s="91" t="str">
        <f t="shared" si="104"/>
        <v/>
      </c>
      <c r="Q148" s="91" t="str">
        <f t="shared" si="104"/>
        <v>CCI</v>
      </c>
      <c r="R148" s="91" t="str">
        <f t="shared" si="104"/>
        <v/>
      </c>
      <c r="S148" s="91" t="str">
        <f t="shared" si="104"/>
        <v>CCI</v>
      </c>
      <c r="T148" s="91" t="str">
        <f t="shared" si="104"/>
        <v/>
      </c>
      <c r="U148" s="91" t="str">
        <f t="shared" si="104"/>
        <v>CCI</v>
      </c>
      <c r="V148" s="91" t="str">
        <f t="shared" si="104"/>
        <v/>
      </c>
      <c r="W148" s="91" t="str">
        <f t="shared" si="104"/>
        <v/>
      </c>
      <c r="X148" s="91" t="str">
        <f t="shared" si="104"/>
        <v/>
      </c>
      <c r="Y148" s="91" t="str">
        <f t="shared" si="104"/>
        <v>CCI</v>
      </c>
      <c r="Z148" s="91" t="str">
        <f t="shared" si="104"/>
        <v/>
      </c>
      <c r="AA148" s="91" t="str">
        <f t="shared" si="104"/>
        <v>CCI</v>
      </c>
      <c r="AB148" s="91" t="str">
        <f t="shared" si="104"/>
        <v/>
      </c>
      <c r="AC148" s="91" t="str">
        <f t="shared" si="104"/>
        <v/>
      </c>
      <c r="AD148" s="91" t="str">
        <f t="shared" si="104"/>
        <v/>
      </c>
      <c r="AE148" s="91" t="str">
        <f t="shared" si="104"/>
        <v>CCI</v>
      </c>
      <c r="AF148" s="91" t="str">
        <f t="shared" si="104"/>
        <v/>
      </c>
      <c r="AG148" s="91" t="str">
        <f t="shared" si="104"/>
        <v>CCI</v>
      </c>
      <c r="AH148" s="91" t="str">
        <f t="shared" si="104"/>
        <v/>
      </c>
      <c r="AI148" s="91" t="str">
        <f t="shared" si="104"/>
        <v>CCI</v>
      </c>
      <c r="AK148" s="394"/>
    </row>
    <row r="149" spans="4:37" s="42" customFormat="1" x14ac:dyDescent="0.35">
      <c r="D149" s="91" t="str">
        <f t="shared" si="104"/>
        <v>CCI+</v>
      </c>
      <c r="E149" s="91" t="str">
        <f t="shared" si="104"/>
        <v>67</v>
      </c>
      <c r="F149" s="91" t="str">
        <f t="shared" si="104"/>
        <v/>
      </c>
      <c r="G149" s="91" t="str">
        <f t="shared" si="104"/>
        <v>67</v>
      </c>
      <c r="H149" s="91" t="str">
        <f t="shared" si="104"/>
        <v/>
      </c>
      <c r="I149" s="91" t="str">
        <f t="shared" si="104"/>
        <v/>
      </c>
      <c r="J149" s="91" t="str">
        <f t="shared" si="104"/>
        <v/>
      </c>
      <c r="K149" s="91" t="str">
        <f t="shared" si="104"/>
        <v>67</v>
      </c>
      <c r="L149" s="91" t="str">
        <f t="shared" si="104"/>
        <v/>
      </c>
      <c r="M149" s="91" t="str">
        <f t="shared" si="104"/>
        <v>67</v>
      </c>
      <c r="N149" s="91" t="str">
        <f t="shared" si="104"/>
        <v/>
      </c>
      <c r="O149" s="91" t="str">
        <f t="shared" si="104"/>
        <v/>
      </c>
      <c r="P149" s="91" t="str">
        <f t="shared" si="104"/>
        <v/>
      </c>
      <c r="Q149" s="91" t="str">
        <f t="shared" si="104"/>
        <v>67</v>
      </c>
      <c r="R149" s="91" t="str">
        <f t="shared" si="104"/>
        <v/>
      </c>
      <c r="S149" s="91" t="str">
        <f t="shared" si="104"/>
        <v>67</v>
      </c>
      <c r="T149" s="91" t="str">
        <f t="shared" si="104"/>
        <v/>
      </c>
      <c r="U149" s="91" t="str">
        <f t="shared" si="104"/>
        <v>67</v>
      </c>
      <c r="V149" s="91" t="str">
        <f t="shared" si="104"/>
        <v/>
      </c>
      <c r="W149" s="91" t="str">
        <f t="shared" si="104"/>
        <v/>
      </c>
      <c r="X149" s="91" t="str">
        <f t="shared" si="104"/>
        <v/>
      </c>
      <c r="Y149" s="91" t="str">
        <f t="shared" si="104"/>
        <v>67</v>
      </c>
      <c r="Z149" s="91" t="str">
        <f t="shared" si="104"/>
        <v/>
      </c>
      <c r="AA149" s="91" t="str">
        <f t="shared" si="104"/>
        <v>67</v>
      </c>
      <c r="AB149" s="91" t="str">
        <f t="shared" si="104"/>
        <v/>
      </c>
      <c r="AC149" s="91" t="str">
        <f t="shared" si="104"/>
        <v/>
      </c>
      <c r="AD149" s="91" t="str">
        <f t="shared" si="104"/>
        <v/>
      </c>
      <c r="AE149" s="91" t="str">
        <f t="shared" si="104"/>
        <v>67</v>
      </c>
      <c r="AF149" s="91" t="str">
        <f t="shared" si="104"/>
        <v/>
      </c>
      <c r="AG149" s="91" t="str">
        <f t="shared" si="104"/>
        <v>67</v>
      </c>
      <c r="AH149" s="91" t="str">
        <f t="shared" si="104"/>
        <v/>
      </c>
      <c r="AI149" s="91" t="str">
        <f t="shared" si="104"/>
        <v>67</v>
      </c>
      <c r="AK149" s="394"/>
    </row>
    <row r="150" spans="4:37" s="42" customFormat="1" x14ac:dyDescent="0.35">
      <c r="D150" s="91" t="str">
        <f t="shared" si="104"/>
        <v>CCI+</v>
      </c>
      <c r="E150" s="91" t="str">
        <f t="shared" si="104"/>
        <v>67</v>
      </c>
      <c r="F150" s="91" t="str">
        <f t="shared" si="104"/>
        <v/>
      </c>
      <c r="G150" s="91" t="str">
        <f t="shared" si="104"/>
        <v>67</v>
      </c>
      <c r="H150" s="91" t="str">
        <f t="shared" si="104"/>
        <v/>
      </c>
      <c r="I150" s="91" t="str">
        <f t="shared" si="104"/>
        <v/>
      </c>
      <c r="J150" s="91" t="str">
        <f t="shared" si="104"/>
        <v/>
      </c>
      <c r="K150" s="91" t="str">
        <f t="shared" si="104"/>
        <v>67</v>
      </c>
      <c r="L150" s="91" t="str">
        <f t="shared" si="104"/>
        <v/>
      </c>
      <c r="M150" s="91" t="str">
        <f t="shared" si="104"/>
        <v>67</v>
      </c>
      <c r="N150" s="91" t="str">
        <f t="shared" si="104"/>
        <v/>
      </c>
      <c r="O150" s="91" t="str">
        <f t="shared" si="104"/>
        <v/>
      </c>
      <c r="P150" s="91" t="str">
        <f t="shared" si="104"/>
        <v/>
      </c>
      <c r="Q150" s="91" t="str">
        <f t="shared" si="104"/>
        <v>67</v>
      </c>
      <c r="R150" s="91" t="str">
        <f t="shared" si="104"/>
        <v/>
      </c>
      <c r="S150" s="91" t="str">
        <f t="shared" si="104"/>
        <v>67</v>
      </c>
      <c r="T150" s="91" t="str">
        <f t="shared" si="104"/>
        <v/>
      </c>
      <c r="U150" s="91" t="str">
        <f t="shared" si="104"/>
        <v>67</v>
      </c>
      <c r="V150" s="91" t="str">
        <f t="shared" si="104"/>
        <v/>
      </c>
      <c r="W150" s="91" t="str">
        <f t="shared" si="104"/>
        <v/>
      </c>
      <c r="X150" s="91" t="str">
        <f t="shared" si="104"/>
        <v/>
      </c>
      <c r="Y150" s="91" t="str">
        <f t="shared" si="104"/>
        <v>67</v>
      </c>
      <c r="Z150" s="91" t="str">
        <f t="shared" si="104"/>
        <v/>
      </c>
      <c r="AA150" s="91" t="str">
        <f t="shared" si="104"/>
        <v>67</v>
      </c>
      <c r="AB150" s="91" t="str">
        <f t="shared" si="104"/>
        <v/>
      </c>
      <c r="AC150" s="91" t="str">
        <f t="shared" si="104"/>
        <v/>
      </c>
      <c r="AD150" s="91" t="str">
        <f t="shared" si="104"/>
        <v/>
      </c>
      <c r="AE150" s="91" t="str">
        <f t="shared" si="104"/>
        <v>67</v>
      </c>
      <c r="AF150" s="91" t="str">
        <f t="shared" si="104"/>
        <v/>
      </c>
      <c r="AG150" s="91" t="str">
        <f t="shared" si="104"/>
        <v>67</v>
      </c>
      <c r="AH150" s="91" t="str">
        <f t="shared" si="104"/>
        <v/>
      </c>
      <c r="AI150" s="91" t="str">
        <f t="shared" ref="AI150" si="105">+LEFT(AI20,4)</f>
        <v>67</v>
      </c>
      <c r="AK150" s="394"/>
    </row>
    <row r="151" spans="4:37" s="42" customFormat="1" x14ac:dyDescent="0.35">
      <c r="D151" s="91" t="str">
        <f t="shared" ref="D151:AI158" si="106">+LEFT(D21,4)</f>
        <v>CCI+</v>
      </c>
      <c r="E151" s="91" t="str">
        <f t="shared" si="106"/>
        <v/>
      </c>
      <c r="F151" s="91" t="str">
        <f t="shared" si="106"/>
        <v/>
      </c>
      <c r="G151" s="91" t="str">
        <f t="shared" si="106"/>
        <v/>
      </c>
      <c r="H151" s="91" t="str">
        <f t="shared" si="106"/>
        <v/>
      </c>
      <c r="I151" s="91" t="str">
        <f t="shared" si="106"/>
        <v/>
      </c>
      <c r="J151" s="91" t="str">
        <f t="shared" si="106"/>
        <v/>
      </c>
      <c r="K151" s="91" t="str">
        <f t="shared" si="106"/>
        <v/>
      </c>
      <c r="L151" s="91" t="str">
        <f t="shared" si="106"/>
        <v/>
      </c>
      <c r="M151" s="91" t="str">
        <f t="shared" si="106"/>
        <v/>
      </c>
      <c r="N151" s="91" t="str">
        <f t="shared" si="106"/>
        <v/>
      </c>
      <c r="O151" s="91" t="str">
        <f t="shared" si="106"/>
        <v/>
      </c>
      <c r="P151" s="91" t="str">
        <f t="shared" si="106"/>
        <v/>
      </c>
      <c r="Q151" s="91" t="str">
        <f t="shared" si="106"/>
        <v/>
      </c>
      <c r="R151" s="91" t="str">
        <f t="shared" si="106"/>
        <v/>
      </c>
      <c r="S151" s="91" t="str">
        <f t="shared" si="106"/>
        <v/>
      </c>
      <c r="T151" s="91" t="str">
        <f t="shared" si="106"/>
        <v/>
      </c>
      <c r="U151" s="91" t="str">
        <f t="shared" si="106"/>
        <v/>
      </c>
      <c r="V151" s="91" t="str">
        <f t="shared" si="106"/>
        <v/>
      </c>
      <c r="W151" s="91" t="str">
        <f t="shared" si="106"/>
        <v/>
      </c>
      <c r="X151" s="91" t="str">
        <f t="shared" si="106"/>
        <v/>
      </c>
      <c r="Y151" s="91" t="str">
        <f t="shared" si="106"/>
        <v/>
      </c>
      <c r="Z151" s="91" t="str">
        <f t="shared" si="106"/>
        <v/>
      </c>
      <c r="AA151" s="91" t="str">
        <f t="shared" si="106"/>
        <v/>
      </c>
      <c r="AB151" s="91" t="str">
        <f t="shared" si="106"/>
        <v/>
      </c>
      <c r="AC151" s="91" t="str">
        <f t="shared" si="106"/>
        <v/>
      </c>
      <c r="AD151" s="91" t="str">
        <f t="shared" si="106"/>
        <v/>
      </c>
      <c r="AE151" s="91" t="str">
        <f t="shared" si="106"/>
        <v/>
      </c>
      <c r="AF151" s="91" t="str">
        <f t="shared" si="106"/>
        <v/>
      </c>
      <c r="AG151" s="91" t="str">
        <f t="shared" si="106"/>
        <v/>
      </c>
      <c r="AH151" s="91" t="str">
        <f t="shared" si="106"/>
        <v/>
      </c>
      <c r="AI151" s="91" t="str">
        <f t="shared" si="106"/>
        <v/>
      </c>
      <c r="AK151" s="394"/>
    </row>
    <row r="152" spans="4:37" s="42" customFormat="1" x14ac:dyDescent="0.35">
      <c r="D152" s="91" t="str">
        <f t="shared" si="106"/>
        <v>CCT</v>
      </c>
      <c r="E152" s="91" t="str">
        <f t="shared" si="106"/>
        <v>CCT</v>
      </c>
      <c r="F152" s="91" t="str">
        <f t="shared" si="106"/>
        <v/>
      </c>
      <c r="G152" s="91" t="str">
        <f t="shared" si="106"/>
        <v>CCT</v>
      </c>
      <c r="H152" s="91" t="str">
        <f t="shared" si="106"/>
        <v/>
      </c>
      <c r="I152" s="91" t="str">
        <f t="shared" si="106"/>
        <v/>
      </c>
      <c r="J152" s="91" t="str">
        <f t="shared" si="106"/>
        <v/>
      </c>
      <c r="K152" s="91" t="str">
        <f t="shared" si="106"/>
        <v>CCT</v>
      </c>
      <c r="L152" s="91" t="str">
        <f t="shared" si="106"/>
        <v/>
      </c>
      <c r="M152" s="91" t="str">
        <f t="shared" si="106"/>
        <v>CCT</v>
      </c>
      <c r="N152" s="91" t="str">
        <f t="shared" si="106"/>
        <v/>
      </c>
      <c r="O152" s="91" t="str">
        <f t="shared" si="106"/>
        <v/>
      </c>
      <c r="P152" s="91" t="str">
        <f t="shared" si="106"/>
        <v/>
      </c>
      <c r="Q152" s="91" t="str">
        <f t="shared" si="106"/>
        <v>CCT</v>
      </c>
      <c r="R152" s="91" t="str">
        <f t="shared" si="106"/>
        <v/>
      </c>
      <c r="S152" s="91" t="str">
        <f t="shared" si="106"/>
        <v>CCT</v>
      </c>
      <c r="T152" s="91" t="str">
        <f t="shared" si="106"/>
        <v/>
      </c>
      <c r="U152" s="91" t="str">
        <f t="shared" si="106"/>
        <v>CCT</v>
      </c>
      <c r="V152" s="91" t="str">
        <f t="shared" si="106"/>
        <v/>
      </c>
      <c r="W152" s="91" t="str">
        <f t="shared" si="106"/>
        <v/>
      </c>
      <c r="X152" s="91" t="str">
        <f t="shared" si="106"/>
        <v/>
      </c>
      <c r="Y152" s="91" t="str">
        <f t="shared" si="106"/>
        <v>CCT</v>
      </c>
      <c r="Z152" s="91" t="str">
        <f t="shared" si="106"/>
        <v/>
      </c>
      <c r="AA152" s="91" t="str">
        <f t="shared" si="106"/>
        <v>CCT</v>
      </c>
      <c r="AB152" s="91" t="str">
        <f t="shared" si="106"/>
        <v/>
      </c>
      <c r="AC152" s="91" t="str">
        <f t="shared" si="106"/>
        <v/>
      </c>
      <c r="AD152" s="91" t="str">
        <f t="shared" si="106"/>
        <v/>
      </c>
      <c r="AE152" s="91" t="str">
        <f t="shared" si="106"/>
        <v>CCT</v>
      </c>
      <c r="AF152" s="91" t="str">
        <f t="shared" si="106"/>
        <v/>
      </c>
      <c r="AG152" s="91" t="str">
        <f t="shared" si="106"/>
        <v>CCT</v>
      </c>
      <c r="AH152" s="91" t="str">
        <f t="shared" si="106"/>
        <v/>
      </c>
      <c r="AI152" s="91" t="str">
        <f t="shared" si="106"/>
        <v>CCT</v>
      </c>
      <c r="AK152" s="394"/>
    </row>
    <row r="153" spans="4:37" s="42" customFormat="1" x14ac:dyDescent="0.35">
      <c r="D153" s="91" t="str">
        <f t="shared" si="106"/>
        <v>CCT</v>
      </c>
      <c r="E153" s="91" t="str">
        <f t="shared" si="106"/>
        <v/>
      </c>
      <c r="F153" s="91" t="str">
        <f t="shared" si="106"/>
        <v/>
      </c>
      <c r="G153" s="91" t="str">
        <f t="shared" si="106"/>
        <v/>
      </c>
      <c r="H153" s="91" t="str">
        <f t="shared" si="106"/>
        <v/>
      </c>
      <c r="I153" s="91" t="str">
        <f t="shared" si="106"/>
        <v/>
      </c>
      <c r="J153" s="91" t="str">
        <f t="shared" si="106"/>
        <v/>
      </c>
      <c r="K153" s="91" t="str">
        <f t="shared" si="106"/>
        <v/>
      </c>
      <c r="L153" s="91" t="str">
        <f t="shared" si="106"/>
        <v/>
      </c>
      <c r="M153" s="91" t="str">
        <f t="shared" si="106"/>
        <v/>
      </c>
      <c r="N153" s="91" t="str">
        <f t="shared" si="106"/>
        <v/>
      </c>
      <c r="O153" s="91" t="str">
        <f t="shared" si="106"/>
        <v/>
      </c>
      <c r="P153" s="91" t="str">
        <f t="shared" si="106"/>
        <v/>
      </c>
      <c r="Q153" s="91" t="str">
        <f t="shared" si="106"/>
        <v/>
      </c>
      <c r="R153" s="91" t="str">
        <f t="shared" si="106"/>
        <v/>
      </c>
      <c r="S153" s="91" t="str">
        <f t="shared" si="106"/>
        <v/>
      </c>
      <c r="T153" s="91" t="str">
        <f t="shared" si="106"/>
        <v/>
      </c>
      <c r="U153" s="91" t="str">
        <f t="shared" si="106"/>
        <v/>
      </c>
      <c r="V153" s="91" t="str">
        <f t="shared" si="106"/>
        <v/>
      </c>
      <c r="W153" s="91" t="str">
        <f t="shared" si="106"/>
        <v/>
      </c>
      <c r="X153" s="91" t="str">
        <f t="shared" si="106"/>
        <v/>
      </c>
      <c r="Y153" s="91" t="str">
        <f t="shared" si="106"/>
        <v/>
      </c>
      <c r="Z153" s="91" t="str">
        <f t="shared" si="106"/>
        <v/>
      </c>
      <c r="AA153" s="91" t="str">
        <f t="shared" si="106"/>
        <v/>
      </c>
      <c r="AB153" s="91" t="str">
        <f t="shared" si="106"/>
        <v/>
      </c>
      <c r="AC153" s="91" t="str">
        <f t="shared" si="106"/>
        <v/>
      </c>
      <c r="AD153" s="91" t="str">
        <f t="shared" si="106"/>
        <v/>
      </c>
      <c r="AE153" s="91" t="str">
        <f t="shared" si="106"/>
        <v/>
      </c>
      <c r="AF153" s="91" t="str">
        <f t="shared" si="106"/>
        <v/>
      </c>
      <c r="AG153" s="91" t="str">
        <f t="shared" si="106"/>
        <v/>
      </c>
      <c r="AH153" s="91" t="str">
        <f t="shared" si="106"/>
        <v/>
      </c>
      <c r="AI153" s="91" t="str">
        <f t="shared" si="106"/>
        <v/>
      </c>
      <c r="AK153" s="394"/>
    </row>
    <row r="154" spans="4:37" s="42" customFormat="1" x14ac:dyDescent="0.35">
      <c r="D154" s="91" t="str">
        <f t="shared" si="106"/>
        <v>CSA</v>
      </c>
      <c r="E154" s="91" t="str">
        <f t="shared" si="106"/>
        <v>CSA</v>
      </c>
      <c r="F154" s="91" t="str">
        <f t="shared" si="106"/>
        <v/>
      </c>
      <c r="G154" s="91" t="str">
        <f t="shared" si="106"/>
        <v>CSA</v>
      </c>
      <c r="H154" s="91" t="str">
        <f t="shared" si="106"/>
        <v/>
      </c>
      <c r="I154" s="91" t="str">
        <f t="shared" si="106"/>
        <v/>
      </c>
      <c r="J154" s="91" t="str">
        <f t="shared" si="106"/>
        <v/>
      </c>
      <c r="K154" s="91" t="str">
        <f t="shared" si="106"/>
        <v>CSA</v>
      </c>
      <c r="L154" s="91" t="str">
        <f t="shared" si="106"/>
        <v/>
      </c>
      <c r="M154" s="91" t="str">
        <f t="shared" si="106"/>
        <v>CSA</v>
      </c>
      <c r="N154" s="91" t="str">
        <f t="shared" si="106"/>
        <v/>
      </c>
      <c r="O154" s="91" t="str">
        <f t="shared" si="106"/>
        <v/>
      </c>
      <c r="P154" s="91" t="str">
        <f t="shared" si="106"/>
        <v/>
      </c>
      <c r="Q154" s="91" t="str">
        <f t="shared" si="106"/>
        <v>CSA</v>
      </c>
      <c r="R154" s="91" t="str">
        <f t="shared" si="106"/>
        <v/>
      </c>
      <c r="S154" s="91" t="str">
        <f t="shared" si="106"/>
        <v>CSA</v>
      </c>
      <c r="T154" s="91" t="str">
        <f t="shared" si="106"/>
        <v/>
      </c>
      <c r="U154" s="91" t="str">
        <f t="shared" si="106"/>
        <v>CSA</v>
      </c>
      <c r="V154" s="91" t="str">
        <f t="shared" si="106"/>
        <v/>
      </c>
      <c r="W154" s="91" t="str">
        <f t="shared" si="106"/>
        <v/>
      </c>
      <c r="X154" s="91" t="str">
        <f t="shared" si="106"/>
        <v/>
      </c>
      <c r="Y154" s="91" t="str">
        <f t="shared" si="106"/>
        <v>CSA</v>
      </c>
      <c r="Z154" s="91" t="str">
        <f t="shared" si="106"/>
        <v/>
      </c>
      <c r="AA154" s="91" t="str">
        <f t="shared" si="106"/>
        <v>CSA</v>
      </c>
      <c r="AB154" s="91" t="str">
        <f t="shared" si="106"/>
        <v/>
      </c>
      <c r="AC154" s="91" t="str">
        <f t="shared" si="106"/>
        <v/>
      </c>
      <c r="AD154" s="91" t="str">
        <f t="shared" si="106"/>
        <v/>
      </c>
      <c r="AE154" s="91" t="str">
        <f t="shared" si="106"/>
        <v>CSA</v>
      </c>
      <c r="AF154" s="91" t="str">
        <f t="shared" si="106"/>
        <v/>
      </c>
      <c r="AG154" s="91" t="str">
        <f t="shared" si="106"/>
        <v>CSA</v>
      </c>
      <c r="AH154" s="91" t="str">
        <f t="shared" si="106"/>
        <v/>
      </c>
      <c r="AI154" s="91" t="str">
        <f t="shared" si="106"/>
        <v>CSA</v>
      </c>
      <c r="AK154" s="394"/>
    </row>
    <row r="155" spans="4:37" s="42" customFormat="1" x14ac:dyDescent="0.35">
      <c r="D155" s="91" t="str">
        <f t="shared" si="106"/>
        <v>CO/C</v>
      </c>
      <c r="E155" s="91" t="str">
        <f t="shared" si="106"/>
        <v>CO</v>
      </c>
      <c r="F155" s="91" t="str">
        <f t="shared" si="106"/>
        <v/>
      </c>
      <c r="G155" s="91" t="str">
        <f t="shared" si="106"/>
        <v>CO</v>
      </c>
      <c r="H155" s="91" t="str">
        <f t="shared" si="106"/>
        <v/>
      </c>
      <c r="I155" s="91" t="str">
        <f t="shared" si="106"/>
        <v/>
      </c>
      <c r="J155" s="91" t="str">
        <f t="shared" si="106"/>
        <v/>
      </c>
      <c r="K155" s="91" t="str">
        <f t="shared" si="106"/>
        <v>CO</v>
      </c>
      <c r="L155" s="91" t="str">
        <f t="shared" si="106"/>
        <v/>
      </c>
      <c r="M155" s="91" t="str">
        <f t="shared" si="106"/>
        <v>CO</v>
      </c>
      <c r="N155" s="91" t="str">
        <f t="shared" si="106"/>
        <v/>
      </c>
      <c r="O155" s="91" t="str">
        <f t="shared" si="106"/>
        <v/>
      </c>
      <c r="P155" s="91" t="str">
        <f t="shared" si="106"/>
        <v/>
      </c>
      <c r="Q155" s="91" t="str">
        <f t="shared" si="106"/>
        <v>CO</v>
      </c>
      <c r="R155" s="91" t="str">
        <f t="shared" si="106"/>
        <v/>
      </c>
      <c r="S155" s="91" t="str">
        <f t="shared" si="106"/>
        <v>CO</v>
      </c>
      <c r="T155" s="91" t="str">
        <f t="shared" si="106"/>
        <v/>
      </c>
      <c r="U155" s="91" t="str">
        <f t="shared" si="106"/>
        <v>CO</v>
      </c>
      <c r="V155" s="91" t="str">
        <f t="shared" si="106"/>
        <v/>
      </c>
      <c r="W155" s="91" t="str">
        <f t="shared" si="106"/>
        <v/>
      </c>
      <c r="X155" s="91" t="str">
        <f t="shared" si="106"/>
        <v/>
      </c>
      <c r="Y155" s="91" t="str">
        <f t="shared" si="106"/>
        <v>CO</v>
      </c>
      <c r="Z155" s="91" t="str">
        <f t="shared" si="106"/>
        <v/>
      </c>
      <c r="AA155" s="91" t="str">
        <f t="shared" si="106"/>
        <v>CO</v>
      </c>
      <c r="AB155" s="91" t="str">
        <f t="shared" si="106"/>
        <v/>
      </c>
      <c r="AC155" s="91" t="str">
        <f t="shared" si="106"/>
        <v/>
      </c>
      <c r="AD155" s="91" t="str">
        <f t="shared" si="106"/>
        <v/>
      </c>
      <c r="AE155" s="91" t="str">
        <f t="shared" si="106"/>
        <v>CO</v>
      </c>
      <c r="AF155" s="91" t="str">
        <f t="shared" si="106"/>
        <v/>
      </c>
      <c r="AG155" s="91" t="str">
        <f t="shared" si="106"/>
        <v>CO</v>
      </c>
      <c r="AH155" s="91" t="str">
        <f t="shared" si="106"/>
        <v/>
      </c>
      <c r="AI155" s="91" t="str">
        <f t="shared" si="106"/>
        <v>CO</v>
      </c>
      <c r="AK155" s="394"/>
    </row>
    <row r="156" spans="4:37" s="42" customFormat="1" x14ac:dyDescent="0.35">
      <c r="D156" s="91" t="str">
        <f t="shared" si="106"/>
        <v>CCI+</v>
      </c>
      <c r="E156" s="91" t="str">
        <f t="shared" si="106"/>
        <v>67</v>
      </c>
      <c r="F156" s="91" t="str">
        <f t="shared" si="106"/>
        <v/>
      </c>
      <c r="G156" s="91" t="str">
        <f t="shared" si="106"/>
        <v>67</v>
      </c>
      <c r="H156" s="91" t="str">
        <f t="shared" si="106"/>
        <v/>
      </c>
      <c r="I156" s="91" t="str">
        <f t="shared" si="106"/>
        <v/>
      </c>
      <c r="J156" s="91" t="str">
        <f t="shared" si="106"/>
        <v/>
      </c>
      <c r="K156" s="91" t="str">
        <f t="shared" si="106"/>
        <v>67</v>
      </c>
      <c r="L156" s="91" t="str">
        <f t="shared" si="106"/>
        <v/>
      </c>
      <c r="M156" s="91" t="str">
        <f t="shared" si="106"/>
        <v>67</v>
      </c>
      <c r="N156" s="91" t="str">
        <f t="shared" si="106"/>
        <v/>
      </c>
      <c r="O156" s="91" t="str">
        <f t="shared" si="106"/>
        <v/>
      </c>
      <c r="P156" s="91" t="str">
        <f t="shared" si="106"/>
        <v/>
      </c>
      <c r="Q156" s="91" t="str">
        <f t="shared" si="106"/>
        <v>67</v>
      </c>
      <c r="R156" s="91" t="str">
        <f t="shared" si="106"/>
        <v/>
      </c>
      <c r="S156" s="91" t="str">
        <f t="shared" si="106"/>
        <v>67</v>
      </c>
      <c r="T156" s="91" t="str">
        <f t="shared" si="106"/>
        <v/>
      </c>
      <c r="U156" s="91" t="str">
        <f t="shared" si="106"/>
        <v>67</v>
      </c>
      <c r="V156" s="91" t="str">
        <f t="shared" si="106"/>
        <v/>
      </c>
      <c r="W156" s="91" t="str">
        <f t="shared" si="106"/>
        <v/>
      </c>
      <c r="X156" s="91" t="str">
        <f t="shared" si="106"/>
        <v/>
      </c>
      <c r="Y156" s="91" t="str">
        <f t="shared" si="106"/>
        <v>67</v>
      </c>
      <c r="Z156" s="91" t="str">
        <f t="shared" si="106"/>
        <v/>
      </c>
      <c r="AA156" s="91" t="str">
        <f t="shared" si="106"/>
        <v>67</v>
      </c>
      <c r="AB156" s="91" t="str">
        <f t="shared" si="106"/>
        <v/>
      </c>
      <c r="AC156" s="91" t="str">
        <f t="shared" si="106"/>
        <v/>
      </c>
      <c r="AD156" s="91" t="str">
        <f t="shared" si="106"/>
        <v/>
      </c>
      <c r="AE156" s="91" t="str">
        <f t="shared" si="106"/>
        <v>67</v>
      </c>
      <c r="AF156" s="91" t="str">
        <f t="shared" si="106"/>
        <v/>
      </c>
      <c r="AG156" s="91" t="str">
        <f t="shared" si="106"/>
        <v>67</v>
      </c>
      <c r="AH156" s="91" t="str">
        <f t="shared" si="106"/>
        <v/>
      </c>
      <c r="AI156" s="91" t="str">
        <f t="shared" si="106"/>
        <v>67</v>
      </c>
      <c r="AK156" s="394"/>
    </row>
    <row r="157" spans="4:37" s="42" customFormat="1" x14ac:dyDescent="0.35">
      <c r="D157" s="91" t="str">
        <f t="shared" si="106"/>
        <v>CCI/</v>
      </c>
      <c r="E157" s="91" t="str">
        <f t="shared" si="106"/>
        <v>67</v>
      </c>
      <c r="F157" s="91" t="str">
        <f t="shared" si="106"/>
        <v/>
      </c>
      <c r="G157" s="91" t="str">
        <f t="shared" si="106"/>
        <v>67</v>
      </c>
      <c r="H157" s="91" t="str">
        <f t="shared" si="106"/>
        <v/>
      </c>
      <c r="I157" s="91" t="str">
        <f t="shared" si="106"/>
        <v/>
      </c>
      <c r="J157" s="91" t="str">
        <f t="shared" si="106"/>
        <v/>
      </c>
      <c r="K157" s="91" t="str">
        <f t="shared" si="106"/>
        <v>67</v>
      </c>
      <c r="L157" s="91" t="str">
        <f t="shared" si="106"/>
        <v/>
      </c>
      <c r="M157" s="91" t="str">
        <f t="shared" si="106"/>
        <v>67</v>
      </c>
      <c r="N157" s="91" t="str">
        <f t="shared" si="106"/>
        <v/>
      </c>
      <c r="O157" s="91" t="str">
        <f t="shared" si="106"/>
        <v/>
      </c>
      <c r="P157" s="91" t="str">
        <f t="shared" si="106"/>
        <v/>
      </c>
      <c r="Q157" s="91" t="str">
        <f t="shared" si="106"/>
        <v>67</v>
      </c>
      <c r="R157" s="91" t="str">
        <f t="shared" si="106"/>
        <v/>
      </c>
      <c r="S157" s="91" t="str">
        <f t="shared" si="106"/>
        <v>67</v>
      </c>
      <c r="T157" s="91" t="str">
        <f t="shared" si="106"/>
        <v/>
      </c>
      <c r="U157" s="91" t="str">
        <f t="shared" si="106"/>
        <v>67</v>
      </c>
      <c r="V157" s="91" t="str">
        <f t="shared" si="106"/>
        <v/>
      </c>
      <c r="W157" s="91" t="str">
        <f t="shared" si="106"/>
        <v/>
      </c>
      <c r="X157" s="91" t="str">
        <f t="shared" si="106"/>
        <v/>
      </c>
      <c r="Y157" s="91" t="str">
        <f t="shared" si="106"/>
        <v>67</v>
      </c>
      <c r="Z157" s="91" t="str">
        <f t="shared" si="106"/>
        <v/>
      </c>
      <c r="AA157" s="91" t="str">
        <f t="shared" si="106"/>
        <v>67</v>
      </c>
      <c r="AB157" s="91" t="str">
        <f t="shared" si="106"/>
        <v/>
      </c>
      <c r="AC157" s="91" t="str">
        <f t="shared" si="106"/>
        <v/>
      </c>
      <c r="AD157" s="91" t="str">
        <f t="shared" si="106"/>
        <v/>
      </c>
      <c r="AE157" s="91" t="str">
        <f t="shared" si="106"/>
        <v>67</v>
      </c>
      <c r="AF157" s="91" t="str">
        <f t="shared" si="106"/>
        <v/>
      </c>
      <c r="AG157" s="91" t="str">
        <f t="shared" si="106"/>
        <v>67</v>
      </c>
      <c r="AH157" s="91" t="str">
        <f t="shared" si="106"/>
        <v/>
      </c>
      <c r="AI157" s="91" t="str">
        <f t="shared" si="106"/>
        <v>67</v>
      </c>
      <c r="AK157" s="394"/>
    </row>
    <row r="158" spans="4:37" s="42" customFormat="1" x14ac:dyDescent="0.35">
      <c r="D158" s="91" t="str">
        <f t="shared" si="106"/>
        <v>CSA</v>
      </c>
      <c r="E158" s="91" t="str">
        <f t="shared" si="106"/>
        <v>DD</v>
      </c>
      <c r="F158" s="91" t="str">
        <f t="shared" si="106"/>
        <v/>
      </c>
      <c r="G158" s="91" t="str">
        <f t="shared" si="106"/>
        <v>DD</v>
      </c>
      <c r="H158" s="91" t="str">
        <f t="shared" si="106"/>
        <v/>
      </c>
      <c r="I158" s="91" t="str">
        <f t="shared" si="106"/>
        <v/>
      </c>
      <c r="J158" s="91" t="str">
        <f t="shared" si="106"/>
        <v/>
      </c>
      <c r="K158" s="91" t="str">
        <f t="shared" si="106"/>
        <v>DD</v>
      </c>
      <c r="L158" s="91" t="str">
        <f t="shared" si="106"/>
        <v/>
      </c>
      <c r="M158" s="91" t="str">
        <f t="shared" si="106"/>
        <v>DD</v>
      </c>
      <c r="N158" s="91" t="str">
        <f t="shared" si="106"/>
        <v/>
      </c>
      <c r="O158" s="91" t="str">
        <f t="shared" si="106"/>
        <v/>
      </c>
      <c r="P158" s="91" t="str">
        <f t="shared" si="106"/>
        <v/>
      </c>
      <c r="Q158" s="91" t="str">
        <f t="shared" si="106"/>
        <v>DD</v>
      </c>
      <c r="R158" s="91" t="str">
        <f t="shared" si="106"/>
        <v/>
      </c>
      <c r="S158" s="91" t="str">
        <f t="shared" si="106"/>
        <v>DD</v>
      </c>
      <c r="T158" s="91" t="str">
        <f t="shared" si="106"/>
        <v/>
      </c>
      <c r="U158" s="91" t="str">
        <f t="shared" si="106"/>
        <v>DD</v>
      </c>
      <c r="V158" s="91" t="str">
        <f t="shared" si="106"/>
        <v/>
      </c>
      <c r="W158" s="91" t="str">
        <f t="shared" si="106"/>
        <v/>
      </c>
      <c r="X158" s="91" t="str">
        <f t="shared" si="106"/>
        <v/>
      </c>
      <c r="Y158" s="91" t="str">
        <f t="shared" si="106"/>
        <v>DD</v>
      </c>
      <c r="Z158" s="91" t="str">
        <f t="shared" si="106"/>
        <v/>
      </c>
      <c r="AA158" s="91" t="str">
        <f t="shared" si="106"/>
        <v>DD</v>
      </c>
      <c r="AB158" s="91" t="str">
        <f t="shared" si="106"/>
        <v/>
      </c>
      <c r="AC158" s="91" t="str">
        <f t="shared" si="106"/>
        <v/>
      </c>
      <c r="AD158" s="91" t="str">
        <f t="shared" si="106"/>
        <v/>
      </c>
      <c r="AE158" s="91" t="str">
        <f t="shared" si="106"/>
        <v>DD</v>
      </c>
      <c r="AF158" s="91" t="str">
        <f t="shared" si="106"/>
        <v/>
      </c>
      <c r="AG158" s="91" t="str">
        <f t="shared" si="106"/>
        <v>DD</v>
      </c>
      <c r="AH158" s="91" t="str">
        <f t="shared" si="106"/>
        <v/>
      </c>
      <c r="AI158" s="91" t="str">
        <f t="shared" ref="AI158" si="107">+LEFT(AI28,4)</f>
        <v>DD</v>
      </c>
      <c r="AK158" s="394"/>
    </row>
    <row r="159" spans="4:37" s="42" customFormat="1" x14ac:dyDescent="0.35">
      <c r="D159" s="91" t="str">
        <f t="shared" ref="D159:AI166" si="108">+LEFT(D29,4)</f>
        <v>CCT/</v>
      </c>
      <c r="E159" s="91" t="str">
        <f t="shared" si="108"/>
        <v>CCT</v>
      </c>
      <c r="F159" s="91" t="str">
        <f t="shared" si="108"/>
        <v/>
      </c>
      <c r="G159" s="91" t="str">
        <f t="shared" si="108"/>
        <v>CCT</v>
      </c>
      <c r="H159" s="91" t="str">
        <f t="shared" si="108"/>
        <v/>
      </c>
      <c r="I159" s="91" t="str">
        <f t="shared" si="108"/>
        <v/>
      </c>
      <c r="J159" s="91" t="str">
        <f t="shared" si="108"/>
        <v/>
      </c>
      <c r="K159" s="91" t="str">
        <f t="shared" si="108"/>
        <v>CCT</v>
      </c>
      <c r="L159" s="91" t="str">
        <f t="shared" si="108"/>
        <v/>
      </c>
      <c r="M159" s="91" t="str">
        <f t="shared" si="108"/>
        <v>CCT</v>
      </c>
      <c r="N159" s="91" t="str">
        <f t="shared" si="108"/>
        <v/>
      </c>
      <c r="O159" s="91" t="str">
        <f t="shared" si="108"/>
        <v/>
      </c>
      <c r="P159" s="91" t="str">
        <f t="shared" si="108"/>
        <v/>
      </c>
      <c r="Q159" s="91" t="str">
        <f t="shared" si="108"/>
        <v>CCT</v>
      </c>
      <c r="R159" s="91" t="str">
        <f t="shared" si="108"/>
        <v/>
      </c>
      <c r="S159" s="91" t="str">
        <f t="shared" si="108"/>
        <v>CCT</v>
      </c>
      <c r="T159" s="91" t="str">
        <f t="shared" si="108"/>
        <v/>
      </c>
      <c r="U159" s="91" t="str">
        <f t="shared" si="108"/>
        <v>CCT</v>
      </c>
      <c r="V159" s="91" t="str">
        <f t="shared" si="108"/>
        <v/>
      </c>
      <c r="W159" s="91" t="str">
        <f t="shared" si="108"/>
        <v/>
      </c>
      <c r="X159" s="91" t="str">
        <f t="shared" si="108"/>
        <v/>
      </c>
      <c r="Y159" s="91" t="str">
        <f t="shared" si="108"/>
        <v>CCT</v>
      </c>
      <c r="Z159" s="91" t="str">
        <f t="shared" si="108"/>
        <v/>
      </c>
      <c r="AA159" s="91" t="str">
        <f t="shared" si="108"/>
        <v>CCT</v>
      </c>
      <c r="AB159" s="91" t="str">
        <f t="shared" si="108"/>
        <v/>
      </c>
      <c r="AC159" s="91" t="str">
        <f t="shared" si="108"/>
        <v/>
      </c>
      <c r="AD159" s="91" t="str">
        <f t="shared" si="108"/>
        <v/>
      </c>
      <c r="AE159" s="91" t="str">
        <f t="shared" si="108"/>
        <v>CCT</v>
      </c>
      <c r="AF159" s="91" t="str">
        <f t="shared" si="108"/>
        <v/>
      </c>
      <c r="AG159" s="91" t="str">
        <f t="shared" si="108"/>
        <v>CCT</v>
      </c>
      <c r="AH159" s="91" t="str">
        <f t="shared" si="108"/>
        <v/>
      </c>
      <c r="AI159" s="91" t="str">
        <f t="shared" si="108"/>
        <v>CCT</v>
      </c>
      <c r="AK159" s="394"/>
    </row>
    <row r="160" spans="4:37" s="42" customFormat="1" x14ac:dyDescent="0.35">
      <c r="D160" s="91" t="str">
        <f t="shared" si="108"/>
        <v>MC57</v>
      </c>
      <c r="E160" s="91" t="str">
        <f t="shared" si="108"/>
        <v>PO</v>
      </c>
      <c r="F160" s="91" t="str">
        <f t="shared" si="108"/>
        <v/>
      </c>
      <c r="G160" s="91" t="str">
        <f t="shared" si="108"/>
        <v>PO</v>
      </c>
      <c r="H160" s="91" t="str">
        <f t="shared" si="108"/>
        <v/>
      </c>
      <c r="I160" s="91" t="str">
        <f t="shared" si="108"/>
        <v/>
      </c>
      <c r="J160" s="91" t="str">
        <f t="shared" si="108"/>
        <v/>
      </c>
      <c r="K160" s="91" t="str">
        <f t="shared" si="108"/>
        <v>PO</v>
      </c>
      <c r="L160" s="91" t="str">
        <f t="shared" si="108"/>
        <v/>
      </c>
      <c r="M160" s="91" t="str">
        <f t="shared" si="108"/>
        <v>PO</v>
      </c>
      <c r="N160" s="91" t="str">
        <f t="shared" si="108"/>
        <v/>
      </c>
      <c r="O160" s="91" t="str">
        <f t="shared" si="108"/>
        <v/>
      </c>
      <c r="P160" s="91" t="str">
        <f t="shared" si="108"/>
        <v/>
      </c>
      <c r="Q160" s="91" t="str">
        <f t="shared" si="108"/>
        <v>PO</v>
      </c>
      <c r="R160" s="91" t="str">
        <f t="shared" si="108"/>
        <v/>
      </c>
      <c r="S160" s="91" t="str">
        <f t="shared" si="108"/>
        <v>PO</v>
      </c>
      <c r="T160" s="91" t="str">
        <f t="shared" si="108"/>
        <v/>
      </c>
      <c r="U160" s="91" t="str">
        <f t="shared" si="108"/>
        <v>PO</v>
      </c>
      <c r="V160" s="91" t="str">
        <f t="shared" si="108"/>
        <v/>
      </c>
      <c r="W160" s="91" t="str">
        <f t="shared" si="108"/>
        <v/>
      </c>
      <c r="X160" s="91" t="str">
        <f t="shared" si="108"/>
        <v/>
      </c>
      <c r="Y160" s="91" t="str">
        <f t="shared" si="108"/>
        <v>PO</v>
      </c>
      <c r="Z160" s="91" t="str">
        <f t="shared" si="108"/>
        <v/>
      </c>
      <c r="AA160" s="91" t="str">
        <f t="shared" si="108"/>
        <v>PO</v>
      </c>
      <c r="AB160" s="91" t="str">
        <f t="shared" si="108"/>
        <v/>
      </c>
      <c r="AC160" s="91" t="str">
        <f t="shared" si="108"/>
        <v/>
      </c>
      <c r="AD160" s="91" t="str">
        <f t="shared" si="108"/>
        <v/>
      </c>
      <c r="AE160" s="91" t="str">
        <f t="shared" si="108"/>
        <v>PO</v>
      </c>
      <c r="AF160" s="91" t="str">
        <f t="shared" si="108"/>
        <v/>
      </c>
      <c r="AG160" s="91" t="str">
        <f t="shared" si="108"/>
        <v>PO</v>
      </c>
      <c r="AH160" s="91" t="str">
        <f t="shared" si="108"/>
        <v/>
      </c>
      <c r="AI160" s="91" t="str">
        <f t="shared" si="108"/>
        <v>PO</v>
      </c>
      <c r="AK160" s="394"/>
    </row>
    <row r="161" spans="4:37" s="42" customFormat="1" x14ac:dyDescent="0.35">
      <c r="D161" s="91" t="str">
        <f t="shared" si="108"/>
        <v/>
      </c>
      <c r="E161" s="91" t="str">
        <f t="shared" si="108"/>
        <v/>
      </c>
      <c r="F161" s="91" t="str">
        <f t="shared" si="108"/>
        <v/>
      </c>
      <c r="G161" s="91" t="str">
        <f t="shared" si="108"/>
        <v/>
      </c>
      <c r="H161" s="91" t="str">
        <f t="shared" si="108"/>
        <v/>
      </c>
      <c r="I161" s="91" t="str">
        <f t="shared" si="108"/>
        <v/>
      </c>
      <c r="J161" s="91" t="str">
        <f t="shared" si="108"/>
        <v/>
      </c>
      <c r="K161" s="91" t="str">
        <f t="shared" si="108"/>
        <v/>
      </c>
      <c r="L161" s="91" t="str">
        <f t="shared" si="108"/>
        <v/>
      </c>
      <c r="M161" s="91" t="str">
        <f t="shared" si="108"/>
        <v/>
      </c>
      <c r="N161" s="91" t="str">
        <f t="shared" si="108"/>
        <v/>
      </c>
      <c r="O161" s="91" t="str">
        <f t="shared" si="108"/>
        <v/>
      </c>
      <c r="P161" s="91" t="str">
        <f t="shared" si="108"/>
        <v/>
      </c>
      <c r="Q161" s="91" t="str">
        <f t="shared" si="108"/>
        <v/>
      </c>
      <c r="R161" s="91" t="str">
        <f t="shared" si="108"/>
        <v/>
      </c>
      <c r="S161" s="91" t="str">
        <f t="shared" si="108"/>
        <v/>
      </c>
      <c r="T161" s="91" t="str">
        <f t="shared" si="108"/>
        <v/>
      </c>
      <c r="U161" s="91" t="str">
        <f t="shared" si="108"/>
        <v/>
      </c>
      <c r="V161" s="91" t="str">
        <f t="shared" si="108"/>
        <v/>
      </c>
      <c r="W161" s="91" t="str">
        <f t="shared" si="108"/>
        <v/>
      </c>
      <c r="X161" s="91" t="str">
        <f t="shared" si="108"/>
        <v/>
      </c>
      <c r="Y161" s="91" t="str">
        <f t="shared" si="108"/>
        <v/>
      </c>
      <c r="Z161" s="91" t="str">
        <f t="shared" si="108"/>
        <v/>
      </c>
      <c r="AA161" s="91" t="str">
        <f t="shared" si="108"/>
        <v/>
      </c>
      <c r="AB161" s="91" t="str">
        <f t="shared" si="108"/>
        <v/>
      </c>
      <c r="AC161" s="91" t="str">
        <f t="shared" si="108"/>
        <v/>
      </c>
      <c r="AD161" s="91" t="str">
        <f t="shared" si="108"/>
        <v/>
      </c>
      <c r="AE161" s="91" t="str">
        <f t="shared" si="108"/>
        <v/>
      </c>
      <c r="AF161" s="91" t="str">
        <f t="shared" si="108"/>
        <v/>
      </c>
      <c r="AG161" s="91" t="str">
        <f t="shared" si="108"/>
        <v/>
      </c>
      <c r="AH161" s="91" t="str">
        <f t="shared" si="108"/>
        <v/>
      </c>
      <c r="AI161" s="91" t="str">
        <f t="shared" si="108"/>
        <v/>
      </c>
      <c r="AK161" s="394"/>
    </row>
    <row r="162" spans="4:37" s="42" customFormat="1" x14ac:dyDescent="0.35">
      <c r="D162" s="91" t="str">
        <f t="shared" si="108"/>
        <v>PC57</v>
      </c>
      <c r="E162" s="91" t="str">
        <f t="shared" si="108"/>
        <v>ADA</v>
      </c>
      <c r="F162" s="91" t="str">
        <f t="shared" si="108"/>
        <v/>
      </c>
      <c r="G162" s="91" t="str">
        <f t="shared" si="108"/>
        <v>ADA</v>
      </c>
      <c r="H162" s="91" t="str">
        <f t="shared" si="108"/>
        <v/>
      </c>
      <c r="I162" s="91" t="str">
        <f t="shared" si="108"/>
        <v/>
      </c>
      <c r="J162" s="91" t="str">
        <f t="shared" si="108"/>
        <v/>
      </c>
      <c r="K162" s="91" t="str">
        <f t="shared" si="108"/>
        <v>ADA</v>
      </c>
      <c r="L162" s="91" t="str">
        <f t="shared" si="108"/>
        <v/>
      </c>
      <c r="M162" s="91" t="str">
        <f t="shared" si="108"/>
        <v>ADA</v>
      </c>
      <c r="N162" s="91" t="str">
        <f t="shared" si="108"/>
        <v/>
      </c>
      <c r="O162" s="91" t="str">
        <f t="shared" si="108"/>
        <v/>
      </c>
      <c r="P162" s="91" t="str">
        <f t="shared" si="108"/>
        <v/>
      </c>
      <c r="Q162" s="91" t="str">
        <f t="shared" si="108"/>
        <v>ADA</v>
      </c>
      <c r="R162" s="91" t="str">
        <f t="shared" si="108"/>
        <v/>
      </c>
      <c r="S162" s="91" t="str">
        <f t="shared" si="108"/>
        <v>ADA</v>
      </c>
      <c r="T162" s="91" t="str">
        <f t="shared" si="108"/>
        <v/>
      </c>
      <c r="U162" s="91" t="str">
        <f t="shared" si="108"/>
        <v>ADA</v>
      </c>
      <c r="V162" s="91" t="str">
        <f t="shared" si="108"/>
        <v/>
      </c>
      <c r="W162" s="91" t="str">
        <f t="shared" si="108"/>
        <v/>
      </c>
      <c r="X162" s="91" t="str">
        <f t="shared" si="108"/>
        <v/>
      </c>
      <c r="Y162" s="91" t="str">
        <f t="shared" si="108"/>
        <v>ADA</v>
      </c>
      <c r="Z162" s="91" t="str">
        <f t="shared" si="108"/>
        <v/>
      </c>
      <c r="AA162" s="91" t="str">
        <f t="shared" si="108"/>
        <v>ADA</v>
      </c>
      <c r="AB162" s="91" t="str">
        <f t="shared" si="108"/>
        <v/>
      </c>
      <c r="AC162" s="91" t="str">
        <f t="shared" si="108"/>
        <v/>
      </c>
      <c r="AD162" s="91" t="str">
        <f t="shared" si="108"/>
        <v/>
      </c>
      <c r="AE162" s="91" t="str">
        <f t="shared" si="108"/>
        <v>ADA</v>
      </c>
      <c r="AF162" s="91" t="str">
        <f t="shared" si="108"/>
        <v/>
      </c>
      <c r="AG162" s="91" t="str">
        <f t="shared" si="108"/>
        <v>ADA</v>
      </c>
      <c r="AH162" s="91" t="str">
        <f t="shared" si="108"/>
        <v/>
      </c>
      <c r="AI162" s="91" t="str">
        <f t="shared" si="108"/>
        <v>ADA</v>
      </c>
      <c r="AK162" s="394"/>
    </row>
    <row r="163" spans="4:37" s="42" customFormat="1" x14ac:dyDescent="0.35">
      <c r="D163" s="91" t="str">
        <f t="shared" si="108"/>
        <v>PC37</v>
      </c>
      <c r="E163" s="91" t="str">
        <f t="shared" si="108"/>
        <v>ADA</v>
      </c>
      <c r="F163" s="91" t="str">
        <f t="shared" si="108"/>
        <v/>
      </c>
      <c r="G163" s="91" t="str">
        <f t="shared" si="108"/>
        <v>ADA</v>
      </c>
      <c r="H163" s="91" t="str">
        <f t="shared" si="108"/>
        <v/>
      </c>
      <c r="I163" s="91" t="str">
        <f t="shared" si="108"/>
        <v/>
      </c>
      <c r="J163" s="91" t="str">
        <f t="shared" si="108"/>
        <v/>
      </c>
      <c r="K163" s="91" t="str">
        <f t="shared" si="108"/>
        <v>ADA</v>
      </c>
      <c r="L163" s="91" t="str">
        <f t="shared" si="108"/>
        <v/>
      </c>
      <c r="M163" s="91" t="str">
        <f t="shared" si="108"/>
        <v>ADA</v>
      </c>
      <c r="N163" s="91" t="str">
        <f t="shared" si="108"/>
        <v/>
      </c>
      <c r="O163" s="91" t="str">
        <f t="shared" si="108"/>
        <v/>
      </c>
      <c r="P163" s="91" t="str">
        <f t="shared" si="108"/>
        <v/>
      </c>
      <c r="Q163" s="91" t="str">
        <f t="shared" si="108"/>
        <v>ADA</v>
      </c>
      <c r="R163" s="91" t="str">
        <f t="shared" si="108"/>
        <v/>
      </c>
      <c r="S163" s="91" t="str">
        <f t="shared" si="108"/>
        <v>ADA</v>
      </c>
      <c r="T163" s="91" t="str">
        <f t="shared" si="108"/>
        <v/>
      </c>
      <c r="U163" s="91" t="str">
        <f t="shared" si="108"/>
        <v>ADA</v>
      </c>
      <c r="V163" s="91" t="str">
        <f t="shared" si="108"/>
        <v/>
      </c>
      <c r="W163" s="91" t="str">
        <f t="shared" si="108"/>
        <v/>
      </c>
      <c r="X163" s="91" t="str">
        <f t="shared" si="108"/>
        <v/>
      </c>
      <c r="Y163" s="91" t="str">
        <f t="shared" si="108"/>
        <v>ADA</v>
      </c>
      <c r="Z163" s="91" t="str">
        <f t="shared" si="108"/>
        <v/>
      </c>
      <c r="AA163" s="91" t="str">
        <f t="shared" si="108"/>
        <v>ADA</v>
      </c>
      <c r="AB163" s="91" t="str">
        <f t="shared" si="108"/>
        <v/>
      </c>
      <c r="AC163" s="91" t="str">
        <f t="shared" si="108"/>
        <v/>
      </c>
      <c r="AD163" s="91" t="str">
        <f t="shared" si="108"/>
        <v/>
      </c>
      <c r="AE163" s="91" t="str">
        <f t="shared" si="108"/>
        <v>ADA</v>
      </c>
      <c r="AF163" s="91" t="str">
        <f t="shared" si="108"/>
        <v/>
      </c>
      <c r="AG163" s="91" t="str">
        <f t="shared" si="108"/>
        <v>ADA</v>
      </c>
      <c r="AH163" s="91" t="str">
        <f t="shared" si="108"/>
        <v/>
      </c>
      <c r="AI163" s="91" t="str">
        <f t="shared" si="108"/>
        <v>ADA</v>
      </c>
      <c r="AK163" s="394"/>
    </row>
    <row r="164" spans="4:37" s="42" customFormat="1" x14ac:dyDescent="0.35">
      <c r="D164" s="91" t="str">
        <f t="shared" si="108"/>
        <v>PC</v>
      </c>
      <c r="E164" s="91" t="str">
        <f t="shared" si="108"/>
        <v/>
      </c>
      <c r="F164" s="91" t="str">
        <f t="shared" si="108"/>
        <v/>
      </c>
      <c r="G164" s="91" t="str">
        <f t="shared" si="108"/>
        <v/>
      </c>
      <c r="H164" s="91" t="str">
        <f t="shared" si="108"/>
        <v/>
      </c>
      <c r="I164" s="91" t="str">
        <f t="shared" si="108"/>
        <v/>
      </c>
      <c r="J164" s="91" t="str">
        <f t="shared" si="108"/>
        <v/>
      </c>
      <c r="K164" s="91" t="str">
        <f t="shared" si="108"/>
        <v/>
      </c>
      <c r="L164" s="91" t="str">
        <f t="shared" si="108"/>
        <v/>
      </c>
      <c r="M164" s="91" t="str">
        <f t="shared" si="108"/>
        <v/>
      </c>
      <c r="N164" s="91" t="str">
        <f t="shared" si="108"/>
        <v/>
      </c>
      <c r="O164" s="91" t="str">
        <f t="shared" si="108"/>
        <v/>
      </c>
      <c r="P164" s="91" t="str">
        <f t="shared" si="108"/>
        <v/>
      </c>
      <c r="Q164" s="91" t="str">
        <f t="shared" si="108"/>
        <v/>
      </c>
      <c r="R164" s="91" t="str">
        <f t="shared" si="108"/>
        <v/>
      </c>
      <c r="S164" s="91" t="str">
        <f t="shared" si="108"/>
        <v/>
      </c>
      <c r="T164" s="91" t="str">
        <f t="shared" si="108"/>
        <v/>
      </c>
      <c r="U164" s="91" t="str">
        <f t="shared" si="108"/>
        <v/>
      </c>
      <c r="V164" s="91" t="str">
        <f t="shared" si="108"/>
        <v/>
      </c>
      <c r="W164" s="91" t="str">
        <f t="shared" si="108"/>
        <v/>
      </c>
      <c r="X164" s="91" t="str">
        <f t="shared" si="108"/>
        <v/>
      </c>
      <c r="Y164" s="91" t="str">
        <f t="shared" si="108"/>
        <v/>
      </c>
      <c r="Z164" s="91" t="str">
        <f t="shared" si="108"/>
        <v/>
      </c>
      <c r="AA164" s="91" t="str">
        <f t="shared" si="108"/>
        <v/>
      </c>
      <c r="AB164" s="91" t="str">
        <f t="shared" si="108"/>
        <v/>
      </c>
      <c r="AC164" s="91" t="str">
        <f t="shared" si="108"/>
        <v/>
      </c>
      <c r="AD164" s="91" t="str">
        <f t="shared" si="108"/>
        <v/>
      </c>
      <c r="AE164" s="91" t="str">
        <f t="shared" si="108"/>
        <v/>
      </c>
      <c r="AF164" s="91" t="str">
        <f t="shared" si="108"/>
        <v/>
      </c>
      <c r="AG164" s="91" t="str">
        <f t="shared" si="108"/>
        <v/>
      </c>
      <c r="AH164" s="91" t="str">
        <f t="shared" si="108"/>
        <v/>
      </c>
      <c r="AI164" s="91" t="str">
        <f t="shared" si="108"/>
        <v/>
      </c>
      <c r="AK164" s="394"/>
    </row>
    <row r="165" spans="4:37" s="42" customFormat="1" x14ac:dyDescent="0.35">
      <c r="D165" s="91" t="str">
        <f t="shared" si="108"/>
        <v/>
      </c>
      <c r="E165" s="91" t="str">
        <f t="shared" si="108"/>
        <v/>
      </c>
      <c r="F165" s="91" t="str">
        <f t="shared" si="108"/>
        <v/>
      </c>
      <c r="G165" s="91" t="str">
        <f t="shared" si="108"/>
        <v/>
      </c>
      <c r="H165" s="91" t="str">
        <f t="shared" si="108"/>
        <v/>
      </c>
      <c r="I165" s="91" t="str">
        <f t="shared" si="108"/>
        <v/>
      </c>
      <c r="J165" s="91" t="str">
        <f t="shared" si="108"/>
        <v/>
      </c>
      <c r="K165" s="91" t="str">
        <f t="shared" si="108"/>
        <v/>
      </c>
      <c r="L165" s="91" t="str">
        <f t="shared" si="108"/>
        <v/>
      </c>
      <c r="M165" s="91" t="str">
        <f t="shared" si="108"/>
        <v/>
      </c>
      <c r="N165" s="91" t="str">
        <f t="shared" si="108"/>
        <v/>
      </c>
      <c r="O165" s="91" t="str">
        <f t="shared" si="108"/>
        <v/>
      </c>
      <c r="P165" s="91" t="str">
        <f t="shared" si="108"/>
        <v/>
      </c>
      <c r="Q165" s="91" t="str">
        <f t="shared" si="108"/>
        <v/>
      </c>
      <c r="R165" s="91" t="str">
        <f t="shared" si="108"/>
        <v/>
      </c>
      <c r="S165" s="91" t="str">
        <f t="shared" si="108"/>
        <v/>
      </c>
      <c r="T165" s="91" t="str">
        <f t="shared" si="108"/>
        <v/>
      </c>
      <c r="U165" s="91" t="str">
        <f t="shared" si="108"/>
        <v/>
      </c>
      <c r="V165" s="91" t="str">
        <f t="shared" si="108"/>
        <v/>
      </c>
      <c r="W165" s="91" t="str">
        <f t="shared" si="108"/>
        <v/>
      </c>
      <c r="X165" s="91" t="str">
        <f t="shared" si="108"/>
        <v/>
      </c>
      <c r="Y165" s="91" t="str">
        <f t="shared" si="108"/>
        <v/>
      </c>
      <c r="Z165" s="91" t="str">
        <f t="shared" si="108"/>
        <v/>
      </c>
      <c r="AA165" s="91" t="str">
        <f t="shared" si="108"/>
        <v/>
      </c>
      <c r="AB165" s="91" t="str">
        <f t="shared" si="108"/>
        <v/>
      </c>
      <c r="AC165" s="91" t="str">
        <f t="shared" si="108"/>
        <v/>
      </c>
      <c r="AD165" s="91" t="str">
        <f t="shared" si="108"/>
        <v/>
      </c>
      <c r="AE165" s="91" t="str">
        <f t="shared" si="108"/>
        <v/>
      </c>
      <c r="AF165" s="91" t="str">
        <f t="shared" si="108"/>
        <v/>
      </c>
      <c r="AG165" s="91" t="str">
        <f t="shared" si="108"/>
        <v/>
      </c>
      <c r="AH165" s="91" t="str">
        <f t="shared" si="108"/>
        <v/>
      </c>
      <c r="AI165" s="91" t="str">
        <f t="shared" si="108"/>
        <v/>
      </c>
      <c r="AK165" s="394"/>
    </row>
    <row r="166" spans="4:37" s="42" customFormat="1" x14ac:dyDescent="0.35">
      <c r="D166" s="91" t="str">
        <f t="shared" si="108"/>
        <v>PC D</v>
      </c>
      <c r="E166" s="91" t="str">
        <f t="shared" si="108"/>
        <v/>
      </c>
      <c r="F166" s="91" t="str">
        <f t="shared" si="108"/>
        <v/>
      </c>
      <c r="G166" s="91" t="str">
        <f t="shared" si="108"/>
        <v/>
      </c>
      <c r="H166" s="91" t="str">
        <f t="shared" si="108"/>
        <v/>
      </c>
      <c r="I166" s="91" t="str">
        <f t="shared" si="108"/>
        <v/>
      </c>
      <c r="J166" s="91" t="str">
        <f t="shared" si="108"/>
        <v/>
      </c>
      <c r="K166" s="91" t="str">
        <f t="shared" si="108"/>
        <v/>
      </c>
      <c r="L166" s="91" t="str">
        <f t="shared" si="108"/>
        <v/>
      </c>
      <c r="M166" s="91" t="str">
        <f t="shared" si="108"/>
        <v/>
      </c>
      <c r="N166" s="91" t="str">
        <f t="shared" si="108"/>
        <v/>
      </c>
      <c r="O166" s="91" t="str">
        <f t="shared" si="108"/>
        <v/>
      </c>
      <c r="P166" s="91" t="str">
        <f t="shared" si="108"/>
        <v/>
      </c>
      <c r="Q166" s="91" t="str">
        <f t="shared" si="108"/>
        <v/>
      </c>
      <c r="R166" s="91" t="str">
        <f t="shared" si="108"/>
        <v/>
      </c>
      <c r="S166" s="91" t="str">
        <f t="shared" si="108"/>
        <v/>
      </c>
      <c r="T166" s="91" t="str">
        <f t="shared" si="108"/>
        <v/>
      </c>
      <c r="U166" s="91" t="str">
        <f t="shared" si="108"/>
        <v/>
      </c>
      <c r="V166" s="91" t="str">
        <f t="shared" si="108"/>
        <v/>
      </c>
      <c r="W166" s="91" t="str">
        <f t="shared" si="108"/>
        <v/>
      </c>
      <c r="X166" s="91" t="str">
        <f t="shared" si="108"/>
        <v/>
      </c>
      <c r="Y166" s="91" t="str">
        <f t="shared" si="108"/>
        <v/>
      </c>
      <c r="Z166" s="91" t="str">
        <f t="shared" si="108"/>
        <v/>
      </c>
      <c r="AA166" s="91" t="str">
        <f t="shared" si="108"/>
        <v/>
      </c>
      <c r="AB166" s="91" t="str">
        <f t="shared" si="108"/>
        <v/>
      </c>
      <c r="AC166" s="91" t="str">
        <f t="shared" si="108"/>
        <v/>
      </c>
      <c r="AD166" s="91" t="str">
        <f t="shared" si="108"/>
        <v/>
      </c>
      <c r="AE166" s="91" t="str">
        <f t="shared" si="108"/>
        <v/>
      </c>
      <c r="AF166" s="91" t="str">
        <f t="shared" si="108"/>
        <v/>
      </c>
      <c r="AG166" s="91" t="str">
        <f t="shared" si="108"/>
        <v/>
      </c>
      <c r="AH166" s="91" t="str">
        <f t="shared" si="108"/>
        <v/>
      </c>
      <c r="AI166" s="91" t="str">
        <f t="shared" ref="AI166" si="109">+LEFT(AI36,4)</f>
        <v/>
      </c>
      <c r="AK166" s="394"/>
    </row>
    <row r="167" spans="4:37" s="42" customFormat="1" x14ac:dyDescent="0.35">
      <c r="D167" s="91" t="str">
        <f t="shared" ref="D167:AI174" si="110">+LEFT(D37,4)</f>
        <v>PCMA</v>
      </c>
      <c r="E167" s="91" t="str">
        <f t="shared" si="110"/>
        <v>PC</v>
      </c>
      <c r="F167" s="91" t="str">
        <f t="shared" si="110"/>
        <v/>
      </c>
      <c r="G167" s="91" t="str">
        <f t="shared" si="110"/>
        <v>PC</v>
      </c>
      <c r="H167" s="91" t="str">
        <f t="shared" si="110"/>
        <v/>
      </c>
      <c r="I167" s="91" t="str">
        <f t="shared" si="110"/>
        <v/>
      </c>
      <c r="J167" s="91" t="str">
        <f t="shared" si="110"/>
        <v/>
      </c>
      <c r="K167" s="91" t="str">
        <f t="shared" si="110"/>
        <v>PC</v>
      </c>
      <c r="L167" s="91" t="str">
        <f t="shared" si="110"/>
        <v/>
      </c>
      <c r="M167" s="91" t="str">
        <f t="shared" si="110"/>
        <v>PC</v>
      </c>
      <c r="N167" s="91" t="str">
        <f t="shared" si="110"/>
        <v/>
      </c>
      <c r="O167" s="91" t="str">
        <f t="shared" si="110"/>
        <v/>
      </c>
      <c r="P167" s="91" t="str">
        <f t="shared" si="110"/>
        <v/>
      </c>
      <c r="Q167" s="91" t="str">
        <f t="shared" si="110"/>
        <v>PC</v>
      </c>
      <c r="R167" s="91" t="str">
        <f t="shared" si="110"/>
        <v/>
      </c>
      <c r="S167" s="91" t="str">
        <f t="shared" si="110"/>
        <v>PC</v>
      </c>
      <c r="T167" s="91" t="str">
        <f t="shared" si="110"/>
        <v/>
      </c>
      <c r="U167" s="91" t="str">
        <f t="shared" si="110"/>
        <v>PC</v>
      </c>
      <c r="V167" s="91" t="str">
        <f t="shared" si="110"/>
        <v/>
      </c>
      <c r="W167" s="91" t="str">
        <f t="shared" si="110"/>
        <v/>
      </c>
      <c r="X167" s="91" t="str">
        <f t="shared" si="110"/>
        <v/>
      </c>
      <c r="Y167" s="91" t="str">
        <f t="shared" si="110"/>
        <v>PC</v>
      </c>
      <c r="Z167" s="91" t="str">
        <f t="shared" si="110"/>
        <v/>
      </c>
      <c r="AA167" s="91" t="str">
        <f t="shared" si="110"/>
        <v>PC</v>
      </c>
      <c r="AB167" s="91" t="str">
        <f t="shared" si="110"/>
        <v/>
      </c>
      <c r="AC167" s="91" t="str">
        <f t="shared" si="110"/>
        <v/>
      </c>
      <c r="AD167" s="91" t="str">
        <f t="shared" si="110"/>
        <v/>
      </c>
      <c r="AE167" s="91" t="str">
        <f t="shared" si="110"/>
        <v>PC</v>
      </c>
      <c r="AF167" s="91" t="str">
        <f t="shared" si="110"/>
        <v/>
      </c>
      <c r="AG167" s="91" t="str">
        <f t="shared" si="110"/>
        <v>PC</v>
      </c>
      <c r="AH167" s="91" t="str">
        <f t="shared" si="110"/>
        <v/>
      </c>
      <c r="AI167" s="91" t="str">
        <f t="shared" si="110"/>
        <v>PC</v>
      </c>
      <c r="AK167" s="394"/>
    </row>
    <row r="168" spans="4:37" s="42" customFormat="1" x14ac:dyDescent="0.35">
      <c r="D168" s="91" t="str">
        <f t="shared" si="110"/>
        <v>PCMA</v>
      </c>
      <c r="E168" s="91" t="str">
        <f t="shared" si="110"/>
        <v>PC</v>
      </c>
      <c r="F168" s="91" t="str">
        <f t="shared" si="110"/>
        <v/>
      </c>
      <c r="G168" s="91" t="str">
        <f t="shared" si="110"/>
        <v>PC</v>
      </c>
      <c r="H168" s="91" t="str">
        <f t="shared" si="110"/>
        <v/>
      </c>
      <c r="I168" s="91" t="str">
        <f t="shared" si="110"/>
        <v/>
      </c>
      <c r="J168" s="91" t="str">
        <f t="shared" si="110"/>
        <v/>
      </c>
      <c r="K168" s="91" t="str">
        <f t="shared" si="110"/>
        <v>PC</v>
      </c>
      <c r="L168" s="91" t="str">
        <f t="shared" si="110"/>
        <v/>
      </c>
      <c r="M168" s="91" t="str">
        <f t="shared" si="110"/>
        <v>PC</v>
      </c>
      <c r="N168" s="91" t="str">
        <f t="shared" si="110"/>
        <v/>
      </c>
      <c r="O168" s="91" t="str">
        <f t="shared" si="110"/>
        <v/>
      </c>
      <c r="P168" s="91" t="str">
        <f t="shared" si="110"/>
        <v/>
      </c>
      <c r="Q168" s="91" t="str">
        <f t="shared" si="110"/>
        <v>PC</v>
      </c>
      <c r="R168" s="91" t="str">
        <f t="shared" si="110"/>
        <v/>
      </c>
      <c r="S168" s="91" t="str">
        <f t="shared" si="110"/>
        <v>PC</v>
      </c>
      <c r="T168" s="91" t="str">
        <f t="shared" si="110"/>
        <v/>
      </c>
      <c r="U168" s="91" t="str">
        <f t="shared" si="110"/>
        <v>PC</v>
      </c>
      <c r="V168" s="91" t="str">
        <f t="shared" si="110"/>
        <v/>
      </c>
      <c r="W168" s="91" t="str">
        <f t="shared" si="110"/>
        <v/>
      </c>
      <c r="X168" s="91" t="str">
        <f t="shared" si="110"/>
        <v/>
      </c>
      <c r="Y168" s="91" t="str">
        <f t="shared" si="110"/>
        <v>PC</v>
      </c>
      <c r="Z168" s="91" t="str">
        <f t="shared" si="110"/>
        <v/>
      </c>
      <c r="AA168" s="91" t="str">
        <f t="shared" si="110"/>
        <v>PC</v>
      </c>
      <c r="AB168" s="91" t="str">
        <f t="shared" si="110"/>
        <v/>
      </c>
      <c r="AC168" s="91" t="str">
        <f t="shared" si="110"/>
        <v/>
      </c>
      <c r="AD168" s="91" t="str">
        <f t="shared" si="110"/>
        <v/>
      </c>
      <c r="AE168" s="91" t="str">
        <f t="shared" si="110"/>
        <v>PC</v>
      </c>
      <c r="AF168" s="91" t="str">
        <f t="shared" si="110"/>
        <v/>
      </c>
      <c r="AG168" s="91" t="str">
        <f t="shared" si="110"/>
        <v>PC</v>
      </c>
      <c r="AH168" s="91" t="str">
        <f t="shared" si="110"/>
        <v/>
      </c>
      <c r="AI168" s="91" t="str">
        <f t="shared" si="110"/>
        <v>PC</v>
      </c>
      <c r="AK168" s="394"/>
    </row>
    <row r="169" spans="4:37" s="42" customFormat="1" x14ac:dyDescent="0.35">
      <c r="D169" s="91" t="str">
        <f t="shared" si="110"/>
        <v>PC</v>
      </c>
      <c r="E169" s="91" t="str">
        <f t="shared" si="110"/>
        <v/>
      </c>
      <c r="F169" s="91" t="str">
        <f t="shared" si="110"/>
        <v/>
      </c>
      <c r="G169" s="91" t="str">
        <f t="shared" si="110"/>
        <v/>
      </c>
      <c r="H169" s="91" t="str">
        <f t="shared" si="110"/>
        <v/>
      </c>
      <c r="I169" s="91" t="str">
        <f t="shared" si="110"/>
        <v/>
      </c>
      <c r="J169" s="91" t="str">
        <f t="shared" si="110"/>
        <v/>
      </c>
      <c r="K169" s="91" t="str">
        <f t="shared" si="110"/>
        <v/>
      </c>
      <c r="L169" s="91" t="str">
        <f t="shared" si="110"/>
        <v/>
      </c>
      <c r="M169" s="91" t="str">
        <f t="shared" si="110"/>
        <v/>
      </c>
      <c r="N169" s="91" t="str">
        <f t="shared" si="110"/>
        <v/>
      </c>
      <c r="O169" s="91" t="str">
        <f t="shared" si="110"/>
        <v/>
      </c>
      <c r="P169" s="91" t="str">
        <f t="shared" si="110"/>
        <v/>
      </c>
      <c r="Q169" s="91" t="str">
        <f t="shared" si="110"/>
        <v/>
      </c>
      <c r="R169" s="91" t="str">
        <f t="shared" si="110"/>
        <v/>
      </c>
      <c r="S169" s="91" t="str">
        <f t="shared" si="110"/>
        <v/>
      </c>
      <c r="T169" s="91" t="str">
        <f t="shared" si="110"/>
        <v/>
      </c>
      <c r="U169" s="91" t="str">
        <f t="shared" si="110"/>
        <v/>
      </c>
      <c r="V169" s="91" t="str">
        <f t="shared" si="110"/>
        <v/>
      </c>
      <c r="W169" s="91" t="str">
        <f t="shared" si="110"/>
        <v/>
      </c>
      <c r="X169" s="91" t="str">
        <f t="shared" si="110"/>
        <v/>
      </c>
      <c r="Y169" s="91" t="str">
        <f t="shared" si="110"/>
        <v/>
      </c>
      <c r="Z169" s="91" t="str">
        <f t="shared" si="110"/>
        <v/>
      </c>
      <c r="AA169" s="91" t="str">
        <f t="shared" si="110"/>
        <v/>
      </c>
      <c r="AB169" s="91" t="str">
        <f t="shared" si="110"/>
        <v/>
      </c>
      <c r="AC169" s="91" t="str">
        <f t="shared" si="110"/>
        <v/>
      </c>
      <c r="AD169" s="91" t="str">
        <f t="shared" si="110"/>
        <v/>
      </c>
      <c r="AE169" s="91" t="str">
        <f t="shared" si="110"/>
        <v/>
      </c>
      <c r="AF169" s="91" t="str">
        <f t="shared" si="110"/>
        <v/>
      </c>
      <c r="AG169" s="91" t="str">
        <f t="shared" si="110"/>
        <v/>
      </c>
      <c r="AH169" s="91" t="str">
        <f t="shared" si="110"/>
        <v/>
      </c>
      <c r="AI169" s="91" t="str">
        <f t="shared" si="110"/>
        <v/>
      </c>
      <c r="AK169" s="394"/>
    </row>
    <row r="170" spans="4:37" s="42" customFormat="1" x14ac:dyDescent="0.35">
      <c r="D170" s="91" t="str">
        <f t="shared" si="110"/>
        <v>PCMA</v>
      </c>
      <c r="E170" s="91" t="str">
        <f t="shared" si="110"/>
        <v>PC</v>
      </c>
      <c r="F170" s="91" t="str">
        <f t="shared" si="110"/>
        <v/>
      </c>
      <c r="G170" s="91" t="str">
        <f t="shared" si="110"/>
        <v>PC</v>
      </c>
      <c r="H170" s="91" t="str">
        <f t="shared" si="110"/>
        <v/>
      </c>
      <c r="I170" s="91" t="str">
        <f t="shared" si="110"/>
        <v/>
      </c>
      <c r="J170" s="91" t="str">
        <f t="shared" si="110"/>
        <v/>
      </c>
      <c r="K170" s="91" t="str">
        <f t="shared" si="110"/>
        <v>PC</v>
      </c>
      <c r="L170" s="91" t="str">
        <f t="shared" si="110"/>
        <v/>
      </c>
      <c r="M170" s="91" t="str">
        <f t="shared" si="110"/>
        <v>PC</v>
      </c>
      <c r="N170" s="91" t="str">
        <f t="shared" si="110"/>
        <v/>
      </c>
      <c r="O170" s="91" t="str">
        <f t="shared" si="110"/>
        <v/>
      </c>
      <c r="P170" s="91" t="str">
        <f t="shared" si="110"/>
        <v/>
      </c>
      <c r="Q170" s="91" t="str">
        <f t="shared" si="110"/>
        <v>PC</v>
      </c>
      <c r="R170" s="91" t="str">
        <f t="shared" si="110"/>
        <v/>
      </c>
      <c r="S170" s="91" t="str">
        <f t="shared" si="110"/>
        <v>PC</v>
      </c>
      <c r="T170" s="91" t="str">
        <f t="shared" si="110"/>
        <v/>
      </c>
      <c r="U170" s="91" t="str">
        <f t="shared" si="110"/>
        <v>PC</v>
      </c>
      <c r="V170" s="91" t="str">
        <f t="shared" si="110"/>
        <v/>
      </c>
      <c r="W170" s="91" t="str">
        <f t="shared" si="110"/>
        <v/>
      </c>
      <c r="X170" s="91" t="str">
        <f t="shared" si="110"/>
        <v/>
      </c>
      <c r="Y170" s="91" t="str">
        <f t="shared" si="110"/>
        <v>PC</v>
      </c>
      <c r="Z170" s="91" t="str">
        <f t="shared" si="110"/>
        <v/>
      </c>
      <c r="AA170" s="91" t="str">
        <f t="shared" si="110"/>
        <v>PC</v>
      </c>
      <c r="AB170" s="91" t="str">
        <f t="shared" si="110"/>
        <v/>
      </c>
      <c r="AC170" s="91" t="str">
        <f t="shared" si="110"/>
        <v/>
      </c>
      <c r="AD170" s="91" t="str">
        <f t="shared" si="110"/>
        <v/>
      </c>
      <c r="AE170" s="91" t="str">
        <f t="shared" si="110"/>
        <v>PC</v>
      </c>
      <c r="AF170" s="91" t="str">
        <f t="shared" si="110"/>
        <v/>
      </c>
      <c r="AG170" s="91" t="str">
        <f t="shared" si="110"/>
        <v>PC</v>
      </c>
      <c r="AH170" s="91" t="str">
        <f t="shared" si="110"/>
        <v/>
      </c>
      <c r="AI170" s="91" t="str">
        <f t="shared" si="110"/>
        <v>PC</v>
      </c>
      <c r="AK170" s="394"/>
    </row>
    <row r="171" spans="4:37" s="42" customFormat="1" x14ac:dyDescent="0.35">
      <c r="D171" s="91" t="str">
        <f t="shared" si="110"/>
        <v>PC</v>
      </c>
      <c r="E171" s="91" t="str">
        <f t="shared" si="110"/>
        <v>PC</v>
      </c>
      <c r="F171" s="91" t="str">
        <f t="shared" si="110"/>
        <v/>
      </c>
      <c r="G171" s="91" t="str">
        <f t="shared" si="110"/>
        <v>PC</v>
      </c>
      <c r="H171" s="91" t="str">
        <f t="shared" si="110"/>
        <v/>
      </c>
      <c r="I171" s="91" t="str">
        <f t="shared" si="110"/>
        <v/>
      </c>
      <c r="J171" s="91" t="str">
        <f t="shared" si="110"/>
        <v/>
      </c>
      <c r="K171" s="91" t="str">
        <f t="shared" si="110"/>
        <v>PC</v>
      </c>
      <c r="L171" s="91" t="str">
        <f t="shared" si="110"/>
        <v/>
      </c>
      <c r="M171" s="91" t="str">
        <f t="shared" si="110"/>
        <v>PC</v>
      </c>
      <c r="N171" s="91" t="str">
        <f t="shared" si="110"/>
        <v/>
      </c>
      <c r="O171" s="91" t="str">
        <f t="shared" si="110"/>
        <v/>
      </c>
      <c r="P171" s="91" t="str">
        <f t="shared" si="110"/>
        <v/>
      </c>
      <c r="Q171" s="91" t="str">
        <f t="shared" si="110"/>
        <v>PC</v>
      </c>
      <c r="R171" s="91" t="str">
        <f t="shared" si="110"/>
        <v/>
      </c>
      <c r="S171" s="91" t="str">
        <f t="shared" si="110"/>
        <v>PC</v>
      </c>
      <c r="T171" s="91" t="str">
        <f t="shared" si="110"/>
        <v/>
      </c>
      <c r="U171" s="91" t="str">
        <f t="shared" si="110"/>
        <v>PC</v>
      </c>
      <c r="V171" s="91" t="str">
        <f t="shared" si="110"/>
        <v/>
      </c>
      <c r="W171" s="91" t="str">
        <f t="shared" si="110"/>
        <v/>
      </c>
      <c r="X171" s="91" t="str">
        <f t="shared" si="110"/>
        <v/>
      </c>
      <c r="Y171" s="91" t="str">
        <f t="shared" si="110"/>
        <v>PC</v>
      </c>
      <c r="Z171" s="91" t="str">
        <f t="shared" si="110"/>
        <v/>
      </c>
      <c r="AA171" s="91" t="str">
        <f t="shared" si="110"/>
        <v>PC</v>
      </c>
      <c r="AB171" s="91" t="str">
        <f t="shared" si="110"/>
        <v/>
      </c>
      <c r="AC171" s="91" t="str">
        <f t="shared" si="110"/>
        <v/>
      </c>
      <c r="AD171" s="91" t="str">
        <f t="shared" si="110"/>
        <v/>
      </c>
      <c r="AE171" s="91" t="str">
        <f t="shared" si="110"/>
        <v>PC</v>
      </c>
      <c r="AF171" s="91" t="str">
        <f t="shared" si="110"/>
        <v/>
      </c>
      <c r="AG171" s="91" t="str">
        <f t="shared" si="110"/>
        <v>PC</v>
      </c>
      <c r="AH171" s="91" t="str">
        <f t="shared" si="110"/>
        <v/>
      </c>
      <c r="AI171" s="91" t="str">
        <f t="shared" si="110"/>
        <v>PC</v>
      </c>
      <c r="AK171" s="394"/>
    </row>
    <row r="172" spans="4:37" s="42" customFormat="1" x14ac:dyDescent="0.35">
      <c r="D172" s="91" t="str">
        <f t="shared" si="110"/>
        <v>PC</v>
      </c>
      <c r="E172" s="91" t="str">
        <f t="shared" si="110"/>
        <v>PC</v>
      </c>
      <c r="F172" s="91" t="str">
        <f t="shared" si="110"/>
        <v/>
      </c>
      <c r="G172" s="91" t="str">
        <f t="shared" si="110"/>
        <v>PC</v>
      </c>
      <c r="H172" s="91" t="str">
        <f t="shared" si="110"/>
        <v/>
      </c>
      <c r="I172" s="91" t="str">
        <f t="shared" si="110"/>
        <v/>
      </c>
      <c r="J172" s="91" t="str">
        <f t="shared" si="110"/>
        <v/>
      </c>
      <c r="K172" s="91" t="str">
        <f t="shared" si="110"/>
        <v>PC</v>
      </c>
      <c r="L172" s="91" t="str">
        <f t="shared" si="110"/>
        <v/>
      </c>
      <c r="M172" s="91" t="str">
        <f t="shared" si="110"/>
        <v>PC</v>
      </c>
      <c r="N172" s="91" t="str">
        <f t="shared" si="110"/>
        <v/>
      </c>
      <c r="O172" s="91" t="str">
        <f t="shared" si="110"/>
        <v/>
      </c>
      <c r="P172" s="91" t="str">
        <f t="shared" si="110"/>
        <v/>
      </c>
      <c r="Q172" s="91" t="str">
        <f t="shared" si="110"/>
        <v>PC</v>
      </c>
      <c r="R172" s="91" t="str">
        <f t="shared" si="110"/>
        <v/>
      </c>
      <c r="S172" s="91" t="str">
        <f t="shared" si="110"/>
        <v>PC</v>
      </c>
      <c r="T172" s="91" t="str">
        <f t="shared" si="110"/>
        <v/>
      </c>
      <c r="U172" s="91" t="str">
        <f t="shared" si="110"/>
        <v>PC</v>
      </c>
      <c r="V172" s="91" t="str">
        <f t="shared" si="110"/>
        <v/>
      </c>
      <c r="W172" s="91" t="str">
        <f t="shared" si="110"/>
        <v/>
      </c>
      <c r="X172" s="91" t="str">
        <f t="shared" si="110"/>
        <v/>
      </c>
      <c r="Y172" s="91" t="str">
        <f t="shared" si="110"/>
        <v>PC</v>
      </c>
      <c r="Z172" s="91" t="str">
        <f t="shared" si="110"/>
        <v/>
      </c>
      <c r="AA172" s="91" t="str">
        <f t="shared" si="110"/>
        <v>PC</v>
      </c>
      <c r="AB172" s="91" t="str">
        <f t="shared" si="110"/>
        <v/>
      </c>
      <c r="AC172" s="91" t="str">
        <f t="shared" si="110"/>
        <v/>
      </c>
      <c r="AD172" s="91" t="str">
        <f t="shared" si="110"/>
        <v/>
      </c>
      <c r="AE172" s="91" t="str">
        <f t="shared" si="110"/>
        <v>PC</v>
      </c>
      <c r="AF172" s="91" t="str">
        <f t="shared" si="110"/>
        <v/>
      </c>
      <c r="AG172" s="91" t="str">
        <f t="shared" si="110"/>
        <v>PC</v>
      </c>
      <c r="AH172" s="91" t="str">
        <f t="shared" si="110"/>
        <v/>
      </c>
      <c r="AI172" s="91" t="str">
        <f t="shared" si="110"/>
        <v>PC</v>
      </c>
      <c r="AK172" s="394"/>
    </row>
    <row r="173" spans="4:37" s="42" customFormat="1" x14ac:dyDescent="0.35">
      <c r="D173" s="91" t="str">
        <f t="shared" si="110"/>
        <v>PC</v>
      </c>
      <c r="E173" s="91" t="str">
        <f t="shared" si="110"/>
        <v>PC</v>
      </c>
      <c r="F173" s="91" t="str">
        <f t="shared" si="110"/>
        <v/>
      </c>
      <c r="G173" s="91" t="str">
        <f t="shared" si="110"/>
        <v>PC</v>
      </c>
      <c r="H173" s="91" t="str">
        <f t="shared" si="110"/>
        <v/>
      </c>
      <c r="I173" s="91" t="str">
        <f t="shared" si="110"/>
        <v/>
      </c>
      <c r="J173" s="91" t="str">
        <f t="shared" si="110"/>
        <v/>
      </c>
      <c r="K173" s="91" t="str">
        <f t="shared" si="110"/>
        <v>PC</v>
      </c>
      <c r="L173" s="91" t="str">
        <f t="shared" si="110"/>
        <v/>
      </c>
      <c r="M173" s="91" t="str">
        <f t="shared" si="110"/>
        <v>PC</v>
      </c>
      <c r="N173" s="91" t="str">
        <f t="shared" si="110"/>
        <v/>
      </c>
      <c r="O173" s="91" t="str">
        <f t="shared" si="110"/>
        <v/>
      </c>
      <c r="P173" s="91" t="str">
        <f t="shared" si="110"/>
        <v/>
      </c>
      <c r="Q173" s="91" t="str">
        <f t="shared" si="110"/>
        <v>PC</v>
      </c>
      <c r="R173" s="91" t="str">
        <f t="shared" si="110"/>
        <v/>
      </c>
      <c r="S173" s="91" t="str">
        <f t="shared" si="110"/>
        <v>PC</v>
      </c>
      <c r="T173" s="91" t="str">
        <f t="shared" si="110"/>
        <v/>
      </c>
      <c r="U173" s="91" t="str">
        <f t="shared" si="110"/>
        <v>PC</v>
      </c>
      <c r="V173" s="91" t="str">
        <f t="shared" si="110"/>
        <v/>
      </c>
      <c r="W173" s="91" t="str">
        <f t="shared" si="110"/>
        <v/>
      </c>
      <c r="X173" s="91" t="str">
        <f t="shared" si="110"/>
        <v/>
      </c>
      <c r="Y173" s="91" t="str">
        <f t="shared" si="110"/>
        <v>PC</v>
      </c>
      <c r="Z173" s="91" t="str">
        <f t="shared" si="110"/>
        <v/>
      </c>
      <c r="AA173" s="91" t="str">
        <f t="shared" si="110"/>
        <v>PC</v>
      </c>
      <c r="AB173" s="91" t="str">
        <f t="shared" si="110"/>
        <v/>
      </c>
      <c r="AC173" s="91" t="str">
        <f t="shared" si="110"/>
        <v/>
      </c>
      <c r="AD173" s="91" t="str">
        <f t="shared" si="110"/>
        <v/>
      </c>
      <c r="AE173" s="91" t="str">
        <f t="shared" si="110"/>
        <v>PC</v>
      </c>
      <c r="AF173" s="91" t="str">
        <f t="shared" si="110"/>
        <v/>
      </c>
      <c r="AG173" s="91" t="str">
        <f t="shared" si="110"/>
        <v>PC</v>
      </c>
      <c r="AH173" s="91" t="str">
        <f t="shared" si="110"/>
        <v/>
      </c>
      <c r="AI173" s="91" t="str">
        <f t="shared" si="110"/>
        <v>PC</v>
      </c>
      <c r="AK173" s="394"/>
    </row>
    <row r="174" spans="4:37" s="42" customFormat="1" x14ac:dyDescent="0.35">
      <c r="D174" s="91" t="str">
        <f t="shared" si="110"/>
        <v>CO45</v>
      </c>
      <c r="E174" s="91" t="str">
        <f t="shared" si="110"/>
        <v>45</v>
      </c>
      <c r="F174" s="91" t="str">
        <f t="shared" si="110"/>
        <v/>
      </c>
      <c r="G174" s="91" t="str">
        <f t="shared" si="110"/>
        <v>45</v>
      </c>
      <c r="H174" s="91" t="str">
        <f t="shared" si="110"/>
        <v/>
      </c>
      <c r="I174" s="91" t="str">
        <f t="shared" si="110"/>
        <v/>
      </c>
      <c r="J174" s="91" t="str">
        <f t="shared" si="110"/>
        <v/>
      </c>
      <c r="K174" s="91" t="str">
        <f t="shared" si="110"/>
        <v>45</v>
      </c>
      <c r="L174" s="91" t="str">
        <f t="shared" si="110"/>
        <v/>
      </c>
      <c r="M174" s="91" t="str">
        <f t="shared" si="110"/>
        <v>45</v>
      </c>
      <c r="N174" s="91" t="str">
        <f t="shared" si="110"/>
        <v/>
      </c>
      <c r="O174" s="91" t="str">
        <f t="shared" si="110"/>
        <v/>
      </c>
      <c r="P174" s="91" t="str">
        <f t="shared" si="110"/>
        <v/>
      </c>
      <c r="Q174" s="91" t="str">
        <f t="shared" si="110"/>
        <v>45</v>
      </c>
      <c r="R174" s="91" t="str">
        <f t="shared" si="110"/>
        <v/>
      </c>
      <c r="S174" s="91" t="str">
        <f t="shared" si="110"/>
        <v>45</v>
      </c>
      <c r="T174" s="91" t="str">
        <f t="shared" si="110"/>
        <v/>
      </c>
      <c r="U174" s="91" t="str">
        <f t="shared" si="110"/>
        <v>45</v>
      </c>
      <c r="V174" s="91" t="str">
        <f t="shared" si="110"/>
        <v/>
      </c>
      <c r="W174" s="91" t="str">
        <f t="shared" si="110"/>
        <v/>
      </c>
      <c r="X174" s="91" t="str">
        <f t="shared" si="110"/>
        <v/>
      </c>
      <c r="Y174" s="91" t="str">
        <f t="shared" si="110"/>
        <v>45</v>
      </c>
      <c r="Z174" s="91" t="str">
        <f t="shared" si="110"/>
        <v/>
      </c>
      <c r="AA174" s="91" t="str">
        <f t="shared" si="110"/>
        <v>45</v>
      </c>
      <c r="AB174" s="91" t="str">
        <f t="shared" si="110"/>
        <v/>
      </c>
      <c r="AC174" s="91" t="str">
        <f t="shared" si="110"/>
        <v/>
      </c>
      <c r="AD174" s="91" t="str">
        <f t="shared" si="110"/>
        <v/>
      </c>
      <c r="AE174" s="91" t="str">
        <f t="shared" si="110"/>
        <v>45</v>
      </c>
      <c r="AF174" s="91" t="str">
        <f t="shared" si="110"/>
        <v/>
      </c>
      <c r="AG174" s="91" t="str">
        <f t="shared" si="110"/>
        <v>45</v>
      </c>
      <c r="AH174" s="91" t="str">
        <f t="shared" si="110"/>
        <v/>
      </c>
      <c r="AI174" s="91" t="str">
        <f t="shared" ref="AI174" si="111">+LEFT(AI44,4)</f>
        <v>45</v>
      </c>
      <c r="AK174" s="394"/>
    </row>
    <row r="175" spans="4:37" s="42" customFormat="1" x14ac:dyDescent="0.35">
      <c r="D175" s="91" t="str">
        <f t="shared" ref="D175:AI182" si="112">+LEFT(D45,4)</f>
        <v>CO45</v>
      </c>
      <c r="E175" s="91" t="str">
        <f t="shared" si="112"/>
        <v>45</v>
      </c>
      <c r="F175" s="91" t="str">
        <f t="shared" si="112"/>
        <v/>
      </c>
      <c r="G175" s="91" t="str">
        <f t="shared" si="112"/>
        <v>45</v>
      </c>
      <c r="H175" s="91" t="str">
        <f t="shared" si="112"/>
        <v/>
      </c>
      <c r="I175" s="91" t="str">
        <f t="shared" si="112"/>
        <v/>
      </c>
      <c r="J175" s="91" t="str">
        <f t="shared" si="112"/>
        <v/>
      </c>
      <c r="K175" s="91" t="str">
        <f t="shared" si="112"/>
        <v>45</v>
      </c>
      <c r="L175" s="91" t="str">
        <f t="shared" si="112"/>
        <v/>
      </c>
      <c r="M175" s="91" t="str">
        <f t="shared" si="112"/>
        <v>45</v>
      </c>
      <c r="N175" s="91" t="str">
        <f t="shared" si="112"/>
        <v/>
      </c>
      <c r="O175" s="91" t="str">
        <f t="shared" si="112"/>
        <v/>
      </c>
      <c r="P175" s="91" t="str">
        <f t="shared" si="112"/>
        <v/>
      </c>
      <c r="Q175" s="91" t="str">
        <f t="shared" si="112"/>
        <v>45</v>
      </c>
      <c r="R175" s="91" t="str">
        <f t="shared" si="112"/>
        <v/>
      </c>
      <c r="S175" s="91" t="str">
        <f t="shared" si="112"/>
        <v>45</v>
      </c>
      <c r="T175" s="91" t="str">
        <f t="shared" si="112"/>
        <v/>
      </c>
      <c r="U175" s="91" t="str">
        <f t="shared" si="112"/>
        <v>45</v>
      </c>
      <c r="V175" s="91" t="str">
        <f t="shared" si="112"/>
        <v/>
      </c>
      <c r="W175" s="91" t="str">
        <f t="shared" si="112"/>
        <v/>
      </c>
      <c r="X175" s="91" t="str">
        <f t="shared" si="112"/>
        <v/>
      </c>
      <c r="Y175" s="91" t="str">
        <f t="shared" si="112"/>
        <v>45</v>
      </c>
      <c r="Z175" s="91" t="str">
        <f t="shared" si="112"/>
        <v/>
      </c>
      <c r="AA175" s="91" t="str">
        <f t="shared" si="112"/>
        <v>45</v>
      </c>
      <c r="AB175" s="91" t="str">
        <f t="shared" si="112"/>
        <v/>
      </c>
      <c r="AC175" s="91" t="str">
        <f t="shared" si="112"/>
        <v/>
      </c>
      <c r="AD175" s="91" t="str">
        <f t="shared" si="112"/>
        <v/>
      </c>
      <c r="AE175" s="91" t="str">
        <f t="shared" si="112"/>
        <v>45</v>
      </c>
      <c r="AF175" s="91" t="str">
        <f t="shared" si="112"/>
        <v/>
      </c>
      <c r="AG175" s="91" t="str">
        <f t="shared" si="112"/>
        <v>45</v>
      </c>
      <c r="AH175" s="91" t="str">
        <f t="shared" si="112"/>
        <v/>
      </c>
      <c r="AI175" s="91" t="str">
        <f t="shared" si="112"/>
        <v>45</v>
      </c>
      <c r="AK175" s="394"/>
    </row>
    <row r="176" spans="4:37" s="42" customFormat="1" x14ac:dyDescent="0.35">
      <c r="D176" s="91" t="str">
        <f t="shared" si="112"/>
        <v>CO45</v>
      </c>
      <c r="E176" s="91" t="str">
        <f t="shared" si="112"/>
        <v>CO</v>
      </c>
      <c r="F176" s="91" t="str">
        <f t="shared" si="112"/>
        <v/>
      </c>
      <c r="G176" s="91" t="str">
        <f t="shared" si="112"/>
        <v>CO</v>
      </c>
      <c r="H176" s="91" t="str">
        <f t="shared" si="112"/>
        <v/>
      </c>
      <c r="I176" s="91" t="str">
        <f t="shared" si="112"/>
        <v/>
      </c>
      <c r="J176" s="91" t="str">
        <f t="shared" si="112"/>
        <v/>
      </c>
      <c r="K176" s="91" t="str">
        <f t="shared" si="112"/>
        <v>CO</v>
      </c>
      <c r="L176" s="91" t="str">
        <f t="shared" si="112"/>
        <v/>
      </c>
      <c r="M176" s="91" t="str">
        <f t="shared" si="112"/>
        <v>CO</v>
      </c>
      <c r="N176" s="91" t="str">
        <f t="shared" si="112"/>
        <v/>
      </c>
      <c r="O176" s="91" t="str">
        <f t="shared" si="112"/>
        <v/>
      </c>
      <c r="P176" s="91" t="str">
        <f t="shared" si="112"/>
        <v/>
      </c>
      <c r="Q176" s="91" t="str">
        <f t="shared" si="112"/>
        <v>CO</v>
      </c>
      <c r="R176" s="91" t="str">
        <f t="shared" si="112"/>
        <v/>
      </c>
      <c r="S176" s="91" t="str">
        <f t="shared" si="112"/>
        <v>CO</v>
      </c>
      <c r="T176" s="91" t="str">
        <f t="shared" si="112"/>
        <v/>
      </c>
      <c r="U176" s="91" t="str">
        <f t="shared" si="112"/>
        <v>CO</v>
      </c>
      <c r="V176" s="91" t="str">
        <f t="shared" si="112"/>
        <v/>
      </c>
      <c r="W176" s="91" t="str">
        <f t="shared" si="112"/>
        <v/>
      </c>
      <c r="X176" s="91" t="str">
        <f t="shared" si="112"/>
        <v/>
      </c>
      <c r="Y176" s="91" t="str">
        <f t="shared" si="112"/>
        <v>CO</v>
      </c>
      <c r="Z176" s="91" t="str">
        <f t="shared" si="112"/>
        <v/>
      </c>
      <c r="AA176" s="91" t="str">
        <f t="shared" si="112"/>
        <v>CO</v>
      </c>
      <c r="AB176" s="91" t="str">
        <f t="shared" si="112"/>
        <v/>
      </c>
      <c r="AC176" s="91" t="str">
        <f t="shared" si="112"/>
        <v/>
      </c>
      <c r="AD176" s="91" t="str">
        <f t="shared" si="112"/>
        <v/>
      </c>
      <c r="AE176" s="91" t="str">
        <f t="shared" si="112"/>
        <v>CO</v>
      </c>
      <c r="AF176" s="91" t="str">
        <f t="shared" si="112"/>
        <v/>
      </c>
      <c r="AG176" s="91" t="str">
        <f t="shared" si="112"/>
        <v>CO</v>
      </c>
      <c r="AH176" s="91" t="str">
        <f t="shared" si="112"/>
        <v/>
      </c>
      <c r="AI176" s="91" t="str">
        <f t="shared" si="112"/>
        <v>CO</v>
      </c>
      <c r="AK176" s="394"/>
    </row>
    <row r="177" spans="3:37" s="42" customFormat="1" x14ac:dyDescent="0.35">
      <c r="D177" s="91" t="str">
        <f t="shared" si="112"/>
        <v>CO07</v>
      </c>
      <c r="E177" s="91" t="str">
        <f t="shared" si="112"/>
        <v>CO</v>
      </c>
      <c r="F177" s="91" t="str">
        <f t="shared" si="112"/>
        <v/>
      </c>
      <c r="G177" s="91" t="str">
        <f t="shared" si="112"/>
        <v>CO</v>
      </c>
      <c r="H177" s="91" t="str">
        <f t="shared" si="112"/>
        <v/>
      </c>
      <c r="I177" s="91" t="str">
        <f t="shared" si="112"/>
        <v/>
      </c>
      <c r="J177" s="91" t="str">
        <f t="shared" si="112"/>
        <v/>
      </c>
      <c r="K177" s="91" t="str">
        <f t="shared" si="112"/>
        <v>CO</v>
      </c>
      <c r="L177" s="91" t="str">
        <f t="shared" si="112"/>
        <v/>
      </c>
      <c r="M177" s="91" t="str">
        <f t="shared" si="112"/>
        <v>CO</v>
      </c>
      <c r="N177" s="91" t="str">
        <f t="shared" si="112"/>
        <v/>
      </c>
      <c r="O177" s="91" t="str">
        <f t="shared" si="112"/>
        <v/>
      </c>
      <c r="P177" s="91" t="str">
        <f t="shared" si="112"/>
        <v/>
      </c>
      <c r="Q177" s="91" t="str">
        <f t="shared" si="112"/>
        <v>CO</v>
      </c>
      <c r="R177" s="91" t="str">
        <f t="shared" si="112"/>
        <v/>
      </c>
      <c r="S177" s="91" t="str">
        <f t="shared" si="112"/>
        <v>CO</v>
      </c>
      <c r="T177" s="91" t="str">
        <f t="shared" si="112"/>
        <v/>
      </c>
      <c r="U177" s="91" t="str">
        <f t="shared" si="112"/>
        <v>CO</v>
      </c>
      <c r="V177" s="91" t="str">
        <f t="shared" si="112"/>
        <v/>
      </c>
      <c r="W177" s="91" t="str">
        <f t="shared" si="112"/>
        <v/>
      </c>
      <c r="X177" s="91" t="str">
        <f t="shared" si="112"/>
        <v/>
      </c>
      <c r="Y177" s="91" t="str">
        <f t="shared" si="112"/>
        <v>CO</v>
      </c>
      <c r="Z177" s="91" t="str">
        <f t="shared" si="112"/>
        <v/>
      </c>
      <c r="AA177" s="91" t="str">
        <f t="shared" si="112"/>
        <v>CO</v>
      </c>
      <c r="AB177" s="91" t="str">
        <f t="shared" si="112"/>
        <v/>
      </c>
      <c r="AC177" s="91" t="str">
        <f t="shared" si="112"/>
        <v/>
      </c>
      <c r="AD177" s="91" t="str">
        <f t="shared" si="112"/>
        <v/>
      </c>
      <c r="AE177" s="91" t="str">
        <f t="shared" si="112"/>
        <v>CO</v>
      </c>
      <c r="AF177" s="91" t="str">
        <f t="shared" si="112"/>
        <v/>
      </c>
      <c r="AG177" s="91" t="str">
        <f t="shared" si="112"/>
        <v>CO</v>
      </c>
      <c r="AH177" s="91" t="str">
        <f t="shared" si="112"/>
        <v/>
      </c>
      <c r="AI177" s="91" t="str">
        <f t="shared" si="112"/>
        <v>CO</v>
      </c>
      <c r="AK177" s="394"/>
    </row>
    <row r="178" spans="3:37" s="42" customFormat="1" x14ac:dyDescent="0.35">
      <c r="D178" s="91" t="str">
        <f t="shared" si="112"/>
        <v>CO07</v>
      </c>
      <c r="E178" s="91" t="str">
        <f t="shared" si="112"/>
        <v/>
      </c>
      <c r="F178" s="91" t="str">
        <f t="shared" si="112"/>
        <v/>
      </c>
      <c r="G178" s="91" t="str">
        <f t="shared" si="112"/>
        <v/>
      </c>
      <c r="H178" s="91" t="str">
        <f t="shared" si="112"/>
        <v/>
      </c>
      <c r="I178" s="91" t="str">
        <f t="shared" si="112"/>
        <v/>
      </c>
      <c r="J178" s="91" t="str">
        <f t="shared" si="112"/>
        <v/>
      </c>
      <c r="K178" s="91" t="str">
        <f t="shared" si="112"/>
        <v/>
      </c>
      <c r="L178" s="91" t="str">
        <f t="shared" si="112"/>
        <v/>
      </c>
      <c r="M178" s="91" t="str">
        <f t="shared" si="112"/>
        <v/>
      </c>
      <c r="N178" s="91" t="str">
        <f t="shared" si="112"/>
        <v/>
      </c>
      <c r="O178" s="91" t="str">
        <f t="shared" si="112"/>
        <v/>
      </c>
      <c r="P178" s="91" t="str">
        <f t="shared" si="112"/>
        <v/>
      </c>
      <c r="Q178" s="91" t="str">
        <f t="shared" si="112"/>
        <v/>
      </c>
      <c r="R178" s="91" t="str">
        <f t="shared" si="112"/>
        <v/>
      </c>
      <c r="S178" s="91" t="str">
        <f t="shared" si="112"/>
        <v/>
      </c>
      <c r="T178" s="91" t="str">
        <f t="shared" si="112"/>
        <v/>
      </c>
      <c r="U178" s="91" t="str">
        <f t="shared" si="112"/>
        <v/>
      </c>
      <c r="V178" s="91" t="str">
        <f t="shared" si="112"/>
        <v/>
      </c>
      <c r="W178" s="91" t="str">
        <f t="shared" si="112"/>
        <v/>
      </c>
      <c r="X178" s="91" t="str">
        <f t="shared" si="112"/>
        <v/>
      </c>
      <c r="Y178" s="91" t="str">
        <f t="shared" si="112"/>
        <v/>
      </c>
      <c r="Z178" s="91" t="str">
        <f t="shared" si="112"/>
        <v/>
      </c>
      <c r="AA178" s="91" t="str">
        <f t="shared" si="112"/>
        <v/>
      </c>
      <c r="AB178" s="91" t="str">
        <f t="shared" si="112"/>
        <v/>
      </c>
      <c r="AC178" s="91" t="str">
        <f t="shared" si="112"/>
        <v/>
      </c>
      <c r="AD178" s="91" t="str">
        <f t="shared" si="112"/>
        <v/>
      </c>
      <c r="AE178" s="91" t="str">
        <f t="shared" si="112"/>
        <v/>
      </c>
      <c r="AF178" s="91" t="str">
        <f t="shared" si="112"/>
        <v/>
      </c>
      <c r="AG178" s="91" t="str">
        <f t="shared" si="112"/>
        <v/>
      </c>
      <c r="AH178" s="91" t="str">
        <f t="shared" si="112"/>
        <v/>
      </c>
      <c r="AI178" s="91" t="str">
        <f t="shared" si="112"/>
        <v/>
      </c>
      <c r="AK178" s="394"/>
    </row>
    <row r="179" spans="3:37" s="42" customFormat="1" x14ac:dyDescent="0.35">
      <c r="D179" s="91" t="str">
        <f t="shared" si="112"/>
        <v>CO07</v>
      </c>
      <c r="E179" s="91" t="str">
        <f t="shared" si="112"/>
        <v>CO</v>
      </c>
      <c r="F179" s="91" t="str">
        <f t="shared" si="112"/>
        <v/>
      </c>
      <c r="G179" s="91" t="str">
        <f t="shared" si="112"/>
        <v>CO</v>
      </c>
      <c r="H179" s="91" t="str">
        <f t="shared" si="112"/>
        <v/>
      </c>
      <c r="I179" s="91" t="str">
        <f t="shared" si="112"/>
        <v/>
      </c>
      <c r="J179" s="91" t="str">
        <f t="shared" si="112"/>
        <v/>
      </c>
      <c r="K179" s="91" t="str">
        <f t="shared" si="112"/>
        <v>CO</v>
      </c>
      <c r="L179" s="91" t="str">
        <f t="shared" si="112"/>
        <v/>
      </c>
      <c r="M179" s="91" t="str">
        <f t="shared" si="112"/>
        <v>CO</v>
      </c>
      <c r="N179" s="91" t="str">
        <f t="shared" si="112"/>
        <v/>
      </c>
      <c r="O179" s="91" t="str">
        <f t="shared" si="112"/>
        <v/>
      </c>
      <c r="P179" s="91" t="str">
        <f t="shared" si="112"/>
        <v/>
      </c>
      <c r="Q179" s="91" t="str">
        <f t="shared" si="112"/>
        <v>CO</v>
      </c>
      <c r="R179" s="91" t="str">
        <f t="shared" si="112"/>
        <v/>
      </c>
      <c r="S179" s="91" t="str">
        <f t="shared" si="112"/>
        <v>CO</v>
      </c>
      <c r="T179" s="91" t="str">
        <f t="shared" si="112"/>
        <v/>
      </c>
      <c r="U179" s="91" t="str">
        <f t="shared" si="112"/>
        <v>CO</v>
      </c>
      <c r="V179" s="91" t="str">
        <f t="shared" si="112"/>
        <v/>
      </c>
      <c r="W179" s="91" t="str">
        <f t="shared" si="112"/>
        <v/>
      </c>
      <c r="X179" s="91" t="str">
        <f t="shared" si="112"/>
        <v/>
      </c>
      <c r="Y179" s="91" t="str">
        <f t="shared" si="112"/>
        <v>CO</v>
      </c>
      <c r="Z179" s="91" t="str">
        <f t="shared" si="112"/>
        <v/>
      </c>
      <c r="AA179" s="91" t="str">
        <f t="shared" si="112"/>
        <v>CO</v>
      </c>
      <c r="AB179" s="91" t="str">
        <f t="shared" si="112"/>
        <v/>
      </c>
      <c r="AC179" s="91" t="str">
        <f t="shared" si="112"/>
        <v/>
      </c>
      <c r="AD179" s="91" t="str">
        <f t="shared" si="112"/>
        <v/>
      </c>
      <c r="AE179" s="91" t="str">
        <f t="shared" si="112"/>
        <v>CO</v>
      </c>
      <c r="AF179" s="91" t="str">
        <f t="shared" si="112"/>
        <v/>
      </c>
      <c r="AG179" s="91" t="str">
        <f t="shared" si="112"/>
        <v>CO</v>
      </c>
      <c r="AH179" s="91" t="str">
        <f t="shared" si="112"/>
        <v/>
      </c>
      <c r="AI179" s="91" t="str">
        <f t="shared" si="112"/>
        <v>CO</v>
      </c>
      <c r="AK179" s="394"/>
    </row>
    <row r="180" spans="3:37" s="42" customFormat="1" x14ac:dyDescent="0.35">
      <c r="C180" s="87"/>
      <c r="D180" s="91" t="str">
        <f t="shared" si="112"/>
        <v>COA</v>
      </c>
      <c r="E180" s="91" t="str">
        <f t="shared" si="112"/>
        <v>CO</v>
      </c>
      <c r="F180" s="91" t="str">
        <f t="shared" si="112"/>
        <v/>
      </c>
      <c r="G180" s="91" t="str">
        <f t="shared" si="112"/>
        <v>CO</v>
      </c>
      <c r="H180" s="91" t="str">
        <f t="shared" si="112"/>
        <v/>
      </c>
      <c r="I180" s="91" t="str">
        <f t="shared" si="112"/>
        <v/>
      </c>
      <c r="J180" s="91" t="str">
        <f t="shared" si="112"/>
        <v/>
      </c>
      <c r="K180" s="91" t="str">
        <f t="shared" si="112"/>
        <v>CO</v>
      </c>
      <c r="L180" s="91" t="str">
        <f t="shared" si="112"/>
        <v/>
      </c>
      <c r="M180" s="91" t="str">
        <f t="shared" si="112"/>
        <v>CO</v>
      </c>
      <c r="N180" s="91" t="str">
        <f t="shared" si="112"/>
        <v/>
      </c>
      <c r="O180" s="91" t="str">
        <f t="shared" si="112"/>
        <v/>
      </c>
      <c r="P180" s="91" t="str">
        <f t="shared" si="112"/>
        <v/>
      </c>
      <c r="Q180" s="91" t="str">
        <f t="shared" si="112"/>
        <v>CO</v>
      </c>
      <c r="R180" s="91" t="str">
        <f t="shared" si="112"/>
        <v/>
      </c>
      <c r="S180" s="91" t="str">
        <f t="shared" si="112"/>
        <v>CO</v>
      </c>
      <c r="T180" s="91" t="str">
        <f t="shared" si="112"/>
        <v/>
      </c>
      <c r="U180" s="91" t="str">
        <f t="shared" si="112"/>
        <v>CO</v>
      </c>
      <c r="V180" s="91" t="str">
        <f t="shared" si="112"/>
        <v/>
      </c>
      <c r="W180" s="91" t="str">
        <f t="shared" si="112"/>
        <v/>
      </c>
      <c r="X180" s="91" t="str">
        <f t="shared" si="112"/>
        <v/>
      </c>
      <c r="Y180" s="91" t="str">
        <f t="shared" si="112"/>
        <v>CO</v>
      </c>
      <c r="Z180" s="91" t="str">
        <f t="shared" si="112"/>
        <v/>
      </c>
      <c r="AA180" s="91" t="str">
        <f t="shared" si="112"/>
        <v>CO</v>
      </c>
      <c r="AB180" s="91" t="str">
        <f t="shared" si="112"/>
        <v/>
      </c>
      <c r="AC180" s="91" t="str">
        <f t="shared" si="112"/>
        <v/>
      </c>
      <c r="AD180" s="91" t="str">
        <f t="shared" si="112"/>
        <v/>
      </c>
      <c r="AE180" s="91" t="str">
        <f t="shared" si="112"/>
        <v>CO</v>
      </c>
      <c r="AF180" s="91" t="str">
        <f t="shared" si="112"/>
        <v/>
      </c>
      <c r="AG180" s="91" t="str">
        <f t="shared" si="112"/>
        <v>CO</v>
      </c>
      <c r="AH180" s="91" t="str">
        <f t="shared" si="112"/>
        <v/>
      </c>
      <c r="AI180" s="91" t="str">
        <f t="shared" si="112"/>
        <v>CO</v>
      </c>
      <c r="AK180" s="394"/>
    </row>
    <row r="181" spans="3:37" s="42" customFormat="1" x14ac:dyDescent="0.35">
      <c r="D181" s="91" t="str">
        <f t="shared" si="112"/>
        <v>COA</v>
      </c>
      <c r="E181" s="91" t="str">
        <f t="shared" si="112"/>
        <v>CO</v>
      </c>
      <c r="F181" s="91" t="str">
        <f t="shared" si="112"/>
        <v/>
      </c>
      <c r="G181" s="91" t="str">
        <f t="shared" si="112"/>
        <v>CO</v>
      </c>
      <c r="H181" s="91" t="str">
        <f t="shared" si="112"/>
        <v/>
      </c>
      <c r="I181" s="91" t="str">
        <f t="shared" si="112"/>
        <v/>
      </c>
      <c r="J181" s="91" t="str">
        <f t="shared" si="112"/>
        <v/>
      </c>
      <c r="K181" s="91" t="str">
        <f t="shared" si="112"/>
        <v>CO</v>
      </c>
      <c r="L181" s="91" t="str">
        <f t="shared" si="112"/>
        <v/>
      </c>
      <c r="M181" s="91" t="str">
        <f t="shared" si="112"/>
        <v>CO</v>
      </c>
      <c r="N181" s="91" t="str">
        <f t="shared" si="112"/>
        <v/>
      </c>
      <c r="O181" s="91" t="str">
        <f t="shared" si="112"/>
        <v/>
      </c>
      <c r="P181" s="91" t="str">
        <f t="shared" si="112"/>
        <v/>
      </c>
      <c r="Q181" s="91" t="str">
        <f t="shared" si="112"/>
        <v>CO</v>
      </c>
      <c r="R181" s="91" t="str">
        <f t="shared" si="112"/>
        <v/>
      </c>
      <c r="S181" s="91" t="str">
        <f t="shared" si="112"/>
        <v>CO</v>
      </c>
      <c r="T181" s="91" t="str">
        <f t="shared" si="112"/>
        <v/>
      </c>
      <c r="U181" s="91" t="str">
        <f t="shared" si="112"/>
        <v>CO</v>
      </c>
      <c r="V181" s="91" t="str">
        <f t="shared" si="112"/>
        <v/>
      </c>
      <c r="W181" s="91" t="str">
        <f t="shared" si="112"/>
        <v/>
      </c>
      <c r="X181" s="91" t="str">
        <f t="shared" si="112"/>
        <v/>
      </c>
      <c r="Y181" s="91" t="str">
        <f t="shared" si="112"/>
        <v>CO</v>
      </c>
      <c r="Z181" s="91" t="str">
        <f t="shared" si="112"/>
        <v/>
      </c>
      <c r="AA181" s="91" t="str">
        <f t="shared" si="112"/>
        <v>CO</v>
      </c>
      <c r="AB181" s="91" t="str">
        <f t="shared" si="112"/>
        <v/>
      </c>
      <c r="AC181" s="91" t="str">
        <f t="shared" si="112"/>
        <v/>
      </c>
      <c r="AD181" s="91" t="str">
        <f t="shared" si="112"/>
        <v/>
      </c>
      <c r="AE181" s="91" t="str">
        <f t="shared" si="112"/>
        <v>CO</v>
      </c>
      <c r="AF181" s="91" t="str">
        <f t="shared" si="112"/>
        <v/>
      </c>
      <c r="AG181" s="91" t="str">
        <f t="shared" si="112"/>
        <v>CO</v>
      </c>
      <c r="AH181" s="91" t="str">
        <f t="shared" si="112"/>
        <v/>
      </c>
      <c r="AI181" s="91" t="str">
        <f t="shared" si="112"/>
        <v>CO</v>
      </c>
      <c r="AK181" s="394"/>
    </row>
    <row r="182" spans="3:37" s="42" customFormat="1" x14ac:dyDescent="0.35">
      <c r="D182" s="91" t="str">
        <f t="shared" si="112"/>
        <v>COA</v>
      </c>
      <c r="E182" s="91" t="str">
        <f t="shared" si="112"/>
        <v>CO</v>
      </c>
      <c r="F182" s="91" t="str">
        <f t="shared" si="112"/>
        <v/>
      </c>
      <c r="G182" s="91" t="str">
        <f t="shared" si="112"/>
        <v>CO</v>
      </c>
      <c r="H182" s="91" t="str">
        <f t="shared" si="112"/>
        <v/>
      </c>
      <c r="I182" s="91" t="str">
        <f t="shared" si="112"/>
        <v/>
      </c>
      <c r="J182" s="91" t="str">
        <f t="shared" si="112"/>
        <v/>
      </c>
      <c r="K182" s="91" t="str">
        <f t="shared" si="112"/>
        <v>CO</v>
      </c>
      <c r="L182" s="91" t="str">
        <f t="shared" si="112"/>
        <v/>
      </c>
      <c r="M182" s="91" t="str">
        <f t="shared" si="112"/>
        <v>CO</v>
      </c>
      <c r="N182" s="91" t="str">
        <f t="shared" si="112"/>
        <v/>
      </c>
      <c r="O182" s="91" t="str">
        <f t="shared" si="112"/>
        <v/>
      </c>
      <c r="P182" s="91" t="str">
        <f t="shared" si="112"/>
        <v/>
      </c>
      <c r="Q182" s="91" t="str">
        <f t="shared" si="112"/>
        <v>CO</v>
      </c>
      <c r="R182" s="91" t="str">
        <f t="shared" si="112"/>
        <v/>
      </c>
      <c r="S182" s="91" t="str">
        <f t="shared" si="112"/>
        <v>CO</v>
      </c>
      <c r="T182" s="91" t="str">
        <f t="shared" si="112"/>
        <v/>
      </c>
      <c r="U182" s="91" t="str">
        <f t="shared" si="112"/>
        <v>CO</v>
      </c>
      <c r="V182" s="91" t="str">
        <f t="shared" si="112"/>
        <v/>
      </c>
      <c r="W182" s="91" t="str">
        <f t="shared" si="112"/>
        <v/>
      </c>
      <c r="X182" s="91" t="str">
        <f t="shared" si="112"/>
        <v/>
      </c>
      <c r="Y182" s="91" t="str">
        <f t="shared" si="112"/>
        <v>CO</v>
      </c>
      <c r="Z182" s="91" t="str">
        <f t="shared" si="112"/>
        <v/>
      </c>
      <c r="AA182" s="91" t="str">
        <f t="shared" si="112"/>
        <v>CO</v>
      </c>
      <c r="AB182" s="91" t="str">
        <f t="shared" si="112"/>
        <v/>
      </c>
      <c r="AC182" s="91" t="str">
        <f t="shared" si="112"/>
        <v/>
      </c>
      <c r="AD182" s="91" t="str">
        <f t="shared" si="112"/>
        <v/>
      </c>
      <c r="AE182" s="91" t="str">
        <f t="shared" si="112"/>
        <v>CO</v>
      </c>
      <c r="AF182" s="91" t="str">
        <f t="shared" si="112"/>
        <v/>
      </c>
      <c r="AG182" s="91" t="str">
        <f t="shared" si="112"/>
        <v>CO</v>
      </c>
      <c r="AH182" s="91" t="str">
        <f t="shared" si="112"/>
        <v/>
      </c>
      <c r="AI182" s="91" t="str">
        <f t="shared" ref="AI182" si="113">+LEFT(AI52,4)</f>
        <v>CO</v>
      </c>
      <c r="AK182" s="394"/>
    </row>
    <row r="183" spans="3:37" s="42" customFormat="1" x14ac:dyDescent="0.35">
      <c r="D183" s="91" t="str">
        <f t="shared" ref="D183:AI190" si="114">+LEFT(D53,4)</f>
        <v>PO</v>
      </c>
      <c r="E183" s="91" t="str">
        <f t="shared" si="114"/>
        <v>OMT</v>
      </c>
      <c r="F183" s="91" t="str">
        <f t="shared" si="114"/>
        <v/>
      </c>
      <c r="G183" s="91" t="str">
        <f t="shared" si="114"/>
        <v>OMT</v>
      </c>
      <c r="H183" s="91" t="str">
        <f t="shared" si="114"/>
        <v/>
      </c>
      <c r="I183" s="91" t="str">
        <f t="shared" si="114"/>
        <v/>
      </c>
      <c r="J183" s="91" t="str">
        <f t="shared" si="114"/>
        <v/>
      </c>
      <c r="K183" s="91" t="str">
        <f t="shared" si="114"/>
        <v>OMT</v>
      </c>
      <c r="L183" s="91" t="str">
        <f t="shared" si="114"/>
        <v/>
      </c>
      <c r="M183" s="91" t="str">
        <f t="shared" si="114"/>
        <v>OMT</v>
      </c>
      <c r="N183" s="91" t="str">
        <f t="shared" si="114"/>
        <v/>
      </c>
      <c r="O183" s="91" t="str">
        <f t="shared" si="114"/>
        <v/>
      </c>
      <c r="P183" s="91" t="str">
        <f t="shared" si="114"/>
        <v/>
      </c>
      <c r="Q183" s="91" t="str">
        <f t="shared" si="114"/>
        <v>OMT</v>
      </c>
      <c r="R183" s="91" t="str">
        <f t="shared" si="114"/>
        <v/>
      </c>
      <c r="S183" s="91" t="str">
        <f t="shared" si="114"/>
        <v>OMT</v>
      </c>
      <c r="T183" s="91" t="str">
        <f t="shared" si="114"/>
        <v/>
      </c>
      <c r="U183" s="91" t="str">
        <f t="shared" si="114"/>
        <v>OMT</v>
      </c>
      <c r="V183" s="91" t="str">
        <f t="shared" si="114"/>
        <v/>
      </c>
      <c r="W183" s="91" t="str">
        <f t="shared" si="114"/>
        <v/>
      </c>
      <c r="X183" s="91" t="str">
        <f t="shared" si="114"/>
        <v/>
      </c>
      <c r="Y183" s="91" t="str">
        <f t="shared" si="114"/>
        <v>OMT</v>
      </c>
      <c r="Z183" s="91" t="str">
        <f t="shared" si="114"/>
        <v/>
      </c>
      <c r="AA183" s="91" t="str">
        <f t="shared" si="114"/>
        <v>OMT</v>
      </c>
      <c r="AB183" s="91" t="str">
        <f t="shared" si="114"/>
        <v/>
      </c>
      <c r="AC183" s="91" t="str">
        <f t="shared" si="114"/>
        <v/>
      </c>
      <c r="AD183" s="91" t="str">
        <f t="shared" si="114"/>
        <v/>
      </c>
      <c r="AE183" s="91" t="str">
        <f t="shared" si="114"/>
        <v>OMT</v>
      </c>
      <c r="AF183" s="91" t="str">
        <f t="shared" si="114"/>
        <v/>
      </c>
      <c r="AG183" s="91" t="str">
        <f t="shared" si="114"/>
        <v>OMT</v>
      </c>
      <c r="AH183" s="91" t="str">
        <f t="shared" si="114"/>
        <v/>
      </c>
      <c r="AI183" s="91" t="str">
        <f t="shared" si="114"/>
        <v>OMT</v>
      </c>
      <c r="AK183" s="394"/>
    </row>
    <row r="184" spans="3:37" s="42" customFormat="1" x14ac:dyDescent="0.35">
      <c r="D184" s="91" t="str">
        <f t="shared" si="114"/>
        <v>COA</v>
      </c>
      <c r="E184" s="91" t="str">
        <f t="shared" si="114"/>
        <v/>
      </c>
      <c r="F184" s="91" t="str">
        <f t="shared" si="114"/>
        <v/>
      </c>
      <c r="G184" s="91" t="str">
        <f t="shared" si="114"/>
        <v/>
      </c>
      <c r="H184" s="91" t="str">
        <f t="shared" si="114"/>
        <v/>
      </c>
      <c r="I184" s="91" t="str">
        <f t="shared" si="114"/>
        <v/>
      </c>
      <c r="J184" s="91" t="str">
        <f t="shared" si="114"/>
        <v/>
      </c>
      <c r="K184" s="91" t="str">
        <f t="shared" si="114"/>
        <v/>
      </c>
      <c r="L184" s="91" t="str">
        <f t="shared" si="114"/>
        <v/>
      </c>
      <c r="M184" s="91" t="str">
        <f t="shared" si="114"/>
        <v/>
      </c>
      <c r="N184" s="91" t="str">
        <f t="shared" si="114"/>
        <v/>
      </c>
      <c r="O184" s="91" t="str">
        <f t="shared" si="114"/>
        <v/>
      </c>
      <c r="P184" s="91" t="str">
        <f t="shared" si="114"/>
        <v/>
      </c>
      <c r="Q184" s="91" t="str">
        <f t="shared" si="114"/>
        <v/>
      </c>
      <c r="R184" s="91" t="str">
        <f t="shared" si="114"/>
        <v/>
      </c>
      <c r="S184" s="91" t="str">
        <f t="shared" si="114"/>
        <v/>
      </c>
      <c r="T184" s="91" t="str">
        <f t="shared" si="114"/>
        <v/>
      </c>
      <c r="U184" s="91" t="str">
        <f t="shared" si="114"/>
        <v/>
      </c>
      <c r="V184" s="91" t="str">
        <f t="shared" si="114"/>
        <v/>
      </c>
      <c r="W184" s="91" t="str">
        <f t="shared" si="114"/>
        <v/>
      </c>
      <c r="X184" s="91" t="str">
        <f t="shared" si="114"/>
        <v/>
      </c>
      <c r="Y184" s="91" t="str">
        <f t="shared" si="114"/>
        <v/>
      </c>
      <c r="Z184" s="91" t="str">
        <f t="shared" si="114"/>
        <v/>
      </c>
      <c r="AA184" s="91" t="str">
        <f t="shared" si="114"/>
        <v/>
      </c>
      <c r="AB184" s="91" t="str">
        <f t="shared" si="114"/>
        <v/>
      </c>
      <c r="AC184" s="91" t="str">
        <f t="shared" si="114"/>
        <v/>
      </c>
      <c r="AD184" s="91" t="str">
        <f t="shared" si="114"/>
        <v/>
      </c>
      <c r="AE184" s="91" t="str">
        <f t="shared" si="114"/>
        <v/>
      </c>
      <c r="AF184" s="91" t="str">
        <f t="shared" si="114"/>
        <v/>
      </c>
      <c r="AG184" s="91" t="str">
        <f t="shared" si="114"/>
        <v/>
      </c>
      <c r="AH184" s="91" t="str">
        <f t="shared" si="114"/>
        <v/>
      </c>
      <c r="AI184" s="91" t="str">
        <f t="shared" si="114"/>
        <v/>
      </c>
      <c r="AK184" s="394"/>
    </row>
    <row r="185" spans="3:37" s="42" customFormat="1" x14ac:dyDescent="0.35">
      <c r="D185" s="91" t="str">
        <f t="shared" si="114"/>
        <v>COA</v>
      </c>
      <c r="E185" s="91" t="str">
        <f t="shared" si="114"/>
        <v/>
      </c>
      <c r="F185" s="91" t="str">
        <f t="shared" si="114"/>
        <v/>
      </c>
      <c r="G185" s="91" t="str">
        <f t="shared" si="114"/>
        <v/>
      </c>
      <c r="H185" s="91" t="str">
        <f t="shared" si="114"/>
        <v/>
      </c>
      <c r="I185" s="91" t="str">
        <f t="shared" si="114"/>
        <v/>
      </c>
      <c r="J185" s="91" t="str">
        <f t="shared" si="114"/>
        <v/>
      </c>
      <c r="K185" s="91" t="str">
        <f t="shared" si="114"/>
        <v/>
      </c>
      <c r="L185" s="91" t="str">
        <f t="shared" si="114"/>
        <v/>
      </c>
      <c r="M185" s="91" t="str">
        <f t="shared" si="114"/>
        <v/>
      </c>
      <c r="N185" s="91" t="str">
        <f t="shared" si="114"/>
        <v/>
      </c>
      <c r="O185" s="91" t="str">
        <f t="shared" si="114"/>
        <v/>
      </c>
      <c r="P185" s="91" t="str">
        <f t="shared" si="114"/>
        <v/>
      </c>
      <c r="Q185" s="91" t="str">
        <f t="shared" si="114"/>
        <v/>
      </c>
      <c r="R185" s="91" t="str">
        <f t="shared" si="114"/>
        <v/>
      </c>
      <c r="S185" s="91" t="str">
        <f t="shared" si="114"/>
        <v/>
      </c>
      <c r="T185" s="91" t="str">
        <f t="shared" si="114"/>
        <v/>
      </c>
      <c r="U185" s="91" t="str">
        <f t="shared" si="114"/>
        <v/>
      </c>
      <c r="V185" s="91" t="str">
        <f t="shared" si="114"/>
        <v/>
      </c>
      <c r="W185" s="91" t="str">
        <f t="shared" si="114"/>
        <v/>
      </c>
      <c r="X185" s="91" t="str">
        <f t="shared" si="114"/>
        <v/>
      </c>
      <c r="Y185" s="91" t="str">
        <f t="shared" si="114"/>
        <v/>
      </c>
      <c r="Z185" s="91" t="str">
        <f t="shared" si="114"/>
        <v/>
      </c>
      <c r="AA185" s="91" t="str">
        <f t="shared" si="114"/>
        <v/>
      </c>
      <c r="AB185" s="91" t="str">
        <f t="shared" si="114"/>
        <v/>
      </c>
      <c r="AC185" s="91" t="str">
        <f t="shared" si="114"/>
        <v/>
      </c>
      <c r="AD185" s="91" t="str">
        <f t="shared" si="114"/>
        <v/>
      </c>
      <c r="AE185" s="91" t="str">
        <f t="shared" si="114"/>
        <v/>
      </c>
      <c r="AF185" s="91" t="str">
        <f t="shared" si="114"/>
        <v/>
      </c>
      <c r="AG185" s="91" t="str">
        <f t="shared" si="114"/>
        <v/>
      </c>
      <c r="AH185" s="91" t="str">
        <f t="shared" si="114"/>
        <v/>
      </c>
      <c r="AI185" s="91" t="str">
        <f t="shared" si="114"/>
        <v/>
      </c>
      <c r="AK185" s="394"/>
    </row>
    <row r="186" spans="3:37" s="42" customFormat="1" x14ac:dyDescent="0.35">
      <c r="D186" s="91" t="str">
        <f t="shared" si="114"/>
        <v>COA</v>
      </c>
      <c r="E186" s="91" t="str">
        <f t="shared" si="114"/>
        <v/>
      </c>
      <c r="F186" s="91" t="str">
        <f t="shared" si="114"/>
        <v/>
      </c>
      <c r="G186" s="91" t="str">
        <f t="shared" si="114"/>
        <v/>
      </c>
      <c r="H186" s="91" t="str">
        <f t="shared" si="114"/>
        <v/>
      </c>
      <c r="I186" s="91" t="str">
        <f t="shared" si="114"/>
        <v/>
      </c>
      <c r="J186" s="91" t="str">
        <f t="shared" si="114"/>
        <v/>
      </c>
      <c r="K186" s="91" t="str">
        <f t="shared" si="114"/>
        <v/>
      </c>
      <c r="L186" s="91" t="str">
        <f t="shared" si="114"/>
        <v/>
      </c>
      <c r="M186" s="91" t="str">
        <f t="shared" si="114"/>
        <v/>
      </c>
      <c r="N186" s="91" t="str">
        <f t="shared" si="114"/>
        <v/>
      </c>
      <c r="O186" s="91" t="str">
        <f t="shared" si="114"/>
        <v/>
      </c>
      <c r="P186" s="91" t="str">
        <f t="shared" si="114"/>
        <v/>
      </c>
      <c r="Q186" s="91" t="str">
        <f t="shared" si="114"/>
        <v/>
      </c>
      <c r="R186" s="91" t="str">
        <f t="shared" si="114"/>
        <v/>
      </c>
      <c r="S186" s="91" t="str">
        <f t="shared" si="114"/>
        <v/>
      </c>
      <c r="T186" s="91" t="str">
        <f t="shared" si="114"/>
        <v/>
      </c>
      <c r="U186" s="91" t="str">
        <f t="shared" si="114"/>
        <v/>
      </c>
      <c r="V186" s="91" t="str">
        <f t="shared" si="114"/>
        <v/>
      </c>
      <c r="W186" s="91" t="str">
        <f t="shared" si="114"/>
        <v/>
      </c>
      <c r="X186" s="91" t="str">
        <f t="shared" si="114"/>
        <v/>
      </c>
      <c r="Y186" s="91" t="str">
        <f t="shared" si="114"/>
        <v/>
      </c>
      <c r="Z186" s="91" t="str">
        <f t="shared" si="114"/>
        <v/>
      </c>
      <c r="AA186" s="91" t="str">
        <f t="shared" si="114"/>
        <v/>
      </c>
      <c r="AB186" s="91" t="str">
        <f t="shared" si="114"/>
        <v/>
      </c>
      <c r="AC186" s="91" t="str">
        <f t="shared" si="114"/>
        <v/>
      </c>
      <c r="AD186" s="91" t="str">
        <f t="shared" si="114"/>
        <v/>
      </c>
      <c r="AE186" s="91" t="str">
        <f t="shared" si="114"/>
        <v/>
      </c>
      <c r="AF186" s="91" t="str">
        <f t="shared" si="114"/>
        <v/>
      </c>
      <c r="AG186" s="91" t="str">
        <f t="shared" si="114"/>
        <v/>
      </c>
      <c r="AH186" s="91" t="str">
        <f t="shared" si="114"/>
        <v/>
      </c>
      <c r="AI186" s="91" t="str">
        <f t="shared" si="114"/>
        <v/>
      </c>
      <c r="AK186" s="394"/>
    </row>
    <row r="187" spans="3:37" s="42" customFormat="1" x14ac:dyDescent="0.35">
      <c r="D187" s="91" t="str">
        <f t="shared" si="114"/>
        <v>COA</v>
      </c>
      <c r="E187" s="91" t="str">
        <f t="shared" si="114"/>
        <v/>
      </c>
      <c r="F187" s="91" t="str">
        <f t="shared" si="114"/>
        <v/>
      </c>
      <c r="G187" s="91" t="str">
        <f t="shared" si="114"/>
        <v/>
      </c>
      <c r="H187" s="91" t="str">
        <f t="shared" si="114"/>
        <v/>
      </c>
      <c r="I187" s="91" t="str">
        <f t="shared" si="114"/>
        <v/>
      </c>
      <c r="J187" s="91" t="str">
        <f t="shared" si="114"/>
        <v/>
      </c>
      <c r="K187" s="91" t="str">
        <f t="shared" si="114"/>
        <v/>
      </c>
      <c r="L187" s="91" t="str">
        <f t="shared" si="114"/>
        <v/>
      </c>
      <c r="M187" s="91" t="str">
        <f t="shared" si="114"/>
        <v/>
      </c>
      <c r="N187" s="91" t="str">
        <f t="shared" si="114"/>
        <v/>
      </c>
      <c r="O187" s="91" t="str">
        <f t="shared" si="114"/>
        <v/>
      </c>
      <c r="P187" s="91" t="str">
        <f t="shared" si="114"/>
        <v/>
      </c>
      <c r="Q187" s="91" t="str">
        <f t="shared" si="114"/>
        <v/>
      </c>
      <c r="R187" s="91" t="str">
        <f t="shared" si="114"/>
        <v/>
      </c>
      <c r="S187" s="91" t="str">
        <f t="shared" si="114"/>
        <v/>
      </c>
      <c r="T187" s="91" t="str">
        <f t="shared" si="114"/>
        <v/>
      </c>
      <c r="U187" s="91" t="str">
        <f t="shared" si="114"/>
        <v/>
      </c>
      <c r="V187" s="91" t="str">
        <f t="shared" si="114"/>
        <v/>
      </c>
      <c r="W187" s="91" t="str">
        <f t="shared" si="114"/>
        <v/>
      </c>
      <c r="X187" s="91" t="str">
        <f t="shared" si="114"/>
        <v/>
      </c>
      <c r="Y187" s="91" t="str">
        <f t="shared" si="114"/>
        <v/>
      </c>
      <c r="Z187" s="91" t="str">
        <f t="shared" si="114"/>
        <v/>
      </c>
      <c r="AA187" s="91" t="str">
        <f t="shared" si="114"/>
        <v/>
      </c>
      <c r="AB187" s="91" t="str">
        <f t="shared" si="114"/>
        <v/>
      </c>
      <c r="AC187" s="91" t="str">
        <f t="shared" si="114"/>
        <v/>
      </c>
      <c r="AD187" s="91" t="str">
        <f t="shared" si="114"/>
        <v/>
      </c>
      <c r="AE187" s="91" t="str">
        <f t="shared" si="114"/>
        <v/>
      </c>
      <c r="AF187" s="91" t="str">
        <f t="shared" si="114"/>
        <v/>
      </c>
      <c r="AG187" s="91" t="str">
        <f t="shared" si="114"/>
        <v/>
      </c>
      <c r="AH187" s="91" t="str">
        <f t="shared" si="114"/>
        <v/>
      </c>
      <c r="AI187" s="91" t="str">
        <f t="shared" si="114"/>
        <v/>
      </c>
      <c r="AK187" s="394"/>
    </row>
    <row r="188" spans="3:37" s="42" customFormat="1" x14ac:dyDescent="0.35">
      <c r="D188" s="91" t="str">
        <f t="shared" si="114"/>
        <v>COA</v>
      </c>
      <c r="E188" s="91" t="str">
        <f t="shared" si="114"/>
        <v/>
      </c>
      <c r="F188" s="91" t="str">
        <f t="shared" si="114"/>
        <v/>
      </c>
      <c r="G188" s="91" t="str">
        <f t="shared" si="114"/>
        <v/>
      </c>
      <c r="H188" s="91" t="str">
        <f t="shared" si="114"/>
        <v/>
      </c>
      <c r="I188" s="91" t="str">
        <f t="shared" si="114"/>
        <v/>
      </c>
      <c r="J188" s="91" t="str">
        <f t="shared" si="114"/>
        <v/>
      </c>
      <c r="K188" s="91" t="str">
        <f t="shared" si="114"/>
        <v/>
      </c>
      <c r="L188" s="91" t="str">
        <f t="shared" si="114"/>
        <v/>
      </c>
      <c r="M188" s="91" t="str">
        <f t="shared" si="114"/>
        <v/>
      </c>
      <c r="N188" s="91" t="str">
        <f t="shared" si="114"/>
        <v/>
      </c>
      <c r="O188" s="91" t="str">
        <f t="shared" si="114"/>
        <v/>
      </c>
      <c r="P188" s="91" t="str">
        <f t="shared" si="114"/>
        <v/>
      </c>
      <c r="Q188" s="91" t="str">
        <f t="shared" si="114"/>
        <v/>
      </c>
      <c r="R188" s="91" t="str">
        <f t="shared" si="114"/>
        <v/>
      </c>
      <c r="S188" s="91" t="str">
        <f t="shared" si="114"/>
        <v/>
      </c>
      <c r="T188" s="91" t="str">
        <f t="shared" si="114"/>
        <v/>
      </c>
      <c r="U188" s="91" t="str">
        <f t="shared" si="114"/>
        <v/>
      </c>
      <c r="V188" s="91" t="str">
        <f t="shared" si="114"/>
        <v/>
      </c>
      <c r="W188" s="91" t="str">
        <f t="shared" si="114"/>
        <v/>
      </c>
      <c r="X188" s="91" t="str">
        <f t="shared" si="114"/>
        <v/>
      </c>
      <c r="Y188" s="91" t="str">
        <f t="shared" si="114"/>
        <v/>
      </c>
      <c r="Z188" s="91" t="str">
        <f t="shared" si="114"/>
        <v/>
      </c>
      <c r="AA188" s="91" t="str">
        <f t="shared" si="114"/>
        <v/>
      </c>
      <c r="AB188" s="91" t="str">
        <f t="shared" si="114"/>
        <v/>
      </c>
      <c r="AC188" s="91" t="str">
        <f t="shared" si="114"/>
        <v/>
      </c>
      <c r="AD188" s="91" t="str">
        <f t="shared" si="114"/>
        <v/>
      </c>
      <c r="AE188" s="91" t="str">
        <f t="shared" si="114"/>
        <v/>
      </c>
      <c r="AF188" s="91" t="str">
        <f t="shared" si="114"/>
        <v/>
      </c>
      <c r="AG188" s="91" t="str">
        <f t="shared" si="114"/>
        <v/>
      </c>
      <c r="AH188" s="91" t="str">
        <f t="shared" si="114"/>
        <v/>
      </c>
      <c r="AI188" s="91" t="str">
        <f t="shared" si="114"/>
        <v/>
      </c>
      <c r="AK188" s="394"/>
    </row>
    <row r="189" spans="3:37" s="42" customFormat="1" x14ac:dyDescent="0.35">
      <c r="D189" s="91" t="str">
        <f t="shared" si="114"/>
        <v>DD</v>
      </c>
      <c r="E189" s="91" t="str">
        <f t="shared" si="114"/>
        <v>DD</v>
      </c>
      <c r="F189" s="91" t="str">
        <f t="shared" si="114"/>
        <v/>
      </c>
      <c r="G189" s="91" t="str">
        <f t="shared" si="114"/>
        <v>DD</v>
      </c>
      <c r="H189" s="91" t="str">
        <f t="shared" si="114"/>
        <v/>
      </c>
      <c r="I189" s="91" t="str">
        <f t="shared" si="114"/>
        <v/>
      </c>
      <c r="J189" s="91" t="str">
        <f t="shared" si="114"/>
        <v/>
      </c>
      <c r="K189" s="91" t="str">
        <f t="shared" si="114"/>
        <v>DD</v>
      </c>
      <c r="L189" s="91" t="str">
        <f t="shared" si="114"/>
        <v/>
      </c>
      <c r="M189" s="91" t="str">
        <f t="shared" si="114"/>
        <v>DD</v>
      </c>
      <c r="N189" s="91" t="str">
        <f t="shared" si="114"/>
        <v/>
      </c>
      <c r="O189" s="91" t="str">
        <f t="shared" si="114"/>
        <v/>
      </c>
      <c r="P189" s="91" t="str">
        <f t="shared" si="114"/>
        <v/>
      </c>
      <c r="Q189" s="91" t="str">
        <f t="shared" si="114"/>
        <v>DD</v>
      </c>
      <c r="R189" s="91" t="str">
        <f t="shared" si="114"/>
        <v/>
      </c>
      <c r="S189" s="91" t="str">
        <f t="shared" si="114"/>
        <v>DD</v>
      </c>
      <c r="T189" s="91" t="str">
        <f t="shared" si="114"/>
        <v/>
      </c>
      <c r="U189" s="91" t="str">
        <f t="shared" si="114"/>
        <v>DD</v>
      </c>
      <c r="V189" s="91" t="str">
        <f t="shared" si="114"/>
        <v/>
      </c>
      <c r="W189" s="91" t="str">
        <f t="shared" si="114"/>
        <v/>
      </c>
      <c r="X189" s="91" t="str">
        <f t="shared" si="114"/>
        <v/>
      </c>
      <c r="Y189" s="91" t="str">
        <f t="shared" si="114"/>
        <v>DD</v>
      </c>
      <c r="Z189" s="91" t="str">
        <f t="shared" si="114"/>
        <v/>
      </c>
      <c r="AA189" s="91" t="str">
        <f t="shared" si="114"/>
        <v>DD</v>
      </c>
      <c r="AB189" s="91" t="str">
        <f t="shared" si="114"/>
        <v/>
      </c>
      <c r="AC189" s="91" t="str">
        <f t="shared" si="114"/>
        <v/>
      </c>
      <c r="AD189" s="91" t="str">
        <f t="shared" si="114"/>
        <v/>
      </c>
      <c r="AE189" s="91" t="str">
        <f t="shared" si="114"/>
        <v>DD</v>
      </c>
      <c r="AF189" s="91" t="str">
        <f t="shared" si="114"/>
        <v/>
      </c>
      <c r="AG189" s="91" t="str">
        <f t="shared" si="114"/>
        <v>DD</v>
      </c>
      <c r="AH189" s="91" t="str">
        <f t="shared" si="114"/>
        <v/>
      </c>
      <c r="AI189" s="91" t="str">
        <f t="shared" si="114"/>
        <v>DD</v>
      </c>
      <c r="AK189" s="394"/>
    </row>
    <row r="190" spans="3:37" s="42" customFormat="1" x14ac:dyDescent="0.35">
      <c r="D190" s="91" t="str">
        <f t="shared" si="114"/>
        <v>DD</v>
      </c>
      <c r="E190" s="91" t="str">
        <f t="shared" si="114"/>
        <v>OI</v>
      </c>
      <c r="F190" s="91" t="str">
        <f t="shared" si="114"/>
        <v/>
      </c>
      <c r="G190" s="91" t="str">
        <f t="shared" si="114"/>
        <v>OI</v>
      </c>
      <c r="H190" s="91" t="str">
        <f t="shared" si="114"/>
        <v/>
      </c>
      <c r="I190" s="91" t="str">
        <f t="shared" si="114"/>
        <v/>
      </c>
      <c r="J190" s="91" t="str">
        <f t="shared" si="114"/>
        <v/>
      </c>
      <c r="K190" s="91" t="str">
        <f t="shared" si="114"/>
        <v>OI</v>
      </c>
      <c r="L190" s="91" t="str">
        <f t="shared" si="114"/>
        <v/>
      </c>
      <c r="M190" s="91" t="str">
        <f t="shared" si="114"/>
        <v>OI</v>
      </c>
      <c r="N190" s="91" t="str">
        <f t="shared" si="114"/>
        <v/>
      </c>
      <c r="O190" s="91" t="str">
        <f t="shared" si="114"/>
        <v/>
      </c>
      <c r="P190" s="91" t="str">
        <f t="shared" si="114"/>
        <v/>
      </c>
      <c r="Q190" s="91" t="str">
        <f t="shared" si="114"/>
        <v>OI</v>
      </c>
      <c r="R190" s="91" t="str">
        <f t="shared" si="114"/>
        <v/>
      </c>
      <c r="S190" s="91" t="str">
        <f t="shared" si="114"/>
        <v>OI</v>
      </c>
      <c r="T190" s="91" t="str">
        <f t="shared" si="114"/>
        <v/>
      </c>
      <c r="U190" s="91" t="str">
        <f t="shared" si="114"/>
        <v>OI</v>
      </c>
      <c r="V190" s="91" t="str">
        <f t="shared" si="114"/>
        <v/>
      </c>
      <c r="W190" s="91" t="str">
        <f t="shared" si="114"/>
        <v/>
      </c>
      <c r="X190" s="91" t="str">
        <f t="shared" si="114"/>
        <v/>
      </c>
      <c r="Y190" s="91" t="str">
        <f t="shared" si="114"/>
        <v>OI</v>
      </c>
      <c r="Z190" s="91" t="str">
        <f t="shared" si="114"/>
        <v/>
      </c>
      <c r="AA190" s="91" t="str">
        <f t="shared" si="114"/>
        <v>OI</v>
      </c>
      <c r="AB190" s="91" t="str">
        <f t="shared" si="114"/>
        <v/>
      </c>
      <c r="AC190" s="91" t="str">
        <f t="shared" si="114"/>
        <v/>
      </c>
      <c r="AD190" s="91" t="str">
        <f t="shared" si="114"/>
        <v/>
      </c>
      <c r="AE190" s="91" t="str">
        <f t="shared" si="114"/>
        <v>OI</v>
      </c>
      <c r="AF190" s="91" t="str">
        <f t="shared" si="114"/>
        <v/>
      </c>
      <c r="AG190" s="91" t="str">
        <f t="shared" si="114"/>
        <v>OI</v>
      </c>
      <c r="AH190" s="91" t="str">
        <f t="shared" si="114"/>
        <v/>
      </c>
      <c r="AI190" s="91" t="str">
        <f t="shared" ref="D190:AI195" si="115">+LEFT(AI60,4)</f>
        <v>OI</v>
      </c>
      <c r="AK190" s="394"/>
    </row>
    <row r="191" spans="3:37" s="42" customFormat="1" x14ac:dyDescent="0.35">
      <c r="D191" s="91" t="str">
        <f t="shared" si="115"/>
        <v>DD</v>
      </c>
      <c r="E191" s="91" t="str">
        <f t="shared" si="115"/>
        <v>OI</v>
      </c>
      <c r="F191" s="91" t="str">
        <f t="shared" si="115"/>
        <v/>
      </c>
      <c r="G191" s="91" t="str">
        <f t="shared" si="115"/>
        <v>OI</v>
      </c>
      <c r="H191" s="91" t="str">
        <f t="shared" si="115"/>
        <v/>
      </c>
      <c r="I191" s="91" t="str">
        <f t="shared" si="115"/>
        <v/>
      </c>
      <c r="J191" s="91" t="str">
        <f t="shared" si="115"/>
        <v/>
      </c>
      <c r="K191" s="91" t="str">
        <f t="shared" si="115"/>
        <v>OI</v>
      </c>
      <c r="L191" s="91" t="str">
        <f t="shared" si="115"/>
        <v/>
      </c>
      <c r="M191" s="91" t="str">
        <f t="shared" si="115"/>
        <v>OI</v>
      </c>
      <c r="N191" s="91" t="str">
        <f t="shared" si="115"/>
        <v/>
      </c>
      <c r="O191" s="91" t="str">
        <f t="shared" si="115"/>
        <v/>
      </c>
      <c r="P191" s="91" t="str">
        <f t="shared" si="115"/>
        <v/>
      </c>
      <c r="Q191" s="91" t="str">
        <f t="shared" si="115"/>
        <v>OI</v>
      </c>
      <c r="R191" s="91" t="str">
        <f t="shared" si="115"/>
        <v/>
      </c>
      <c r="S191" s="91" t="str">
        <f t="shared" si="115"/>
        <v>OI</v>
      </c>
      <c r="T191" s="91" t="str">
        <f t="shared" si="115"/>
        <v/>
      </c>
      <c r="U191" s="91" t="str">
        <f t="shared" si="115"/>
        <v>OI</v>
      </c>
      <c r="V191" s="91" t="str">
        <f t="shared" si="115"/>
        <v/>
      </c>
      <c r="W191" s="91" t="str">
        <f t="shared" si="115"/>
        <v/>
      </c>
      <c r="X191" s="91" t="str">
        <f t="shared" si="115"/>
        <v/>
      </c>
      <c r="Y191" s="91" t="str">
        <f t="shared" si="115"/>
        <v>OI</v>
      </c>
      <c r="Z191" s="91" t="str">
        <f t="shared" si="115"/>
        <v/>
      </c>
      <c r="AA191" s="91" t="str">
        <f t="shared" si="115"/>
        <v>OI</v>
      </c>
      <c r="AB191" s="91" t="str">
        <f t="shared" si="115"/>
        <v/>
      </c>
      <c r="AC191" s="91" t="str">
        <f t="shared" si="115"/>
        <v/>
      </c>
      <c r="AD191" s="91" t="str">
        <f t="shared" si="115"/>
        <v/>
      </c>
      <c r="AE191" s="91" t="str">
        <f t="shared" si="115"/>
        <v>OI</v>
      </c>
      <c r="AF191" s="91" t="str">
        <f t="shared" si="115"/>
        <v/>
      </c>
      <c r="AG191" s="91" t="str">
        <f t="shared" si="115"/>
        <v>OI</v>
      </c>
      <c r="AH191" s="91" t="str">
        <f t="shared" si="115"/>
        <v/>
      </c>
      <c r="AI191" s="91" t="str">
        <f t="shared" si="115"/>
        <v>OI</v>
      </c>
      <c r="AK191" s="394"/>
    </row>
    <row r="192" spans="3:37" s="42" customFormat="1" x14ac:dyDescent="0.35">
      <c r="D192" s="91" t="str">
        <f t="shared" si="115"/>
        <v>DD</v>
      </c>
      <c r="E192" s="91" t="str">
        <f t="shared" si="115"/>
        <v/>
      </c>
      <c r="F192" s="91" t="str">
        <f t="shared" si="115"/>
        <v/>
      </c>
      <c r="G192" s="91" t="str">
        <f t="shared" si="115"/>
        <v/>
      </c>
      <c r="H192" s="91" t="str">
        <f t="shared" si="115"/>
        <v/>
      </c>
      <c r="I192" s="91" t="str">
        <f t="shared" si="115"/>
        <v/>
      </c>
      <c r="J192" s="91" t="str">
        <f t="shared" si="115"/>
        <v/>
      </c>
      <c r="K192" s="91" t="str">
        <f t="shared" si="115"/>
        <v/>
      </c>
      <c r="L192" s="91" t="str">
        <f t="shared" si="115"/>
        <v/>
      </c>
      <c r="M192" s="91" t="str">
        <f t="shared" si="115"/>
        <v/>
      </c>
      <c r="N192" s="91" t="str">
        <f t="shared" si="115"/>
        <v/>
      </c>
      <c r="O192" s="91" t="str">
        <f t="shared" si="115"/>
        <v/>
      </c>
      <c r="P192" s="91" t="str">
        <f t="shared" si="115"/>
        <v/>
      </c>
      <c r="Q192" s="91" t="str">
        <f t="shared" si="115"/>
        <v/>
      </c>
      <c r="R192" s="91" t="str">
        <f t="shared" si="115"/>
        <v/>
      </c>
      <c r="S192" s="91" t="str">
        <f t="shared" si="115"/>
        <v/>
      </c>
      <c r="T192" s="91" t="str">
        <f t="shared" si="115"/>
        <v/>
      </c>
      <c r="U192" s="91" t="str">
        <f t="shared" si="115"/>
        <v/>
      </c>
      <c r="V192" s="91" t="str">
        <f t="shared" si="115"/>
        <v/>
      </c>
      <c r="W192" s="91" t="str">
        <f t="shared" si="115"/>
        <v/>
      </c>
      <c r="X192" s="91" t="str">
        <f t="shared" si="115"/>
        <v/>
      </c>
      <c r="Y192" s="91" t="str">
        <f t="shared" si="115"/>
        <v/>
      </c>
      <c r="Z192" s="91" t="str">
        <f t="shared" si="115"/>
        <v/>
      </c>
      <c r="AA192" s="91" t="str">
        <f t="shared" si="115"/>
        <v/>
      </c>
      <c r="AB192" s="91" t="str">
        <f t="shared" si="115"/>
        <v/>
      </c>
      <c r="AC192" s="91" t="str">
        <f t="shared" si="115"/>
        <v/>
      </c>
      <c r="AD192" s="91" t="str">
        <f t="shared" si="115"/>
        <v/>
      </c>
      <c r="AE192" s="91" t="str">
        <f t="shared" si="115"/>
        <v/>
      </c>
      <c r="AF192" s="91" t="str">
        <f t="shared" si="115"/>
        <v/>
      </c>
      <c r="AG192" s="91" t="str">
        <f t="shared" si="115"/>
        <v/>
      </c>
      <c r="AH192" s="91" t="str">
        <f t="shared" si="115"/>
        <v/>
      </c>
      <c r="AI192" s="91" t="str">
        <f t="shared" si="115"/>
        <v/>
      </c>
      <c r="AK192" s="394"/>
    </row>
    <row r="193" spans="4:37" s="42" customFormat="1" x14ac:dyDescent="0.35">
      <c r="D193" s="91" t="str">
        <f t="shared" si="115"/>
        <v>DD</v>
      </c>
      <c r="E193" s="91" t="str">
        <f t="shared" si="115"/>
        <v>OI</v>
      </c>
      <c r="F193" s="91" t="str">
        <f t="shared" si="115"/>
        <v/>
      </c>
      <c r="G193" s="91" t="str">
        <f t="shared" si="115"/>
        <v>OI</v>
      </c>
      <c r="H193" s="91" t="str">
        <f t="shared" si="115"/>
        <v/>
      </c>
      <c r="I193" s="91" t="str">
        <f t="shared" si="115"/>
        <v/>
      </c>
      <c r="J193" s="91" t="str">
        <f t="shared" si="115"/>
        <v/>
      </c>
      <c r="K193" s="91" t="str">
        <f t="shared" si="115"/>
        <v>OI</v>
      </c>
      <c r="L193" s="91" t="str">
        <f t="shared" si="115"/>
        <v/>
      </c>
      <c r="M193" s="91" t="str">
        <f t="shared" si="115"/>
        <v>OI</v>
      </c>
      <c r="N193" s="91" t="str">
        <f t="shared" si="115"/>
        <v/>
      </c>
      <c r="O193" s="91" t="str">
        <f t="shared" si="115"/>
        <v/>
      </c>
      <c r="P193" s="91" t="str">
        <f t="shared" si="115"/>
        <v/>
      </c>
      <c r="Q193" s="91" t="str">
        <f t="shared" si="115"/>
        <v>OI</v>
      </c>
      <c r="R193" s="91" t="str">
        <f t="shared" si="115"/>
        <v/>
      </c>
      <c r="S193" s="91" t="str">
        <f t="shared" si="115"/>
        <v>OI</v>
      </c>
      <c r="T193" s="91" t="str">
        <f t="shared" si="115"/>
        <v/>
      </c>
      <c r="U193" s="91" t="str">
        <f t="shared" si="115"/>
        <v>OI</v>
      </c>
      <c r="V193" s="91" t="str">
        <f t="shared" si="115"/>
        <v/>
      </c>
      <c r="W193" s="91" t="str">
        <f t="shared" si="115"/>
        <v/>
      </c>
      <c r="X193" s="91" t="str">
        <f t="shared" si="115"/>
        <v/>
      </c>
      <c r="Y193" s="91" t="str">
        <f t="shared" si="115"/>
        <v>OI</v>
      </c>
      <c r="Z193" s="91" t="str">
        <f t="shared" si="115"/>
        <v/>
      </c>
      <c r="AA193" s="91" t="str">
        <f t="shared" si="115"/>
        <v>OI</v>
      </c>
      <c r="AB193" s="91" t="str">
        <f t="shared" si="115"/>
        <v/>
      </c>
      <c r="AC193" s="91" t="str">
        <f t="shared" si="115"/>
        <v/>
      </c>
      <c r="AD193" s="91" t="str">
        <f t="shared" si="115"/>
        <v/>
      </c>
      <c r="AE193" s="91" t="str">
        <f t="shared" si="115"/>
        <v>OI</v>
      </c>
      <c r="AF193" s="91" t="str">
        <f t="shared" si="115"/>
        <v/>
      </c>
      <c r="AG193" s="91" t="str">
        <f t="shared" si="115"/>
        <v>OI</v>
      </c>
      <c r="AH193" s="91" t="str">
        <f t="shared" si="115"/>
        <v/>
      </c>
      <c r="AI193" s="91" t="str">
        <f t="shared" si="115"/>
        <v>OI</v>
      </c>
      <c r="AK193" s="394"/>
    </row>
    <row r="194" spans="4:37" s="42" customFormat="1" x14ac:dyDescent="0.35">
      <c r="D194" s="91" t="str">
        <f t="shared" si="115"/>
        <v>PO</v>
      </c>
      <c r="E194" s="91" t="str">
        <f t="shared" si="115"/>
        <v>OI</v>
      </c>
      <c r="F194" s="91" t="str">
        <f t="shared" si="115"/>
        <v/>
      </c>
      <c r="G194" s="91" t="str">
        <f t="shared" si="115"/>
        <v>OI</v>
      </c>
      <c r="H194" s="91" t="str">
        <f t="shared" si="115"/>
        <v/>
      </c>
      <c r="I194" s="91" t="str">
        <f t="shared" si="115"/>
        <v/>
      </c>
      <c r="J194" s="91" t="str">
        <f t="shared" si="115"/>
        <v/>
      </c>
      <c r="K194" s="91" t="str">
        <f t="shared" si="115"/>
        <v>OI</v>
      </c>
      <c r="L194" s="91" t="str">
        <f t="shared" si="115"/>
        <v/>
      </c>
      <c r="M194" s="91" t="str">
        <f t="shared" si="115"/>
        <v>OI</v>
      </c>
      <c r="N194" s="91" t="str">
        <f t="shared" si="115"/>
        <v/>
      </c>
      <c r="O194" s="91" t="str">
        <f t="shared" si="115"/>
        <v/>
      </c>
      <c r="P194" s="91" t="str">
        <f t="shared" si="115"/>
        <v/>
      </c>
      <c r="Q194" s="91" t="str">
        <f t="shared" si="115"/>
        <v>OI</v>
      </c>
      <c r="R194" s="91" t="str">
        <f t="shared" si="115"/>
        <v/>
      </c>
      <c r="S194" s="91" t="str">
        <f t="shared" si="115"/>
        <v>OI</v>
      </c>
      <c r="T194" s="91" t="str">
        <f t="shared" si="115"/>
        <v/>
      </c>
      <c r="U194" s="91" t="str">
        <f t="shared" si="115"/>
        <v>OI</v>
      </c>
      <c r="V194" s="91" t="str">
        <f t="shared" si="115"/>
        <v/>
      </c>
      <c r="W194" s="91" t="str">
        <f t="shared" si="115"/>
        <v/>
      </c>
      <c r="X194" s="91" t="str">
        <f t="shared" si="115"/>
        <v/>
      </c>
      <c r="Y194" s="91" t="str">
        <f t="shared" si="115"/>
        <v>OI</v>
      </c>
      <c r="Z194" s="91" t="str">
        <f t="shared" si="115"/>
        <v/>
      </c>
      <c r="AA194" s="91" t="str">
        <f t="shared" si="115"/>
        <v>OI</v>
      </c>
      <c r="AB194" s="91" t="str">
        <f t="shared" si="115"/>
        <v/>
      </c>
      <c r="AC194" s="91" t="str">
        <f t="shared" si="115"/>
        <v/>
      </c>
      <c r="AD194" s="91" t="str">
        <f t="shared" si="115"/>
        <v/>
      </c>
      <c r="AE194" s="91" t="str">
        <f t="shared" si="115"/>
        <v>OI</v>
      </c>
      <c r="AF194" s="91" t="str">
        <f t="shared" si="115"/>
        <v/>
      </c>
      <c r="AG194" s="91" t="str">
        <f t="shared" si="115"/>
        <v>OI</v>
      </c>
      <c r="AH194" s="91" t="str">
        <f t="shared" si="115"/>
        <v/>
      </c>
      <c r="AI194" s="91" t="str">
        <f t="shared" si="115"/>
        <v>OI</v>
      </c>
      <c r="AK194" s="394"/>
    </row>
    <row r="195" spans="4:37" s="42" customFormat="1" x14ac:dyDescent="0.35">
      <c r="D195" s="91" t="str">
        <f t="shared" si="115"/>
        <v>OSA</v>
      </c>
      <c r="E195" s="91" t="str">
        <f t="shared" si="115"/>
        <v>OMT</v>
      </c>
      <c r="F195" s="91" t="str">
        <f t="shared" si="115"/>
        <v/>
      </c>
      <c r="G195" s="91" t="str">
        <f t="shared" si="115"/>
        <v>OMT</v>
      </c>
      <c r="H195" s="91" t="str">
        <f t="shared" si="115"/>
        <v/>
      </c>
      <c r="I195" s="91" t="str">
        <f t="shared" si="115"/>
        <v/>
      </c>
      <c r="J195" s="91" t="str">
        <f t="shared" si="115"/>
        <v/>
      </c>
      <c r="K195" s="91" t="str">
        <f t="shared" si="115"/>
        <v>OMT</v>
      </c>
      <c r="L195" s="91" t="str">
        <f t="shared" si="115"/>
        <v/>
      </c>
      <c r="M195" s="91" t="str">
        <f t="shared" si="115"/>
        <v>OMT</v>
      </c>
      <c r="N195" s="91" t="str">
        <f t="shared" si="115"/>
        <v/>
      </c>
      <c r="O195" s="91" t="str">
        <f t="shared" si="115"/>
        <v/>
      </c>
      <c r="P195" s="91" t="str">
        <f t="shared" si="115"/>
        <v/>
      </c>
      <c r="Q195" s="91" t="str">
        <f t="shared" si="115"/>
        <v>OMT</v>
      </c>
      <c r="R195" s="91" t="str">
        <f t="shared" si="115"/>
        <v/>
      </c>
      <c r="S195" s="91" t="str">
        <f t="shared" si="115"/>
        <v>OMT</v>
      </c>
      <c r="T195" s="91" t="str">
        <f t="shared" si="115"/>
        <v/>
      </c>
      <c r="U195" s="91" t="str">
        <f t="shared" si="115"/>
        <v>OMT</v>
      </c>
      <c r="V195" s="91" t="str">
        <f t="shared" si="115"/>
        <v/>
      </c>
      <c r="W195" s="91" t="str">
        <f t="shared" si="115"/>
        <v/>
      </c>
      <c r="X195" s="91" t="str">
        <f t="shared" si="115"/>
        <v/>
      </c>
      <c r="Y195" s="91" t="str">
        <f t="shared" si="115"/>
        <v>OMT</v>
      </c>
      <c r="Z195" s="91" t="str">
        <f t="shared" si="115"/>
        <v/>
      </c>
      <c r="AA195" s="91" t="str">
        <f t="shared" si="115"/>
        <v>OMT</v>
      </c>
      <c r="AB195" s="91" t="str">
        <f t="shared" si="115"/>
        <v/>
      </c>
      <c r="AC195" s="91" t="str">
        <f t="shared" si="115"/>
        <v/>
      </c>
      <c r="AD195" s="91" t="str">
        <f t="shared" si="115"/>
        <v/>
      </c>
      <c r="AE195" s="91" t="str">
        <f t="shared" si="115"/>
        <v>OMT</v>
      </c>
      <c r="AF195" s="91" t="str">
        <f t="shared" si="115"/>
        <v/>
      </c>
      <c r="AG195" s="91" t="str">
        <f t="shared" si="115"/>
        <v>OMT</v>
      </c>
      <c r="AH195" s="91" t="str">
        <f t="shared" si="115"/>
        <v/>
      </c>
      <c r="AI195" s="91" t="str">
        <f t="shared" si="115"/>
        <v>OMT</v>
      </c>
      <c r="AK195" s="394"/>
    </row>
    <row r="196" spans="4:37" s="42" customFormat="1" x14ac:dyDescent="0.35">
      <c r="AJ196" s="394"/>
    </row>
    <row r="197" spans="4:37" s="42" customFormat="1" x14ac:dyDescent="0.35">
      <c r="AJ197" s="394"/>
    </row>
    <row r="198" spans="4:37" s="42" customFormat="1" x14ac:dyDescent="0.35">
      <c r="AJ198" s="394"/>
    </row>
    <row r="199" spans="4:37" s="42" customFormat="1" x14ac:dyDescent="0.35">
      <c r="AJ199" s="394"/>
    </row>
    <row r="200" spans="4:37" s="42" customFormat="1" x14ac:dyDescent="0.35">
      <c r="AJ200" s="394"/>
    </row>
    <row r="201" spans="4:37" s="42" customFormat="1" x14ac:dyDescent="0.35">
      <c r="AJ201" s="394"/>
    </row>
    <row r="202" spans="4:37" s="42" customFormat="1" x14ac:dyDescent="0.35">
      <c r="AJ202" s="394"/>
    </row>
    <row r="203" spans="4:37" s="42" customFormat="1" x14ac:dyDescent="0.35">
      <c r="AJ203" s="394"/>
    </row>
    <row r="204" spans="4:37" s="42" customFormat="1" x14ac:dyDescent="0.35">
      <c r="AJ204" s="394"/>
    </row>
    <row r="205" spans="4:37" s="42" customFormat="1" x14ac:dyDescent="0.35">
      <c r="AJ205" s="394"/>
    </row>
    <row r="206" spans="4:37" s="42" customFormat="1" x14ac:dyDescent="0.35">
      <c r="AJ206" s="394"/>
    </row>
    <row r="207" spans="4:37" s="42" customFormat="1" x14ac:dyDescent="0.35">
      <c r="AJ207" s="394"/>
    </row>
    <row r="208" spans="4:37" s="42" customFormat="1" x14ac:dyDescent="0.35">
      <c r="AJ208" s="394"/>
    </row>
    <row r="209" spans="36:36" s="42" customFormat="1" x14ac:dyDescent="0.35">
      <c r="AJ209" s="394"/>
    </row>
    <row r="210" spans="36:36" s="42" customFormat="1" x14ac:dyDescent="0.35">
      <c r="AJ210" s="394"/>
    </row>
    <row r="211" spans="36:36" s="42" customFormat="1" x14ac:dyDescent="0.35">
      <c r="AJ211" s="394"/>
    </row>
    <row r="212" spans="36:36" s="42" customFormat="1" x14ac:dyDescent="0.35">
      <c r="AJ212" s="394"/>
    </row>
    <row r="213" spans="36:36" s="42" customFormat="1" x14ac:dyDescent="0.35">
      <c r="AJ213" s="394"/>
    </row>
    <row r="214" spans="36:36" s="42" customFormat="1" x14ac:dyDescent="0.35">
      <c r="AJ214" s="394"/>
    </row>
    <row r="215" spans="36:36" s="42" customFormat="1" x14ac:dyDescent="0.35">
      <c r="AJ215" s="394"/>
    </row>
    <row r="216" spans="36:36" s="42" customFormat="1" x14ac:dyDescent="0.35">
      <c r="AJ216" s="394"/>
    </row>
    <row r="217" spans="36:36" s="42" customFormat="1" x14ac:dyDescent="0.35">
      <c r="AJ217" s="394"/>
    </row>
    <row r="218" spans="36:36" s="42" customFormat="1" x14ac:dyDescent="0.35">
      <c r="AJ218" s="394"/>
    </row>
    <row r="219" spans="36:36" s="42" customFormat="1" x14ac:dyDescent="0.35">
      <c r="AJ219" s="394"/>
    </row>
    <row r="220" spans="36:36" s="42" customFormat="1" x14ac:dyDescent="0.35">
      <c r="AJ220" s="394"/>
    </row>
    <row r="221" spans="36:36" s="42" customFormat="1" x14ac:dyDescent="0.35">
      <c r="AJ221" s="394"/>
    </row>
    <row r="222" spans="36:36" s="42" customFormat="1" x14ac:dyDescent="0.35">
      <c r="AJ222" s="394"/>
    </row>
    <row r="223" spans="36:36" s="42" customFormat="1" x14ac:dyDescent="0.35">
      <c r="AJ223" s="394"/>
    </row>
    <row r="224" spans="36:36" s="42" customFormat="1" x14ac:dyDescent="0.35">
      <c r="AJ224" s="394"/>
    </row>
    <row r="225" spans="36:36" s="42" customFormat="1" x14ac:dyDescent="0.35">
      <c r="AJ225" s="394"/>
    </row>
    <row r="226" spans="36:36" s="42" customFormat="1" x14ac:dyDescent="0.35">
      <c r="AJ226" s="394"/>
    </row>
    <row r="227" spans="36:36" s="42" customFormat="1" x14ac:dyDescent="0.35">
      <c r="AJ227" s="394"/>
    </row>
    <row r="228" spans="36:36" s="42" customFormat="1" x14ac:dyDescent="0.35">
      <c r="AJ228" s="394"/>
    </row>
    <row r="229" spans="36:36" s="42" customFormat="1" x14ac:dyDescent="0.35">
      <c r="AJ229" s="394"/>
    </row>
    <row r="230" spans="36:36" s="42" customFormat="1" x14ac:dyDescent="0.35">
      <c r="AJ230" s="394"/>
    </row>
    <row r="231" spans="36:36" s="42" customFormat="1" x14ac:dyDescent="0.35">
      <c r="AJ231" s="394"/>
    </row>
    <row r="232" spans="36:36" s="42" customFormat="1" x14ac:dyDescent="0.35">
      <c r="AJ232" s="394"/>
    </row>
    <row r="233" spans="36:36" s="42" customFormat="1" x14ac:dyDescent="0.35">
      <c r="AJ233" s="394"/>
    </row>
    <row r="234" spans="36:36" s="42" customFormat="1" x14ac:dyDescent="0.35">
      <c r="AJ234" s="394"/>
    </row>
    <row r="235" spans="36:36" s="42" customFormat="1" x14ac:dyDescent="0.35">
      <c r="AJ235" s="394"/>
    </row>
    <row r="236" spans="36:36" s="42" customFormat="1" x14ac:dyDescent="0.35">
      <c r="AJ236" s="394"/>
    </row>
    <row r="237" spans="36:36" s="42" customFormat="1" x14ac:dyDescent="0.35">
      <c r="AJ237" s="394"/>
    </row>
    <row r="238" spans="36:36" s="42" customFormat="1" x14ac:dyDescent="0.35">
      <c r="AJ238" s="394"/>
    </row>
    <row r="239" spans="36:36" s="42" customFormat="1" x14ac:dyDescent="0.35">
      <c r="AJ239" s="394"/>
    </row>
    <row r="240" spans="36:36" s="42" customFormat="1" x14ac:dyDescent="0.35">
      <c r="AJ240" s="394"/>
    </row>
    <row r="241" spans="37:37" s="42" customFormat="1" x14ac:dyDescent="0.35">
      <c r="AK241" s="394"/>
    </row>
    <row r="242" spans="37:37" s="42" customFormat="1" x14ac:dyDescent="0.35">
      <c r="AK242" s="394"/>
    </row>
    <row r="243" spans="37:37" s="42" customFormat="1" x14ac:dyDescent="0.35">
      <c r="AK243" s="394"/>
    </row>
    <row r="244" spans="37:37" s="42" customFormat="1" x14ac:dyDescent="0.35">
      <c r="AK244" s="394"/>
    </row>
    <row r="245" spans="37:37" s="42" customFormat="1" x14ac:dyDescent="0.35">
      <c r="AK245" s="394"/>
    </row>
    <row r="246" spans="37:37" s="42" customFormat="1" x14ac:dyDescent="0.35">
      <c r="AK246" s="394"/>
    </row>
    <row r="247" spans="37:37" s="42" customFormat="1" x14ac:dyDescent="0.35">
      <c r="AK247" s="394"/>
    </row>
    <row r="248" spans="37:37" s="42" customFormat="1" x14ac:dyDescent="0.35">
      <c r="AK248" s="394"/>
    </row>
    <row r="249" spans="37:37" s="42" customFormat="1" x14ac:dyDescent="0.35">
      <c r="AK249" s="394"/>
    </row>
    <row r="250" spans="37:37" s="42" customFormat="1" x14ac:dyDescent="0.35">
      <c r="AK250" s="394"/>
    </row>
    <row r="251" spans="37:37" s="42" customFormat="1" x14ac:dyDescent="0.35">
      <c r="AK251" s="394"/>
    </row>
    <row r="252" spans="37:37" s="42" customFormat="1" x14ac:dyDescent="0.35">
      <c r="AK252" s="394"/>
    </row>
    <row r="253" spans="37:37" s="42" customFormat="1" x14ac:dyDescent="0.35">
      <c r="AK253" s="394"/>
    </row>
    <row r="254" spans="37:37" s="42" customFormat="1" x14ac:dyDescent="0.35">
      <c r="AK254" s="394"/>
    </row>
    <row r="255" spans="37:37" s="42" customFormat="1" x14ac:dyDescent="0.35">
      <c r="AK255" s="394"/>
    </row>
    <row r="256" spans="37:37" s="42" customFormat="1" x14ac:dyDescent="0.35">
      <c r="AK256" s="394"/>
    </row>
    <row r="257" spans="37:37" s="42" customFormat="1" x14ac:dyDescent="0.35">
      <c r="AK257" s="394"/>
    </row>
    <row r="258" spans="37:37" s="42" customFormat="1" x14ac:dyDescent="0.35">
      <c r="AK258" s="394"/>
    </row>
    <row r="259" spans="37:37" s="42" customFormat="1" x14ac:dyDescent="0.35">
      <c r="AK259" s="394"/>
    </row>
    <row r="260" spans="37:37" s="42" customFormat="1" x14ac:dyDescent="0.35">
      <c r="AK260" s="394"/>
    </row>
    <row r="261" spans="37:37" s="42" customFormat="1" x14ac:dyDescent="0.35">
      <c r="AK261" s="394"/>
    </row>
    <row r="262" spans="37:37" s="42" customFormat="1" x14ac:dyDescent="0.35">
      <c r="AK262" s="394"/>
    </row>
    <row r="263" spans="37:37" s="42" customFormat="1" x14ac:dyDescent="0.35">
      <c r="AK263" s="394"/>
    </row>
    <row r="264" spans="37:37" s="42" customFormat="1" x14ac:dyDescent="0.35">
      <c r="AK264" s="394"/>
    </row>
    <row r="265" spans="37:37" s="42" customFormat="1" x14ac:dyDescent="0.35">
      <c r="AK265" s="394"/>
    </row>
    <row r="266" spans="37:37" s="42" customFormat="1" x14ac:dyDescent="0.35">
      <c r="AK266" s="394"/>
    </row>
    <row r="267" spans="37:37" s="42" customFormat="1" x14ac:dyDescent="0.35">
      <c r="AK267" s="394"/>
    </row>
    <row r="268" spans="37:37" s="42" customFormat="1" x14ac:dyDescent="0.35">
      <c r="AK268" s="394"/>
    </row>
    <row r="269" spans="37:37" s="42" customFormat="1" x14ac:dyDescent="0.35">
      <c r="AK269" s="394"/>
    </row>
    <row r="270" spans="37:37" s="42" customFormat="1" x14ac:dyDescent="0.35">
      <c r="AK270" s="394"/>
    </row>
    <row r="271" spans="37:37" s="42" customFormat="1" x14ac:dyDescent="0.35">
      <c r="AK271" s="394"/>
    </row>
    <row r="272" spans="37:37" s="42" customFormat="1" x14ac:dyDescent="0.35">
      <c r="AK272" s="394"/>
    </row>
    <row r="273" spans="37:37" s="42" customFormat="1" x14ac:dyDescent="0.35">
      <c r="AK273" s="394"/>
    </row>
    <row r="274" spans="37:37" s="42" customFormat="1" x14ac:dyDescent="0.35">
      <c r="AK274" s="394"/>
    </row>
    <row r="275" spans="37:37" s="42" customFormat="1" x14ac:dyDescent="0.35">
      <c r="AK275" s="394"/>
    </row>
    <row r="276" spans="37:37" s="42" customFormat="1" x14ac:dyDescent="0.35">
      <c r="AK276" s="394"/>
    </row>
    <row r="277" spans="37:37" s="42" customFormat="1" x14ac:dyDescent="0.35">
      <c r="AK277" s="394"/>
    </row>
    <row r="278" spans="37:37" s="42" customFormat="1" x14ac:dyDescent="0.35">
      <c r="AK278" s="394"/>
    </row>
    <row r="279" spans="37:37" s="42" customFormat="1" x14ac:dyDescent="0.35">
      <c r="AK279" s="394"/>
    </row>
    <row r="280" spans="37:37" s="42" customFormat="1" x14ac:dyDescent="0.35">
      <c r="AK280" s="394"/>
    </row>
    <row r="281" spans="37:37" s="42" customFormat="1" x14ac:dyDescent="0.35">
      <c r="AK281" s="394"/>
    </row>
    <row r="282" spans="37:37" s="42" customFormat="1" x14ac:dyDescent="0.35">
      <c r="AK282" s="394"/>
    </row>
    <row r="283" spans="37:37" s="42" customFormat="1" x14ac:dyDescent="0.35">
      <c r="AK283" s="394"/>
    </row>
    <row r="284" spans="37:37" s="42" customFormat="1" x14ac:dyDescent="0.35">
      <c r="AK284" s="394"/>
    </row>
    <row r="285" spans="37:37" s="42" customFormat="1" x14ac:dyDescent="0.35">
      <c r="AK285" s="394"/>
    </row>
    <row r="286" spans="37:37" s="42" customFormat="1" x14ac:dyDescent="0.35">
      <c r="AK286" s="394"/>
    </row>
    <row r="287" spans="37:37" s="42" customFormat="1" x14ac:dyDescent="0.35">
      <c r="AK287" s="394"/>
    </row>
    <row r="288" spans="37:37" s="42" customFormat="1" x14ac:dyDescent="0.35">
      <c r="AK288" s="394"/>
    </row>
    <row r="289" spans="37:37" s="42" customFormat="1" x14ac:dyDescent="0.35">
      <c r="AK289" s="394"/>
    </row>
    <row r="290" spans="37:37" s="42" customFormat="1" x14ac:dyDescent="0.35">
      <c r="AK290" s="394"/>
    </row>
    <row r="291" spans="37:37" s="42" customFormat="1" x14ac:dyDescent="0.35">
      <c r="AK291" s="394"/>
    </row>
    <row r="292" spans="37:37" s="42" customFormat="1" x14ac:dyDescent="0.35">
      <c r="AK292" s="394"/>
    </row>
    <row r="293" spans="37:37" s="42" customFormat="1" x14ac:dyDescent="0.35">
      <c r="AK293" s="394"/>
    </row>
    <row r="294" spans="37:37" s="42" customFormat="1" x14ac:dyDescent="0.35">
      <c r="AK294" s="394"/>
    </row>
    <row r="295" spans="37:37" s="42" customFormat="1" x14ac:dyDescent="0.35">
      <c r="AK295" s="394"/>
    </row>
    <row r="296" spans="37:37" s="42" customFormat="1" x14ac:dyDescent="0.35">
      <c r="AK296" s="394"/>
    </row>
    <row r="297" spans="37:37" s="42" customFormat="1" x14ac:dyDescent="0.35">
      <c r="AK297" s="394"/>
    </row>
    <row r="298" spans="37:37" s="42" customFormat="1" x14ac:dyDescent="0.35">
      <c r="AK298" s="394"/>
    </row>
    <row r="299" spans="37:37" s="42" customFormat="1" x14ac:dyDescent="0.35">
      <c r="AK299" s="394"/>
    </row>
    <row r="300" spans="37:37" s="42" customFormat="1" x14ac:dyDescent="0.35">
      <c r="AK300" s="394"/>
    </row>
    <row r="301" spans="37:37" s="42" customFormat="1" x14ac:dyDescent="0.35">
      <c r="AK301" s="394"/>
    </row>
    <row r="302" spans="37:37" s="42" customFormat="1" x14ac:dyDescent="0.35">
      <c r="AK302" s="394"/>
    </row>
    <row r="303" spans="37:37" s="42" customFormat="1" x14ac:dyDescent="0.35">
      <c r="AK303" s="394"/>
    </row>
    <row r="304" spans="37:37" s="42" customFormat="1" x14ac:dyDescent="0.35">
      <c r="AK304" s="394"/>
    </row>
    <row r="305" spans="37:37" s="42" customFormat="1" x14ac:dyDescent="0.35">
      <c r="AK305" s="394"/>
    </row>
    <row r="306" spans="37:37" s="42" customFormat="1" x14ac:dyDescent="0.35">
      <c r="AK306" s="394"/>
    </row>
    <row r="307" spans="37:37" s="42" customFormat="1" x14ac:dyDescent="0.35">
      <c r="AK307" s="394"/>
    </row>
    <row r="308" spans="37:37" s="42" customFormat="1" x14ac:dyDescent="0.35">
      <c r="AK308" s="394"/>
    </row>
    <row r="309" spans="37:37" s="42" customFormat="1" x14ac:dyDescent="0.35">
      <c r="AK309" s="394"/>
    </row>
    <row r="310" spans="37:37" s="42" customFormat="1" x14ac:dyDescent="0.35">
      <c r="AK310" s="394"/>
    </row>
    <row r="311" spans="37:37" s="42" customFormat="1" x14ac:dyDescent="0.35">
      <c r="AK311" s="394"/>
    </row>
    <row r="312" spans="37:37" s="42" customFormat="1" x14ac:dyDescent="0.35">
      <c r="AK312" s="394"/>
    </row>
    <row r="313" spans="37:37" s="42" customFormat="1" x14ac:dyDescent="0.35">
      <c r="AK313" s="394"/>
    </row>
    <row r="314" spans="37:37" s="42" customFormat="1" x14ac:dyDescent="0.35">
      <c r="AK314" s="394"/>
    </row>
    <row r="315" spans="37:37" s="42" customFormat="1" x14ac:dyDescent="0.35">
      <c r="AK315" s="394"/>
    </row>
    <row r="316" spans="37:37" s="42" customFormat="1" x14ac:dyDescent="0.35">
      <c r="AK316" s="394"/>
    </row>
    <row r="317" spans="37:37" s="42" customFormat="1" x14ac:dyDescent="0.35">
      <c r="AK317" s="394"/>
    </row>
    <row r="318" spans="37:37" s="42" customFormat="1" x14ac:dyDescent="0.35">
      <c r="AK318" s="394"/>
    </row>
    <row r="319" spans="37:37" s="42" customFormat="1" x14ac:dyDescent="0.35">
      <c r="AK319" s="394"/>
    </row>
    <row r="320" spans="37:37" s="42" customFormat="1" x14ac:dyDescent="0.35">
      <c r="AK320" s="394"/>
    </row>
    <row r="321" spans="37:37" s="42" customFormat="1" x14ac:dyDescent="0.35">
      <c r="AK321" s="394"/>
    </row>
    <row r="322" spans="37:37" s="42" customFormat="1" x14ac:dyDescent="0.35">
      <c r="AK322" s="394"/>
    </row>
    <row r="323" spans="37:37" s="42" customFormat="1" x14ac:dyDescent="0.35">
      <c r="AK323" s="394"/>
    </row>
    <row r="324" spans="37:37" s="42" customFormat="1" x14ac:dyDescent="0.35">
      <c r="AK324" s="394"/>
    </row>
    <row r="325" spans="37:37" s="42" customFormat="1" x14ac:dyDescent="0.35">
      <c r="AK325" s="394"/>
    </row>
    <row r="326" spans="37:37" s="42" customFormat="1" x14ac:dyDescent="0.35">
      <c r="AK326" s="394"/>
    </row>
    <row r="327" spans="37:37" s="42" customFormat="1" x14ac:dyDescent="0.35">
      <c r="AK327" s="394"/>
    </row>
    <row r="328" spans="37:37" s="42" customFormat="1" x14ac:dyDescent="0.35">
      <c r="AK328" s="394"/>
    </row>
    <row r="329" spans="37:37" s="42" customFormat="1" x14ac:dyDescent="0.35">
      <c r="AK329" s="394"/>
    </row>
    <row r="330" spans="37:37" s="42" customFormat="1" x14ac:dyDescent="0.35">
      <c r="AK330" s="394"/>
    </row>
    <row r="331" spans="37:37" s="42" customFormat="1" x14ac:dyDescent="0.35">
      <c r="AK331" s="394"/>
    </row>
    <row r="332" spans="37:37" s="42" customFormat="1" x14ac:dyDescent="0.35">
      <c r="AK332" s="394"/>
    </row>
    <row r="333" spans="37:37" s="42" customFormat="1" x14ac:dyDescent="0.35">
      <c r="AK333" s="394"/>
    </row>
    <row r="334" spans="37:37" s="42" customFormat="1" x14ac:dyDescent="0.35">
      <c r="AK334" s="394"/>
    </row>
    <row r="335" spans="37:37" s="42" customFormat="1" x14ac:dyDescent="0.35">
      <c r="AK335" s="394"/>
    </row>
    <row r="336" spans="37:37" s="42" customFormat="1" x14ac:dyDescent="0.35">
      <c r="AK336" s="394"/>
    </row>
    <row r="337" spans="37:37" s="42" customFormat="1" x14ac:dyDescent="0.35">
      <c r="AK337" s="394"/>
    </row>
    <row r="338" spans="37:37" s="42" customFormat="1" x14ac:dyDescent="0.35">
      <c r="AK338" s="394"/>
    </row>
    <row r="339" spans="37:37" s="42" customFormat="1" x14ac:dyDescent="0.35">
      <c r="AK339" s="394"/>
    </row>
    <row r="340" spans="37:37" s="42" customFormat="1" x14ac:dyDescent="0.35">
      <c r="AK340" s="394"/>
    </row>
    <row r="341" spans="37:37" s="42" customFormat="1" x14ac:dyDescent="0.35">
      <c r="AK341" s="394"/>
    </row>
    <row r="342" spans="37:37" s="42" customFormat="1" x14ac:dyDescent="0.35">
      <c r="AK342" s="394"/>
    </row>
    <row r="343" spans="37:37" s="42" customFormat="1" x14ac:dyDescent="0.35">
      <c r="AK343" s="394"/>
    </row>
    <row r="344" spans="37:37" s="42" customFormat="1" x14ac:dyDescent="0.35">
      <c r="AK344" s="394"/>
    </row>
    <row r="345" spans="37:37" s="42" customFormat="1" x14ac:dyDescent="0.35">
      <c r="AK345" s="394"/>
    </row>
    <row r="346" spans="37:37" s="42" customFormat="1" x14ac:dyDescent="0.35">
      <c r="AK346" s="394"/>
    </row>
    <row r="347" spans="37:37" s="42" customFormat="1" x14ac:dyDescent="0.35">
      <c r="AK347" s="394"/>
    </row>
    <row r="348" spans="37:37" s="42" customFormat="1" x14ac:dyDescent="0.35">
      <c r="AK348" s="394"/>
    </row>
    <row r="349" spans="37:37" s="42" customFormat="1" x14ac:dyDescent="0.35">
      <c r="AK349" s="394"/>
    </row>
    <row r="350" spans="37:37" s="42" customFormat="1" x14ac:dyDescent="0.35">
      <c r="AK350" s="394"/>
    </row>
    <row r="351" spans="37:37" s="42" customFormat="1" x14ac:dyDescent="0.35">
      <c r="AK351" s="394"/>
    </row>
    <row r="352" spans="37:37" s="42" customFormat="1" x14ac:dyDescent="0.35">
      <c r="AK352" s="394"/>
    </row>
    <row r="353" spans="37:37" s="42" customFormat="1" x14ac:dyDescent="0.35">
      <c r="AK353" s="394"/>
    </row>
    <row r="354" spans="37:37" s="42" customFormat="1" x14ac:dyDescent="0.35">
      <c r="AK354" s="394"/>
    </row>
    <row r="355" spans="37:37" s="42" customFormat="1" x14ac:dyDescent="0.35">
      <c r="AK355" s="394"/>
    </row>
    <row r="356" spans="37:37" s="42" customFormat="1" x14ac:dyDescent="0.35">
      <c r="AK356" s="394"/>
    </row>
    <row r="357" spans="37:37" s="42" customFormat="1" x14ac:dyDescent="0.35">
      <c r="AK357" s="394"/>
    </row>
    <row r="358" spans="37:37" s="42" customFormat="1" x14ac:dyDescent="0.35">
      <c r="AK358" s="394"/>
    </row>
    <row r="359" spans="37:37" s="42" customFormat="1" x14ac:dyDescent="0.35">
      <c r="AK359" s="394"/>
    </row>
    <row r="360" spans="37:37" s="42" customFormat="1" x14ac:dyDescent="0.35">
      <c r="AK360" s="394"/>
    </row>
    <row r="361" spans="37:37" s="42" customFormat="1" x14ac:dyDescent="0.35">
      <c r="AK361" s="394"/>
    </row>
    <row r="362" spans="37:37" s="42" customFormat="1" x14ac:dyDescent="0.35">
      <c r="AK362" s="394"/>
    </row>
    <row r="363" spans="37:37" s="42" customFormat="1" x14ac:dyDescent="0.35">
      <c r="AK363" s="394"/>
    </row>
    <row r="364" spans="37:37" s="42" customFormat="1" x14ac:dyDescent="0.35">
      <c r="AK364" s="394"/>
    </row>
    <row r="365" spans="37:37" s="42" customFormat="1" x14ac:dyDescent="0.35">
      <c r="AK365" s="394"/>
    </row>
    <row r="366" spans="37:37" s="42" customFormat="1" x14ac:dyDescent="0.35">
      <c r="AK366" s="394"/>
    </row>
    <row r="367" spans="37:37" s="42" customFormat="1" x14ac:dyDescent="0.35">
      <c r="AK367" s="394"/>
    </row>
    <row r="368" spans="37:37" s="42" customFormat="1" x14ac:dyDescent="0.35">
      <c r="AK368" s="394"/>
    </row>
    <row r="369" spans="37:37" s="42" customFormat="1" x14ac:dyDescent="0.35">
      <c r="AK369" s="394"/>
    </row>
    <row r="370" spans="37:37" s="42" customFormat="1" x14ac:dyDescent="0.35">
      <c r="AK370" s="394"/>
    </row>
    <row r="371" spans="37:37" s="42" customFormat="1" x14ac:dyDescent="0.35">
      <c r="AK371" s="394"/>
    </row>
    <row r="372" spans="37:37" s="42" customFormat="1" x14ac:dyDescent="0.35">
      <c r="AK372" s="394"/>
    </row>
    <row r="373" spans="37:37" s="42" customFormat="1" x14ac:dyDescent="0.35">
      <c r="AK373" s="394"/>
    </row>
    <row r="374" spans="37:37" s="42" customFormat="1" x14ac:dyDescent="0.35">
      <c r="AK374" s="394"/>
    </row>
    <row r="375" spans="37:37" s="42" customFormat="1" x14ac:dyDescent="0.35">
      <c r="AK375" s="394"/>
    </row>
    <row r="376" spans="37:37" s="42" customFormat="1" x14ac:dyDescent="0.35">
      <c r="AK376" s="394"/>
    </row>
    <row r="377" spans="37:37" s="42" customFormat="1" x14ac:dyDescent="0.35">
      <c r="AK377" s="394"/>
    </row>
    <row r="378" spans="37:37" s="42" customFormat="1" x14ac:dyDescent="0.35">
      <c r="AK378" s="394"/>
    </row>
    <row r="379" spans="37:37" s="42" customFormat="1" x14ac:dyDescent="0.35">
      <c r="AK379" s="394"/>
    </row>
    <row r="380" spans="37:37" s="42" customFormat="1" x14ac:dyDescent="0.35">
      <c r="AK380" s="394"/>
    </row>
    <row r="381" spans="37:37" s="42" customFormat="1" x14ac:dyDescent="0.35">
      <c r="AK381" s="394"/>
    </row>
    <row r="382" spans="37:37" s="42" customFormat="1" x14ac:dyDescent="0.35">
      <c r="AK382" s="394"/>
    </row>
    <row r="383" spans="37:37" s="42" customFormat="1" x14ac:dyDescent="0.35">
      <c r="AK383" s="394"/>
    </row>
    <row r="384" spans="37:37" s="42" customFormat="1" x14ac:dyDescent="0.35">
      <c r="AK384" s="394"/>
    </row>
    <row r="385" spans="37:37" s="42" customFormat="1" x14ac:dyDescent="0.35">
      <c r="AK385" s="394"/>
    </row>
    <row r="386" spans="37:37" s="42" customFormat="1" x14ac:dyDescent="0.35">
      <c r="AK386" s="394"/>
    </row>
    <row r="387" spans="37:37" s="42" customFormat="1" x14ac:dyDescent="0.35">
      <c r="AK387" s="394"/>
    </row>
    <row r="388" spans="37:37" s="42" customFormat="1" x14ac:dyDescent="0.35">
      <c r="AK388" s="394"/>
    </row>
    <row r="389" spans="37:37" s="42" customFormat="1" x14ac:dyDescent="0.35">
      <c r="AK389" s="394"/>
    </row>
    <row r="390" spans="37:37" s="42" customFormat="1" x14ac:dyDescent="0.35">
      <c r="AK390" s="394"/>
    </row>
    <row r="391" spans="37:37" s="42" customFormat="1" x14ac:dyDescent="0.35">
      <c r="AK391" s="394"/>
    </row>
    <row r="392" spans="37:37" s="42" customFormat="1" x14ac:dyDescent="0.35">
      <c r="AK392" s="394"/>
    </row>
    <row r="393" spans="37:37" s="42" customFormat="1" x14ac:dyDescent="0.35">
      <c r="AK393" s="394"/>
    </row>
    <row r="394" spans="37:37" s="42" customFormat="1" x14ac:dyDescent="0.35">
      <c r="AK394" s="394"/>
    </row>
    <row r="395" spans="37:37" s="42" customFormat="1" x14ac:dyDescent="0.35">
      <c r="AK395" s="394"/>
    </row>
    <row r="396" spans="37:37" s="42" customFormat="1" x14ac:dyDescent="0.35">
      <c r="AK396" s="394"/>
    </row>
    <row r="397" spans="37:37" s="42" customFormat="1" x14ac:dyDescent="0.35">
      <c r="AK397" s="394"/>
    </row>
    <row r="398" spans="37:37" s="42" customFormat="1" x14ac:dyDescent="0.35">
      <c r="AK398" s="394"/>
    </row>
    <row r="399" spans="37:37" s="42" customFormat="1" x14ac:dyDescent="0.35">
      <c r="AK399" s="394"/>
    </row>
    <row r="400" spans="37:37" s="42" customFormat="1" x14ac:dyDescent="0.35">
      <c r="AK400" s="394"/>
    </row>
    <row r="401" spans="37:37" s="42" customFormat="1" x14ac:dyDescent="0.35">
      <c r="AK401" s="394"/>
    </row>
    <row r="402" spans="37:37" s="42" customFormat="1" x14ac:dyDescent="0.35">
      <c r="AK402" s="394"/>
    </row>
    <row r="403" spans="37:37" s="42" customFormat="1" x14ac:dyDescent="0.35">
      <c r="AK403" s="394"/>
    </row>
    <row r="404" spans="37:37" s="42" customFormat="1" x14ac:dyDescent="0.35">
      <c r="AK404" s="394"/>
    </row>
    <row r="405" spans="37:37" s="42" customFormat="1" x14ac:dyDescent="0.35">
      <c r="AK405" s="394"/>
    </row>
    <row r="406" spans="37:37" s="42" customFormat="1" x14ac:dyDescent="0.35">
      <c r="AK406" s="394"/>
    </row>
    <row r="407" spans="37:37" s="42" customFormat="1" x14ac:dyDescent="0.35">
      <c r="AK407" s="394"/>
    </row>
    <row r="408" spans="37:37" s="42" customFormat="1" x14ac:dyDescent="0.35">
      <c r="AK408" s="394"/>
    </row>
    <row r="409" spans="37:37" s="42" customFormat="1" x14ac:dyDescent="0.35">
      <c r="AK409" s="394"/>
    </row>
    <row r="410" spans="37:37" s="42" customFormat="1" x14ac:dyDescent="0.35">
      <c r="AK410" s="394"/>
    </row>
    <row r="411" spans="37:37" s="42" customFormat="1" x14ac:dyDescent="0.35">
      <c r="AK411" s="394"/>
    </row>
    <row r="412" spans="37:37" s="42" customFormat="1" x14ac:dyDescent="0.35">
      <c r="AK412" s="394"/>
    </row>
    <row r="413" spans="37:37" s="42" customFormat="1" x14ac:dyDescent="0.35">
      <c r="AK413" s="394"/>
    </row>
    <row r="414" spans="37:37" s="42" customFormat="1" x14ac:dyDescent="0.35">
      <c r="AK414" s="394"/>
    </row>
    <row r="415" spans="37:37" s="42" customFormat="1" x14ac:dyDescent="0.35">
      <c r="AK415" s="394"/>
    </row>
    <row r="416" spans="37:37" s="42" customFormat="1" x14ac:dyDescent="0.35">
      <c r="AK416" s="394"/>
    </row>
    <row r="417" spans="37:37" s="42" customFormat="1" x14ac:dyDescent="0.35">
      <c r="AK417" s="394"/>
    </row>
    <row r="418" spans="37:37" s="42" customFormat="1" x14ac:dyDescent="0.35">
      <c r="AK418" s="394"/>
    </row>
    <row r="419" spans="37:37" s="42" customFormat="1" x14ac:dyDescent="0.35">
      <c r="AK419" s="394"/>
    </row>
    <row r="420" spans="37:37" s="42" customFormat="1" x14ac:dyDescent="0.35">
      <c r="AK420" s="394"/>
    </row>
    <row r="421" spans="37:37" s="42" customFormat="1" x14ac:dyDescent="0.35">
      <c r="AK421" s="394"/>
    </row>
    <row r="422" spans="37:37" s="42" customFormat="1" x14ac:dyDescent="0.35">
      <c r="AK422" s="394"/>
    </row>
    <row r="423" spans="37:37" s="42" customFormat="1" x14ac:dyDescent="0.35">
      <c r="AK423" s="394"/>
    </row>
    <row r="424" spans="37:37" s="42" customFormat="1" x14ac:dyDescent="0.35">
      <c r="AK424" s="394"/>
    </row>
    <row r="425" spans="37:37" s="42" customFormat="1" x14ac:dyDescent="0.35">
      <c r="AK425" s="394"/>
    </row>
    <row r="426" spans="37:37" s="42" customFormat="1" x14ac:dyDescent="0.35">
      <c r="AK426" s="394"/>
    </row>
    <row r="427" spans="37:37" s="42" customFormat="1" x14ac:dyDescent="0.35">
      <c r="AK427" s="394"/>
    </row>
    <row r="428" spans="37:37" s="42" customFormat="1" x14ac:dyDescent="0.35">
      <c r="AK428" s="394"/>
    </row>
    <row r="429" spans="37:37" s="42" customFormat="1" x14ac:dyDescent="0.35">
      <c r="AK429" s="394"/>
    </row>
    <row r="430" spans="37:37" s="42" customFormat="1" x14ac:dyDescent="0.35">
      <c r="AK430" s="394"/>
    </row>
    <row r="431" spans="37:37" s="42" customFormat="1" x14ac:dyDescent="0.35">
      <c r="AK431" s="394"/>
    </row>
    <row r="432" spans="37:37" s="42" customFormat="1" x14ac:dyDescent="0.35">
      <c r="AK432" s="394"/>
    </row>
    <row r="433" spans="37:37" s="42" customFormat="1" x14ac:dyDescent="0.35">
      <c r="AK433" s="394"/>
    </row>
    <row r="434" spans="37:37" s="42" customFormat="1" x14ac:dyDescent="0.35">
      <c r="AK434" s="394"/>
    </row>
    <row r="435" spans="37:37" s="42" customFormat="1" x14ac:dyDescent="0.35">
      <c r="AK435" s="394"/>
    </row>
    <row r="436" spans="37:37" s="42" customFormat="1" x14ac:dyDescent="0.35">
      <c r="AK436" s="394"/>
    </row>
    <row r="437" spans="37:37" s="42" customFormat="1" x14ac:dyDescent="0.35">
      <c r="AK437" s="394"/>
    </row>
    <row r="438" spans="37:37" s="42" customFormat="1" x14ac:dyDescent="0.35">
      <c r="AK438" s="394"/>
    </row>
    <row r="439" spans="37:37" s="42" customFormat="1" x14ac:dyDescent="0.35">
      <c r="AK439" s="394"/>
    </row>
    <row r="440" spans="37:37" s="42" customFormat="1" x14ac:dyDescent="0.35">
      <c r="AK440" s="394"/>
    </row>
    <row r="441" spans="37:37" s="42" customFormat="1" x14ac:dyDescent="0.35">
      <c r="AK441" s="394"/>
    </row>
    <row r="442" spans="37:37" s="42" customFormat="1" x14ac:dyDescent="0.35">
      <c r="AK442" s="394"/>
    </row>
    <row r="443" spans="37:37" s="42" customFormat="1" x14ac:dyDescent="0.35">
      <c r="AK443" s="394"/>
    </row>
    <row r="444" spans="37:37" s="42" customFormat="1" x14ac:dyDescent="0.35">
      <c r="AK444" s="394"/>
    </row>
    <row r="445" spans="37:37" s="42" customFormat="1" x14ac:dyDescent="0.35">
      <c r="AK445" s="394"/>
    </row>
    <row r="446" spans="37:37" s="42" customFormat="1" x14ac:dyDescent="0.35">
      <c r="AK446" s="394"/>
    </row>
    <row r="447" spans="37:37" s="42" customFormat="1" x14ac:dyDescent="0.35">
      <c r="AK447" s="394"/>
    </row>
    <row r="448" spans="37:37" s="42" customFormat="1" x14ac:dyDescent="0.35">
      <c r="AK448" s="394"/>
    </row>
    <row r="449" spans="37:37" s="42" customFormat="1" x14ac:dyDescent="0.35">
      <c r="AK449" s="394"/>
    </row>
    <row r="450" spans="37:37" s="42" customFormat="1" x14ac:dyDescent="0.35">
      <c r="AK450" s="394"/>
    </row>
    <row r="451" spans="37:37" s="42" customFormat="1" x14ac:dyDescent="0.35">
      <c r="AK451" s="394"/>
    </row>
    <row r="452" spans="37:37" s="42" customFormat="1" x14ac:dyDescent="0.35">
      <c r="AK452" s="394"/>
    </row>
    <row r="453" spans="37:37" s="42" customFormat="1" x14ac:dyDescent="0.35">
      <c r="AK453" s="394"/>
    </row>
    <row r="454" spans="37:37" s="42" customFormat="1" x14ac:dyDescent="0.35">
      <c r="AK454" s="394"/>
    </row>
    <row r="455" spans="37:37" s="42" customFormat="1" x14ac:dyDescent="0.35">
      <c r="AK455" s="394"/>
    </row>
    <row r="456" spans="37:37" s="42" customFormat="1" x14ac:dyDescent="0.35">
      <c r="AK456" s="394"/>
    </row>
    <row r="457" spans="37:37" s="42" customFormat="1" x14ac:dyDescent="0.35">
      <c r="AK457" s="394"/>
    </row>
    <row r="458" spans="37:37" s="42" customFormat="1" x14ac:dyDescent="0.35">
      <c r="AK458" s="394"/>
    </row>
    <row r="459" spans="37:37" s="42" customFormat="1" x14ac:dyDescent="0.35">
      <c r="AK459" s="394"/>
    </row>
    <row r="460" spans="37:37" s="42" customFormat="1" x14ac:dyDescent="0.35">
      <c r="AK460" s="394"/>
    </row>
    <row r="461" spans="37:37" s="42" customFormat="1" x14ac:dyDescent="0.35">
      <c r="AK461" s="394"/>
    </row>
    <row r="462" spans="37:37" s="42" customFormat="1" x14ac:dyDescent="0.35">
      <c r="AK462" s="394"/>
    </row>
    <row r="463" spans="37:37" s="42" customFormat="1" x14ac:dyDescent="0.35">
      <c r="AK463" s="394"/>
    </row>
    <row r="464" spans="37:37" s="42" customFormat="1" x14ac:dyDescent="0.35">
      <c r="AK464" s="394"/>
    </row>
    <row r="465" spans="37:37" s="42" customFormat="1" x14ac:dyDescent="0.35">
      <c r="AK465" s="394"/>
    </row>
    <row r="466" spans="37:37" s="42" customFormat="1" x14ac:dyDescent="0.35">
      <c r="AK466" s="394"/>
    </row>
    <row r="467" spans="37:37" s="42" customFormat="1" x14ac:dyDescent="0.35">
      <c r="AK467" s="394"/>
    </row>
    <row r="468" spans="37:37" s="42" customFormat="1" x14ac:dyDescent="0.35">
      <c r="AK468" s="394"/>
    </row>
    <row r="469" spans="37:37" s="42" customFormat="1" x14ac:dyDescent="0.35">
      <c r="AK469" s="394"/>
    </row>
    <row r="470" spans="37:37" s="42" customFormat="1" x14ac:dyDescent="0.35">
      <c r="AK470" s="394"/>
    </row>
    <row r="471" spans="37:37" s="42" customFormat="1" x14ac:dyDescent="0.35">
      <c r="AK471" s="394"/>
    </row>
    <row r="472" spans="37:37" s="42" customFormat="1" x14ac:dyDescent="0.35">
      <c r="AK472" s="394"/>
    </row>
    <row r="473" spans="37:37" s="42" customFormat="1" x14ac:dyDescent="0.35">
      <c r="AK473" s="394"/>
    </row>
    <row r="474" spans="37:37" s="42" customFormat="1" x14ac:dyDescent="0.35">
      <c r="AK474" s="394"/>
    </row>
    <row r="475" spans="37:37" s="42" customFormat="1" x14ac:dyDescent="0.35">
      <c r="AK475" s="394"/>
    </row>
    <row r="476" spans="37:37" s="42" customFormat="1" x14ac:dyDescent="0.35">
      <c r="AK476" s="394"/>
    </row>
    <row r="477" spans="37:37" s="42" customFormat="1" x14ac:dyDescent="0.35">
      <c r="AK477" s="394"/>
    </row>
    <row r="478" spans="37:37" s="42" customFormat="1" x14ac:dyDescent="0.35">
      <c r="AK478" s="394"/>
    </row>
    <row r="479" spans="37:37" s="42" customFormat="1" x14ac:dyDescent="0.35">
      <c r="AK479" s="394"/>
    </row>
    <row r="480" spans="37:37" s="42" customFormat="1" x14ac:dyDescent="0.35">
      <c r="AK480" s="394"/>
    </row>
    <row r="481" spans="37:37" s="42" customFormat="1" x14ac:dyDescent="0.35">
      <c r="AK481" s="394"/>
    </row>
    <row r="482" spans="37:37" s="42" customFormat="1" x14ac:dyDescent="0.35">
      <c r="AK482" s="394"/>
    </row>
    <row r="483" spans="37:37" s="42" customFormat="1" x14ac:dyDescent="0.35">
      <c r="AK483" s="394"/>
    </row>
    <row r="484" spans="37:37" s="42" customFormat="1" x14ac:dyDescent="0.35">
      <c r="AK484" s="394"/>
    </row>
    <row r="485" spans="37:37" s="42" customFormat="1" x14ac:dyDescent="0.35">
      <c r="AK485" s="394"/>
    </row>
    <row r="486" spans="37:37" s="42" customFormat="1" x14ac:dyDescent="0.35">
      <c r="AK486" s="394"/>
    </row>
    <row r="487" spans="37:37" s="42" customFormat="1" x14ac:dyDescent="0.35">
      <c r="AK487" s="394"/>
    </row>
    <row r="488" spans="37:37" s="42" customFormat="1" x14ac:dyDescent="0.35">
      <c r="AK488" s="394"/>
    </row>
    <row r="489" spans="37:37" s="42" customFormat="1" x14ac:dyDescent="0.35">
      <c r="AK489" s="394"/>
    </row>
    <row r="490" spans="37:37" s="42" customFormat="1" x14ac:dyDescent="0.35">
      <c r="AK490" s="394"/>
    </row>
    <row r="491" spans="37:37" s="42" customFormat="1" x14ac:dyDescent="0.35">
      <c r="AK491" s="394"/>
    </row>
    <row r="492" spans="37:37" s="42" customFormat="1" x14ac:dyDescent="0.35">
      <c r="AK492" s="394"/>
    </row>
    <row r="493" spans="37:37" s="42" customFormat="1" x14ac:dyDescent="0.35">
      <c r="AK493" s="394"/>
    </row>
    <row r="494" spans="37:37" s="42" customFormat="1" x14ac:dyDescent="0.35">
      <c r="AK494" s="394"/>
    </row>
    <row r="495" spans="37:37" s="42" customFormat="1" x14ac:dyDescent="0.35">
      <c r="AK495" s="394"/>
    </row>
    <row r="496" spans="37:37" s="42" customFormat="1" x14ac:dyDescent="0.35">
      <c r="AK496" s="394"/>
    </row>
    <row r="497" spans="37:37" s="42" customFormat="1" x14ac:dyDescent="0.35">
      <c r="AK497" s="394"/>
    </row>
    <row r="498" spans="37:37" s="42" customFormat="1" x14ac:dyDescent="0.35">
      <c r="AK498" s="394"/>
    </row>
    <row r="499" spans="37:37" s="42" customFormat="1" x14ac:dyDescent="0.35">
      <c r="AK499" s="394"/>
    </row>
    <row r="500" spans="37:37" s="42" customFormat="1" x14ac:dyDescent="0.35">
      <c r="AK500" s="394"/>
    </row>
    <row r="501" spans="37:37" s="42" customFormat="1" x14ac:dyDescent="0.35">
      <c r="AK501" s="394"/>
    </row>
    <row r="502" spans="37:37" s="42" customFormat="1" x14ac:dyDescent="0.35">
      <c r="AK502" s="394"/>
    </row>
    <row r="503" spans="37:37" s="42" customFormat="1" x14ac:dyDescent="0.35">
      <c r="AK503" s="394"/>
    </row>
    <row r="504" spans="37:37" s="42" customFormat="1" x14ac:dyDescent="0.35">
      <c r="AK504" s="394"/>
    </row>
    <row r="505" spans="37:37" s="42" customFormat="1" x14ac:dyDescent="0.35">
      <c r="AK505" s="394"/>
    </row>
    <row r="506" spans="37:37" s="42" customFormat="1" x14ac:dyDescent="0.35">
      <c r="AK506" s="394"/>
    </row>
    <row r="507" spans="37:37" s="42" customFormat="1" x14ac:dyDescent="0.35">
      <c r="AK507" s="394"/>
    </row>
    <row r="508" spans="37:37" s="42" customFormat="1" x14ac:dyDescent="0.35">
      <c r="AK508" s="394"/>
    </row>
    <row r="509" spans="37:37" s="42" customFormat="1" x14ac:dyDescent="0.35">
      <c r="AK509" s="394"/>
    </row>
    <row r="510" spans="37:37" s="42" customFormat="1" x14ac:dyDescent="0.35">
      <c r="AK510" s="394"/>
    </row>
    <row r="511" spans="37:37" s="42" customFormat="1" x14ac:dyDescent="0.35">
      <c r="AK511" s="394"/>
    </row>
    <row r="512" spans="37:37" s="42" customFormat="1" x14ac:dyDescent="0.35">
      <c r="AK512" s="394"/>
    </row>
    <row r="513" spans="37:37" s="42" customFormat="1" x14ac:dyDescent="0.35">
      <c r="AK513" s="394"/>
    </row>
    <row r="514" spans="37:37" s="42" customFormat="1" x14ac:dyDescent="0.35">
      <c r="AK514" s="394"/>
    </row>
    <row r="515" spans="37:37" s="42" customFormat="1" x14ac:dyDescent="0.35">
      <c r="AK515" s="394"/>
    </row>
    <row r="516" spans="37:37" s="42" customFormat="1" x14ac:dyDescent="0.35">
      <c r="AK516" s="394"/>
    </row>
    <row r="517" spans="37:37" s="42" customFormat="1" x14ac:dyDescent="0.35">
      <c r="AK517" s="394"/>
    </row>
    <row r="518" spans="37:37" s="42" customFormat="1" x14ac:dyDescent="0.35">
      <c r="AK518" s="394"/>
    </row>
    <row r="519" spans="37:37" s="42" customFormat="1" x14ac:dyDescent="0.35">
      <c r="AK519" s="394"/>
    </row>
    <row r="520" spans="37:37" s="42" customFormat="1" x14ac:dyDescent="0.35">
      <c r="AK520" s="394"/>
    </row>
    <row r="521" spans="37:37" s="42" customFormat="1" x14ac:dyDescent="0.35">
      <c r="AK521" s="394"/>
    </row>
    <row r="522" spans="37:37" s="42" customFormat="1" x14ac:dyDescent="0.35">
      <c r="AK522" s="394"/>
    </row>
    <row r="523" spans="37:37" s="42" customFormat="1" x14ac:dyDescent="0.35">
      <c r="AK523" s="394"/>
    </row>
    <row r="524" spans="37:37" s="42" customFormat="1" x14ac:dyDescent="0.35">
      <c r="AK524" s="394"/>
    </row>
    <row r="525" spans="37:37" s="42" customFormat="1" x14ac:dyDescent="0.35">
      <c r="AK525" s="394"/>
    </row>
    <row r="526" spans="37:37" s="42" customFormat="1" x14ac:dyDescent="0.35">
      <c r="AK526" s="394"/>
    </row>
    <row r="527" spans="37:37" s="42" customFormat="1" x14ac:dyDescent="0.35">
      <c r="AK527" s="394"/>
    </row>
    <row r="528" spans="37:37" s="42" customFormat="1" x14ac:dyDescent="0.35">
      <c r="AK528" s="394"/>
    </row>
    <row r="529" spans="37:37" s="42" customFormat="1" x14ac:dyDescent="0.35">
      <c r="AK529" s="394"/>
    </row>
    <row r="530" spans="37:37" s="42" customFormat="1" x14ac:dyDescent="0.35">
      <c r="AK530" s="394"/>
    </row>
    <row r="531" spans="37:37" s="42" customFormat="1" x14ac:dyDescent="0.35">
      <c r="AK531" s="394"/>
    </row>
    <row r="532" spans="37:37" s="42" customFormat="1" x14ac:dyDescent="0.35">
      <c r="AK532" s="394"/>
    </row>
    <row r="533" spans="37:37" s="42" customFormat="1" x14ac:dyDescent="0.35">
      <c r="AK533" s="394"/>
    </row>
    <row r="534" spans="37:37" s="42" customFormat="1" x14ac:dyDescent="0.35">
      <c r="AK534" s="394"/>
    </row>
    <row r="535" spans="37:37" s="42" customFormat="1" x14ac:dyDescent="0.35">
      <c r="AK535" s="394"/>
    </row>
    <row r="536" spans="37:37" s="42" customFormat="1" x14ac:dyDescent="0.35">
      <c r="AK536" s="394"/>
    </row>
    <row r="537" spans="37:37" s="42" customFormat="1" x14ac:dyDescent="0.35">
      <c r="AK537" s="394"/>
    </row>
    <row r="538" spans="37:37" s="42" customFormat="1" x14ac:dyDescent="0.35">
      <c r="AK538" s="394"/>
    </row>
    <row r="539" spans="37:37" s="42" customFormat="1" x14ac:dyDescent="0.35">
      <c r="AK539" s="394"/>
    </row>
    <row r="540" spans="37:37" s="42" customFormat="1" x14ac:dyDescent="0.35">
      <c r="AK540" s="394"/>
    </row>
    <row r="541" spans="37:37" s="42" customFormat="1" x14ac:dyDescent="0.35">
      <c r="AK541" s="394"/>
    </row>
    <row r="542" spans="37:37" s="42" customFormat="1" x14ac:dyDescent="0.35">
      <c r="AK542" s="394"/>
    </row>
    <row r="543" spans="37:37" s="42" customFormat="1" x14ac:dyDescent="0.35">
      <c r="AK543" s="394"/>
    </row>
    <row r="544" spans="37:37" s="42" customFormat="1" x14ac:dyDescent="0.35">
      <c r="AK544" s="394"/>
    </row>
    <row r="545" spans="37:37" s="42" customFormat="1" x14ac:dyDescent="0.35">
      <c r="AK545" s="394"/>
    </row>
    <row r="546" spans="37:37" s="42" customFormat="1" x14ac:dyDescent="0.35">
      <c r="AK546" s="394"/>
    </row>
    <row r="547" spans="37:37" s="42" customFormat="1" x14ac:dyDescent="0.35">
      <c r="AK547" s="394"/>
    </row>
    <row r="548" spans="37:37" s="42" customFormat="1" x14ac:dyDescent="0.35">
      <c r="AK548" s="394"/>
    </row>
    <row r="549" spans="37:37" s="42" customFormat="1" x14ac:dyDescent="0.35">
      <c r="AK549" s="394"/>
    </row>
    <row r="550" spans="37:37" s="42" customFormat="1" x14ac:dyDescent="0.35">
      <c r="AK550" s="394"/>
    </row>
    <row r="551" spans="37:37" s="42" customFormat="1" x14ac:dyDescent="0.35">
      <c r="AK551" s="394"/>
    </row>
    <row r="552" spans="37:37" s="42" customFormat="1" x14ac:dyDescent="0.35">
      <c r="AK552" s="394"/>
    </row>
    <row r="553" spans="37:37" s="42" customFormat="1" x14ac:dyDescent="0.35">
      <c r="AK553" s="394"/>
    </row>
    <row r="554" spans="37:37" s="42" customFormat="1" x14ac:dyDescent="0.35">
      <c r="AK554" s="394"/>
    </row>
    <row r="555" spans="37:37" s="42" customFormat="1" x14ac:dyDescent="0.35">
      <c r="AK555" s="394"/>
    </row>
    <row r="556" spans="37:37" s="42" customFormat="1" x14ac:dyDescent="0.35">
      <c r="AK556" s="394"/>
    </row>
    <row r="557" spans="37:37" s="42" customFormat="1" x14ac:dyDescent="0.35">
      <c r="AK557" s="394"/>
    </row>
    <row r="558" spans="37:37" s="42" customFormat="1" x14ac:dyDescent="0.35">
      <c r="AK558" s="394"/>
    </row>
    <row r="559" spans="37:37" s="42" customFormat="1" x14ac:dyDescent="0.35">
      <c r="AK559" s="394"/>
    </row>
    <row r="560" spans="37:37" s="42" customFormat="1" x14ac:dyDescent="0.35">
      <c r="AK560" s="394"/>
    </row>
    <row r="561" spans="37:37" s="42" customFormat="1" x14ac:dyDescent="0.35">
      <c r="AK561" s="394"/>
    </row>
    <row r="562" spans="37:37" s="42" customFormat="1" x14ac:dyDescent="0.35">
      <c r="AK562" s="394"/>
    </row>
    <row r="563" spans="37:37" s="42" customFormat="1" x14ac:dyDescent="0.35">
      <c r="AK563" s="394"/>
    </row>
    <row r="564" spans="37:37" s="42" customFormat="1" x14ac:dyDescent="0.35">
      <c r="AK564" s="394"/>
    </row>
    <row r="565" spans="37:37" s="42" customFormat="1" x14ac:dyDescent="0.35">
      <c r="AK565" s="394"/>
    </row>
    <row r="566" spans="37:37" s="42" customFormat="1" x14ac:dyDescent="0.35">
      <c r="AK566" s="394"/>
    </row>
    <row r="567" spans="37:37" s="42" customFormat="1" x14ac:dyDescent="0.35">
      <c r="AK567" s="394"/>
    </row>
    <row r="568" spans="37:37" s="42" customFormat="1" x14ac:dyDescent="0.35">
      <c r="AK568" s="394"/>
    </row>
    <row r="569" spans="37:37" s="42" customFormat="1" x14ac:dyDescent="0.35">
      <c r="AK569" s="394"/>
    </row>
    <row r="570" spans="37:37" s="42" customFormat="1" x14ac:dyDescent="0.35">
      <c r="AK570" s="394"/>
    </row>
    <row r="571" spans="37:37" s="42" customFormat="1" x14ac:dyDescent="0.35">
      <c r="AK571" s="394"/>
    </row>
    <row r="572" spans="37:37" s="42" customFormat="1" x14ac:dyDescent="0.35">
      <c r="AK572" s="394"/>
    </row>
    <row r="573" spans="37:37" s="42" customFormat="1" x14ac:dyDescent="0.35">
      <c r="AK573" s="394"/>
    </row>
    <row r="574" spans="37:37" s="42" customFormat="1" x14ac:dyDescent="0.35">
      <c r="AK574" s="394"/>
    </row>
    <row r="575" spans="37:37" s="42" customFormat="1" x14ac:dyDescent="0.35">
      <c r="AK575" s="394"/>
    </row>
    <row r="576" spans="37:37" s="42" customFormat="1" x14ac:dyDescent="0.35">
      <c r="AK576" s="394"/>
    </row>
    <row r="577" spans="37:37" s="42" customFormat="1" x14ac:dyDescent="0.35">
      <c r="AK577" s="394"/>
    </row>
    <row r="578" spans="37:37" s="42" customFormat="1" x14ac:dyDescent="0.35">
      <c r="AK578" s="394"/>
    </row>
    <row r="579" spans="37:37" s="42" customFormat="1" x14ac:dyDescent="0.35">
      <c r="AK579" s="394"/>
    </row>
    <row r="580" spans="37:37" s="42" customFormat="1" x14ac:dyDescent="0.35">
      <c r="AK580" s="394"/>
    </row>
    <row r="581" spans="37:37" s="42" customFormat="1" x14ac:dyDescent="0.35">
      <c r="AK581" s="394"/>
    </row>
    <row r="582" spans="37:37" s="42" customFormat="1" x14ac:dyDescent="0.35">
      <c r="AK582" s="394"/>
    </row>
    <row r="583" spans="37:37" s="42" customFormat="1" x14ac:dyDescent="0.35">
      <c r="AK583" s="394"/>
    </row>
    <row r="584" spans="37:37" s="42" customFormat="1" x14ac:dyDescent="0.35">
      <c r="AK584" s="394"/>
    </row>
    <row r="585" spans="37:37" s="42" customFormat="1" x14ac:dyDescent="0.35">
      <c r="AK585" s="394"/>
    </row>
    <row r="586" spans="37:37" s="42" customFormat="1" x14ac:dyDescent="0.35">
      <c r="AK586" s="394"/>
    </row>
    <row r="587" spans="37:37" s="42" customFormat="1" x14ac:dyDescent="0.35">
      <c r="AK587" s="394"/>
    </row>
    <row r="588" spans="37:37" s="42" customFormat="1" x14ac:dyDescent="0.35">
      <c r="AK588" s="394"/>
    </row>
    <row r="589" spans="37:37" s="42" customFormat="1" x14ac:dyDescent="0.35">
      <c r="AK589" s="394"/>
    </row>
    <row r="590" spans="37:37" s="42" customFormat="1" x14ac:dyDescent="0.35">
      <c r="AK590" s="394"/>
    </row>
    <row r="591" spans="37:37" s="42" customFormat="1" x14ac:dyDescent="0.35">
      <c r="AK591" s="394"/>
    </row>
    <row r="592" spans="37:37" s="42" customFormat="1" x14ac:dyDescent="0.35">
      <c r="AK592" s="394"/>
    </row>
    <row r="593" spans="37:37" s="42" customFormat="1" x14ac:dyDescent="0.35">
      <c r="AK593" s="394"/>
    </row>
    <row r="594" spans="37:37" s="42" customFormat="1" x14ac:dyDescent="0.35">
      <c r="AK594" s="394"/>
    </row>
    <row r="595" spans="37:37" s="42" customFormat="1" x14ac:dyDescent="0.35">
      <c r="AK595" s="394"/>
    </row>
    <row r="596" spans="37:37" s="42" customFormat="1" x14ac:dyDescent="0.35">
      <c r="AK596" s="394"/>
    </row>
    <row r="597" spans="37:37" s="42" customFormat="1" x14ac:dyDescent="0.35">
      <c r="AK597" s="394"/>
    </row>
    <row r="598" spans="37:37" s="42" customFormat="1" x14ac:dyDescent="0.35">
      <c r="AK598" s="394"/>
    </row>
    <row r="599" spans="37:37" s="42" customFormat="1" x14ac:dyDescent="0.35">
      <c r="AK599" s="394"/>
    </row>
    <row r="600" spans="37:37" s="42" customFormat="1" x14ac:dyDescent="0.35">
      <c r="AK600" s="394"/>
    </row>
    <row r="601" spans="37:37" s="42" customFormat="1" x14ac:dyDescent="0.35">
      <c r="AK601" s="394"/>
    </row>
    <row r="602" spans="37:37" s="42" customFormat="1" x14ac:dyDescent="0.35">
      <c r="AK602" s="394"/>
    </row>
    <row r="603" spans="37:37" s="42" customFormat="1" x14ac:dyDescent="0.35">
      <c r="AK603" s="394"/>
    </row>
    <row r="604" spans="37:37" s="42" customFormat="1" x14ac:dyDescent="0.35">
      <c r="AK604" s="394"/>
    </row>
    <row r="605" spans="37:37" s="42" customFormat="1" x14ac:dyDescent="0.35">
      <c r="AK605" s="394"/>
    </row>
    <row r="606" spans="37:37" s="42" customFormat="1" x14ac:dyDescent="0.35">
      <c r="AK606" s="394"/>
    </row>
    <row r="607" spans="37:37" s="42" customFormat="1" x14ac:dyDescent="0.35">
      <c r="AK607" s="394"/>
    </row>
    <row r="608" spans="37:37" s="42" customFormat="1" x14ac:dyDescent="0.35">
      <c r="AK608" s="394"/>
    </row>
    <row r="609" spans="37:37" s="42" customFormat="1" x14ac:dyDescent="0.35">
      <c r="AK609" s="394"/>
    </row>
    <row r="610" spans="37:37" s="42" customFormat="1" x14ac:dyDescent="0.35">
      <c r="AK610" s="394"/>
    </row>
    <row r="611" spans="37:37" s="42" customFormat="1" x14ac:dyDescent="0.35">
      <c r="AK611" s="394"/>
    </row>
    <row r="612" spans="37:37" s="42" customFormat="1" x14ac:dyDescent="0.35">
      <c r="AK612" s="394"/>
    </row>
    <row r="613" spans="37:37" s="42" customFormat="1" x14ac:dyDescent="0.35">
      <c r="AK613" s="394"/>
    </row>
    <row r="614" spans="37:37" s="42" customFormat="1" x14ac:dyDescent="0.35">
      <c r="AK614" s="394"/>
    </row>
    <row r="615" spans="37:37" s="42" customFormat="1" x14ac:dyDescent="0.35">
      <c r="AK615" s="394"/>
    </row>
    <row r="616" spans="37:37" s="42" customFormat="1" x14ac:dyDescent="0.35">
      <c r="AK616" s="394"/>
    </row>
    <row r="617" spans="37:37" s="42" customFormat="1" x14ac:dyDescent="0.35">
      <c r="AK617" s="394"/>
    </row>
    <row r="618" spans="37:37" s="42" customFormat="1" x14ac:dyDescent="0.35">
      <c r="AK618" s="394"/>
    </row>
    <row r="619" spans="37:37" s="42" customFormat="1" x14ac:dyDescent="0.35">
      <c r="AK619" s="394"/>
    </row>
    <row r="620" spans="37:37" s="42" customFormat="1" x14ac:dyDescent="0.35">
      <c r="AK620" s="394"/>
    </row>
    <row r="621" spans="37:37" s="42" customFormat="1" x14ac:dyDescent="0.35">
      <c r="AK621" s="394"/>
    </row>
    <row r="622" spans="37:37" s="42" customFormat="1" x14ac:dyDescent="0.35">
      <c r="AK622" s="394"/>
    </row>
    <row r="623" spans="37:37" s="42" customFormat="1" x14ac:dyDescent="0.35">
      <c r="AK623" s="394"/>
    </row>
    <row r="624" spans="37:37" s="42" customFormat="1" x14ac:dyDescent="0.35">
      <c r="AK624" s="394"/>
    </row>
    <row r="625" spans="37:37" s="42" customFormat="1" x14ac:dyDescent="0.35">
      <c r="AK625" s="394"/>
    </row>
    <row r="626" spans="37:37" s="42" customFormat="1" x14ac:dyDescent="0.35">
      <c r="AK626" s="394"/>
    </row>
    <row r="627" spans="37:37" s="42" customFormat="1" x14ac:dyDescent="0.35">
      <c r="AK627" s="394"/>
    </row>
    <row r="628" spans="37:37" s="42" customFormat="1" x14ac:dyDescent="0.35">
      <c r="AK628" s="394"/>
    </row>
    <row r="629" spans="37:37" s="42" customFormat="1" x14ac:dyDescent="0.35">
      <c r="AK629" s="394"/>
    </row>
    <row r="630" spans="37:37" s="42" customFormat="1" x14ac:dyDescent="0.35">
      <c r="AK630" s="394"/>
    </row>
    <row r="631" spans="37:37" s="42" customFormat="1" x14ac:dyDescent="0.35">
      <c r="AK631" s="394"/>
    </row>
    <row r="632" spans="37:37" s="42" customFormat="1" x14ac:dyDescent="0.35">
      <c r="AK632" s="394"/>
    </row>
    <row r="633" spans="37:37" s="42" customFormat="1" x14ac:dyDescent="0.35">
      <c r="AK633" s="394"/>
    </row>
    <row r="634" spans="37:37" s="42" customFormat="1" x14ac:dyDescent="0.35">
      <c r="AK634" s="394"/>
    </row>
    <row r="635" spans="37:37" s="42" customFormat="1" x14ac:dyDescent="0.35">
      <c r="AK635" s="394"/>
    </row>
    <row r="636" spans="37:37" s="42" customFormat="1" x14ac:dyDescent="0.35">
      <c r="AK636" s="394"/>
    </row>
    <row r="637" spans="37:37" s="42" customFormat="1" x14ac:dyDescent="0.35">
      <c r="AK637" s="394"/>
    </row>
    <row r="638" spans="37:37" s="42" customFormat="1" x14ac:dyDescent="0.35">
      <c r="AK638" s="394"/>
    </row>
    <row r="639" spans="37:37" s="42" customFormat="1" x14ac:dyDescent="0.35">
      <c r="AK639" s="394"/>
    </row>
    <row r="640" spans="37:37" s="42" customFormat="1" x14ac:dyDescent="0.35">
      <c r="AK640" s="394"/>
    </row>
    <row r="641" spans="37:37" s="42" customFormat="1" x14ac:dyDescent="0.35">
      <c r="AK641" s="394"/>
    </row>
    <row r="642" spans="37:37" s="42" customFormat="1" x14ac:dyDescent="0.35">
      <c r="AK642" s="394"/>
    </row>
    <row r="643" spans="37:37" s="42" customFormat="1" x14ac:dyDescent="0.35">
      <c r="AK643" s="394"/>
    </row>
    <row r="644" spans="37:37" s="42" customFormat="1" x14ac:dyDescent="0.35">
      <c r="AK644" s="394"/>
    </row>
    <row r="645" spans="37:37" s="42" customFormat="1" x14ac:dyDescent="0.35">
      <c r="AK645" s="394"/>
    </row>
    <row r="646" spans="37:37" s="42" customFormat="1" x14ac:dyDescent="0.35">
      <c r="AK646" s="394"/>
    </row>
    <row r="647" spans="37:37" s="42" customFormat="1" x14ac:dyDescent="0.35">
      <c r="AK647" s="394"/>
    </row>
    <row r="648" spans="37:37" s="42" customFormat="1" x14ac:dyDescent="0.35">
      <c r="AK648" s="394"/>
    </row>
    <row r="649" spans="37:37" s="42" customFormat="1" x14ac:dyDescent="0.35">
      <c r="AK649" s="394"/>
    </row>
    <row r="650" spans="37:37" s="42" customFormat="1" x14ac:dyDescent="0.35">
      <c r="AK650" s="394"/>
    </row>
    <row r="651" spans="37:37" s="42" customFormat="1" x14ac:dyDescent="0.35">
      <c r="AK651" s="394"/>
    </row>
    <row r="652" spans="37:37" s="42" customFormat="1" x14ac:dyDescent="0.35">
      <c r="AK652" s="394"/>
    </row>
    <row r="653" spans="37:37" s="42" customFormat="1" x14ac:dyDescent="0.35">
      <c r="AK653" s="394"/>
    </row>
    <row r="654" spans="37:37" s="42" customFormat="1" x14ac:dyDescent="0.35">
      <c r="AK654" s="394"/>
    </row>
    <row r="655" spans="37:37" s="42" customFormat="1" x14ac:dyDescent="0.35">
      <c r="AK655" s="394"/>
    </row>
    <row r="656" spans="37:37" s="42" customFormat="1" x14ac:dyDescent="0.35">
      <c r="AK656" s="394"/>
    </row>
    <row r="657" spans="37:37" s="42" customFormat="1" x14ac:dyDescent="0.35">
      <c r="AK657" s="394"/>
    </row>
    <row r="658" spans="37:37" s="42" customFormat="1" x14ac:dyDescent="0.35">
      <c r="AK658" s="394"/>
    </row>
    <row r="659" spans="37:37" s="42" customFormat="1" x14ac:dyDescent="0.35">
      <c r="AK659" s="394"/>
    </row>
    <row r="660" spans="37:37" s="42" customFormat="1" x14ac:dyDescent="0.35">
      <c r="AK660" s="394"/>
    </row>
    <row r="661" spans="37:37" s="42" customFormat="1" x14ac:dyDescent="0.35">
      <c r="AK661" s="394"/>
    </row>
    <row r="662" spans="37:37" s="42" customFormat="1" x14ac:dyDescent="0.35">
      <c r="AK662" s="394"/>
    </row>
    <row r="663" spans="37:37" s="42" customFormat="1" x14ac:dyDescent="0.35">
      <c r="AK663" s="394"/>
    </row>
    <row r="664" spans="37:37" s="42" customFormat="1" x14ac:dyDescent="0.35">
      <c r="AK664" s="394"/>
    </row>
    <row r="665" spans="37:37" s="42" customFormat="1" x14ac:dyDescent="0.35">
      <c r="AK665" s="394"/>
    </row>
    <row r="666" spans="37:37" s="42" customFormat="1" x14ac:dyDescent="0.35">
      <c r="AK666" s="394"/>
    </row>
    <row r="667" spans="37:37" s="42" customFormat="1" x14ac:dyDescent="0.35">
      <c r="AK667" s="394"/>
    </row>
    <row r="668" spans="37:37" s="42" customFormat="1" x14ac:dyDescent="0.35">
      <c r="AK668" s="394"/>
    </row>
    <row r="669" spans="37:37" s="42" customFormat="1" x14ac:dyDescent="0.35">
      <c r="AK669" s="394"/>
    </row>
    <row r="670" spans="37:37" s="42" customFormat="1" x14ac:dyDescent="0.35">
      <c r="AK670" s="394"/>
    </row>
    <row r="671" spans="37:37" s="42" customFormat="1" x14ac:dyDescent="0.35">
      <c r="AK671" s="394"/>
    </row>
    <row r="672" spans="37:37" s="42" customFormat="1" x14ac:dyDescent="0.35">
      <c r="AK672" s="394"/>
    </row>
    <row r="673" spans="37:37" s="42" customFormat="1" x14ac:dyDescent="0.35">
      <c r="AK673" s="394"/>
    </row>
    <row r="674" spans="37:37" s="42" customFormat="1" x14ac:dyDescent="0.35">
      <c r="AK674" s="394"/>
    </row>
    <row r="675" spans="37:37" s="42" customFormat="1" x14ac:dyDescent="0.35">
      <c r="AK675" s="394"/>
    </row>
    <row r="676" spans="37:37" s="42" customFormat="1" x14ac:dyDescent="0.35">
      <c r="AK676" s="394"/>
    </row>
    <row r="677" spans="37:37" s="42" customFormat="1" x14ac:dyDescent="0.35">
      <c r="AK677" s="394"/>
    </row>
    <row r="678" spans="37:37" s="42" customFormat="1" x14ac:dyDescent="0.35">
      <c r="AK678" s="394"/>
    </row>
    <row r="679" spans="37:37" s="42" customFormat="1" x14ac:dyDescent="0.35">
      <c r="AK679" s="394"/>
    </row>
    <row r="680" spans="37:37" s="42" customFormat="1" x14ac:dyDescent="0.35">
      <c r="AK680" s="394"/>
    </row>
    <row r="681" spans="37:37" s="42" customFormat="1" x14ac:dyDescent="0.35">
      <c r="AK681" s="394"/>
    </row>
    <row r="682" spans="37:37" s="42" customFormat="1" x14ac:dyDescent="0.35">
      <c r="AK682" s="394"/>
    </row>
    <row r="683" spans="37:37" s="42" customFormat="1" x14ac:dyDescent="0.35">
      <c r="AK683" s="394"/>
    </row>
    <row r="684" spans="37:37" s="42" customFormat="1" x14ac:dyDescent="0.35">
      <c r="AK684" s="394"/>
    </row>
    <row r="685" spans="37:37" s="42" customFormat="1" x14ac:dyDescent="0.35">
      <c r="AK685" s="394"/>
    </row>
    <row r="686" spans="37:37" s="42" customFormat="1" x14ac:dyDescent="0.35">
      <c r="AK686" s="394"/>
    </row>
    <row r="687" spans="37:37" s="42" customFormat="1" x14ac:dyDescent="0.35">
      <c r="AK687" s="394"/>
    </row>
    <row r="688" spans="37:37" s="42" customFormat="1" x14ac:dyDescent="0.35">
      <c r="AK688" s="394"/>
    </row>
    <row r="689" spans="37:37" s="42" customFormat="1" x14ac:dyDescent="0.35">
      <c r="AK689" s="394"/>
    </row>
    <row r="690" spans="37:37" s="42" customFormat="1" x14ac:dyDescent="0.35">
      <c r="AK690" s="394"/>
    </row>
    <row r="691" spans="37:37" s="42" customFormat="1" x14ac:dyDescent="0.35">
      <c r="AK691" s="394"/>
    </row>
    <row r="692" spans="37:37" s="42" customFormat="1" x14ac:dyDescent="0.35">
      <c r="AK692" s="394"/>
    </row>
    <row r="693" spans="37:37" s="42" customFormat="1" x14ac:dyDescent="0.35">
      <c r="AK693" s="394"/>
    </row>
    <row r="694" spans="37:37" s="42" customFormat="1" x14ac:dyDescent="0.35">
      <c r="AK694" s="394"/>
    </row>
    <row r="695" spans="37:37" s="42" customFormat="1" x14ac:dyDescent="0.35">
      <c r="AK695" s="394"/>
    </row>
    <row r="696" spans="37:37" s="42" customFormat="1" x14ac:dyDescent="0.35">
      <c r="AK696" s="394"/>
    </row>
    <row r="697" spans="37:37" s="42" customFormat="1" x14ac:dyDescent="0.35">
      <c r="AK697" s="394"/>
    </row>
    <row r="698" spans="37:37" s="42" customFormat="1" x14ac:dyDescent="0.35">
      <c r="AK698" s="394"/>
    </row>
    <row r="699" spans="37:37" s="42" customFormat="1" x14ac:dyDescent="0.35">
      <c r="AK699" s="394"/>
    </row>
    <row r="700" spans="37:37" s="42" customFormat="1" x14ac:dyDescent="0.35">
      <c r="AK700" s="394"/>
    </row>
    <row r="701" spans="37:37" s="42" customFormat="1" x14ac:dyDescent="0.35">
      <c r="AK701" s="394"/>
    </row>
    <row r="702" spans="37:37" s="42" customFormat="1" x14ac:dyDescent="0.35">
      <c r="AK702" s="394"/>
    </row>
    <row r="703" spans="37:37" s="42" customFormat="1" x14ac:dyDescent="0.35">
      <c r="AK703" s="394"/>
    </row>
    <row r="704" spans="37:37" s="42" customFormat="1" x14ac:dyDescent="0.35">
      <c r="AK704" s="394"/>
    </row>
    <row r="705" spans="37:37" s="42" customFormat="1" x14ac:dyDescent="0.35">
      <c r="AK705" s="394"/>
    </row>
    <row r="706" spans="37:37" s="42" customFormat="1" x14ac:dyDescent="0.35">
      <c r="AK706" s="394"/>
    </row>
    <row r="707" spans="37:37" s="42" customFormat="1" x14ac:dyDescent="0.35">
      <c r="AK707" s="394"/>
    </row>
    <row r="708" spans="37:37" s="42" customFormat="1" x14ac:dyDescent="0.35">
      <c r="AK708" s="394"/>
    </row>
    <row r="709" spans="37:37" s="42" customFormat="1" x14ac:dyDescent="0.35">
      <c r="AK709" s="394"/>
    </row>
    <row r="710" spans="37:37" s="42" customFormat="1" x14ac:dyDescent="0.35">
      <c r="AK710" s="394"/>
    </row>
    <row r="711" spans="37:37" s="42" customFormat="1" x14ac:dyDescent="0.35">
      <c r="AK711" s="394"/>
    </row>
    <row r="712" spans="37:37" s="42" customFormat="1" x14ac:dyDescent="0.35">
      <c r="AK712" s="394"/>
    </row>
    <row r="713" spans="37:37" s="42" customFormat="1" x14ac:dyDescent="0.35">
      <c r="AK713" s="394"/>
    </row>
    <row r="714" spans="37:37" s="42" customFormat="1" x14ac:dyDescent="0.35">
      <c r="AK714" s="394"/>
    </row>
    <row r="715" spans="37:37" s="42" customFormat="1" x14ac:dyDescent="0.35">
      <c r="AK715" s="394"/>
    </row>
    <row r="716" spans="37:37" s="42" customFormat="1" x14ac:dyDescent="0.35">
      <c r="AK716" s="394"/>
    </row>
    <row r="717" spans="37:37" s="42" customFormat="1" x14ac:dyDescent="0.35">
      <c r="AK717" s="394"/>
    </row>
    <row r="718" spans="37:37" s="42" customFormat="1" x14ac:dyDescent="0.35">
      <c r="AK718" s="394"/>
    </row>
    <row r="719" spans="37:37" s="42" customFormat="1" x14ac:dyDescent="0.35">
      <c r="AK719" s="394"/>
    </row>
    <row r="720" spans="37:37" s="42" customFormat="1" x14ac:dyDescent="0.35">
      <c r="AK720" s="394"/>
    </row>
    <row r="721" spans="37:37" s="42" customFormat="1" x14ac:dyDescent="0.35">
      <c r="AK721" s="394"/>
    </row>
    <row r="722" spans="37:37" s="42" customFormat="1" x14ac:dyDescent="0.35">
      <c r="AK722" s="394"/>
    </row>
    <row r="723" spans="37:37" s="42" customFormat="1" x14ac:dyDescent="0.35">
      <c r="AK723" s="394"/>
    </row>
    <row r="724" spans="37:37" s="42" customFormat="1" x14ac:dyDescent="0.35">
      <c r="AK724" s="394"/>
    </row>
    <row r="725" spans="37:37" s="42" customFormat="1" x14ac:dyDescent="0.35">
      <c r="AK725" s="394"/>
    </row>
    <row r="726" spans="37:37" s="42" customFormat="1" x14ac:dyDescent="0.35">
      <c r="AK726" s="394"/>
    </row>
    <row r="727" spans="37:37" s="42" customFormat="1" x14ac:dyDescent="0.35">
      <c r="AK727" s="394"/>
    </row>
    <row r="728" spans="37:37" s="42" customFormat="1" x14ac:dyDescent="0.35">
      <c r="AK728" s="394"/>
    </row>
    <row r="729" spans="37:37" s="42" customFormat="1" x14ac:dyDescent="0.35">
      <c r="AK729" s="394"/>
    </row>
    <row r="730" spans="37:37" s="42" customFormat="1" x14ac:dyDescent="0.35">
      <c r="AK730" s="394"/>
    </row>
    <row r="731" spans="37:37" s="42" customFormat="1" x14ac:dyDescent="0.35">
      <c r="AK731" s="394"/>
    </row>
    <row r="732" spans="37:37" s="42" customFormat="1" x14ac:dyDescent="0.35">
      <c r="AK732" s="394"/>
    </row>
    <row r="733" spans="37:37" s="42" customFormat="1" x14ac:dyDescent="0.35">
      <c r="AK733" s="394"/>
    </row>
    <row r="734" spans="37:37" s="42" customFormat="1" x14ac:dyDescent="0.35">
      <c r="AK734" s="394"/>
    </row>
    <row r="735" spans="37:37" s="42" customFormat="1" x14ac:dyDescent="0.35">
      <c r="AK735" s="394"/>
    </row>
    <row r="736" spans="37:37" s="42" customFormat="1" x14ac:dyDescent="0.35">
      <c r="AK736" s="394"/>
    </row>
    <row r="737" spans="37:37" s="42" customFormat="1" x14ac:dyDescent="0.35">
      <c r="AK737" s="394"/>
    </row>
    <row r="738" spans="37:37" s="42" customFormat="1" x14ac:dyDescent="0.35">
      <c r="AK738" s="394"/>
    </row>
    <row r="739" spans="37:37" s="42" customFormat="1" x14ac:dyDescent="0.35">
      <c r="AK739" s="394"/>
    </row>
    <row r="740" spans="37:37" s="42" customFormat="1" x14ac:dyDescent="0.35">
      <c r="AK740" s="394"/>
    </row>
    <row r="741" spans="37:37" s="42" customFormat="1" x14ac:dyDescent="0.35">
      <c r="AK741" s="394"/>
    </row>
    <row r="742" spans="37:37" s="42" customFormat="1" x14ac:dyDescent="0.35">
      <c r="AK742" s="394"/>
    </row>
    <row r="743" spans="37:37" s="42" customFormat="1" x14ac:dyDescent="0.35">
      <c r="AK743" s="394"/>
    </row>
    <row r="744" spans="37:37" s="42" customFormat="1" x14ac:dyDescent="0.35">
      <c r="AK744" s="394"/>
    </row>
    <row r="745" spans="37:37" s="42" customFormat="1" x14ac:dyDescent="0.35">
      <c r="AK745" s="394"/>
    </row>
    <row r="746" spans="37:37" s="42" customFormat="1" x14ac:dyDescent="0.35">
      <c r="AK746" s="394"/>
    </row>
    <row r="747" spans="37:37" s="42" customFormat="1" x14ac:dyDescent="0.35">
      <c r="AK747" s="394"/>
    </row>
    <row r="748" spans="37:37" s="42" customFormat="1" x14ac:dyDescent="0.35">
      <c r="AK748" s="394"/>
    </row>
    <row r="749" spans="37:37" s="42" customFormat="1" x14ac:dyDescent="0.35">
      <c r="AK749" s="394"/>
    </row>
    <row r="750" spans="37:37" s="42" customFormat="1" x14ac:dyDescent="0.35">
      <c r="AK750" s="394"/>
    </row>
    <row r="751" spans="37:37" s="42" customFormat="1" x14ac:dyDescent="0.35">
      <c r="AK751" s="394"/>
    </row>
    <row r="752" spans="37:37" s="42" customFormat="1" x14ac:dyDescent="0.35">
      <c r="AK752" s="394"/>
    </row>
    <row r="753" spans="37:37" s="42" customFormat="1" x14ac:dyDescent="0.35">
      <c r="AK753" s="394"/>
    </row>
    <row r="754" spans="37:37" s="42" customFormat="1" x14ac:dyDescent="0.35">
      <c r="AK754" s="394"/>
    </row>
    <row r="755" spans="37:37" s="42" customFormat="1" x14ac:dyDescent="0.35">
      <c r="AK755" s="394"/>
    </row>
    <row r="756" spans="37:37" s="42" customFormat="1" x14ac:dyDescent="0.35">
      <c r="AK756" s="394"/>
    </row>
    <row r="757" spans="37:37" s="42" customFormat="1" x14ac:dyDescent="0.35">
      <c r="AK757" s="394"/>
    </row>
    <row r="758" spans="37:37" s="42" customFormat="1" x14ac:dyDescent="0.35">
      <c r="AK758" s="394"/>
    </row>
    <row r="759" spans="37:37" s="42" customFormat="1" x14ac:dyDescent="0.35">
      <c r="AK759" s="394"/>
    </row>
    <row r="760" spans="37:37" s="42" customFormat="1" x14ac:dyDescent="0.35">
      <c r="AK760" s="394"/>
    </row>
    <row r="761" spans="37:37" s="42" customFormat="1" x14ac:dyDescent="0.35">
      <c r="AK761" s="394"/>
    </row>
    <row r="762" spans="37:37" s="42" customFormat="1" x14ac:dyDescent="0.35">
      <c r="AK762" s="394"/>
    </row>
    <row r="763" spans="37:37" s="42" customFormat="1" x14ac:dyDescent="0.35">
      <c r="AK763" s="394"/>
    </row>
    <row r="764" spans="37:37" s="42" customFormat="1" x14ac:dyDescent="0.35">
      <c r="AK764" s="394"/>
    </row>
    <row r="765" spans="37:37" s="42" customFormat="1" x14ac:dyDescent="0.35">
      <c r="AK765" s="394"/>
    </row>
    <row r="766" spans="37:37" s="42" customFormat="1" x14ac:dyDescent="0.35">
      <c r="AK766" s="394"/>
    </row>
    <row r="767" spans="37:37" s="42" customFormat="1" x14ac:dyDescent="0.35">
      <c r="AK767" s="394"/>
    </row>
    <row r="768" spans="37:37" s="42" customFormat="1" x14ac:dyDescent="0.35">
      <c r="AK768" s="394"/>
    </row>
    <row r="769" spans="37:37" s="42" customFormat="1" x14ac:dyDescent="0.35">
      <c r="AK769" s="394"/>
    </row>
    <row r="770" spans="37:37" s="42" customFormat="1" x14ac:dyDescent="0.35">
      <c r="AK770" s="394"/>
    </row>
    <row r="771" spans="37:37" s="42" customFormat="1" x14ac:dyDescent="0.35">
      <c r="AK771" s="394"/>
    </row>
    <row r="772" spans="37:37" s="42" customFormat="1" x14ac:dyDescent="0.35">
      <c r="AK772" s="394"/>
    </row>
    <row r="773" spans="37:37" s="42" customFormat="1" x14ac:dyDescent="0.35">
      <c r="AK773" s="394"/>
    </row>
    <row r="774" spans="37:37" s="42" customFormat="1" x14ac:dyDescent="0.35">
      <c r="AK774" s="394"/>
    </row>
    <row r="775" spans="37:37" s="42" customFormat="1" x14ac:dyDescent="0.35">
      <c r="AK775" s="394"/>
    </row>
    <row r="776" spans="37:37" s="42" customFormat="1" x14ac:dyDescent="0.35">
      <c r="AK776" s="394"/>
    </row>
    <row r="777" spans="37:37" s="42" customFormat="1" x14ac:dyDescent="0.35">
      <c r="AK777" s="394"/>
    </row>
    <row r="778" spans="37:37" s="42" customFormat="1" x14ac:dyDescent="0.35">
      <c r="AK778" s="394"/>
    </row>
    <row r="779" spans="37:37" s="42" customFormat="1" x14ac:dyDescent="0.35">
      <c r="AK779" s="394"/>
    </row>
    <row r="780" spans="37:37" s="42" customFormat="1" x14ac:dyDescent="0.35">
      <c r="AK780" s="394"/>
    </row>
    <row r="781" spans="37:37" s="42" customFormat="1" x14ac:dyDescent="0.35">
      <c r="AK781" s="394"/>
    </row>
    <row r="782" spans="37:37" s="42" customFormat="1" x14ac:dyDescent="0.35">
      <c r="AK782" s="394"/>
    </row>
    <row r="783" spans="37:37" s="42" customFormat="1" x14ac:dyDescent="0.35">
      <c r="AK783" s="394"/>
    </row>
    <row r="784" spans="37:37" s="42" customFormat="1" x14ac:dyDescent="0.35">
      <c r="AK784" s="394"/>
    </row>
    <row r="785" spans="37:37" s="42" customFormat="1" x14ac:dyDescent="0.35">
      <c r="AK785" s="394"/>
    </row>
    <row r="786" spans="37:37" s="42" customFormat="1" x14ac:dyDescent="0.35">
      <c r="AK786" s="394"/>
    </row>
    <row r="787" spans="37:37" s="42" customFormat="1" x14ac:dyDescent="0.35">
      <c r="AK787" s="394"/>
    </row>
    <row r="788" spans="37:37" s="42" customFormat="1" x14ac:dyDescent="0.35">
      <c r="AK788" s="394"/>
    </row>
    <row r="789" spans="37:37" s="42" customFormat="1" x14ac:dyDescent="0.35">
      <c r="AK789" s="394"/>
    </row>
    <row r="790" spans="37:37" s="42" customFormat="1" x14ac:dyDescent="0.35">
      <c r="AK790" s="394"/>
    </row>
    <row r="791" spans="37:37" s="42" customFormat="1" x14ac:dyDescent="0.35">
      <c r="AK791" s="394"/>
    </row>
    <row r="792" spans="37:37" s="42" customFormat="1" x14ac:dyDescent="0.35">
      <c r="AK792" s="394"/>
    </row>
    <row r="793" spans="37:37" s="42" customFormat="1" x14ac:dyDescent="0.35">
      <c r="AK793" s="394"/>
    </row>
    <row r="794" spans="37:37" s="42" customFormat="1" x14ac:dyDescent="0.35">
      <c r="AK794" s="394"/>
    </row>
    <row r="795" spans="37:37" s="42" customFormat="1" x14ac:dyDescent="0.35">
      <c r="AK795" s="394"/>
    </row>
    <row r="796" spans="37:37" s="42" customFormat="1" x14ac:dyDescent="0.35">
      <c r="AK796" s="394"/>
    </row>
    <row r="797" spans="37:37" s="42" customFormat="1" x14ac:dyDescent="0.35">
      <c r="AK797" s="394"/>
    </row>
    <row r="798" spans="37:37" s="42" customFormat="1" x14ac:dyDescent="0.35">
      <c r="AK798" s="394"/>
    </row>
    <row r="799" spans="37:37" s="42" customFormat="1" x14ac:dyDescent="0.35">
      <c r="AK799" s="394"/>
    </row>
    <row r="800" spans="37:37" s="42" customFormat="1" x14ac:dyDescent="0.35">
      <c r="AK800" s="394"/>
    </row>
    <row r="801" spans="37:37" s="42" customFormat="1" x14ac:dyDescent="0.35">
      <c r="AK801" s="394"/>
    </row>
    <row r="802" spans="37:37" s="42" customFormat="1" x14ac:dyDescent="0.35">
      <c r="AK802" s="394"/>
    </row>
    <row r="803" spans="37:37" s="42" customFormat="1" x14ac:dyDescent="0.35">
      <c r="AK803" s="394"/>
    </row>
    <row r="804" spans="37:37" s="42" customFormat="1" x14ac:dyDescent="0.35">
      <c r="AK804" s="394"/>
    </row>
    <row r="805" spans="37:37" s="42" customFormat="1" x14ac:dyDescent="0.35">
      <c r="AK805" s="394"/>
    </row>
    <row r="806" spans="37:37" s="42" customFormat="1" x14ac:dyDescent="0.35">
      <c r="AK806" s="394"/>
    </row>
    <row r="807" spans="37:37" s="42" customFormat="1" x14ac:dyDescent="0.35">
      <c r="AK807" s="394"/>
    </row>
    <row r="808" spans="37:37" s="42" customFormat="1" x14ac:dyDescent="0.35">
      <c r="AK808" s="394"/>
    </row>
    <row r="809" spans="37:37" s="42" customFormat="1" x14ac:dyDescent="0.35">
      <c r="AK809" s="394"/>
    </row>
    <row r="810" spans="37:37" s="42" customFormat="1" x14ac:dyDescent="0.35">
      <c r="AK810" s="394"/>
    </row>
    <row r="811" spans="37:37" s="42" customFormat="1" x14ac:dyDescent="0.35">
      <c r="AK811" s="394"/>
    </row>
    <row r="812" spans="37:37" s="42" customFormat="1" x14ac:dyDescent="0.35">
      <c r="AK812" s="394"/>
    </row>
    <row r="813" spans="37:37" s="42" customFormat="1" x14ac:dyDescent="0.35">
      <c r="AK813" s="394"/>
    </row>
    <row r="814" spans="37:37" s="42" customFormat="1" x14ac:dyDescent="0.35">
      <c r="AK814" s="394"/>
    </row>
    <row r="815" spans="37:37" s="42" customFormat="1" x14ac:dyDescent="0.35">
      <c r="AK815" s="394"/>
    </row>
    <row r="816" spans="37:37" s="42" customFormat="1" x14ac:dyDescent="0.35">
      <c r="AK816" s="394"/>
    </row>
    <row r="817" spans="37:37" s="42" customFormat="1" x14ac:dyDescent="0.35">
      <c r="AK817" s="394"/>
    </row>
    <row r="818" spans="37:37" s="42" customFormat="1" x14ac:dyDescent="0.35">
      <c r="AK818" s="394"/>
    </row>
    <row r="819" spans="37:37" s="42" customFormat="1" x14ac:dyDescent="0.35">
      <c r="AK819" s="394"/>
    </row>
    <row r="820" spans="37:37" s="42" customFormat="1" x14ac:dyDescent="0.35">
      <c r="AK820" s="394"/>
    </row>
    <row r="821" spans="37:37" s="42" customFormat="1" x14ac:dyDescent="0.35">
      <c r="AK821" s="394"/>
    </row>
    <row r="822" spans="37:37" s="42" customFormat="1" x14ac:dyDescent="0.35">
      <c r="AK822" s="394"/>
    </row>
    <row r="823" spans="37:37" s="42" customFormat="1" x14ac:dyDescent="0.35">
      <c r="AK823" s="394"/>
    </row>
    <row r="824" spans="37:37" s="42" customFormat="1" x14ac:dyDescent="0.35">
      <c r="AK824" s="394"/>
    </row>
    <row r="825" spans="37:37" s="42" customFormat="1" x14ac:dyDescent="0.35">
      <c r="AK825" s="394"/>
    </row>
    <row r="826" spans="37:37" s="42" customFormat="1" x14ac:dyDescent="0.35">
      <c r="AK826" s="394"/>
    </row>
    <row r="827" spans="37:37" s="42" customFormat="1" x14ac:dyDescent="0.35">
      <c r="AK827" s="394"/>
    </row>
    <row r="828" spans="37:37" s="42" customFormat="1" x14ac:dyDescent="0.35">
      <c r="AK828" s="394"/>
    </row>
    <row r="829" spans="37:37" s="42" customFormat="1" x14ac:dyDescent="0.35">
      <c r="AK829" s="394"/>
    </row>
    <row r="830" spans="37:37" s="42" customFormat="1" x14ac:dyDescent="0.35">
      <c r="AK830" s="394"/>
    </row>
    <row r="831" spans="37:37" s="42" customFormat="1" x14ac:dyDescent="0.35">
      <c r="AK831" s="394"/>
    </row>
    <row r="832" spans="37:37" s="42" customFormat="1" x14ac:dyDescent="0.35">
      <c r="AK832" s="394"/>
    </row>
    <row r="833" spans="37:37" s="42" customFormat="1" x14ac:dyDescent="0.35">
      <c r="AK833" s="394"/>
    </row>
    <row r="834" spans="37:37" s="42" customFormat="1" x14ac:dyDescent="0.35">
      <c r="AK834" s="394"/>
    </row>
    <row r="835" spans="37:37" s="42" customFormat="1" x14ac:dyDescent="0.35">
      <c r="AK835" s="394"/>
    </row>
    <row r="836" spans="37:37" s="42" customFormat="1" x14ac:dyDescent="0.35">
      <c r="AK836" s="394"/>
    </row>
    <row r="837" spans="37:37" s="42" customFormat="1" x14ac:dyDescent="0.35">
      <c r="AK837" s="394"/>
    </row>
    <row r="838" spans="37:37" s="42" customFormat="1" x14ac:dyDescent="0.35">
      <c r="AK838" s="394"/>
    </row>
    <row r="839" spans="37:37" s="42" customFormat="1" x14ac:dyDescent="0.35">
      <c r="AK839" s="394"/>
    </row>
    <row r="840" spans="37:37" s="42" customFormat="1" x14ac:dyDescent="0.35">
      <c r="AK840" s="394"/>
    </row>
    <row r="841" spans="37:37" s="42" customFormat="1" x14ac:dyDescent="0.35">
      <c r="AK841" s="394"/>
    </row>
    <row r="842" spans="37:37" s="42" customFormat="1" x14ac:dyDescent="0.35">
      <c r="AK842" s="394"/>
    </row>
    <row r="843" spans="37:37" s="42" customFormat="1" x14ac:dyDescent="0.35">
      <c r="AK843" s="394"/>
    </row>
    <row r="844" spans="37:37" s="42" customFormat="1" x14ac:dyDescent="0.35">
      <c r="AK844" s="394"/>
    </row>
    <row r="845" spans="37:37" s="42" customFormat="1" x14ac:dyDescent="0.35">
      <c r="AK845" s="394"/>
    </row>
    <row r="846" spans="37:37" s="42" customFormat="1" x14ac:dyDescent="0.35">
      <c r="AK846" s="394"/>
    </row>
    <row r="847" spans="37:37" s="42" customFormat="1" x14ac:dyDescent="0.35">
      <c r="AK847" s="394"/>
    </row>
    <row r="848" spans="37:37" s="42" customFormat="1" x14ac:dyDescent="0.35">
      <c r="AK848" s="394"/>
    </row>
    <row r="849" spans="37:37" s="42" customFormat="1" x14ac:dyDescent="0.35">
      <c r="AK849" s="394"/>
    </row>
    <row r="850" spans="37:37" s="42" customFormat="1" x14ac:dyDescent="0.35">
      <c r="AK850" s="394"/>
    </row>
    <row r="851" spans="37:37" s="42" customFormat="1" x14ac:dyDescent="0.35">
      <c r="AK851" s="394"/>
    </row>
    <row r="852" spans="37:37" s="42" customFormat="1" x14ac:dyDescent="0.35">
      <c r="AK852" s="394"/>
    </row>
    <row r="853" spans="37:37" s="42" customFormat="1" x14ac:dyDescent="0.35">
      <c r="AK853" s="394"/>
    </row>
    <row r="854" spans="37:37" s="42" customFormat="1" x14ac:dyDescent="0.35">
      <c r="AK854" s="394"/>
    </row>
    <row r="855" spans="37:37" s="42" customFormat="1" x14ac:dyDescent="0.35">
      <c r="AK855" s="394"/>
    </row>
    <row r="856" spans="37:37" s="42" customFormat="1" x14ac:dyDescent="0.35">
      <c r="AK856" s="394"/>
    </row>
    <row r="857" spans="37:37" s="42" customFormat="1" x14ac:dyDescent="0.35">
      <c r="AK857" s="394"/>
    </row>
    <row r="858" spans="37:37" s="42" customFormat="1" x14ac:dyDescent="0.35">
      <c r="AK858" s="394"/>
    </row>
    <row r="859" spans="37:37" s="42" customFormat="1" x14ac:dyDescent="0.35">
      <c r="AK859" s="394"/>
    </row>
    <row r="860" spans="37:37" s="42" customFormat="1" x14ac:dyDescent="0.35">
      <c r="AK860" s="394"/>
    </row>
    <row r="861" spans="37:37" s="42" customFormat="1" x14ac:dyDescent="0.35">
      <c r="AK861" s="394"/>
    </row>
    <row r="862" spans="37:37" s="42" customFormat="1" x14ac:dyDescent="0.35">
      <c r="AK862" s="394"/>
    </row>
    <row r="863" spans="37:37" s="42" customFormat="1" x14ac:dyDescent="0.35">
      <c r="AK863" s="394"/>
    </row>
    <row r="864" spans="37:37" s="42" customFormat="1" x14ac:dyDescent="0.35">
      <c r="AK864" s="394"/>
    </row>
    <row r="865" spans="37:37" s="42" customFormat="1" x14ac:dyDescent="0.35">
      <c r="AK865" s="394"/>
    </row>
    <row r="866" spans="37:37" s="42" customFormat="1" x14ac:dyDescent="0.35">
      <c r="AK866" s="394"/>
    </row>
    <row r="867" spans="37:37" s="42" customFormat="1" x14ac:dyDescent="0.35">
      <c r="AK867" s="394"/>
    </row>
    <row r="868" spans="37:37" s="42" customFormat="1" x14ac:dyDescent="0.35">
      <c r="AK868" s="394"/>
    </row>
    <row r="869" spans="37:37" s="42" customFormat="1" x14ac:dyDescent="0.35">
      <c r="AK869" s="394"/>
    </row>
    <row r="870" spans="37:37" s="42" customFormat="1" x14ac:dyDescent="0.35">
      <c r="AK870" s="394"/>
    </row>
    <row r="871" spans="37:37" s="42" customFormat="1" x14ac:dyDescent="0.35">
      <c r="AK871" s="394"/>
    </row>
    <row r="872" spans="37:37" s="42" customFormat="1" x14ac:dyDescent="0.35">
      <c r="AK872" s="394"/>
    </row>
    <row r="873" spans="37:37" s="42" customFormat="1" x14ac:dyDescent="0.35">
      <c r="AK873" s="394"/>
    </row>
    <row r="874" spans="37:37" s="42" customFormat="1" x14ac:dyDescent="0.35">
      <c r="AK874" s="394"/>
    </row>
    <row r="875" spans="37:37" s="42" customFormat="1" x14ac:dyDescent="0.35">
      <c r="AK875" s="394"/>
    </row>
    <row r="876" spans="37:37" s="42" customFormat="1" x14ac:dyDescent="0.35">
      <c r="AK876" s="394"/>
    </row>
    <row r="877" spans="37:37" s="42" customFormat="1" x14ac:dyDescent="0.35">
      <c r="AK877" s="394"/>
    </row>
    <row r="878" spans="37:37" s="42" customFormat="1" x14ac:dyDescent="0.35">
      <c r="AK878" s="394"/>
    </row>
    <row r="879" spans="37:37" s="42" customFormat="1" x14ac:dyDescent="0.35">
      <c r="AK879" s="394"/>
    </row>
    <row r="880" spans="37:37" s="42" customFormat="1" x14ac:dyDescent="0.35">
      <c r="AK880" s="394"/>
    </row>
    <row r="881" spans="37:37" s="42" customFormat="1" x14ac:dyDescent="0.35">
      <c r="AK881" s="394"/>
    </row>
    <row r="882" spans="37:37" s="42" customFormat="1" x14ac:dyDescent="0.35">
      <c r="AK882" s="394"/>
    </row>
    <row r="883" spans="37:37" s="42" customFormat="1" x14ac:dyDescent="0.35">
      <c r="AK883" s="394"/>
    </row>
    <row r="884" spans="37:37" s="42" customFormat="1" x14ac:dyDescent="0.35">
      <c r="AK884" s="394"/>
    </row>
    <row r="885" spans="37:37" s="42" customFormat="1" x14ac:dyDescent="0.35">
      <c r="AK885" s="394"/>
    </row>
    <row r="886" spans="37:37" s="42" customFormat="1" x14ac:dyDescent="0.35">
      <c r="AK886" s="394"/>
    </row>
    <row r="887" spans="37:37" s="42" customFormat="1" x14ac:dyDescent="0.35">
      <c r="AK887" s="394"/>
    </row>
    <row r="888" spans="37:37" s="42" customFormat="1" x14ac:dyDescent="0.35">
      <c r="AK888" s="394"/>
    </row>
    <row r="889" spans="37:37" s="42" customFormat="1" x14ac:dyDescent="0.35">
      <c r="AK889" s="394"/>
    </row>
    <row r="890" spans="37:37" s="42" customFormat="1" x14ac:dyDescent="0.35">
      <c r="AK890" s="394"/>
    </row>
    <row r="891" spans="37:37" s="42" customFormat="1" x14ac:dyDescent="0.35">
      <c r="AK891" s="394"/>
    </row>
    <row r="892" spans="37:37" s="42" customFormat="1" x14ac:dyDescent="0.35">
      <c r="AK892" s="394"/>
    </row>
    <row r="893" spans="37:37" s="42" customFormat="1" x14ac:dyDescent="0.35">
      <c r="AK893" s="394"/>
    </row>
    <row r="894" spans="37:37" s="42" customFormat="1" x14ac:dyDescent="0.35">
      <c r="AK894" s="394"/>
    </row>
    <row r="895" spans="37:37" s="42" customFormat="1" x14ac:dyDescent="0.35">
      <c r="AK895" s="394"/>
    </row>
    <row r="896" spans="37:37" s="42" customFormat="1" x14ac:dyDescent="0.35">
      <c r="AK896" s="394"/>
    </row>
    <row r="897" spans="37:37" s="42" customFormat="1" x14ac:dyDescent="0.35">
      <c r="AK897" s="394"/>
    </row>
    <row r="898" spans="37:37" s="42" customFormat="1" x14ac:dyDescent="0.35">
      <c r="AK898" s="394"/>
    </row>
    <row r="899" spans="37:37" s="42" customFormat="1" x14ac:dyDescent="0.35">
      <c r="AK899" s="394"/>
    </row>
    <row r="900" spans="37:37" s="42" customFormat="1" x14ac:dyDescent="0.35">
      <c r="AK900" s="394"/>
    </row>
    <row r="901" spans="37:37" s="42" customFormat="1" x14ac:dyDescent="0.35">
      <c r="AK901" s="394"/>
    </row>
    <row r="902" spans="37:37" s="42" customFormat="1" x14ac:dyDescent="0.35">
      <c r="AK902" s="394"/>
    </row>
    <row r="903" spans="37:37" s="42" customFormat="1" x14ac:dyDescent="0.35">
      <c r="AK903" s="394"/>
    </row>
    <row r="904" spans="37:37" s="42" customFormat="1" x14ac:dyDescent="0.35">
      <c r="AK904" s="394"/>
    </row>
    <row r="905" spans="37:37" s="42" customFormat="1" x14ac:dyDescent="0.35">
      <c r="AK905" s="394"/>
    </row>
    <row r="906" spans="37:37" s="42" customFormat="1" x14ac:dyDescent="0.35">
      <c r="AK906" s="394"/>
    </row>
    <row r="907" spans="37:37" s="42" customFormat="1" x14ac:dyDescent="0.35">
      <c r="AK907" s="394"/>
    </row>
    <row r="908" spans="37:37" s="42" customFormat="1" x14ac:dyDescent="0.35">
      <c r="AK908" s="394"/>
    </row>
    <row r="909" spans="37:37" s="42" customFormat="1" x14ac:dyDescent="0.35">
      <c r="AK909" s="394"/>
    </row>
    <row r="910" spans="37:37" s="42" customFormat="1" x14ac:dyDescent="0.35">
      <c r="AK910" s="394"/>
    </row>
    <row r="911" spans="37:37" s="42" customFormat="1" x14ac:dyDescent="0.35">
      <c r="AK911" s="394"/>
    </row>
    <row r="912" spans="37:37" s="42" customFormat="1" x14ac:dyDescent="0.35">
      <c r="AK912" s="394"/>
    </row>
    <row r="913" spans="37:37" s="42" customFormat="1" x14ac:dyDescent="0.35">
      <c r="AK913" s="394"/>
    </row>
    <row r="914" spans="37:37" s="42" customFormat="1" x14ac:dyDescent="0.35">
      <c r="AK914" s="394"/>
    </row>
    <row r="915" spans="37:37" s="42" customFormat="1" x14ac:dyDescent="0.35">
      <c r="AK915" s="394"/>
    </row>
    <row r="916" spans="37:37" s="42" customFormat="1" x14ac:dyDescent="0.35">
      <c r="AK916" s="394"/>
    </row>
    <row r="917" spans="37:37" s="42" customFormat="1" x14ac:dyDescent="0.35">
      <c r="AK917" s="394"/>
    </row>
    <row r="918" spans="37:37" s="42" customFormat="1" x14ac:dyDescent="0.35">
      <c r="AK918" s="394"/>
    </row>
    <row r="919" spans="37:37" s="42" customFormat="1" x14ac:dyDescent="0.35">
      <c r="AK919" s="394"/>
    </row>
    <row r="920" spans="37:37" s="42" customFormat="1" x14ac:dyDescent="0.35">
      <c r="AK920" s="394"/>
    </row>
    <row r="921" spans="37:37" s="42" customFormat="1" x14ac:dyDescent="0.35">
      <c r="AK921" s="394"/>
    </row>
    <row r="922" spans="37:37" s="42" customFormat="1" x14ac:dyDescent="0.35">
      <c r="AK922" s="394"/>
    </row>
    <row r="923" spans="37:37" s="42" customFormat="1" x14ac:dyDescent="0.35">
      <c r="AK923" s="394"/>
    </row>
    <row r="924" spans="37:37" s="42" customFormat="1" x14ac:dyDescent="0.35">
      <c r="AK924" s="394"/>
    </row>
    <row r="925" spans="37:37" s="42" customFormat="1" x14ac:dyDescent="0.35">
      <c r="AK925" s="394"/>
    </row>
    <row r="926" spans="37:37" s="42" customFormat="1" x14ac:dyDescent="0.35">
      <c r="AK926" s="394"/>
    </row>
    <row r="927" spans="37:37" s="42" customFormat="1" x14ac:dyDescent="0.35">
      <c r="AK927" s="394"/>
    </row>
    <row r="928" spans="37:37" s="42" customFormat="1" x14ac:dyDescent="0.35">
      <c r="AK928" s="394"/>
    </row>
    <row r="929" spans="37:37" s="42" customFormat="1" x14ac:dyDescent="0.35">
      <c r="AK929" s="394"/>
    </row>
    <row r="930" spans="37:37" s="42" customFormat="1" x14ac:dyDescent="0.35">
      <c r="AK930" s="394"/>
    </row>
    <row r="931" spans="37:37" s="42" customFormat="1" x14ac:dyDescent="0.35">
      <c r="AK931" s="394"/>
    </row>
    <row r="932" spans="37:37" s="42" customFormat="1" x14ac:dyDescent="0.35">
      <c r="AK932" s="394"/>
    </row>
    <row r="933" spans="37:37" s="42" customFormat="1" x14ac:dyDescent="0.35">
      <c r="AK933" s="394"/>
    </row>
    <row r="934" spans="37:37" s="42" customFormat="1" x14ac:dyDescent="0.35">
      <c r="AK934" s="394"/>
    </row>
    <row r="935" spans="37:37" s="42" customFormat="1" x14ac:dyDescent="0.35">
      <c r="AK935" s="394"/>
    </row>
    <row r="936" spans="37:37" s="42" customFormat="1" x14ac:dyDescent="0.35">
      <c r="AK936" s="394"/>
    </row>
    <row r="937" spans="37:37" s="42" customFormat="1" x14ac:dyDescent="0.35">
      <c r="AK937" s="394"/>
    </row>
    <row r="938" spans="37:37" s="42" customFormat="1" x14ac:dyDescent="0.35">
      <c r="AK938" s="394"/>
    </row>
    <row r="939" spans="37:37" s="42" customFormat="1" x14ac:dyDescent="0.35">
      <c r="AK939" s="394"/>
    </row>
    <row r="940" spans="37:37" s="42" customFormat="1" x14ac:dyDescent="0.35">
      <c r="AK940" s="394"/>
    </row>
    <row r="941" spans="37:37" s="42" customFormat="1" x14ac:dyDescent="0.35">
      <c r="AK941" s="394"/>
    </row>
    <row r="942" spans="37:37" s="42" customFormat="1" x14ac:dyDescent="0.35">
      <c r="AK942" s="394"/>
    </row>
    <row r="943" spans="37:37" s="42" customFormat="1" x14ac:dyDescent="0.35">
      <c r="AK943" s="394"/>
    </row>
    <row r="944" spans="37:37" s="42" customFormat="1" x14ac:dyDescent="0.35">
      <c r="AK944" s="394"/>
    </row>
    <row r="945" spans="37:37" s="42" customFormat="1" x14ac:dyDescent="0.35">
      <c r="AK945" s="394"/>
    </row>
    <row r="946" spans="37:37" s="42" customFormat="1" x14ac:dyDescent="0.35">
      <c r="AK946" s="394"/>
    </row>
    <row r="947" spans="37:37" s="42" customFormat="1" x14ac:dyDescent="0.35">
      <c r="AK947" s="394"/>
    </row>
    <row r="948" spans="37:37" s="42" customFormat="1" x14ac:dyDescent="0.35">
      <c r="AK948" s="394"/>
    </row>
    <row r="949" spans="37:37" s="42" customFormat="1" x14ac:dyDescent="0.35">
      <c r="AK949" s="394"/>
    </row>
    <row r="950" spans="37:37" s="42" customFormat="1" x14ac:dyDescent="0.35">
      <c r="AK950" s="394"/>
    </row>
    <row r="951" spans="37:37" s="42" customFormat="1" x14ac:dyDescent="0.35">
      <c r="AK951" s="394"/>
    </row>
    <row r="952" spans="37:37" s="42" customFormat="1" x14ac:dyDescent="0.35">
      <c r="AK952" s="394"/>
    </row>
    <row r="953" spans="37:37" s="42" customFormat="1" x14ac:dyDescent="0.35">
      <c r="AK953" s="394"/>
    </row>
    <row r="954" spans="37:37" s="42" customFormat="1" x14ac:dyDescent="0.35">
      <c r="AK954" s="394"/>
    </row>
    <row r="955" spans="37:37" s="42" customFormat="1" x14ac:dyDescent="0.35">
      <c r="AK955" s="394"/>
    </row>
    <row r="956" spans="37:37" s="42" customFormat="1" x14ac:dyDescent="0.35">
      <c r="AK956" s="394"/>
    </row>
    <row r="957" spans="37:37" s="42" customFormat="1" x14ac:dyDescent="0.35">
      <c r="AK957" s="394"/>
    </row>
    <row r="958" spans="37:37" s="42" customFormat="1" x14ac:dyDescent="0.35">
      <c r="AK958" s="394"/>
    </row>
    <row r="959" spans="37:37" s="42" customFormat="1" x14ac:dyDescent="0.35">
      <c r="AK959" s="394"/>
    </row>
    <row r="960" spans="37:37" s="42" customFormat="1" x14ac:dyDescent="0.35">
      <c r="AK960" s="394"/>
    </row>
    <row r="961" spans="37:37" s="42" customFormat="1" x14ac:dyDescent="0.35">
      <c r="AK961" s="394"/>
    </row>
    <row r="962" spans="37:37" s="42" customFormat="1" x14ac:dyDescent="0.35">
      <c r="AK962" s="394"/>
    </row>
    <row r="963" spans="37:37" s="42" customFormat="1" x14ac:dyDescent="0.35">
      <c r="AK963" s="394"/>
    </row>
    <row r="964" spans="37:37" s="42" customFormat="1" x14ac:dyDescent="0.35">
      <c r="AK964" s="394"/>
    </row>
    <row r="965" spans="37:37" s="42" customFormat="1" x14ac:dyDescent="0.35">
      <c r="AK965" s="394"/>
    </row>
    <row r="966" spans="37:37" s="42" customFormat="1" x14ac:dyDescent="0.35">
      <c r="AK966" s="394"/>
    </row>
    <row r="967" spans="37:37" s="42" customFormat="1" x14ac:dyDescent="0.35">
      <c r="AK967" s="394"/>
    </row>
    <row r="968" spans="37:37" s="42" customFormat="1" x14ac:dyDescent="0.35">
      <c r="AK968" s="394"/>
    </row>
    <row r="969" spans="37:37" s="42" customFormat="1" x14ac:dyDescent="0.35">
      <c r="AK969" s="394"/>
    </row>
    <row r="970" spans="37:37" s="42" customFormat="1" x14ac:dyDescent="0.35">
      <c r="AK970" s="394"/>
    </row>
    <row r="971" spans="37:37" s="42" customFormat="1" x14ac:dyDescent="0.35">
      <c r="AK971" s="394"/>
    </row>
    <row r="972" spans="37:37" s="42" customFormat="1" x14ac:dyDescent="0.35">
      <c r="AK972" s="394"/>
    </row>
    <row r="973" spans="37:37" s="42" customFormat="1" x14ac:dyDescent="0.35">
      <c r="AK973" s="394"/>
    </row>
    <row r="974" spans="37:37" s="42" customFormat="1" x14ac:dyDescent="0.35">
      <c r="AK974" s="394"/>
    </row>
    <row r="975" spans="37:37" s="42" customFormat="1" x14ac:dyDescent="0.35">
      <c r="AK975" s="394"/>
    </row>
    <row r="976" spans="37:37" s="42" customFormat="1" x14ac:dyDescent="0.35">
      <c r="AK976" s="394"/>
    </row>
    <row r="977" spans="37:37" s="42" customFormat="1" x14ac:dyDescent="0.35">
      <c r="AK977" s="394"/>
    </row>
    <row r="978" spans="37:37" s="42" customFormat="1" x14ac:dyDescent="0.35">
      <c r="AK978" s="394"/>
    </row>
    <row r="979" spans="37:37" s="42" customFormat="1" x14ac:dyDescent="0.35">
      <c r="AK979" s="394"/>
    </row>
    <row r="980" spans="37:37" s="42" customFormat="1" x14ac:dyDescent="0.35">
      <c r="AK980" s="394"/>
    </row>
    <row r="981" spans="37:37" s="42" customFormat="1" x14ac:dyDescent="0.35">
      <c r="AK981" s="394"/>
    </row>
    <row r="982" spans="37:37" s="42" customFormat="1" x14ac:dyDescent="0.35">
      <c r="AK982" s="394"/>
    </row>
    <row r="983" spans="37:37" s="42" customFormat="1" x14ac:dyDescent="0.35">
      <c r="AK983" s="394"/>
    </row>
    <row r="984" spans="37:37" s="42" customFormat="1" x14ac:dyDescent="0.35">
      <c r="AK984" s="394"/>
    </row>
    <row r="985" spans="37:37" s="42" customFormat="1" x14ac:dyDescent="0.35">
      <c r="AK985" s="394"/>
    </row>
    <row r="986" spans="37:37" s="42" customFormat="1" x14ac:dyDescent="0.35">
      <c r="AK986" s="394"/>
    </row>
    <row r="987" spans="37:37" s="42" customFormat="1" x14ac:dyDescent="0.35">
      <c r="AK987" s="394"/>
    </row>
    <row r="988" spans="37:37" s="42" customFormat="1" x14ac:dyDescent="0.35">
      <c r="AK988" s="394"/>
    </row>
    <row r="989" spans="37:37" s="42" customFormat="1" x14ac:dyDescent="0.35">
      <c r="AK989" s="394"/>
    </row>
    <row r="990" spans="37:37" s="42" customFormat="1" x14ac:dyDescent="0.35">
      <c r="AK990" s="394"/>
    </row>
    <row r="991" spans="37:37" s="42" customFormat="1" x14ac:dyDescent="0.35">
      <c r="AK991" s="394"/>
    </row>
    <row r="992" spans="37:37" s="42" customFormat="1" x14ac:dyDescent="0.35">
      <c r="AK992" s="394"/>
    </row>
    <row r="993" spans="37:37" s="42" customFormat="1" x14ac:dyDescent="0.35">
      <c r="AK993" s="394"/>
    </row>
    <row r="994" spans="37:37" s="42" customFormat="1" x14ac:dyDescent="0.35">
      <c r="AK994" s="394"/>
    </row>
    <row r="995" spans="37:37" s="42" customFormat="1" x14ac:dyDescent="0.35">
      <c r="AK995" s="394"/>
    </row>
    <row r="996" spans="37:37" s="42" customFormat="1" x14ac:dyDescent="0.35">
      <c r="AK996" s="394"/>
    </row>
    <row r="997" spans="37:37" s="42" customFormat="1" x14ac:dyDescent="0.35">
      <c r="AK997" s="394"/>
    </row>
    <row r="998" spans="37:37" s="42" customFormat="1" x14ac:dyDescent="0.35">
      <c r="AK998" s="394"/>
    </row>
    <row r="999" spans="37:37" s="42" customFormat="1" x14ac:dyDescent="0.35">
      <c r="AK999" s="394"/>
    </row>
    <row r="1000" spans="37:37" s="42" customFormat="1" x14ac:dyDescent="0.35">
      <c r="AK1000" s="394"/>
    </row>
    <row r="1001" spans="37:37" s="42" customFormat="1" x14ac:dyDescent="0.35">
      <c r="AK1001" s="394"/>
    </row>
    <row r="1002" spans="37:37" s="42" customFormat="1" x14ac:dyDescent="0.35">
      <c r="AK1002" s="394"/>
    </row>
    <row r="1003" spans="37:37" s="42" customFormat="1" x14ac:dyDescent="0.35">
      <c r="AK1003" s="394"/>
    </row>
    <row r="1004" spans="37:37" s="42" customFormat="1" x14ac:dyDescent="0.35">
      <c r="AK1004" s="394"/>
    </row>
    <row r="1005" spans="37:37" s="42" customFormat="1" x14ac:dyDescent="0.35">
      <c r="AK1005" s="394"/>
    </row>
    <row r="1006" spans="37:37" s="42" customFormat="1" x14ac:dyDescent="0.35">
      <c r="AK1006" s="394"/>
    </row>
    <row r="1007" spans="37:37" s="42" customFormat="1" x14ac:dyDescent="0.35">
      <c r="AK1007" s="394"/>
    </row>
    <row r="1008" spans="37:37" s="42" customFormat="1" x14ac:dyDescent="0.35">
      <c r="AK1008" s="394"/>
    </row>
    <row r="1009" spans="37:37" s="42" customFormat="1" x14ac:dyDescent="0.35">
      <c r="AK1009" s="394"/>
    </row>
    <row r="1010" spans="37:37" s="42" customFormat="1" x14ac:dyDescent="0.35">
      <c r="AK1010" s="394"/>
    </row>
    <row r="1011" spans="37:37" s="42" customFormat="1" x14ac:dyDescent="0.35">
      <c r="AK1011" s="394"/>
    </row>
    <row r="1012" spans="37:37" s="42" customFormat="1" x14ac:dyDescent="0.35">
      <c r="AK1012" s="394"/>
    </row>
    <row r="1013" spans="37:37" s="42" customFormat="1" x14ac:dyDescent="0.35">
      <c r="AK1013" s="394"/>
    </row>
    <row r="1014" spans="37:37" s="42" customFormat="1" x14ac:dyDescent="0.35">
      <c r="AK1014" s="394"/>
    </row>
    <row r="1015" spans="37:37" s="42" customFormat="1" x14ac:dyDescent="0.35">
      <c r="AK1015" s="394"/>
    </row>
    <row r="1016" spans="37:37" s="42" customFormat="1" x14ac:dyDescent="0.35">
      <c r="AK1016" s="394"/>
    </row>
    <row r="1017" spans="37:37" s="42" customFormat="1" x14ac:dyDescent="0.35">
      <c r="AK1017" s="394"/>
    </row>
    <row r="1018" spans="37:37" s="42" customFormat="1" x14ac:dyDescent="0.35">
      <c r="AK1018" s="394"/>
    </row>
    <row r="1019" spans="37:37" s="42" customFormat="1" x14ac:dyDescent="0.35">
      <c r="AK1019" s="394"/>
    </row>
    <row r="1020" spans="37:37" s="42" customFormat="1" x14ac:dyDescent="0.35">
      <c r="AK1020" s="394"/>
    </row>
    <row r="1021" spans="37:37" s="42" customFormat="1" x14ac:dyDescent="0.35">
      <c r="AK1021" s="394"/>
    </row>
    <row r="1022" spans="37:37" s="42" customFormat="1" x14ac:dyDescent="0.35">
      <c r="AK1022" s="394"/>
    </row>
    <row r="1023" spans="37:37" s="42" customFormat="1" x14ac:dyDescent="0.35">
      <c r="AK1023" s="394"/>
    </row>
    <row r="1024" spans="37:37" s="42" customFormat="1" x14ac:dyDescent="0.35">
      <c r="AK1024" s="394"/>
    </row>
    <row r="1025" spans="37:37" s="42" customFormat="1" x14ac:dyDescent="0.35">
      <c r="AK1025" s="394"/>
    </row>
    <row r="1026" spans="37:37" s="42" customFormat="1" x14ac:dyDescent="0.35">
      <c r="AK1026" s="394"/>
    </row>
    <row r="1027" spans="37:37" s="42" customFormat="1" x14ac:dyDescent="0.35">
      <c r="AK1027" s="394"/>
    </row>
    <row r="1028" spans="37:37" s="42" customFormat="1" x14ac:dyDescent="0.35">
      <c r="AK1028" s="394"/>
    </row>
    <row r="1029" spans="37:37" s="42" customFormat="1" x14ac:dyDescent="0.35">
      <c r="AK1029" s="394"/>
    </row>
    <row r="1030" spans="37:37" s="42" customFormat="1" x14ac:dyDescent="0.35">
      <c r="AK1030" s="394"/>
    </row>
    <row r="1031" spans="37:37" s="42" customFormat="1" x14ac:dyDescent="0.35">
      <c r="AK1031" s="394"/>
    </row>
    <row r="1032" spans="37:37" s="42" customFormat="1" x14ac:dyDescent="0.35">
      <c r="AK1032" s="394"/>
    </row>
    <row r="1033" spans="37:37" s="42" customFormat="1" x14ac:dyDescent="0.35">
      <c r="AK1033" s="394"/>
    </row>
    <row r="1034" spans="37:37" s="42" customFormat="1" x14ac:dyDescent="0.35">
      <c r="AK1034" s="394"/>
    </row>
    <row r="1035" spans="37:37" s="42" customFormat="1" x14ac:dyDescent="0.35">
      <c r="AK1035" s="394"/>
    </row>
    <row r="1036" spans="37:37" s="42" customFormat="1" x14ac:dyDescent="0.35">
      <c r="AK1036" s="394"/>
    </row>
    <row r="1037" spans="37:37" s="42" customFormat="1" x14ac:dyDescent="0.35">
      <c r="AK1037" s="394"/>
    </row>
    <row r="1038" spans="37:37" s="42" customFormat="1" x14ac:dyDescent="0.35">
      <c r="AK1038" s="394"/>
    </row>
    <row r="1039" spans="37:37" s="42" customFormat="1" x14ac:dyDescent="0.35">
      <c r="AK1039" s="394"/>
    </row>
    <row r="1040" spans="37:37" s="42" customFormat="1" x14ac:dyDescent="0.35">
      <c r="AK1040" s="394"/>
    </row>
    <row r="1041" spans="37:37" s="42" customFormat="1" x14ac:dyDescent="0.35">
      <c r="AK1041" s="394"/>
    </row>
    <row r="1042" spans="37:37" s="42" customFormat="1" x14ac:dyDescent="0.35">
      <c r="AK1042" s="394"/>
    </row>
    <row r="1043" spans="37:37" s="42" customFormat="1" x14ac:dyDescent="0.35">
      <c r="AK1043" s="394"/>
    </row>
    <row r="1044" spans="37:37" s="42" customFormat="1" x14ac:dyDescent="0.35">
      <c r="AK1044" s="394"/>
    </row>
    <row r="1045" spans="37:37" s="42" customFormat="1" x14ac:dyDescent="0.35">
      <c r="AK1045" s="394"/>
    </row>
    <row r="1046" spans="37:37" s="42" customFormat="1" x14ac:dyDescent="0.35">
      <c r="AK1046" s="394"/>
    </row>
    <row r="1047" spans="37:37" s="42" customFormat="1" x14ac:dyDescent="0.35">
      <c r="AK1047" s="394"/>
    </row>
    <row r="1048" spans="37:37" s="42" customFormat="1" x14ac:dyDescent="0.35">
      <c r="AK1048" s="394"/>
    </row>
    <row r="1049" spans="37:37" s="42" customFormat="1" x14ac:dyDescent="0.35">
      <c r="AK1049" s="394"/>
    </row>
    <row r="1050" spans="37:37" s="42" customFormat="1" x14ac:dyDescent="0.35">
      <c r="AK1050" s="394"/>
    </row>
    <row r="1051" spans="37:37" s="42" customFormat="1" x14ac:dyDescent="0.35">
      <c r="AK1051" s="394"/>
    </row>
    <row r="1052" spans="37:37" s="42" customFormat="1" x14ac:dyDescent="0.35">
      <c r="AK1052" s="394"/>
    </row>
    <row r="1053" spans="37:37" s="42" customFormat="1" x14ac:dyDescent="0.35">
      <c r="AK1053" s="394"/>
    </row>
    <row r="1054" spans="37:37" s="42" customFormat="1" x14ac:dyDescent="0.35">
      <c r="AK1054" s="394"/>
    </row>
    <row r="1055" spans="37:37" s="42" customFormat="1" x14ac:dyDescent="0.35">
      <c r="AK1055" s="394"/>
    </row>
    <row r="1056" spans="37:37" s="42" customFormat="1" x14ac:dyDescent="0.35">
      <c r="AK1056" s="394"/>
    </row>
    <row r="1057" spans="37:37" s="42" customFormat="1" x14ac:dyDescent="0.35">
      <c r="AK1057" s="394"/>
    </row>
    <row r="1058" spans="37:37" s="42" customFormat="1" x14ac:dyDescent="0.35">
      <c r="AK1058" s="394"/>
    </row>
    <row r="1059" spans="37:37" s="42" customFormat="1" x14ac:dyDescent="0.35">
      <c r="AK1059" s="394"/>
    </row>
    <row r="1060" spans="37:37" s="42" customFormat="1" x14ac:dyDescent="0.35">
      <c r="AK1060" s="394"/>
    </row>
    <row r="1061" spans="37:37" s="42" customFormat="1" x14ac:dyDescent="0.35">
      <c r="AK1061" s="394"/>
    </row>
    <row r="1062" spans="37:37" s="42" customFormat="1" x14ac:dyDescent="0.35">
      <c r="AK1062" s="394"/>
    </row>
    <row r="1063" spans="37:37" s="42" customFormat="1" x14ac:dyDescent="0.35">
      <c r="AK1063" s="394"/>
    </row>
    <row r="1064" spans="37:37" s="42" customFormat="1" x14ac:dyDescent="0.35">
      <c r="AK1064" s="394"/>
    </row>
    <row r="1065" spans="37:37" s="42" customFormat="1" x14ac:dyDescent="0.35">
      <c r="AK1065" s="394"/>
    </row>
    <row r="1066" spans="37:37" s="42" customFormat="1" x14ac:dyDescent="0.35">
      <c r="AK1066" s="394"/>
    </row>
    <row r="1067" spans="37:37" s="42" customFormat="1" x14ac:dyDescent="0.35">
      <c r="AK1067" s="394"/>
    </row>
    <row r="1068" spans="37:37" s="42" customFormat="1" x14ac:dyDescent="0.35">
      <c r="AK1068" s="394"/>
    </row>
    <row r="1069" spans="37:37" s="42" customFormat="1" x14ac:dyDescent="0.35">
      <c r="AK1069" s="394"/>
    </row>
    <row r="1070" spans="37:37" s="42" customFormat="1" x14ac:dyDescent="0.35">
      <c r="AK1070" s="394"/>
    </row>
    <row r="1071" spans="37:37" s="42" customFormat="1" x14ac:dyDescent="0.35">
      <c r="AK1071" s="394"/>
    </row>
    <row r="1072" spans="37:37" s="42" customFormat="1" x14ac:dyDescent="0.35">
      <c r="AK1072" s="394"/>
    </row>
    <row r="1073" spans="37:37" s="42" customFormat="1" x14ac:dyDescent="0.35">
      <c r="AK1073" s="394"/>
    </row>
    <row r="1074" spans="37:37" s="42" customFormat="1" x14ac:dyDescent="0.35">
      <c r="AK1074" s="394"/>
    </row>
    <row r="1075" spans="37:37" s="42" customFormat="1" x14ac:dyDescent="0.35">
      <c r="AK1075" s="394"/>
    </row>
    <row r="1076" spans="37:37" s="42" customFormat="1" x14ac:dyDescent="0.35">
      <c r="AK1076" s="394"/>
    </row>
    <row r="1077" spans="37:37" s="42" customFormat="1" x14ac:dyDescent="0.35">
      <c r="AK1077" s="394"/>
    </row>
    <row r="1078" spans="37:37" s="42" customFormat="1" x14ac:dyDescent="0.35">
      <c r="AK1078" s="394"/>
    </row>
    <row r="1079" spans="37:37" s="42" customFormat="1" x14ac:dyDescent="0.35">
      <c r="AK1079" s="394"/>
    </row>
    <row r="1080" spans="37:37" s="42" customFormat="1" x14ac:dyDescent="0.35">
      <c r="AK1080" s="394"/>
    </row>
    <row r="1081" spans="37:37" s="42" customFormat="1" x14ac:dyDescent="0.35">
      <c r="AK1081" s="394"/>
    </row>
    <row r="1082" spans="37:37" s="42" customFormat="1" x14ac:dyDescent="0.35">
      <c r="AK1082" s="394"/>
    </row>
    <row r="1083" spans="37:37" s="42" customFormat="1" x14ac:dyDescent="0.35">
      <c r="AK1083" s="394"/>
    </row>
    <row r="1084" spans="37:37" s="42" customFormat="1" x14ac:dyDescent="0.35">
      <c r="AK1084" s="394"/>
    </row>
    <row r="1085" spans="37:37" s="42" customFormat="1" x14ac:dyDescent="0.35">
      <c r="AK1085" s="394"/>
    </row>
    <row r="1086" spans="37:37" s="42" customFormat="1" x14ac:dyDescent="0.35">
      <c r="AK1086" s="394"/>
    </row>
    <row r="1087" spans="37:37" s="42" customFormat="1" x14ac:dyDescent="0.35">
      <c r="AK1087" s="394"/>
    </row>
    <row r="1088" spans="37:37" s="42" customFormat="1" x14ac:dyDescent="0.35">
      <c r="AK1088" s="394"/>
    </row>
    <row r="1089" spans="37:37" s="42" customFormat="1" x14ac:dyDescent="0.35">
      <c r="AK1089" s="394"/>
    </row>
    <row r="1090" spans="37:37" s="42" customFormat="1" x14ac:dyDescent="0.35">
      <c r="AK1090" s="394"/>
    </row>
    <row r="1091" spans="37:37" s="42" customFormat="1" x14ac:dyDescent="0.35">
      <c r="AK1091" s="394"/>
    </row>
    <row r="1092" spans="37:37" s="42" customFormat="1" x14ac:dyDescent="0.35">
      <c r="AK1092" s="394"/>
    </row>
    <row r="1093" spans="37:37" s="42" customFormat="1" x14ac:dyDescent="0.35">
      <c r="AK1093" s="394"/>
    </row>
    <row r="1094" spans="37:37" s="42" customFormat="1" x14ac:dyDescent="0.35">
      <c r="AK1094" s="394"/>
    </row>
    <row r="1095" spans="37:37" s="42" customFormat="1" x14ac:dyDescent="0.35">
      <c r="AK1095" s="394"/>
    </row>
    <row r="1096" spans="37:37" s="42" customFormat="1" x14ac:dyDescent="0.35">
      <c r="AK1096" s="394"/>
    </row>
    <row r="1097" spans="37:37" s="42" customFormat="1" x14ac:dyDescent="0.35">
      <c r="AK1097" s="394"/>
    </row>
    <row r="1098" spans="37:37" s="42" customFormat="1" x14ac:dyDescent="0.35">
      <c r="AK1098" s="394"/>
    </row>
    <row r="1099" spans="37:37" s="42" customFormat="1" x14ac:dyDescent="0.35">
      <c r="AK1099" s="394"/>
    </row>
    <row r="1100" spans="37:37" s="42" customFormat="1" x14ac:dyDescent="0.35">
      <c r="AK1100" s="394"/>
    </row>
    <row r="1101" spans="37:37" s="42" customFormat="1" x14ac:dyDescent="0.35">
      <c r="AK1101" s="394"/>
    </row>
    <row r="1102" spans="37:37" s="42" customFormat="1" x14ac:dyDescent="0.35">
      <c r="AK1102" s="394"/>
    </row>
    <row r="1103" spans="37:37" s="42" customFormat="1" x14ac:dyDescent="0.35">
      <c r="AK1103" s="394"/>
    </row>
    <row r="1104" spans="37:37" s="42" customFormat="1" x14ac:dyDescent="0.35">
      <c r="AK1104" s="394"/>
    </row>
    <row r="1105" spans="37:37" s="42" customFormat="1" x14ac:dyDescent="0.35">
      <c r="AK1105" s="394"/>
    </row>
    <row r="1106" spans="37:37" s="42" customFormat="1" x14ac:dyDescent="0.35">
      <c r="AK1106" s="394"/>
    </row>
    <row r="1107" spans="37:37" s="42" customFormat="1" x14ac:dyDescent="0.35">
      <c r="AK1107" s="394"/>
    </row>
    <row r="1108" spans="37:37" s="42" customFormat="1" x14ac:dyDescent="0.35">
      <c r="AK1108" s="394"/>
    </row>
    <row r="1109" spans="37:37" s="42" customFormat="1" x14ac:dyDescent="0.35">
      <c r="AK1109" s="394"/>
    </row>
    <row r="1110" spans="37:37" s="42" customFormat="1" x14ac:dyDescent="0.35">
      <c r="AK1110" s="394"/>
    </row>
    <row r="1111" spans="37:37" s="42" customFormat="1" x14ac:dyDescent="0.35">
      <c r="AK1111" s="394"/>
    </row>
    <row r="1112" spans="37:37" s="42" customFormat="1" x14ac:dyDescent="0.35">
      <c r="AK1112" s="394"/>
    </row>
    <row r="1113" spans="37:37" s="42" customFormat="1" x14ac:dyDescent="0.35">
      <c r="AK1113" s="394"/>
    </row>
    <row r="1114" spans="37:37" s="42" customFormat="1" x14ac:dyDescent="0.35">
      <c r="AK1114" s="394"/>
    </row>
    <row r="1115" spans="37:37" s="42" customFormat="1" x14ac:dyDescent="0.35">
      <c r="AK1115" s="394"/>
    </row>
    <row r="1116" spans="37:37" s="42" customFormat="1" x14ac:dyDescent="0.35">
      <c r="AK1116" s="394"/>
    </row>
    <row r="1117" spans="37:37" s="42" customFormat="1" x14ac:dyDescent="0.35">
      <c r="AK1117" s="394"/>
    </row>
    <row r="1118" spans="37:37" s="42" customFormat="1" x14ac:dyDescent="0.35">
      <c r="AK1118" s="394"/>
    </row>
    <row r="1119" spans="37:37" s="42" customFormat="1" x14ac:dyDescent="0.35">
      <c r="AK1119" s="394"/>
    </row>
    <row r="1120" spans="37:37" s="42" customFormat="1" x14ac:dyDescent="0.35">
      <c r="AK1120" s="394"/>
    </row>
    <row r="1121" spans="37:37" s="42" customFormat="1" x14ac:dyDescent="0.35">
      <c r="AK1121" s="394"/>
    </row>
    <row r="1122" spans="37:37" s="42" customFormat="1" x14ac:dyDescent="0.35">
      <c r="AK1122" s="394"/>
    </row>
    <row r="1123" spans="37:37" s="42" customFormat="1" x14ac:dyDescent="0.35">
      <c r="AK1123" s="394"/>
    </row>
    <row r="1124" spans="37:37" s="42" customFormat="1" x14ac:dyDescent="0.35">
      <c r="AK1124" s="394"/>
    </row>
    <row r="1125" spans="37:37" s="42" customFormat="1" x14ac:dyDescent="0.35">
      <c r="AK1125" s="394"/>
    </row>
    <row r="1126" spans="37:37" s="42" customFormat="1" x14ac:dyDescent="0.35">
      <c r="AK1126" s="394"/>
    </row>
    <row r="1127" spans="37:37" s="42" customFormat="1" x14ac:dyDescent="0.35">
      <c r="AK1127" s="394"/>
    </row>
    <row r="1128" spans="37:37" s="42" customFormat="1" x14ac:dyDescent="0.35">
      <c r="AK1128" s="394"/>
    </row>
    <row r="1129" spans="37:37" s="42" customFormat="1" x14ac:dyDescent="0.35">
      <c r="AK1129" s="394"/>
    </row>
    <row r="1130" spans="37:37" s="42" customFormat="1" x14ac:dyDescent="0.35">
      <c r="AK1130" s="394"/>
    </row>
    <row r="1131" spans="37:37" s="42" customFormat="1" x14ac:dyDescent="0.35">
      <c r="AK1131" s="394"/>
    </row>
    <row r="1132" spans="37:37" s="42" customFormat="1" x14ac:dyDescent="0.35">
      <c r="AK1132" s="394"/>
    </row>
    <row r="1133" spans="37:37" s="42" customFormat="1" x14ac:dyDescent="0.35">
      <c r="AK1133" s="394"/>
    </row>
    <row r="1134" spans="37:37" s="42" customFormat="1" x14ac:dyDescent="0.35">
      <c r="AK1134" s="394"/>
    </row>
    <row r="1135" spans="37:37" s="42" customFormat="1" x14ac:dyDescent="0.35">
      <c r="AK1135" s="394"/>
    </row>
    <row r="1136" spans="37:37" s="42" customFormat="1" x14ac:dyDescent="0.35">
      <c r="AK1136" s="394"/>
    </row>
    <row r="1137" spans="37:37" s="42" customFormat="1" x14ac:dyDescent="0.35">
      <c r="AK1137" s="394"/>
    </row>
    <row r="1138" spans="37:37" s="42" customFormat="1" x14ac:dyDescent="0.35">
      <c r="AK1138" s="394"/>
    </row>
    <row r="1139" spans="37:37" s="42" customFormat="1" x14ac:dyDescent="0.35">
      <c r="AK1139" s="394"/>
    </row>
    <row r="1140" spans="37:37" s="42" customFormat="1" x14ac:dyDescent="0.35">
      <c r="AK1140" s="394"/>
    </row>
    <row r="1141" spans="37:37" s="42" customFormat="1" x14ac:dyDescent="0.35">
      <c r="AK1141" s="394"/>
    </row>
    <row r="1142" spans="37:37" s="42" customFormat="1" x14ac:dyDescent="0.35">
      <c r="AK1142" s="394"/>
    </row>
    <row r="1143" spans="37:37" s="42" customFormat="1" x14ac:dyDescent="0.35">
      <c r="AK1143" s="394"/>
    </row>
    <row r="1144" spans="37:37" s="42" customFormat="1" x14ac:dyDescent="0.35">
      <c r="AK1144" s="394"/>
    </row>
    <row r="1145" spans="37:37" s="42" customFormat="1" x14ac:dyDescent="0.35">
      <c r="AK1145" s="394"/>
    </row>
    <row r="1146" spans="37:37" s="42" customFormat="1" x14ac:dyDescent="0.35">
      <c r="AK1146" s="394"/>
    </row>
    <row r="1147" spans="37:37" s="42" customFormat="1" x14ac:dyDescent="0.35">
      <c r="AK1147" s="394"/>
    </row>
    <row r="1148" spans="37:37" s="42" customFormat="1" x14ac:dyDescent="0.35">
      <c r="AK1148" s="394"/>
    </row>
    <row r="1149" spans="37:37" s="42" customFormat="1" x14ac:dyDescent="0.35">
      <c r="AK1149" s="394"/>
    </row>
    <row r="1150" spans="37:37" s="42" customFormat="1" x14ac:dyDescent="0.35">
      <c r="AK1150" s="394"/>
    </row>
    <row r="1151" spans="37:37" s="42" customFormat="1" x14ac:dyDescent="0.35">
      <c r="AK1151" s="394"/>
    </row>
    <row r="1152" spans="37:37" s="42" customFormat="1" x14ac:dyDescent="0.35">
      <c r="AK1152" s="394"/>
    </row>
    <row r="1153" spans="37:37" s="42" customFormat="1" x14ac:dyDescent="0.35">
      <c r="AK1153" s="394"/>
    </row>
    <row r="1154" spans="37:37" s="42" customFormat="1" x14ac:dyDescent="0.35">
      <c r="AK1154" s="394"/>
    </row>
    <row r="1155" spans="37:37" s="42" customFormat="1" x14ac:dyDescent="0.35">
      <c r="AK1155" s="394"/>
    </row>
    <row r="1156" spans="37:37" s="42" customFormat="1" x14ac:dyDescent="0.35">
      <c r="AK1156" s="394"/>
    </row>
    <row r="1157" spans="37:37" s="42" customFormat="1" x14ac:dyDescent="0.35">
      <c r="AK1157" s="394"/>
    </row>
    <row r="1158" spans="37:37" s="42" customFormat="1" x14ac:dyDescent="0.35">
      <c r="AK1158" s="394"/>
    </row>
    <row r="1159" spans="37:37" s="42" customFormat="1" x14ac:dyDescent="0.35">
      <c r="AK1159" s="394"/>
    </row>
    <row r="1160" spans="37:37" s="42" customFormat="1" x14ac:dyDescent="0.35">
      <c r="AK1160" s="394"/>
    </row>
    <row r="1161" spans="37:37" s="42" customFormat="1" x14ac:dyDescent="0.35">
      <c r="AK1161" s="394"/>
    </row>
    <row r="1162" spans="37:37" s="42" customFormat="1" x14ac:dyDescent="0.35">
      <c r="AK1162" s="394"/>
    </row>
    <row r="1163" spans="37:37" s="42" customFormat="1" x14ac:dyDescent="0.35">
      <c r="AK1163" s="394"/>
    </row>
    <row r="1164" spans="37:37" s="42" customFormat="1" x14ac:dyDescent="0.35">
      <c r="AK1164" s="394"/>
    </row>
    <row r="1165" spans="37:37" s="42" customFormat="1" x14ac:dyDescent="0.35">
      <c r="AK1165" s="394"/>
    </row>
    <row r="1166" spans="37:37" s="42" customFormat="1" x14ac:dyDescent="0.35">
      <c r="AK1166" s="394"/>
    </row>
    <row r="1167" spans="37:37" s="42" customFormat="1" x14ac:dyDescent="0.35">
      <c r="AK1167" s="394"/>
    </row>
    <row r="1168" spans="37:37" s="42" customFormat="1" x14ac:dyDescent="0.35">
      <c r="AK1168" s="394"/>
    </row>
    <row r="1169" spans="37:37" s="42" customFormat="1" x14ac:dyDescent="0.35">
      <c r="AK1169" s="394"/>
    </row>
    <row r="1170" spans="37:37" s="42" customFormat="1" x14ac:dyDescent="0.35">
      <c r="AK1170" s="394"/>
    </row>
    <row r="1171" spans="37:37" s="42" customFormat="1" x14ac:dyDescent="0.35">
      <c r="AK1171" s="394"/>
    </row>
    <row r="1172" spans="37:37" s="42" customFormat="1" x14ac:dyDescent="0.35">
      <c r="AK1172" s="394"/>
    </row>
    <row r="1173" spans="37:37" s="42" customFormat="1" x14ac:dyDescent="0.35">
      <c r="AK1173" s="394"/>
    </row>
    <row r="1174" spans="37:37" s="42" customFormat="1" x14ac:dyDescent="0.35">
      <c r="AK1174" s="394"/>
    </row>
    <row r="1175" spans="37:37" s="42" customFormat="1" x14ac:dyDescent="0.35">
      <c r="AK1175" s="394"/>
    </row>
    <row r="1176" spans="37:37" s="42" customFormat="1" x14ac:dyDescent="0.35">
      <c r="AK1176" s="394"/>
    </row>
    <row r="1177" spans="37:37" s="42" customFormat="1" x14ac:dyDescent="0.35">
      <c r="AK1177" s="394"/>
    </row>
    <row r="1178" spans="37:37" s="42" customFormat="1" x14ac:dyDescent="0.35">
      <c r="AK1178" s="394"/>
    </row>
    <row r="1179" spans="37:37" s="42" customFormat="1" x14ac:dyDescent="0.35">
      <c r="AK1179" s="394"/>
    </row>
    <row r="1180" spans="37:37" s="42" customFormat="1" x14ac:dyDescent="0.35">
      <c r="AK1180" s="394"/>
    </row>
    <row r="1181" spans="37:37" s="42" customFormat="1" x14ac:dyDescent="0.35">
      <c r="AK1181" s="394"/>
    </row>
    <row r="1182" spans="37:37" s="42" customFormat="1" x14ac:dyDescent="0.35">
      <c r="AK1182" s="394"/>
    </row>
    <row r="1183" spans="37:37" s="42" customFormat="1" x14ac:dyDescent="0.35">
      <c r="AK1183" s="394"/>
    </row>
    <row r="1184" spans="37:37" s="42" customFormat="1" x14ac:dyDescent="0.35">
      <c r="AK1184" s="394"/>
    </row>
    <row r="1185" spans="37:37" s="42" customFormat="1" x14ac:dyDescent="0.35">
      <c r="AK1185" s="394"/>
    </row>
    <row r="1186" spans="37:37" s="42" customFormat="1" x14ac:dyDescent="0.35">
      <c r="AK1186" s="394"/>
    </row>
    <row r="1187" spans="37:37" s="42" customFormat="1" x14ac:dyDescent="0.35">
      <c r="AK1187" s="394"/>
    </row>
    <row r="1188" spans="37:37" s="42" customFormat="1" x14ac:dyDescent="0.35">
      <c r="AK1188" s="394"/>
    </row>
    <row r="1189" spans="37:37" s="42" customFormat="1" x14ac:dyDescent="0.35">
      <c r="AK1189" s="394"/>
    </row>
    <row r="1190" spans="37:37" s="42" customFormat="1" x14ac:dyDescent="0.35">
      <c r="AK1190" s="394"/>
    </row>
    <row r="1191" spans="37:37" s="42" customFormat="1" x14ac:dyDescent="0.35">
      <c r="AK1191" s="394"/>
    </row>
    <row r="1192" spans="37:37" s="42" customFormat="1" x14ac:dyDescent="0.35">
      <c r="AK1192" s="394"/>
    </row>
    <row r="1193" spans="37:37" s="42" customFormat="1" x14ac:dyDescent="0.35">
      <c r="AK1193" s="394"/>
    </row>
    <row r="1194" spans="37:37" s="42" customFormat="1" x14ac:dyDescent="0.35">
      <c r="AK1194" s="394"/>
    </row>
    <row r="1195" spans="37:37" s="42" customFormat="1" x14ac:dyDescent="0.35">
      <c r="AK1195" s="394"/>
    </row>
    <row r="1196" spans="37:37" s="42" customFormat="1" x14ac:dyDescent="0.35">
      <c r="AK1196" s="394"/>
    </row>
    <row r="1197" spans="37:37" s="42" customFormat="1" x14ac:dyDescent="0.35">
      <c r="AK1197" s="394"/>
    </row>
    <row r="1198" spans="37:37" s="42" customFormat="1" x14ac:dyDescent="0.35">
      <c r="AK1198" s="394"/>
    </row>
    <row r="1199" spans="37:37" s="42" customFormat="1" x14ac:dyDescent="0.35">
      <c r="AK1199" s="394"/>
    </row>
    <row r="1200" spans="37:37" s="42" customFormat="1" x14ac:dyDescent="0.35">
      <c r="AK1200" s="394"/>
    </row>
    <row r="1201" spans="37:37" s="42" customFormat="1" x14ac:dyDescent="0.35">
      <c r="AK1201" s="394"/>
    </row>
    <row r="1202" spans="37:37" s="42" customFormat="1" x14ac:dyDescent="0.35">
      <c r="AK1202" s="394"/>
    </row>
    <row r="1203" spans="37:37" s="42" customFormat="1" x14ac:dyDescent="0.35">
      <c r="AK1203" s="394"/>
    </row>
    <row r="1204" spans="37:37" s="42" customFormat="1" x14ac:dyDescent="0.35">
      <c r="AK1204" s="394"/>
    </row>
    <row r="1205" spans="37:37" s="42" customFormat="1" x14ac:dyDescent="0.35">
      <c r="AK1205" s="394"/>
    </row>
    <row r="1206" spans="37:37" s="42" customFormat="1" x14ac:dyDescent="0.35">
      <c r="AK1206" s="394"/>
    </row>
    <row r="1207" spans="37:37" s="42" customFormat="1" x14ac:dyDescent="0.35">
      <c r="AK1207" s="394"/>
    </row>
    <row r="1208" spans="37:37" s="42" customFormat="1" x14ac:dyDescent="0.35">
      <c r="AK1208" s="394"/>
    </row>
    <row r="1209" spans="37:37" s="42" customFormat="1" x14ac:dyDescent="0.35">
      <c r="AK1209" s="394"/>
    </row>
    <row r="1210" spans="37:37" s="42" customFormat="1" x14ac:dyDescent="0.35">
      <c r="AK1210" s="394"/>
    </row>
    <row r="1211" spans="37:37" s="42" customFormat="1" x14ac:dyDescent="0.35">
      <c r="AK1211" s="394"/>
    </row>
    <row r="1212" spans="37:37" s="42" customFormat="1" x14ac:dyDescent="0.35">
      <c r="AK1212" s="394"/>
    </row>
    <row r="1213" spans="37:37" s="42" customFormat="1" x14ac:dyDescent="0.35">
      <c r="AK1213" s="394"/>
    </row>
    <row r="1214" spans="37:37" s="42" customFormat="1" x14ac:dyDescent="0.35">
      <c r="AK1214" s="394"/>
    </row>
    <row r="1215" spans="37:37" s="42" customFormat="1" x14ac:dyDescent="0.35">
      <c r="AK1215" s="394"/>
    </row>
    <row r="1216" spans="37:37" s="42" customFormat="1" x14ac:dyDescent="0.35">
      <c r="AK1216" s="394"/>
    </row>
    <row r="1217" spans="37:37" s="42" customFormat="1" x14ac:dyDescent="0.35">
      <c r="AK1217" s="394"/>
    </row>
    <row r="1218" spans="37:37" s="42" customFormat="1" x14ac:dyDescent="0.35">
      <c r="AK1218" s="394"/>
    </row>
    <row r="1219" spans="37:37" s="42" customFormat="1" x14ac:dyDescent="0.35">
      <c r="AK1219" s="394"/>
    </row>
    <row r="1220" spans="37:37" s="42" customFormat="1" x14ac:dyDescent="0.35">
      <c r="AK1220" s="394"/>
    </row>
    <row r="1221" spans="37:37" s="42" customFormat="1" x14ac:dyDescent="0.35">
      <c r="AK1221" s="394"/>
    </row>
    <row r="1222" spans="37:37" s="42" customFormat="1" x14ac:dyDescent="0.35">
      <c r="AK1222" s="394"/>
    </row>
    <row r="1223" spans="37:37" s="42" customFormat="1" x14ac:dyDescent="0.35">
      <c r="AK1223" s="394"/>
    </row>
    <row r="1224" spans="37:37" s="42" customFormat="1" x14ac:dyDescent="0.35">
      <c r="AK1224" s="394"/>
    </row>
    <row r="1225" spans="37:37" s="42" customFormat="1" x14ac:dyDescent="0.35">
      <c r="AK1225" s="394"/>
    </row>
    <row r="1226" spans="37:37" s="42" customFormat="1" x14ac:dyDescent="0.35">
      <c r="AK1226" s="394"/>
    </row>
    <row r="1227" spans="37:37" s="42" customFormat="1" x14ac:dyDescent="0.35">
      <c r="AK1227" s="394"/>
    </row>
    <row r="1228" spans="37:37" s="42" customFormat="1" x14ac:dyDescent="0.35">
      <c r="AK1228" s="394"/>
    </row>
    <row r="1229" spans="37:37" s="42" customFormat="1" x14ac:dyDescent="0.35">
      <c r="AK1229" s="394"/>
    </row>
    <row r="1230" spans="37:37" s="42" customFormat="1" x14ac:dyDescent="0.35">
      <c r="AK1230" s="394"/>
    </row>
    <row r="1231" spans="37:37" s="42" customFormat="1" x14ac:dyDescent="0.35">
      <c r="AK1231" s="394"/>
    </row>
    <row r="1232" spans="37:37" s="42" customFormat="1" x14ac:dyDescent="0.35">
      <c r="AK1232" s="394"/>
    </row>
    <row r="1233" spans="37:37" s="42" customFormat="1" x14ac:dyDescent="0.35">
      <c r="AK1233" s="394"/>
    </row>
    <row r="1234" spans="37:37" s="42" customFormat="1" x14ac:dyDescent="0.35">
      <c r="AK1234" s="394"/>
    </row>
    <row r="1235" spans="37:37" s="42" customFormat="1" x14ac:dyDescent="0.35">
      <c r="AK1235" s="394"/>
    </row>
    <row r="1236" spans="37:37" s="42" customFormat="1" x14ac:dyDescent="0.35">
      <c r="AK1236" s="394"/>
    </row>
    <row r="1237" spans="37:37" s="42" customFormat="1" x14ac:dyDescent="0.35">
      <c r="AK1237" s="394"/>
    </row>
    <row r="1238" spans="37:37" s="42" customFormat="1" x14ac:dyDescent="0.35">
      <c r="AK1238" s="394"/>
    </row>
    <row r="1239" spans="37:37" s="42" customFormat="1" x14ac:dyDescent="0.35">
      <c r="AK1239" s="394"/>
    </row>
    <row r="1240" spans="37:37" s="42" customFormat="1" x14ac:dyDescent="0.35">
      <c r="AK1240" s="394"/>
    </row>
    <row r="1241" spans="37:37" s="42" customFormat="1" x14ac:dyDescent="0.35">
      <c r="AK1241" s="394"/>
    </row>
    <row r="1242" spans="37:37" s="42" customFormat="1" x14ac:dyDescent="0.35">
      <c r="AK1242" s="394"/>
    </row>
    <row r="1243" spans="37:37" s="42" customFormat="1" x14ac:dyDescent="0.35">
      <c r="AK1243" s="394"/>
    </row>
    <row r="1244" spans="37:37" s="42" customFormat="1" x14ac:dyDescent="0.35">
      <c r="AK1244" s="394"/>
    </row>
    <row r="1245" spans="37:37" s="42" customFormat="1" x14ac:dyDescent="0.35">
      <c r="AK1245" s="394"/>
    </row>
    <row r="1246" spans="37:37" s="42" customFormat="1" x14ac:dyDescent="0.35">
      <c r="AK1246" s="394"/>
    </row>
    <row r="1247" spans="37:37" s="42" customFormat="1" x14ac:dyDescent="0.35">
      <c r="AK1247" s="394"/>
    </row>
    <row r="1248" spans="37:37" s="42" customFormat="1" x14ac:dyDescent="0.35">
      <c r="AK1248" s="394"/>
    </row>
    <row r="1249" spans="37:37" s="42" customFormat="1" x14ac:dyDescent="0.35">
      <c r="AK1249" s="394"/>
    </row>
    <row r="1250" spans="37:37" s="42" customFormat="1" x14ac:dyDescent="0.35">
      <c r="AK1250" s="394"/>
    </row>
    <row r="1251" spans="37:37" s="42" customFormat="1" x14ac:dyDescent="0.35">
      <c r="AK1251" s="394"/>
    </row>
    <row r="1252" spans="37:37" s="42" customFormat="1" x14ac:dyDescent="0.35">
      <c r="AK1252" s="394"/>
    </row>
    <row r="1253" spans="37:37" s="42" customFormat="1" x14ac:dyDescent="0.35">
      <c r="AK1253" s="394"/>
    </row>
    <row r="1254" spans="37:37" s="42" customFormat="1" x14ac:dyDescent="0.35">
      <c r="AK1254" s="394"/>
    </row>
    <row r="1255" spans="37:37" s="42" customFormat="1" x14ac:dyDescent="0.35">
      <c r="AK1255" s="394"/>
    </row>
    <row r="1256" spans="37:37" s="42" customFormat="1" x14ac:dyDescent="0.35">
      <c r="AK1256" s="394"/>
    </row>
    <row r="1257" spans="37:37" s="42" customFormat="1" x14ac:dyDescent="0.35">
      <c r="AK1257" s="394"/>
    </row>
    <row r="1258" spans="37:37" s="42" customFormat="1" x14ac:dyDescent="0.35">
      <c r="AK1258" s="394"/>
    </row>
    <row r="1259" spans="37:37" s="42" customFormat="1" x14ac:dyDescent="0.35">
      <c r="AK1259" s="394"/>
    </row>
    <row r="1260" spans="37:37" s="42" customFormat="1" x14ac:dyDescent="0.35">
      <c r="AK1260" s="394"/>
    </row>
    <row r="1261" spans="37:37" s="42" customFormat="1" x14ac:dyDescent="0.35">
      <c r="AK1261" s="394"/>
    </row>
    <row r="1262" spans="37:37" s="42" customFormat="1" x14ac:dyDescent="0.35">
      <c r="AK1262" s="394"/>
    </row>
    <row r="1263" spans="37:37" s="42" customFormat="1" x14ac:dyDescent="0.35">
      <c r="AK1263" s="394"/>
    </row>
    <row r="1264" spans="37:37" s="42" customFormat="1" x14ac:dyDescent="0.35">
      <c r="AK1264" s="394"/>
    </row>
    <row r="1265" spans="37:37" s="42" customFormat="1" x14ac:dyDescent="0.35">
      <c r="AK1265" s="394"/>
    </row>
    <row r="1266" spans="37:37" s="42" customFormat="1" x14ac:dyDescent="0.35">
      <c r="AK1266" s="394"/>
    </row>
    <row r="1267" spans="37:37" s="42" customFormat="1" x14ac:dyDescent="0.35">
      <c r="AK1267" s="394"/>
    </row>
    <row r="1268" spans="37:37" s="42" customFormat="1" x14ac:dyDescent="0.35">
      <c r="AK1268" s="394"/>
    </row>
    <row r="1269" spans="37:37" s="42" customFormat="1" x14ac:dyDescent="0.35">
      <c r="AK1269" s="394"/>
    </row>
    <row r="1270" spans="37:37" s="42" customFormat="1" x14ac:dyDescent="0.35">
      <c r="AK1270" s="394"/>
    </row>
    <row r="1271" spans="37:37" s="42" customFormat="1" x14ac:dyDescent="0.35">
      <c r="AK1271" s="394"/>
    </row>
    <row r="1272" spans="37:37" s="42" customFormat="1" x14ac:dyDescent="0.35">
      <c r="AK1272" s="394"/>
    </row>
    <row r="1273" spans="37:37" s="42" customFormat="1" x14ac:dyDescent="0.35">
      <c r="AK1273" s="394"/>
    </row>
    <row r="1274" spans="37:37" s="42" customFormat="1" x14ac:dyDescent="0.35">
      <c r="AK1274" s="394"/>
    </row>
    <row r="1275" spans="37:37" s="42" customFormat="1" x14ac:dyDescent="0.35">
      <c r="AK1275" s="394"/>
    </row>
    <row r="1276" spans="37:37" s="42" customFormat="1" x14ac:dyDescent="0.35">
      <c r="AK1276" s="394"/>
    </row>
    <row r="1277" spans="37:37" s="42" customFormat="1" x14ac:dyDescent="0.35">
      <c r="AK1277" s="394"/>
    </row>
    <row r="1278" spans="37:37" s="42" customFormat="1" x14ac:dyDescent="0.35">
      <c r="AK1278" s="394"/>
    </row>
    <row r="1279" spans="37:37" s="42" customFormat="1" x14ac:dyDescent="0.35">
      <c r="AK1279" s="394"/>
    </row>
    <row r="1280" spans="37:37" s="42" customFormat="1" x14ac:dyDescent="0.35">
      <c r="AK1280" s="394"/>
    </row>
    <row r="1281" spans="37:37" s="42" customFormat="1" x14ac:dyDescent="0.35">
      <c r="AK1281" s="394"/>
    </row>
    <row r="1282" spans="37:37" s="42" customFormat="1" x14ac:dyDescent="0.35">
      <c r="AK1282" s="394"/>
    </row>
    <row r="1283" spans="37:37" s="42" customFormat="1" x14ac:dyDescent="0.35">
      <c r="AK1283" s="394"/>
    </row>
    <row r="1284" spans="37:37" s="42" customFormat="1" x14ac:dyDescent="0.35">
      <c r="AK1284" s="394"/>
    </row>
    <row r="1285" spans="37:37" s="42" customFormat="1" x14ac:dyDescent="0.35">
      <c r="AK1285" s="394"/>
    </row>
    <row r="1286" spans="37:37" s="42" customFormat="1" x14ac:dyDescent="0.35">
      <c r="AK1286" s="394"/>
    </row>
    <row r="1287" spans="37:37" s="42" customFormat="1" x14ac:dyDescent="0.35">
      <c r="AK1287" s="394"/>
    </row>
    <row r="1288" spans="37:37" s="42" customFormat="1" x14ac:dyDescent="0.35">
      <c r="AK1288" s="394"/>
    </row>
    <row r="1289" spans="37:37" s="42" customFormat="1" x14ac:dyDescent="0.35">
      <c r="AK1289" s="394"/>
    </row>
    <row r="1290" spans="37:37" s="42" customFormat="1" x14ac:dyDescent="0.35">
      <c r="AK1290" s="394"/>
    </row>
    <row r="1291" spans="37:37" s="42" customFormat="1" x14ac:dyDescent="0.35">
      <c r="AK1291" s="394"/>
    </row>
    <row r="1292" spans="37:37" s="42" customFormat="1" x14ac:dyDescent="0.35">
      <c r="AK1292" s="394"/>
    </row>
    <row r="1293" spans="37:37" s="42" customFormat="1" x14ac:dyDescent="0.35">
      <c r="AK1293" s="394"/>
    </row>
    <row r="1294" spans="37:37" s="42" customFormat="1" x14ac:dyDescent="0.35">
      <c r="AK1294" s="394"/>
    </row>
    <row r="1295" spans="37:37" s="42" customFormat="1" x14ac:dyDescent="0.35">
      <c r="AK1295" s="394"/>
    </row>
    <row r="1296" spans="37:37" s="42" customFormat="1" x14ac:dyDescent="0.35">
      <c r="AK1296" s="394"/>
    </row>
    <row r="1297" spans="37:37" s="42" customFormat="1" x14ac:dyDescent="0.35">
      <c r="AK1297" s="394"/>
    </row>
    <row r="1298" spans="37:37" s="42" customFormat="1" x14ac:dyDescent="0.35">
      <c r="AK1298" s="394"/>
    </row>
    <row r="1299" spans="37:37" s="42" customFormat="1" x14ac:dyDescent="0.35">
      <c r="AK1299" s="394"/>
    </row>
    <row r="1300" spans="37:37" s="42" customFormat="1" x14ac:dyDescent="0.35">
      <c r="AK1300" s="394"/>
    </row>
    <row r="1301" spans="37:37" s="42" customFormat="1" x14ac:dyDescent="0.35">
      <c r="AK1301" s="394"/>
    </row>
    <row r="1302" spans="37:37" s="42" customFormat="1" x14ac:dyDescent="0.35">
      <c r="AK1302" s="394"/>
    </row>
    <row r="1303" spans="37:37" s="42" customFormat="1" x14ac:dyDescent="0.35">
      <c r="AK1303" s="394"/>
    </row>
    <row r="1304" spans="37:37" s="42" customFormat="1" x14ac:dyDescent="0.35">
      <c r="AK1304" s="394"/>
    </row>
    <row r="1305" spans="37:37" s="42" customFormat="1" x14ac:dyDescent="0.35">
      <c r="AK1305" s="394"/>
    </row>
    <row r="1306" spans="37:37" s="42" customFormat="1" x14ac:dyDescent="0.35">
      <c r="AK1306" s="394"/>
    </row>
    <row r="1307" spans="37:37" s="42" customFormat="1" x14ac:dyDescent="0.35">
      <c r="AK1307" s="394"/>
    </row>
    <row r="1308" spans="37:37" s="42" customFormat="1" x14ac:dyDescent="0.35">
      <c r="AK1308" s="394"/>
    </row>
    <row r="1309" spans="37:37" s="42" customFormat="1" x14ac:dyDescent="0.35">
      <c r="AK1309" s="394"/>
    </row>
    <row r="1310" spans="37:37" s="42" customFormat="1" x14ac:dyDescent="0.35">
      <c r="AK1310" s="394"/>
    </row>
    <row r="1311" spans="37:37" s="42" customFormat="1" x14ac:dyDescent="0.35">
      <c r="AK1311" s="394"/>
    </row>
    <row r="1312" spans="37:37" s="42" customFormat="1" x14ac:dyDescent="0.35">
      <c r="AK1312" s="394"/>
    </row>
    <row r="1313" spans="37:37" s="42" customFormat="1" x14ac:dyDescent="0.35">
      <c r="AK1313" s="394"/>
    </row>
    <row r="1314" spans="37:37" s="42" customFormat="1" x14ac:dyDescent="0.35">
      <c r="AK1314" s="394"/>
    </row>
    <row r="1315" spans="37:37" s="42" customFormat="1" x14ac:dyDescent="0.35">
      <c r="AK1315" s="394"/>
    </row>
    <row r="1316" spans="37:37" s="42" customFormat="1" x14ac:dyDescent="0.35">
      <c r="AK1316" s="394"/>
    </row>
    <row r="1317" spans="37:37" s="42" customFormat="1" x14ac:dyDescent="0.35">
      <c r="AK1317" s="394"/>
    </row>
    <row r="1318" spans="37:37" s="42" customFormat="1" x14ac:dyDescent="0.35">
      <c r="AK1318" s="394"/>
    </row>
    <row r="1319" spans="37:37" s="42" customFormat="1" x14ac:dyDescent="0.35">
      <c r="AK1319" s="394"/>
    </row>
    <row r="1320" spans="37:37" s="42" customFormat="1" x14ac:dyDescent="0.35">
      <c r="AK1320" s="394"/>
    </row>
    <row r="1321" spans="37:37" s="42" customFormat="1" x14ac:dyDescent="0.35">
      <c r="AK1321" s="394"/>
    </row>
    <row r="1322" spans="37:37" s="42" customFormat="1" x14ac:dyDescent="0.35">
      <c r="AK1322" s="394"/>
    </row>
    <row r="1323" spans="37:37" s="42" customFormat="1" x14ac:dyDescent="0.35">
      <c r="AK1323" s="394"/>
    </row>
    <row r="1324" spans="37:37" s="42" customFormat="1" x14ac:dyDescent="0.35">
      <c r="AK1324" s="394"/>
    </row>
    <row r="1325" spans="37:37" s="42" customFormat="1" x14ac:dyDescent="0.35">
      <c r="AK1325" s="394"/>
    </row>
    <row r="1326" spans="37:37" s="42" customFormat="1" x14ac:dyDescent="0.35">
      <c r="AK1326" s="394"/>
    </row>
    <row r="1327" spans="37:37" s="42" customFormat="1" x14ac:dyDescent="0.35">
      <c r="AK1327" s="394"/>
    </row>
    <row r="1328" spans="37:37" s="42" customFormat="1" x14ac:dyDescent="0.35">
      <c r="AK1328" s="394"/>
    </row>
    <row r="1329" spans="37:37" s="42" customFormat="1" x14ac:dyDescent="0.35">
      <c r="AK1329" s="394"/>
    </row>
    <row r="1330" spans="37:37" s="42" customFormat="1" x14ac:dyDescent="0.35">
      <c r="AK1330" s="394"/>
    </row>
    <row r="1331" spans="37:37" s="42" customFormat="1" x14ac:dyDescent="0.35">
      <c r="AK1331" s="394"/>
    </row>
    <row r="1332" spans="37:37" s="42" customFormat="1" x14ac:dyDescent="0.35">
      <c r="AK1332" s="394"/>
    </row>
    <row r="1333" spans="37:37" s="42" customFormat="1" x14ac:dyDescent="0.35">
      <c r="AK1333" s="394"/>
    </row>
    <row r="1334" spans="37:37" s="42" customFormat="1" x14ac:dyDescent="0.35">
      <c r="AK1334" s="394"/>
    </row>
    <row r="1335" spans="37:37" s="42" customFormat="1" x14ac:dyDescent="0.35">
      <c r="AK1335" s="394"/>
    </row>
    <row r="1336" spans="37:37" s="42" customFormat="1" x14ac:dyDescent="0.35">
      <c r="AK1336" s="394"/>
    </row>
    <row r="1337" spans="37:37" s="42" customFormat="1" x14ac:dyDescent="0.35">
      <c r="AK1337" s="394"/>
    </row>
    <row r="1338" spans="37:37" s="42" customFormat="1" x14ac:dyDescent="0.35">
      <c r="AK1338" s="394"/>
    </row>
    <row r="1339" spans="37:37" s="42" customFormat="1" x14ac:dyDescent="0.35">
      <c r="AK1339" s="394"/>
    </row>
    <row r="1340" spans="37:37" s="42" customFormat="1" x14ac:dyDescent="0.35">
      <c r="AK1340" s="394"/>
    </row>
    <row r="1341" spans="37:37" s="42" customFormat="1" x14ac:dyDescent="0.35">
      <c r="AK1341" s="394"/>
    </row>
    <row r="1342" spans="37:37" s="42" customFormat="1" x14ac:dyDescent="0.35">
      <c r="AK1342" s="394"/>
    </row>
    <row r="1343" spans="37:37" s="42" customFormat="1" x14ac:dyDescent="0.35">
      <c r="AK1343" s="394"/>
    </row>
    <row r="1344" spans="37:37" s="42" customFormat="1" x14ac:dyDescent="0.35">
      <c r="AK1344" s="394"/>
    </row>
    <row r="1345" spans="37:37" s="42" customFormat="1" x14ac:dyDescent="0.35">
      <c r="AK1345" s="394"/>
    </row>
    <row r="1346" spans="37:37" s="42" customFormat="1" x14ac:dyDescent="0.35">
      <c r="AK1346" s="394"/>
    </row>
    <row r="1347" spans="37:37" s="42" customFormat="1" x14ac:dyDescent="0.35">
      <c r="AK1347" s="394"/>
    </row>
    <row r="1348" spans="37:37" s="42" customFormat="1" x14ac:dyDescent="0.35">
      <c r="AK1348" s="394"/>
    </row>
    <row r="1349" spans="37:37" s="42" customFormat="1" x14ac:dyDescent="0.35">
      <c r="AK1349" s="394"/>
    </row>
    <row r="1350" spans="37:37" s="42" customFormat="1" x14ac:dyDescent="0.35">
      <c r="AK1350" s="394"/>
    </row>
    <row r="1351" spans="37:37" s="42" customFormat="1" x14ac:dyDescent="0.35">
      <c r="AK1351" s="394"/>
    </row>
    <row r="1352" spans="37:37" s="42" customFormat="1" x14ac:dyDescent="0.35">
      <c r="AK1352" s="394"/>
    </row>
    <row r="1353" spans="37:37" s="42" customFormat="1" x14ac:dyDescent="0.35">
      <c r="AK1353" s="394"/>
    </row>
    <row r="1354" spans="37:37" s="42" customFormat="1" x14ac:dyDescent="0.35">
      <c r="AK1354" s="394"/>
    </row>
    <row r="1355" spans="37:37" s="42" customFormat="1" x14ac:dyDescent="0.35">
      <c r="AK1355" s="394"/>
    </row>
    <row r="1356" spans="37:37" s="42" customFormat="1" x14ac:dyDescent="0.35">
      <c r="AK1356" s="394"/>
    </row>
    <row r="1357" spans="37:37" s="42" customFormat="1" x14ac:dyDescent="0.35">
      <c r="AK1357" s="394"/>
    </row>
    <row r="1358" spans="37:37" s="42" customFormat="1" x14ac:dyDescent="0.35">
      <c r="AK1358" s="394"/>
    </row>
    <row r="1359" spans="37:37" s="42" customFormat="1" x14ac:dyDescent="0.35">
      <c r="AK1359" s="394"/>
    </row>
    <row r="1360" spans="37:37" s="42" customFormat="1" x14ac:dyDescent="0.35">
      <c r="AK1360" s="394"/>
    </row>
    <row r="1361" spans="37:37" s="42" customFormat="1" x14ac:dyDescent="0.35">
      <c r="AK1361" s="394"/>
    </row>
    <row r="1362" spans="37:37" s="42" customFormat="1" x14ac:dyDescent="0.35">
      <c r="AK1362" s="394"/>
    </row>
    <row r="1363" spans="37:37" s="42" customFormat="1" x14ac:dyDescent="0.35">
      <c r="AK1363" s="394"/>
    </row>
    <row r="1364" spans="37:37" s="42" customFormat="1" x14ac:dyDescent="0.35">
      <c r="AK1364" s="394"/>
    </row>
    <row r="1365" spans="37:37" s="42" customFormat="1" x14ac:dyDescent="0.35">
      <c r="AK1365" s="394"/>
    </row>
    <row r="1366" spans="37:37" s="42" customFormat="1" x14ac:dyDescent="0.35">
      <c r="AK1366" s="394"/>
    </row>
    <row r="1367" spans="37:37" s="42" customFormat="1" x14ac:dyDescent="0.35">
      <c r="AK1367" s="394"/>
    </row>
    <row r="1368" spans="37:37" s="42" customFormat="1" x14ac:dyDescent="0.35">
      <c r="AK1368" s="394"/>
    </row>
    <row r="1369" spans="37:37" s="42" customFormat="1" x14ac:dyDescent="0.35">
      <c r="AK1369" s="394"/>
    </row>
    <row r="1370" spans="37:37" s="42" customFormat="1" x14ac:dyDescent="0.35">
      <c r="AK1370" s="394"/>
    </row>
    <row r="1371" spans="37:37" s="42" customFormat="1" x14ac:dyDescent="0.35">
      <c r="AK1371" s="394"/>
    </row>
    <row r="1372" spans="37:37" s="42" customFormat="1" x14ac:dyDescent="0.35">
      <c r="AK1372" s="394"/>
    </row>
    <row r="1373" spans="37:37" s="42" customFormat="1" x14ac:dyDescent="0.35">
      <c r="AK1373" s="394"/>
    </row>
    <row r="1374" spans="37:37" s="42" customFormat="1" x14ac:dyDescent="0.35">
      <c r="AK1374" s="394"/>
    </row>
    <row r="1375" spans="37:37" s="42" customFormat="1" x14ac:dyDescent="0.35">
      <c r="AK1375" s="394"/>
    </row>
    <row r="1376" spans="37:37" s="42" customFormat="1" x14ac:dyDescent="0.35">
      <c r="AK1376" s="394"/>
    </row>
    <row r="1377" spans="37:37" s="42" customFormat="1" x14ac:dyDescent="0.35">
      <c r="AK1377" s="394"/>
    </row>
    <row r="1378" spans="37:37" s="42" customFormat="1" x14ac:dyDescent="0.35">
      <c r="AK1378" s="394"/>
    </row>
    <row r="1379" spans="37:37" s="42" customFormat="1" x14ac:dyDescent="0.35">
      <c r="AK1379" s="394"/>
    </row>
    <row r="1380" spans="37:37" s="42" customFormat="1" x14ac:dyDescent="0.35">
      <c r="AK1380" s="394"/>
    </row>
    <row r="1381" spans="37:37" s="42" customFormat="1" x14ac:dyDescent="0.35">
      <c r="AK1381" s="394"/>
    </row>
    <row r="1382" spans="37:37" s="42" customFormat="1" x14ac:dyDescent="0.35">
      <c r="AK1382" s="394"/>
    </row>
    <row r="1383" spans="37:37" s="42" customFormat="1" x14ac:dyDescent="0.35">
      <c r="AK1383" s="394"/>
    </row>
    <row r="1384" spans="37:37" s="42" customFormat="1" x14ac:dyDescent="0.35">
      <c r="AK1384" s="394"/>
    </row>
    <row r="1385" spans="37:37" s="42" customFormat="1" x14ac:dyDescent="0.35">
      <c r="AK1385" s="394"/>
    </row>
    <row r="1386" spans="37:37" s="42" customFormat="1" x14ac:dyDescent="0.35">
      <c r="AK1386" s="394"/>
    </row>
    <row r="1387" spans="37:37" s="42" customFormat="1" x14ac:dyDescent="0.35">
      <c r="AK1387" s="394"/>
    </row>
    <row r="1388" spans="37:37" s="42" customFormat="1" x14ac:dyDescent="0.35">
      <c r="AK1388" s="394"/>
    </row>
    <row r="1389" spans="37:37" s="42" customFormat="1" x14ac:dyDescent="0.35">
      <c r="AK1389" s="394"/>
    </row>
    <row r="1390" spans="37:37" s="42" customFormat="1" x14ac:dyDescent="0.35">
      <c r="AK1390" s="394"/>
    </row>
    <row r="1391" spans="37:37" s="42" customFormat="1" x14ac:dyDescent="0.35">
      <c r="AK1391" s="394"/>
    </row>
    <row r="1392" spans="37:37" s="42" customFormat="1" x14ac:dyDescent="0.35">
      <c r="AK1392" s="394"/>
    </row>
    <row r="1393" spans="37:37" s="42" customFormat="1" x14ac:dyDescent="0.35">
      <c r="AK1393" s="394"/>
    </row>
    <row r="1394" spans="37:37" s="42" customFormat="1" x14ac:dyDescent="0.35">
      <c r="AK1394" s="394"/>
    </row>
    <row r="1395" spans="37:37" s="42" customFormat="1" x14ac:dyDescent="0.35">
      <c r="AK1395" s="394"/>
    </row>
    <row r="1396" spans="37:37" s="42" customFormat="1" x14ac:dyDescent="0.35">
      <c r="AK1396" s="394"/>
    </row>
    <row r="1397" spans="37:37" s="42" customFormat="1" x14ac:dyDescent="0.35">
      <c r="AK1397" s="394"/>
    </row>
    <row r="1398" spans="37:37" s="42" customFormat="1" x14ac:dyDescent="0.35">
      <c r="AK1398" s="394"/>
    </row>
    <row r="1399" spans="37:37" s="42" customFormat="1" x14ac:dyDescent="0.35">
      <c r="AK1399" s="394"/>
    </row>
    <row r="1400" spans="37:37" s="42" customFormat="1" x14ac:dyDescent="0.35">
      <c r="AK1400" s="394"/>
    </row>
    <row r="1401" spans="37:37" s="42" customFormat="1" x14ac:dyDescent="0.35">
      <c r="AK1401" s="394"/>
    </row>
    <row r="1402" spans="37:37" s="42" customFormat="1" x14ac:dyDescent="0.35">
      <c r="AK1402" s="394"/>
    </row>
    <row r="1403" spans="37:37" s="42" customFormat="1" x14ac:dyDescent="0.35">
      <c r="AK1403" s="394"/>
    </row>
    <row r="1404" spans="37:37" s="42" customFormat="1" x14ac:dyDescent="0.35">
      <c r="AK1404" s="394"/>
    </row>
    <row r="1405" spans="37:37" s="42" customFormat="1" x14ac:dyDescent="0.35">
      <c r="AK1405" s="394"/>
    </row>
    <row r="1406" spans="37:37" s="42" customFormat="1" x14ac:dyDescent="0.35">
      <c r="AK1406" s="394"/>
    </row>
    <row r="1407" spans="37:37" s="42" customFormat="1" x14ac:dyDescent="0.35">
      <c r="AK1407" s="394"/>
    </row>
    <row r="1408" spans="37:37" s="42" customFormat="1" x14ac:dyDescent="0.35">
      <c r="AK1408" s="394"/>
    </row>
    <row r="1409" spans="37:37" s="42" customFormat="1" x14ac:dyDescent="0.35">
      <c r="AK1409" s="394"/>
    </row>
    <row r="1410" spans="37:37" s="42" customFormat="1" x14ac:dyDescent="0.35">
      <c r="AK1410" s="394"/>
    </row>
    <row r="1411" spans="37:37" s="42" customFormat="1" x14ac:dyDescent="0.35">
      <c r="AK1411" s="394"/>
    </row>
    <row r="1412" spans="37:37" s="42" customFormat="1" x14ac:dyDescent="0.35">
      <c r="AK1412" s="394"/>
    </row>
    <row r="1413" spans="37:37" s="42" customFormat="1" x14ac:dyDescent="0.35">
      <c r="AK1413" s="394"/>
    </row>
    <row r="1414" spans="37:37" s="42" customFormat="1" x14ac:dyDescent="0.35">
      <c r="AK1414" s="394"/>
    </row>
    <row r="1415" spans="37:37" s="42" customFormat="1" x14ac:dyDescent="0.35">
      <c r="AK1415" s="394"/>
    </row>
    <row r="1416" spans="37:37" s="42" customFormat="1" x14ac:dyDescent="0.35">
      <c r="AK1416" s="394"/>
    </row>
    <row r="1417" spans="37:37" s="42" customFormat="1" x14ac:dyDescent="0.35">
      <c r="AK1417" s="394"/>
    </row>
    <row r="1418" spans="37:37" s="42" customFormat="1" x14ac:dyDescent="0.35">
      <c r="AK1418" s="394"/>
    </row>
    <row r="1419" spans="37:37" s="42" customFormat="1" x14ac:dyDescent="0.35">
      <c r="AK1419" s="394"/>
    </row>
    <row r="1420" spans="37:37" s="42" customFormat="1" x14ac:dyDescent="0.35">
      <c r="AK1420" s="394"/>
    </row>
    <row r="1421" spans="37:37" s="42" customFormat="1" x14ac:dyDescent="0.35">
      <c r="AK1421" s="394"/>
    </row>
    <row r="1422" spans="37:37" s="42" customFormat="1" x14ac:dyDescent="0.35">
      <c r="AK1422" s="394"/>
    </row>
    <row r="1423" spans="37:37" s="42" customFormat="1" x14ac:dyDescent="0.35">
      <c r="AK1423" s="394"/>
    </row>
    <row r="1424" spans="37:37" s="42" customFormat="1" x14ac:dyDescent="0.35">
      <c r="AK1424" s="394"/>
    </row>
    <row r="1425" spans="37:37" s="42" customFormat="1" x14ac:dyDescent="0.35">
      <c r="AK1425" s="394"/>
    </row>
    <row r="1426" spans="37:37" s="42" customFormat="1" x14ac:dyDescent="0.35">
      <c r="AK1426" s="394"/>
    </row>
    <row r="1427" spans="37:37" s="42" customFormat="1" x14ac:dyDescent="0.35">
      <c r="AK1427" s="394"/>
    </row>
    <row r="1428" spans="37:37" s="42" customFormat="1" x14ac:dyDescent="0.35">
      <c r="AK1428" s="394"/>
    </row>
    <row r="1429" spans="37:37" s="42" customFormat="1" x14ac:dyDescent="0.35">
      <c r="AK1429" s="394"/>
    </row>
    <row r="1430" spans="37:37" s="42" customFormat="1" x14ac:dyDescent="0.35">
      <c r="AK1430" s="394"/>
    </row>
    <row r="1431" spans="37:37" s="42" customFormat="1" x14ac:dyDescent="0.35">
      <c r="AK1431" s="394"/>
    </row>
    <row r="1432" spans="37:37" s="42" customFormat="1" x14ac:dyDescent="0.35">
      <c r="AK1432" s="394"/>
    </row>
    <row r="1433" spans="37:37" s="42" customFormat="1" x14ac:dyDescent="0.35">
      <c r="AK1433" s="394"/>
    </row>
    <row r="1434" spans="37:37" s="42" customFormat="1" x14ac:dyDescent="0.35">
      <c r="AK1434" s="394"/>
    </row>
    <row r="1435" spans="37:37" s="42" customFormat="1" x14ac:dyDescent="0.35">
      <c r="AK1435" s="394"/>
    </row>
    <row r="1436" spans="37:37" s="42" customFormat="1" x14ac:dyDescent="0.35">
      <c r="AK1436" s="394"/>
    </row>
    <row r="1437" spans="37:37" s="42" customFormat="1" x14ac:dyDescent="0.35">
      <c r="AK1437" s="394"/>
    </row>
    <row r="1438" spans="37:37" s="42" customFormat="1" x14ac:dyDescent="0.35">
      <c r="AK1438" s="394"/>
    </row>
    <row r="1439" spans="37:37" s="42" customFormat="1" x14ac:dyDescent="0.35">
      <c r="AK1439" s="394"/>
    </row>
    <row r="1440" spans="37:37" s="42" customFormat="1" x14ac:dyDescent="0.35">
      <c r="AK1440" s="394"/>
    </row>
    <row r="1441" spans="37:37" s="42" customFormat="1" x14ac:dyDescent="0.35">
      <c r="AK1441" s="394"/>
    </row>
    <row r="1442" spans="37:37" s="42" customFormat="1" x14ac:dyDescent="0.35">
      <c r="AK1442" s="394"/>
    </row>
    <row r="1443" spans="37:37" s="42" customFormat="1" x14ac:dyDescent="0.35">
      <c r="AK1443" s="394"/>
    </row>
    <row r="1444" spans="37:37" s="42" customFormat="1" x14ac:dyDescent="0.35">
      <c r="AK1444" s="394"/>
    </row>
    <row r="1445" spans="37:37" s="42" customFormat="1" x14ac:dyDescent="0.35">
      <c r="AK1445" s="394"/>
    </row>
    <row r="1446" spans="37:37" s="42" customFormat="1" x14ac:dyDescent="0.35">
      <c r="AK1446" s="394"/>
    </row>
    <row r="1447" spans="37:37" s="42" customFormat="1" x14ac:dyDescent="0.35">
      <c r="AK1447" s="394"/>
    </row>
    <row r="1448" spans="37:37" s="42" customFormat="1" x14ac:dyDescent="0.35">
      <c r="AK1448" s="394"/>
    </row>
    <row r="1449" spans="37:37" s="42" customFormat="1" x14ac:dyDescent="0.35">
      <c r="AK1449" s="394"/>
    </row>
    <row r="1450" spans="37:37" s="42" customFormat="1" x14ac:dyDescent="0.35">
      <c r="AK1450" s="394"/>
    </row>
    <row r="1451" spans="37:37" s="42" customFormat="1" x14ac:dyDescent="0.35">
      <c r="AK1451" s="394"/>
    </row>
    <row r="1452" spans="37:37" s="42" customFormat="1" x14ac:dyDescent="0.35">
      <c r="AK1452" s="394"/>
    </row>
    <row r="1453" spans="37:37" s="42" customFormat="1" x14ac:dyDescent="0.35">
      <c r="AK1453" s="394"/>
    </row>
    <row r="1454" spans="37:37" s="42" customFormat="1" x14ac:dyDescent="0.35">
      <c r="AK1454" s="394"/>
    </row>
    <row r="1455" spans="37:37" s="42" customFormat="1" x14ac:dyDescent="0.35">
      <c r="AK1455" s="394"/>
    </row>
    <row r="1456" spans="37:37" s="42" customFormat="1" x14ac:dyDescent="0.35">
      <c r="AK1456" s="394"/>
    </row>
    <row r="1457" spans="37:37" s="42" customFormat="1" x14ac:dyDescent="0.35">
      <c r="AK1457" s="394"/>
    </row>
    <row r="1458" spans="37:37" s="42" customFormat="1" x14ac:dyDescent="0.35">
      <c r="AK1458" s="394"/>
    </row>
    <row r="1459" spans="37:37" s="42" customFormat="1" x14ac:dyDescent="0.35">
      <c r="AK1459" s="394"/>
    </row>
    <row r="1460" spans="37:37" s="42" customFormat="1" x14ac:dyDescent="0.35">
      <c r="AK1460" s="394"/>
    </row>
    <row r="1461" spans="37:37" s="42" customFormat="1" x14ac:dyDescent="0.35">
      <c r="AK1461" s="394"/>
    </row>
    <row r="1462" spans="37:37" s="42" customFormat="1" x14ac:dyDescent="0.35">
      <c r="AK1462" s="394"/>
    </row>
    <row r="1463" spans="37:37" s="42" customFormat="1" x14ac:dyDescent="0.35">
      <c r="AK1463" s="394"/>
    </row>
    <row r="1464" spans="37:37" s="42" customFormat="1" x14ac:dyDescent="0.35">
      <c r="AK1464" s="394"/>
    </row>
    <row r="1465" spans="37:37" s="42" customFormat="1" x14ac:dyDescent="0.35">
      <c r="AK1465" s="394"/>
    </row>
    <row r="1466" spans="37:37" s="42" customFormat="1" x14ac:dyDescent="0.35">
      <c r="AK1466" s="394"/>
    </row>
    <row r="1467" spans="37:37" s="42" customFormat="1" x14ac:dyDescent="0.35">
      <c r="AK1467" s="394"/>
    </row>
    <row r="1468" spans="37:37" s="42" customFormat="1" x14ac:dyDescent="0.35">
      <c r="AK1468" s="394"/>
    </row>
    <row r="1469" spans="37:37" s="42" customFormat="1" x14ac:dyDescent="0.35">
      <c r="AK1469" s="394"/>
    </row>
    <row r="1470" spans="37:37" s="42" customFormat="1" x14ac:dyDescent="0.35">
      <c r="AK1470" s="394"/>
    </row>
    <row r="1471" spans="37:37" s="42" customFormat="1" x14ac:dyDescent="0.35">
      <c r="AK1471" s="394"/>
    </row>
    <row r="1472" spans="37:37" s="42" customFormat="1" x14ac:dyDescent="0.35">
      <c r="AK1472" s="394"/>
    </row>
    <row r="1473" spans="37:37" s="42" customFormat="1" x14ac:dyDescent="0.35">
      <c r="AK1473" s="394"/>
    </row>
    <row r="1474" spans="37:37" s="42" customFormat="1" x14ac:dyDescent="0.35">
      <c r="AK1474" s="394"/>
    </row>
    <row r="1475" spans="37:37" s="42" customFormat="1" x14ac:dyDescent="0.35">
      <c r="AK1475" s="394"/>
    </row>
    <row r="1476" spans="37:37" s="42" customFormat="1" x14ac:dyDescent="0.35">
      <c r="AK1476" s="394"/>
    </row>
    <row r="1477" spans="37:37" s="42" customFormat="1" x14ac:dyDescent="0.35">
      <c r="AK1477" s="394"/>
    </row>
    <row r="1478" spans="37:37" s="42" customFormat="1" x14ac:dyDescent="0.35">
      <c r="AK1478" s="394"/>
    </row>
    <row r="1479" spans="37:37" s="42" customFormat="1" x14ac:dyDescent="0.35">
      <c r="AK1479" s="394"/>
    </row>
    <row r="1480" spans="37:37" s="42" customFormat="1" x14ac:dyDescent="0.35">
      <c r="AK1480" s="394"/>
    </row>
    <row r="1481" spans="37:37" s="42" customFormat="1" x14ac:dyDescent="0.35">
      <c r="AK1481" s="394"/>
    </row>
    <row r="1482" spans="37:37" s="42" customFormat="1" x14ac:dyDescent="0.35">
      <c r="AK1482" s="394"/>
    </row>
    <row r="1483" spans="37:37" s="42" customFormat="1" x14ac:dyDescent="0.35">
      <c r="AK1483" s="394"/>
    </row>
    <row r="1484" spans="37:37" s="42" customFormat="1" x14ac:dyDescent="0.35">
      <c r="AK1484" s="394"/>
    </row>
    <row r="1485" spans="37:37" s="42" customFormat="1" x14ac:dyDescent="0.35">
      <c r="AK1485" s="394"/>
    </row>
    <row r="1486" spans="37:37" s="42" customFormat="1" x14ac:dyDescent="0.35">
      <c r="AK1486" s="394"/>
    </row>
    <row r="1487" spans="37:37" s="42" customFormat="1" x14ac:dyDescent="0.35">
      <c r="AK1487" s="394"/>
    </row>
    <row r="1488" spans="37:37" s="42" customFormat="1" x14ac:dyDescent="0.35">
      <c r="AK1488" s="394"/>
    </row>
    <row r="1489" spans="37:37" s="42" customFormat="1" x14ac:dyDescent="0.35">
      <c r="AK1489" s="394"/>
    </row>
    <row r="1490" spans="37:37" s="42" customFormat="1" x14ac:dyDescent="0.35">
      <c r="AK1490" s="394"/>
    </row>
    <row r="1491" spans="37:37" s="42" customFormat="1" x14ac:dyDescent="0.35">
      <c r="AK1491" s="394"/>
    </row>
    <row r="1492" spans="37:37" s="42" customFormat="1" x14ac:dyDescent="0.35">
      <c r="AK1492" s="394"/>
    </row>
    <row r="1493" spans="37:37" s="42" customFormat="1" x14ac:dyDescent="0.35">
      <c r="AK1493" s="394"/>
    </row>
    <row r="1494" spans="37:37" s="42" customFormat="1" x14ac:dyDescent="0.35">
      <c r="AK1494" s="394"/>
    </row>
    <row r="1495" spans="37:37" s="42" customFormat="1" x14ac:dyDescent="0.35">
      <c r="AK1495" s="394"/>
    </row>
    <row r="1496" spans="37:37" s="42" customFormat="1" x14ac:dyDescent="0.35">
      <c r="AK1496" s="394"/>
    </row>
    <row r="1497" spans="37:37" s="42" customFormat="1" x14ac:dyDescent="0.35">
      <c r="AK1497" s="394"/>
    </row>
    <row r="1498" spans="37:37" s="42" customFormat="1" x14ac:dyDescent="0.35">
      <c r="AK1498" s="394"/>
    </row>
    <row r="1499" spans="37:37" s="42" customFormat="1" x14ac:dyDescent="0.35">
      <c r="AK1499" s="394"/>
    </row>
    <row r="1500" spans="37:37" s="42" customFormat="1" x14ac:dyDescent="0.35">
      <c r="AK1500" s="394"/>
    </row>
    <row r="1501" spans="37:37" s="42" customFormat="1" x14ac:dyDescent="0.35">
      <c r="AK1501" s="394"/>
    </row>
    <row r="1502" spans="37:37" s="42" customFormat="1" x14ac:dyDescent="0.35">
      <c r="AK1502" s="394"/>
    </row>
    <row r="1503" spans="37:37" s="42" customFormat="1" x14ac:dyDescent="0.35">
      <c r="AK1503" s="394"/>
    </row>
    <row r="1504" spans="37:37" s="42" customFormat="1" x14ac:dyDescent="0.35">
      <c r="AK1504" s="394"/>
    </row>
    <row r="1505" spans="37:37" s="42" customFormat="1" x14ac:dyDescent="0.35">
      <c r="AK1505" s="394"/>
    </row>
    <row r="1506" spans="37:37" s="42" customFormat="1" x14ac:dyDescent="0.35">
      <c r="AK1506" s="394"/>
    </row>
    <row r="1507" spans="37:37" s="42" customFormat="1" x14ac:dyDescent="0.35">
      <c r="AK1507" s="394"/>
    </row>
    <row r="1508" spans="37:37" s="42" customFormat="1" x14ac:dyDescent="0.35">
      <c r="AK1508" s="394"/>
    </row>
    <row r="1509" spans="37:37" s="42" customFormat="1" x14ac:dyDescent="0.35">
      <c r="AK1509" s="394"/>
    </row>
    <row r="1510" spans="37:37" s="42" customFormat="1" x14ac:dyDescent="0.35">
      <c r="AK1510" s="394"/>
    </row>
    <row r="1511" spans="37:37" s="42" customFormat="1" x14ac:dyDescent="0.35">
      <c r="AK1511" s="394"/>
    </row>
    <row r="1512" spans="37:37" s="42" customFormat="1" x14ac:dyDescent="0.35">
      <c r="AK1512" s="394"/>
    </row>
    <row r="1513" spans="37:37" s="42" customFormat="1" x14ac:dyDescent="0.35">
      <c r="AK1513" s="394"/>
    </row>
    <row r="1514" spans="37:37" s="42" customFormat="1" x14ac:dyDescent="0.35">
      <c r="AK1514" s="394"/>
    </row>
    <row r="1515" spans="37:37" s="42" customFormat="1" x14ac:dyDescent="0.35">
      <c r="AK1515" s="394"/>
    </row>
    <row r="1516" spans="37:37" s="42" customFormat="1" x14ac:dyDescent="0.35">
      <c r="AK1516" s="394"/>
    </row>
    <row r="1517" spans="37:37" s="42" customFormat="1" x14ac:dyDescent="0.35">
      <c r="AK1517" s="394"/>
    </row>
    <row r="1518" spans="37:37" s="42" customFormat="1" x14ac:dyDescent="0.35">
      <c r="AK1518" s="394"/>
    </row>
    <row r="1519" spans="37:37" s="42" customFormat="1" x14ac:dyDescent="0.35">
      <c r="AK1519" s="394"/>
    </row>
    <row r="1520" spans="37:37" s="42" customFormat="1" x14ac:dyDescent="0.35">
      <c r="AK1520" s="394"/>
    </row>
    <row r="1521" spans="37:37" s="42" customFormat="1" x14ac:dyDescent="0.35">
      <c r="AK1521" s="394"/>
    </row>
    <row r="1522" spans="37:37" s="42" customFormat="1" x14ac:dyDescent="0.35">
      <c r="AK1522" s="394"/>
    </row>
    <row r="1523" spans="37:37" s="42" customFormat="1" x14ac:dyDescent="0.35">
      <c r="AK1523" s="394"/>
    </row>
    <row r="1524" spans="37:37" s="42" customFormat="1" x14ac:dyDescent="0.35">
      <c r="AK1524" s="394"/>
    </row>
    <row r="1525" spans="37:37" s="42" customFormat="1" x14ac:dyDescent="0.35">
      <c r="AK1525" s="394"/>
    </row>
    <row r="1526" spans="37:37" s="42" customFormat="1" x14ac:dyDescent="0.35">
      <c r="AK1526" s="394"/>
    </row>
    <row r="1527" spans="37:37" s="42" customFormat="1" x14ac:dyDescent="0.35">
      <c r="AK1527" s="394"/>
    </row>
    <row r="1528" spans="37:37" s="42" customFormat="1" x14ac:dyDescent="0.35">
      <c r="AK1528" s="394"/>
    </row>
    <row r="1529" spans="37:37" s="42" customFormat="1" x14ac:dyDescent="0.35">
      <c r="AK1529" s="394"/>
    </row>
    <row r="1530" spans="37:37" s="42" customFormat="1" x14ac:dyDescent="0.35">
      <c r="AK1530" s="394"/>
    </row>
    <row r="1531" spans="37:37" s="42" customFormat="1" x14ac:dyDescent="0.35">
      <c r="AK1531" s="394"/>
    </row>
    <row r="1532" spans="37:37" s="42" customFormat="1" x14ac:dyDescent="0.35">
      <c r="AK1532" s="394"/>
    </row>
    <row r="1533" spans="37:37" s="42" customFormat="1" x14ac:dyDescent="0.35">
      <c r="AK1533" s="394"/>
    </row>
    <row r="1534" spans="37:37" s="42" customFormat="1" x14ac:dyDescent="0.35">
      <c r="AK1534" s="394"/>
    </row>
    <row r="1535" spans="37:37" s="42" customFormat="1" x14ac:dyDescent="0.35">
      <c r="AK1535" s="394"/>
    </row>
    <row r="1536" spans="37:37" s="42" customFormat="1" x14ac:dyDescent="0.35">
      <c r="AK1536" s="394"/>
    </row>
    <row r="1537" spans="37:37" s="42" customFormat="1" x14ac:dyDescent="0.35">
      <c r="AK1537" s="394"/>
    </row>
    <row r="1538" spans="37:37" s="42" customFormat="1" x14ac:dyDescent="0.35">
      <c r="AK1538" s="394"/>
    </row>
    <row r="1539" spans="37:37" s="42" customFormat="1" x14ac:dyDescent="0.35">
      <c r="AK1539" s="394"/>
    </row>
    <row r="1540" spans="37:37" s="42" customFormat="1" x14ac:dyDescent="0.35">
      <c r="AK1540" s="394"/>
    </row>
    <row r="1541" spans="37:37" s="42" customFormat="1" x14ac:dyDescent="0.35">
      <c r="AK1541" s="394"/>
    </row>
    <row r="1542" spans="37:37" s="42" customFormat="1" x14ac:dyDescent="0.35">
      <c r="AK1542" s="394"/>
    </row>
    <row r="1543" spans="37:37" s="42" customFormat="1" x14ac:dyDescent="0.35">
      <c r="AK1543" s="394"/>
    </row>
    <row r="1544" spans="37:37" s="42" customFormat="1" x14ac:dyDescent="0.35">
      <c r="AK1544" s="394"/>
    </row>
    <row r="1545" spans="37:37" s="42" customFormat="1" x14ac:dyDescent="0.35">
      <c r="AK1545" s="394"/>
    </row>
    <row r="1546" spans="37:37" s="42" customFormat="1" x14ac:dyDescent="0.35">
      <c r="AK1546" s="394"/>
    </row>
    <row r="1547" spans="37:37" s="42" customFormat="1" x14ac:dyDescent="0.35">
      <c r="AK1547" s="394"/>
    </row>
    <row r="1548" spans="37:37" s="42" customFormat="1" x14ac:dyDescent="0.35">
      <c r="AK1548" s="394"/>
    </row>
    <row r="1549" spans="37:37" s="42" customFormat="1" x14ac:dyDescent="0.35">
      <c r="AK1549" s="394"/>
    </row>
    <row r="1550" spans="37:37" s="42" customFormat="1" x14ac:dyDescent="0.35">
      <c r="AK1550" s="394"/>
    </row>
    <row r="1551" spans="37:37" s="42" customFormat="1" x14ac:dyDescent="0.35">
      <c r="AK1551" s="394"/>
    </row>
    <row r="1552" spans="37:37" s="42" customFormat="1" x14ac:dyDescent="0.35">
      <c r="AK1552" s="394"/>
    </row>
    <row r="1553" spans="37:37" s="42" customFormat="1" x14ac:dyDescent="0.35">
      <c r="AK1553" s="394"/>
    </row>
    <row r="1554" spans="37:37" s="42" customFormat="1" x14ac:dyDescent="0.35">
      <c r="AK1554" s="394"/>
    </row>
    <row r="1555" spans="37:37" s="42" customFormat="1" x14ac:dyDescent="0.35">
      <c r="AK1555" s="394"/>
    </row>
    <row r="1556" spans="37:37" s="42" customFormat="1" x14ac:dyDescent="0.35">
      <c r="AK1556" s="394"/>
    </row>
    <row r="1557" spans="37:37" s="42" customFormat="1" x14ac:dyDescent="0.35">
      <c r="AK1557" s="394"/>
    </row>
    <row r="1558" spans="37:37" s="42" customFormat="1" x14ac:dyDescent="0.35">
      <c r="AK1558" s="394"/>
    </row>
    <row r="1559" spans="37:37" s="42" customFormat="1" x14ac:dyDescent="0.35">
      <c r="AK1559" s="394"/>
    </row>
    <row r="1560" spans="37:37" s="42" customFormat="1" x14ac:dyDescent="0.35">
      <c r="AK1560" s="394"/>
    </row>
    <row r="1561" spans="37:37" s="42" customFormat="1" x14ac:dyDescent="0.35">
      <c r="AK1561" s="394"/>
    </row>
    <row r="1562" spans="37:37" s="42" customFormat="1" x14ac:dyDescent="0.35">
      <c r="AK1562" s="394"/>
    </row>
    <row r="1563" spans="37:37" s="42" customFormat="1" x14ac:dyDescent="0.35">
      <c r="AK1563" s="394"/>
    </row>
    <row r="1564" spans="37:37" s="42" customFormat="1" x14ac:dyDescent="0.35">
      <c r="AK1564" s="394"/>
    </row>
    <row r="1565" spans="37:37" s="42" customFormat="1" x14ac:dyDescent="0.35">
      <c r="AK1565" s="394"/>
    </row>
    <row r="1566" spans="37:37" s="42" customFormat="1" x14ac:dyDescent="0.35">
      <c r="AK1566" s="394"/>
    </row>
    <row r="1567" spans="37:37" s="42" customFormat="1" x14ac:dyDescent="0.35">
      <c r="AK1567" s="394"/>
    </row>
    <row r="1568" spans="37:37" s="42" customFormat="1" x14ac:dyDescent="0.35">
      <c r="AK1568" s="394"/>
    </row>
    <row r="1569" spans="37:37" s="42" customFormat="1" x14ac:dyDescent="0.35">
      <c r="AK1569" s="394"/>
    </row>
    <row r="1570" spans="37:37" s="42" customFormat="1" x14ac:dyDescent="0.35">
      <c r="AK1570" s="394"/>
    </row>
    <row r="1571" spans="37:37" s="42" customFormat="1" x14ac:dyDescent="0.35">
      <c r="AK1571" s="394"/>
    </row>
    <row r="1572" spans="37:37" s="42" customFormat="1" x14ac:dyDescent="0.35">
      <c r="AK1572" s="394"/>
    </row>
    <row r="1573" spans="37:37" s="42" customFormat="1" x14ac:dyDescent="0.35">
      <c r="AK1573" s="394"/>
    </row>
    <row r="1574" spans="37:37" s="42" customFormat="1" x14ac:dyDescent="0.35">
      <c r="AK1574" s="394"/>
    </row>
    <row r="1575" spans="37:37" s="42" customFormat="1" x14ac:dyDescent="0.35">
      <c r="AK1575" s="394"/>
    </row>
    <row r="1576" spans="37:37" s="42" customFormat="1" x14ac:dyDescent="0.35">
      <c r="AK1576" s="394"/>
    </row>
    <row r="1577" spans="37:37" s="42" customFormat="1" x14ac:dyDescent="0.35">
      <c r="AK1577" s="394"/>
    </row>
    <row r="1578" spans="37:37" s="42" customFormat="1" x14ac:dyDescent="0.35">
      <c r="AK1578" s="394"/>
    </row>
    <row r="1579" spans="37:37" s="42" customFormat="1" x14ac:dyDescent="0.35">
      <c r="AK1579" s="394"/>
    </row>
    <row r="1580" spans="37:37" s="42" customFormat="1" x14ac:dyDescent="0.35">
      <c r="AK1580" s="394"/>
    </row>
    <row r="1581" spans="37:37" s="42" customFormat="1" x14ac:dyDescent="0.35">
      <c r="AK1581" s="394"/>
    </row>
    <row r="1582" spans="37:37" s="42" customFormat="1" x14ac:dyDescent="0.35">
      <c r="AK1582" s="394"/>
    </row>
    <row r="1583" spans="37:37" s="42" customFormat="1" x14ac:dyDescent="0.35">
      <c r="AK1583" s="394"/>
    </row>
    <row r="1584" spans="37:37" s="42" customFormat="1" x14ac:dyDescent="0.35">
      <c r="AK1584" s="394"/>
    </row>
    <row r="1585" spans="37:37" s="42" customFormat="1" x14ac:dyDescent="0.35">
      <c r="AK1585" s="394"/>
    </row>
    <row r="1586" spans="37:37" s="42" customFormat="1" x14ac:dyDescent="0.35">
      <c r="AK1586" s="394"/>
    </row>
    <row r="1587" spans="37:37" s="42" customFormat="1" x14ac:dyDescent="0.35">
      <c r="AK1587" s="394"/>
    </row>
    <row r="1588" spans="37:37" s="42" customFormat="1" x14ac:dyDescent="0.35">
      <c r="AK1588" s="394"/>
    </row>
    <row r="1589" spans="37:37" s="42" customFormat="1" x14ac:dyDescent="0.35">
      <c r="AK1589" s="394"/>
    </row>
    <row r="1590" spans="37:37" s="42" customFormat="1" x14ac:dyDescent="0.35">
      <c r="AK1590" s="394"/>
    </row>
    <row r="1591" spans="37:37" s="42" customFormat="1" x14ac:dyDescent="0.35">
      <c r="AK1591" s="394"/>
    </row>
    <row r="1592" spans="37:37" s="42" customFormat="1" x14ac:dyDescent="0.35">
      <c r="AK1592" s="394"/>
    </row>
    <row r="1593" spans="37:37" s="42" customFormat="1" x14ac:dyDescent="0.35">
      <c r="AK1593" s="394"/>
    </row>
    <row r="1594" spans="37:37" s="42" customFormat="1" x14ac:dyDescent="0.35">
      <c r="AK1594" s="394"/>
    </row>
    <row r="1595" spans="37:37" s="42" customFormat="1" x14ac:dyDescent="0.35">
      <c r="AK1595" s="394"/>
    </row>
    <row r="1596" spans="37:37" s="42" customFormat="1" x14ac:dyDescent="0.35">
      <c r="AK1596" s="394"/>
    </row>
    <row r="1597" spans="37:37" s="42" customFormat="1" x14ac:dyDescent="0.35">
      <c r="AK1597" s="394"/>
    </row>
    <row r="1598" spans="37:37" s="42" customFormat="1" x14ac:dyDescent="0.35">
      <c r="AK1598" s="394"/>
    </row>
    <row r="1599" spans="37:37" s="42" customFormat="1" x14ac:dyDescent="0.35">
      <c r="AK1599" s="394"/>
    </row>
    <row r="1600" spans="37:37" s="42" customFormat="1" x14ac:dyDescent="0.35">
      <c r="AK1600" s="394"/>
    </row>
    <row r="1601" spans="37:37" s="42" customFormat="1" x14ac:dyDescent="0.35">
      <c r="AK1601" s="394"/>
    </row>
    <row r="1602" spans="37:37" s="42" customFormat="1" x14ac:dyDescent="0.35">
      <c r="AK1602" s="394"/>
    </row>
    <row r="1603" spans="37:37" s="42" customFormat="1" x14ac:dyDescent="0.35">
      <c r="AK1603" s="394"/>
    </row>
    <row r="1604" spans="37:37" s="42" customFormat="1" x14ac:dyDescent="0.35">
      <c r="AK1604" s="394"/>
    </row>
    <row r="1605" spans="37:37" s="42" customFormat="1" x14ac:dyDescent="0.35">
      <c r="AK1605" s="394"/>
    </row>
    <row r="1606" spans="37:37" s="42" customFormat="1" x14ac:dyDescent="0.35">
      <c r="AK1606" s="394"/>
    </row>
    <row r="1607" spans="37:37" s="42" customFormat="1" x14ac:dyDescent="0.35">
      <c r="AK1607" s="394"/>
    </row>
    <row r="1608" spans="37:37" s="42" customFormat="1" x14ac:dyDescent="0.35">
      <c r="AK1608" s="394"/>
    </row>
    <row r="1609" spans="37:37" s="42" customFormat="1" x14ac:dyDescent="0.35">
      <c r="AK1609" s="394"/>
    </row>
    <row r="1610" spans="37:37" s="42" customFormat="1" x14ac:dyDescent="0.35">
      <c r="AK1610" s="394"/>
    </row>
    <row r="1611" spans="37:37" s="42" customFormat="1" x14ac:dyDescent="0.35">
      <c r="AK1611" s="394"/>
    </row>
    <row r="1612" spans="37:37" s="42" customFormat="1" x14ac:dyDescent="0.35">
      <c r="AK1612" s="394"/>
    </row>
    <row r="1613" spans="37:37" s="42" customFormat="1" x14ac:dyDescent="0.35">
      <c r="AK1613" s="394"/>
    </row>
    <row r="1614" spans="37:37" s="42" customFormat="1" x14ac:dyDescent="0.35">
      <c r="AK1614" s="394"/>
    </row>
    <row r="1615" spans="37:37" s="42" customFormat="1" x14ac:dyDescent="0.35">
      <c r="AK1615" s="394"/>
    </row>
    <row r="1616" spans="37:37" s="42" customFormat="1" x14ac:dyDescent="0.35">
      <c r="AK1616" s="394"/>
    </row>
    <row r="1617" spans="37:37" s="42" customFormat="1" x14ac:dyDescent="0.35">
      <c r="AK1617" s="394"/>
    </row>
    <row r="1618" spans="37:37" s="42" customFormat="1" x14ac:dyDescent="0.35">
      <c r="AK1618" s="394"/>
    </row>
    <row r="1619" spans="37:37" s="42" customFormat="1" x14ac:dyDescent="0.35">
      <c r="AK1619" s="394"/>
    </row>
    <row r="1620" spans="37:37" s="42" customFormat="1" x14ac:dyDescent="0.35">
      <c r="AK1620" s="394"/>
    </row>
    <row r="1621" spans="37:37" s="42" customFormat="1" x14ac:dyDescent="0.35">
      <c r="AK1621" s="394"/>
    </row>
    <row r="1622" spans="37:37" s="42" customFormat="1" x14ac:dyDescent="0.35">
      <c r="AK1622" s="394"/>
    </row>
    <row r="1623" spans="37:37" s="42" customFormat="1" x14ac:dyDescent="0.35">
      <c r="AK1623" s="394"/>
    </row>
    <row r="1624" spans="37:37" s="42" customFormat="1" x14ac:dyDescent="0.35">
      <c r="AK1624" s="394"/>
    </row>
    <row r="1625" spans="37:37" s="42" customFormat="1" x14ac:dyDescent="0.35">
      <c r="AK1625" s="394"/>
    </row>
    <row r="1626" spans="37:37" s="42" customFormat="1" x14ac:dyDescent="0.35">
      <c r="AK1626" s="394"/>
    </row>
    <row r="1627" spans="37:37" s="42" customFormat="1" x14ac:dyDescent="0.35">
      <c r="AK1627" s="394"/>
    </row>
    <row r="1628" spans="37:37" s="42" customFormat="1" x14ac:dyDescent="0.35">
      <c r="AK1628" s="394"/>
    </row>
    <row r="1629" spans="37:37" s="42" customFormat="1" x14ac:dyDescent="0.35">
      <c r="AK1629" s="394"/>
    </row>
    <row r="1630" spans="37:37" s="42" customFormat="1" x14ac:dyDescent="0.35">
      <c r="AK1630" s="394"/>
    </row>
    <row r="1631" spans="37:37" s="42" customFormat="1" x14ac:dyDescent="0.35">
      <c r="AK1631" s="394"/>
    </row>
    <row r="1632" spans="37:37" s="42" customFormat="1" x14ac:dyDescent="0.35">
      <c r="AK1632" s="394"/>
    </row>
    <row r="1633" spans="37:37" s="42" customFormat="1" x14ac:dyDescent="0.35">
      <c r="AK1633" s="394"/>
    </row>
    <row r="1634" spans="37:37" s="42" customFormat="1" x14ac:dyDescent="0.35">
      <c r="AK1634" s="394"/>
    </row>
    <row r="1635" spans="37:37" s="42" customFormat="1" x14ac:dyDescent="0.35">
      <c r="AK1635" s="394"/>
    </row>
    <row r="1636" spans="37:37" s="42" customFormat="1" x14ac:dyDescent="0.35">
      <c r="AK1636" s="394"/>
    </row>
    <row r="1637" spans="37:37" s="42" customFormat="1" x14ac:dyDescent="0.35">
      <c r="AK1637" s="394"/>
    </row>
    <row r="1638" spans="37:37" s="42" customFormat="1" x14ac:dyDescent="0.35">
      <c r="AK1638" s="394"/>
    </row>
    <row r="1639" spans="37:37" s="42" customFormat="1" x14ac:dyDescent="0.35">
      <c r="AK1639" s="394"/>
    </row>
    <row r="1640" spans="37:37" s="42" customFormat="1" x14ac:dyDescent="0.35">
      <c r="AK1640" s="394"/>
    </row>
    <row r="1641" spans="37:37" s="42" customFormat="1" x14ac:dyDescent="0.35">
      <c r="AK1641" s="394"/>
    </row>
    <row r="1642" spans="37:37" s="42" customFormat="1" x14ac:dyDescent="0.35">
      <c r="AK1642" s="394"/>
    </row>
    <row r="1643" spans="37:37" s="42" customFormat="1" x14ac:dyDescent="0.35">
      <c r="AK1643" s="394"/>
    </row>
    <row r="1644" spans="37:37" s="42" customFormat="1" x14ac:dyDescent="0.35">
      <c r="AK1644" s="394"/>
    </row>
    <row r="1645" spans="37:37" s="42" customFormat="1" x14ac:dyDescent="0.35">
      <c r="AK1645" s="394"/>
    </row>
    <row r="1646" spans="37:37" s="42" customFormat="1" x14ac:dyDescent="0.35">
      <c r="AK1646" s="394"/>
    </row>
    <row r="1647" spans="37:37" s="42" customFormat="1" x14ac:dyDescent="0.35">
      <c r="AK1647" s="394"/>
    </row>
    <row r="1648" spans="37:37" s="42" customFormat="1" x14ac:dyDescent="0.35">
      <c r="AK1648" s="394"/>
    </row>
    <row r="1649" spans="37:37" s="42" customFormat="1" x14ac:dyDescent="0.35">
      <c r="AK1649" s="394"/>
    </row>
    <row r="1650" spans="37:37" s="42" customFormat="1" x14ac:dyDescent="0.35">
      <c r="AK1650" s="394"/>
    </row>
    <row r="1651" spans="37:37" s="42" customFormat="1" x14ac:dyDescent="0.35">
      <c r="AK1651" s="394"/>
    </row>
    <row r="1652" spans="37:37" s="42" customFormat="1" x14ac:dyDescent="0.35">
      <c r="AK1652" s="394"/>
    </row>
    <row r="1653" spans="37:37" s="42" customFormat="1" x14ac:dyDescent="0.35">
      <c r="AK1653" s="394"/>
    </row>
    <row r="1654" spans="37:37" s="42" customFormat="1" x14ac:dyDescent="0.35">
      <c r="AK1654" s="394"/>
    </row>
    <row r="1655" spans="37:37" s="42" customFormat="1" x14ac:dyDescent="0.35">
      <c r="AK1655" s="394"/>
    </row>
    <row r="1656" spans="37:37" s="42" customFormat="1" x14ac:dyDescent="0.35">
      <c r="AK1656" s="394"/>
    </row>
    <row r="1657" spans="37:37" s="42" customFormat="1" x14ac:dyDescent="0.35">
      <c r="AK1657" s="394"/>
    </row>
    <row r="1658" spans="37:37" s="42" customFormat="1" x14ac:dyDescent="0.35">
      <c r="AK1658" s="394"/>
    </row>
    <row r="1659" spans="37:37" s="42" customFormat="1" x14ac:dyDescent="0.35">
      <c r="AK1659" s="394"/>
    </row>
    <row r="1660" spans="37:37" s="42" customFormat="1" x14ac:dyDescent="0.35">
      <c r="AK1660" s="394"/>
    </row>
    <row r="1661" spans="37:37" s="42" customFormat="1" x14ac:dyDescent="0.35">
      <c r="AK1661" s="394"/>
    </row>
    <row r="1662" spans="37:37" s="42" customFormat="1" x14ac:dyDescent="0.35">
      <c r="AK1662" s="394"/>
    </row>
    <row r="1663" spans="37:37" s="42" customFormat="1" x14ac:dyDescent="0.35">
      <c r="AK1663" s="394"/>
    </row>
    <row r="1664" spans="37:37" s="42" customFormat="1" x14ac:dyDescent="0.35">
      <c r="AK1664" s="394"/>
    </row>
    <row r="1665" spans="37:37" s="42" customFormat="1" x14ac:dyDescent="0.35">
      <c r="AK1665" s="394"/>
    </row>
    <row r="1666" spans="37:37" s="42" customFormat="1" x14ac:dyDescent="0.35">
      <c r="AK1666" s="394"/>
    </row>
    <row r="1667" spans="37:37" s="42" customFormat="1" x14ac:dyDescent="0.35">
      <c r="AK1667" s="394"/>
    </row>
    <row r="1668" spans="37:37" s="42" customFormat="1" x14ac:dyDescent="0.35">
      <c r="AK1668" s="394"/>
    </row>
    <row r="1669" spans="37:37" s="42" customFormat="1" x14ac:dyDescent="0.35">
      <c r="AK1669" s="394"/>
    </row>
    <row r="1670" spans="37:37" s="42" customFormat="1" x14ac:dyDescent="0.35">
      <c r="AK1670" s="394"/>
    </row>
    <row r="1671" spans="37:37" s="42" customFormat="1" x14ac:dyDescent="0.35">
      <c r="AK1671" s="394"/>
    </row>
    <row r="1672" spans="37:37" s="42" customFormat="1" x14ac:dyDescent="0.35">
      <c r="AK1672" s="394"/>
    </row>
    <row r="1673" spans="37:37" s="42" customFormat="1" x14ac:dyDescent="0.35">
      <c r="AK1673" s="394"/>
    </row>
    <row r="1674" spans="37:37" s="42" customFormat="1" x14ac:dyDescent="0.35">
      <c r="AK1674" s="394"/>
    </row>
    <row r="1675" spans="37:37" s="42" customFormat="1" x14ac:dyDescent="0.35">
      <c r="AK1675" s="394"/>
    </row>
    <row r="1676" spans="37:37" s="42" customFormat="1" x14ac:dyDescent="0.35">
      <c r="AK1676" s="394"/>
    </row>
    <row r="1677" spans="37:37" s="42" customFormat="1" x14ac:dyDescent="0.35">
      <c r="AK1677" s="394"/>
    </row>
    <row r="1678" spans="37:37" s="42" customFormat="1" x14ac:dyDescent="0.35">
      <c r="AK1678" s="394"/>
    </row>
    <row r="1679" spans="37:37" s="42" customFormat="1" x14ac:dyDescent="0.35">
      <c r="AK1679" s="394"/>
    </row>
    <row r="1680" spans="37:37" s="42" customFormat="1" x14ac:dyDescent="0.35">
      <c r="AK1680" s="394"/>
    </row>
    <row r="1681" spans="4:37" s="42" customFormat="1" x14ac:dyDescent="0.35">
      <c r="AK1681" s="394"/>
    </row>
    <row r="1682" spans="4:37" s="42" customFormat="1" x14ac:dyDescent="0.35">
      <c r="AK1682" s="394"/>
    </row>
    <row r="1683" spans="4:37" s="42" customFormat="1" x14ac:dyDescent="0.35">
      <c r="AK1683" s="394"/>
    </row>
    <row r="1684" spans="4:37" s="42" customFormat="1" x14ac:dyDescent="0.35">
      <c r="AK1684" s="394"/>
    </row>
    <row r="1685" spans="4:37" s="42" customFormat="1" x14ac:dyDescent="0.35">
      <c r="AK1685" s="394"/>
    </row>
    <row r="1686" spans="4:37" s="42" customFormat="1" x14ac:dyDescent="0.35">
      <c r="AK1686" s="394"/>
    </row>
    <row r="1687" spans="4:37" s="42" customFormat="1" x14ac:dyDescent="0.35">
      <c r="AK1687" s="394"/>
    </row>
    <row r="1688" spans="4:37" s="42" customFormat="1" x14ac:dyDescent="0.35">
      <c r="AK1688" s="394"/>
    </row>
    <row r="1689" spans="4:37" s="42" customFormat="1" x14ac:dyDescent="0.35">
      <c r="AK1689" s="394"/>
    </row>
    <row r="1690" spans="4:37" s="42" customFormat="1" x14ac:dyDescent="0.35">
      <c r="AK1690" s="394"/>
    </row>
    <row r="1691" spans="4:37" s="42" customFormat="1" x14ac:dyDescent="0.35">
      <c r="AK1691" s="394"/>
    </row>
    <row r="1692" spans="4:37" x14ac:dyDescent="0.35">
      <c r="D1692" s="42"/>
      <c r="E1692" s="42"/>
      <c r="G1692" s="42"/>
      <c r="H1692" s="42"/>
      <c r="I1692" s="42"/>
      <c r="K1692" s="42"/>
      <c r="M1692" s="42"/>
      <c r="Q1692" s="42"/>
      <c r="S1692" s="42"/>
      <c r="U1692" s="42"/>
      <c r="V1692" s="42"/>
      <c r="W1692" s="42"/>
      <c r="Y1692" s="42"/>
      <c r="AA1692" s="42"/>
      <c r="AE1692" s="42"/>
      <c r="AG1692" s="42"/>
      <c r="AI1692" s="42"/>
      <c r="AJ1692" s="42"/>
      <c r="AK1692" s="394"/>
    </row>
    <row r="1693" spans="4:37" x14ac:dyDescent="0.35">
      <c r="D1693" s="42"/>
      <c r="E1693" s="42"/>
      <c r="G1693" s="42"/>
      <c r="H1693" s="42"/>
      <c r="I1693" s="42"/>
      <c r="K1693" s="42"/>
      <c r="M1693" s="42"/>
      <c r="Q1693" s="42"/>
      <c r="S1693" s="42"/>
      <c r="U1693" s="42"/>
      <c r="V1693" s="42"/>
      <c r="W1693" s="42"/>
      <c r="Y1693" s="42"/>
      <c r="AA1693" s="42"/>
      <c r="AE1693" s="42"/>
      <c r="AG1693" s="42"/>
      <c r="AI1693" s="42"/>
      <c r="AJ1693" s="42"/>
      <c r="AK1693" s="394"/>
    </row>
    <row r="1694" spans="4:37" x14ac:dyDescent="0.35">
      <c r="D1694" s="42"/>
      <c r="E1694" s="42"/>
      <c r="G1694" s="42"/>
      <c r="H1694" s="42"/>
      <c r="I1694" s="42"/>
      <c r="K1694" s="42"/>
      <c r="M1694" s="42"/>
      <c r="Q1694" s="42"/>
      <c r="S1694" s="42"/>
      <c r="U1694" s="42"/>
      <c r="V1694" s="42"/>
      <c r="W1694" s="42"/>
      <c r="Y1694" s="42"/>
      <c r="AA1694" s="42"/>
      <c r="AE1694" s="42"/>
      <c r="AG1694" s="42"/>
      <c r="AI1694" s="42"/>
      <c r="AJ1694" s="42"/>
      <c r="AK1694" s="394"/>
    </row>
    <row r="1695" spans="4:37" x14ac:dyDescent="0.35">
      <c r="D1695" s="42"/>
      <c r="E1695" s="42"/>
      <c r="G1695" s="42"/>
      <c r="H1695" s="42"/>
      <c r="I1695" s="42"/>
      <c r="K1695" s="42"/>
      <c r="M1695" s="42"/>
      <c r="Q1695" s="42"/>
      <c r="S1695" s="42"/>
      <c r="U1695" s="42"/>
      <c r="V1695" s="42"/>
      <c r="W1695" s="42"/>
      <c r="Y1695" s="42"/>
      <c r="AA1695" s="42"/>
      <c r="AE1695" s="42"/>
      <c r="AG1695" s="42"/>
      <c r="AI1695" s="42"/>
      <c r="AJ1695" s="42"/>
      <c r="AK1695" s="394"/>
    </row>
  </sheetData>
  <customSheetViews>
    <customSheetView guid="{2B0C32DC-5564-474C-B936-6887ADB6AC8C}" scale="85" state="hidden">
      <selection activeCell="C40" sqref="C40"/>
      <pageMargins left="0.7" right="0.7" top="0.75" bottom="0.75" header="0.3" footer="0.3"/>
      <pageSetup paperSize="9" orientation="portrait" horizontalDpi="4294967293" verticalDpi="4294967293" r:id="rId1"/>
    </customSheetView>
    <customSheetView guid="{342C049D-7445-49CB-A85E-EBBEF398D233}" scale="85" state="hidden">
      <selection activeCell="C40" sqref="C40"/>
      <pageMargins left="0.7" right="0.7" top="0.75" bottom="0.75" header="0.3" footer="0.3"/>
      <pageSetup paperSize="9" orientation="portrait" horizontalDpi="4294967293" verticalDpi="4294967293" r:id="rId2"/>
    </customSheetView>
    <customSheetView guid="{7D265BC2-9D19-4823-BA43-98D580D4E12B}" scale="85" state="hidden">
      <selection activeCell="C40" sqref="C40"/>
      <pageMargins left="0.7" right="0.7" top="0.75" bottom="0.75" header="0.3" footer="0.3"/>
      <pageSetup paperSize="9" orientation="portrait" horizontalDpi="4294967293" verticalDpi="4294967293" r:id="rId3"/>
    </customSheetView>
  </customSheetViews>
  <mergeCells count="26">
    <mergeCell ref="C83:C89"/>
    <mergeCell ref="C90:C96"/>
    <mergeCell ref="C97:C100"/>
    <mergeCell ref="A32:A39"/>
    <mergeCell ref="B32:B52"/>
    <mergeCell ref="A40:A66"/>
    <mergeCell ref="B53:B58"/>
    <mergeCell ref="B59:B66"/>
    <mergeCell ref="C70:C82"/>
    <mergeCell ref="A15:A31"/>
    <mergeCell ref="B15:B31"/>
    <mergeCell ref="A1:D2"/>
    <mergeCell ref="AM2:BA3"/>
    <mergeCell ref="BC2:BQ3"/>
    <mergeCell ref="AE3:AI3"/>
    <mergeCell ref="AJ3:AJ4"/>
    <mergeCell ref="AK3:AK4"/>
    <mergeCell ref="A5:A14"/>
    <mergeCell ref="B5:B14"/>
    <mergeCell ref="BS2:BZ3"/>
    <mergeCell ref="CB2:CI3"/>
    <mergeCell ref="A3:D4"/>
    <mergeCell ref="E3:I3"/>
    <mergeCell ref="J3:P3"/>
    <mergeCell ref="Q3:W3"/>
    <mergeCell ref="X3:AD3"/>
  </mergeCells>
  <conditionalFormatting sqref="U75:U82 S75:S82 Q75:Q82 M75:M82 K75:K82 G75:G82 E75:E82 E70:E73 G70:G73 K70:K73 M70:M73 Q70:Q73 S70:S73 U70:U73 AA75:AA82 Y75:Y82 Y70:Y73 AA70:AA73 AI75:AI82 AG75:AG82 AG70:AG73 AI70:AI73 AE70:AE73 AE75:AE82">
    <cfRule type="cellIs" dxfId="192" priority="72" operator="lessThan">
      <formula>1</formula>
    </cfRule>
    <cfRule type="cellIs" dxfId="191" priority="73" operator="lessThan">
      <formula>2</formula>
    </cfRule>
  </conditionalFormatting>
  <conditionalFormatting sqref="E97 G97:I97 K97 M97 Q97 S97 U97:W97 Y97 AA97 AE97 AG97 AI97">
    <cfRule type="cellIs" dxfId="190" priority="71" operator="lessThan">
      <formula>7</formula>
    </cfRule>
  </conditionalFormatting>
  <conditionalFormatting sqref="E89 G89 K89 M89 Q89 S89 U89 E98:E99 G98:I99 K98:K99 M98:M99 Q98:Q99 S98:S99 Y89 AA89 AE89 AG89 AI89 U98:W99 Y98:Y99 AA98:AA99 AE98:AE99 AG98:AG99 AI98:AI99">
    <cfRule type="cellIs" dxfId="189" priority="70" operator="lessThan">
      <formula>2</formula>
    </cfRule>
  </conditionalFormatting>
  <conditionalFormatting sqref="E88 G88 K88 M88 Q88 S88 U88 E100 G100:I100 K100 M100 Q100 S100 Y88 AA88 AE88 AG88 AI88 U100:W100 Y100 AA100 AE100 AG100 AI100">
    <cfRule type="cellIs" dxfId="188" priority="69" operator="lessThan">
      <formula>4</formula>
    </cfRule>
  </conditionalFormatting>
  <conditionalFormatting sqref="E90 K90 M90 Q90 S90 G90:I90 U90:W90 Y90 AA90 AE90 AG90 AI90">
    <cfRule type="cellIs" dxfId="187" priority="68" operator="lessThan">
      <formula>1</formula>
    </cfRule>
  </conditionalFormatting>
  <conditionalFormatting sqref="G97:I97 U97:W97 Y97 AA97 AE97 AG97 AI97">
    <cfRule type="cellIs" dxfId="186" priority="67" operator="lessThan">
      <formula>9</formula>
    </cfRule>
  </conditionalFormatting>
  <conditionalFormatting sqref="G98:I99 U98:W99 Y98:Y99 AA98:AA99 AE98:AE99 AG98:AG99 AI98:AI99">
    <cfRule type="cellIs" dxfId="185" priority="66" operator="lessThan">
      <formula>3</formula>
    </cfRule>
  </conditionalFormatting>
  <conditionalFormatting sqref="E74 G74 K74 M74 Q74 S74 U74 Y74 AA74 AE74 AG74 AI74">
    <cfRule type="cellIs" dxfId="184" priority="64" operator="lessThan">
      <formula>2</formula>
    </cfRule>
    <cfRule type="cellIs" dxfId="183" priority="65" operator="lessThan">
      <formula>4</formula>
    </cfRule>
  </conditionalFormatting>
  <conditionalFormatting sqref="E106:AI106">
    <cfRule type="cellIs" dxfId="182" priority="63" operator="lessThan">
      <formula>70</formula>
    </cfRule>
  </conditionalFormatting>
  <conditionalFormatting sqref="G97">
    <cfRule type="cellIs" dxfId="181" priority="62" operator="lessThan">
      <formula>7</formula>
    </cfRule>
  </conditionalFormatting>
  <conditionalFormatting sqref="G98:G99">
    <cfRule type="cellIs" dxfId="180" priority="61" operator="lessThan">
      <formula>2</formula>
    </cfRule>
  </conditionalFormatting>
  <conditionalFormatting sqref="G100">
    <cfRule type="cellIs" dxfId="179" priority="60" operator="lessThan">
      <formula>4</formula>
    </cfRule>
  </conditionalFormatting>
  <conditionalFormatting sqref="G97">
    <cfRule type="cellIs" dxfId="178" priority="59" operator="lessThan">
      <formula>9</formula>
    </cfRule>
  </conditionalFormatting>
  <conditionalFormatting sqref="G98:G99">
    <cfRule type="cellIs" dxfId="177" priority="58" operator="lessThan">
      <formula>3</formula>
    </cfRule>
  </conditionalFormatting>
  <conditionalFormatting sqref="H97">
    <cfRule type="cellIs" dxfId="176" priority="57" operator="lessThan">
      <formula>7</formula>
    </cfRule>
  </conditionalFormatting>
  <conditionalFormatting sqref="H98:H99">
    <cfRule type="cellIs" dxfId="175" priority="56" operator="lessThan">
      <formula>2</formula>
    </cfRule>
  </conditionalFormatting>
  <conditionalFormatting sqref="H100">
    <cfRule type="cellIs" dxfId="174" priority="55" operator="lessThan">
      <formula>4</formula>
    </cfRule>
  </conditionalFormatting>
  <conditionalFormatting sqref="H97">
    <cfRule type="cellIs" dxfId="173" priority="54" operator="lessThan">
      <formula>9</formula>
    </cfRule>
  </conditionalFormatting>
  <conditionalFormatting sqref="H98:H99">
    <cfRule type="cellIs" dxfId="172" priority="53" operator="lessThan">
      <formula>3</formula>
    </cfRule>
  </conditionalFormatting>
  <conditionalFormatting sqref="I97">
    <cfRule type="cellIs" dxfId="171" priority="52" operator="lessThan">
      <formula>7</formula>
    </cfRule>
  </conditionalFormatting>
  <conditionalFormatting sqref="I98:I99">
    <cfRule type="cellIs" dxfId="170" priority="51" operator="lessThan">
      <formula>2</formula>
    </cfRule>
  </conditionalFormatting>
  <conditionalFormatting sqref="I100">
    <cfRule type="cellIs" dxfId="169" priority="50" operator="lessThan">
      <formula>4</formula>
    </cfRule>
  </conditionalFormatting>
  <conditionalFormatting sqref="I97">
    <cfRule type="cellIs" dxfId="168" priority="49" operator="lessThan">
      <formula>9</formula>
    </cfRule>
  </conditionalFormatting>
  <conditionalFormatting sqref="I98:I99">
    <cfRule type="cellIs" dxfId="167" priority="48" operator="lessThan">
      <formula>3</formula>
    </cfRule>
  </conditionalFormatting>
  <conditionalFormatting sqref="U97">
    <cfRule type="cellIs" dxfId="166" priority="47" operator="lessThan">
      <formula>7</formula>
    </cfRule>
  </conditionalFormatting>
  <conditionalFormatting sqref="U98:U99">
    <cfRule type="cellIs" dxfId="165" priority="46" operator="lessThan">
      <formula>2</formula>
    </cfRule>
  </conditionalFormatting>
  <conditionalFormatting sqref="U100">
    <cfRule type="cellIs" dxfId="164" priority="45" operator="lessThan">
      <formula>4</formula>
    </cfRule>
  </conditionalFormatting>
  <conditionalFormatting sqref="U97">
    <cfRule type="cellIs" dxfId="163" priority="44" operator="lessThan">
      <formula>9</formula>
    </cfRule>
  </conditionalFormatting>
  <conditionalFormatting sqref="U98:U99">
    <cfRule type="cellIs" dxfId="162" priority="43" operator="lessThan">
      <formula>3</formula>
    </cfRule>
  </conditionalFormatting>
  <conditionalFormatting sqref="V97">
    <cfRule type="cellIs" dxfId="161" priority="42" operator="lessThan">
      <formula>7</formula>
    </cfRule>
  </conditionalFormatting>
  <conditionalFormatting sqref="V98:V99">
    <cfRule type="cellIs" dxfId="160" priority="41" operator="lessThan">
      <formula>2</formula>
    </cfRule>
  </conditionalFormatting>
  <conditionalFormatting sqref="V100">
    <cfRule type="cellIs" dxfId="159" priority="40" operator="lessThan">
      <formula>4</formula>
    </cfRule>
  </conditionalFormatting>
  <conditionalFormatting sqref="V97">
    <cfRule type="cellIs" dxfId="158" priority="39" operator="lessThan">
      <formula>9</formula>
    </cfRule>
  </conditionalFormatting>
  <conditionalFormatting sqref="V98:V99">
    <cfRule type="cellIs" dxfId="157" priority="38" operator="lessThan">
      <formula>3</formula>
    </cfRule>
  </conditionalFormatting>
  <conditionalFormatting sqref="W97">
    <cfRule type="cellIs" dxfId="156" priority="37" operator="lessThan">
      <formula>7</formula>
    </cfRule>
  </conditionalFormatting>
  <conditionalFormatting sqref="W98:W99">
    <cfRule type="cellIs" dxfId="155" priority="36" operator="lessThan">
      <formula>2</formula>
    </cfRule>
  </conditionalFormatting>
  <conditionalFormatting sqref="W100">
    <cfRule type="cellIs" dxfId="154" priority="35" operator="lessThan">
      <formula>4</formula>
    </cfRule>
  </conditionalFormatting>
  <conditionalFormatting sqref="W97">
    <cfRule type="cellIs" dxfId="153" priority="34" operator="lessThan">
      <formula>9</formula>
    </cfRule>
  </conditionalFormatting>
  <conditionalFormatting sqref="W98:W99">
    <cfRule type="cellIs" dxfId="152" priority="33" operator="lessThan">
      <formula>3</formula>
    </cfRule>
  </conditionalFormatting>
  <conditionalFormatting sqref="AI97">
    <cfRule type="cellIs" dxfId="151" priority="32" operator="lessThan">
      <formula>7</formula>
    </cfRule>
  </conditionalFormatting>
  <conditionalFormatting sqref="AI98:AI99">
    <cfRule type="cellIs" dxfId="150" priority="31" operator="lessThan">
      <formula>2</formula>
    </cfRule>
  </conditionalFormatting>
  <conditionalFormatting sqref="AI100">
    <cfRule type="cellIs" dxfId="149" priority="30" operator="lessThan">
      <formula>4</formula>
    </cfRule>
  </conditionalFormatting>
  <conditionalFormatting sqref="AI97">
    <cfRule type="cellIs" dxfId="148" priority="29" operator="lessThan">
      <formula>9</formula>
    </cfRule>
  </conditionalFormatting>
  <conditionalFormatting sqref="AI98:AI99">
    <cfRule type="cellIs" dxfId="147" priority="28" operator="lessThan">
      <formula>3</formula>
    </cfRule>
  </conditionalFormatting>
  <conditionalFormatting sqref="E97">
    <cfRule type="cellIs" dxfId="146" priority="27" operator="lessThan">
      <formula>7</formula>
    </cfRule>
  </conditionalFormatting>
  <conditionalFormatting sqref="E98:E99">
    <cfRule type="cellIs" dxfId="145" priority="26" operator="lessThan">
      <formula>2</formula>
    </cfRule>
  </conditionalFormatting>
  <conditionalFormatting sqref="E100">
    <cfRule type="cellIs" dxfId="144" priority="25" operator="lessThan">
      <formula>4</formula>
    </cfRule>
  </conditionalFormatting>
  <conditionalFormatting sqref="K97">
    <cfRule type="cellIs" dxfId="143" priority="24" operator="lessThan">
      <formula>7</formula>
    </cfRule>
  </conditionalFormatting>
  <conditionalFormatting sqref="K98:K99">
    <cfRule type="cellIs" dxfId="142" priority="23" operator="lessThan">
      <formula>2</formula>
    </cfRule>
  </conditionalFormatting>
  <conditionalFormatting sqref="K100">
    <cfRule type="cellIs" dxfId="141" priority="22" operator="lessThan">
      <formula>4</formula>
    </cfRule>
  </conditionalFormatting>
  <conditionalFormatting sqref="M97">
    <cfRule type="cellIs" dxfId="140" priority="21" operator="lessThan">
      <formula>7</formula>
    </cfRule>
  </conditionalFormatting>
  <conditionalFormatting sqref="M98:M99">
    <cfRule type="cellIs" dxfId="139" priority="20" operator="lessThan">
      <formula>2</formula>
    </cfRule>
  </conditionalFormatting>
  <conditionalFormatting sqref="M100">
    <cfRule type="cellIs" dxfId="138" priority="19" operator="lessThan">
      <formula>4</formula>
    </cfRule>
  </conditionalFormatting>
  <conditionalFormatting sqref="Q97">
    <cfRule type="cellIs" dxfId="137" priority="18" operator="lessThan">
      <formula>7</formula>
    </cfRule>
  </conditionalFormatting>
  <conditionalFormatting sqref="Q98:Q99">
    <cfRule type="cellIs" dxfId="136" priority="17" operator="lessThan">
      <formula>2</formula>
    </cfRule>
  </conditionalFormatting>
  <conditionalFormatting sqref="Q100">
    <cfRule type="cellIs" dxfId="135" priority="16" operator="lessThan">
      <formula>4</formula>
    </cfRule>
  </conditionalFormatting>
  <conditionalFormatting sqref="S97">
    <cfRule type="cellIs" dxfId="134" priority="15" operator="lessThan">
      <formula>7</formula>
    </cfRule>
  </conditionalFormatting>
  <conditionalFormatting sqref="S98:S99">
    <cfRule type="cellIs" dxfId="133" priority="14" operator="lessThan">
      <formula>2</formula>
    </cfRule>
  </conditionalFormatting>
  <conditionalFormatting sqref="S100">
    <cfRule type="cellIs" dxfId="132" priority="13" operator="lessThan">
      <formula>4</formula>
    </cfRule>
  </conditionalFormatting>
  <conditionalFormatting sqref="Y97">
    <cfRule type="cellIs" dxfId="131" priority="12" operator="lessThan">
      <formula>7</formula>
    </cfRule>
  </conditionalFormatting>
  <conditionalFormatting sqref="Y98:Y99">
    <cfRule type="cellIs" dxfId="130" priority="11" operator="lessThan">
      <formula>2</formula>
    </cfRule>
  </conditionalFormatting>
  <conditionalFormatting sqref="Y100">
    <cfRule type="cellIs" dxfId="129" priority="10" operator="lessThan">
      <formula>4</formula>
    </cfRule>
  </conditionalFormatting>
  <conditionalFormatting sqref="AA97">
    <cfRule type="cellIs" dxfId="128" priority="9" operator="lessThan">
      <formula>7</formula>
    </cfRule>
  </conditionalFormatting>
  <conditionalFormatting sqref="AA98:AA99">
    <cfRule type="cellIs" dxfId="127" priority="8" operator="lessThan">
      <formula>2</formula>
    </cfRule>
  </conditionalFormatting>
  <conditionalFormatting sqref="AA100">
    <cfRule type="cellIs" dxfId="126" priority="7" operator="lessThan">
      <formula>4</formula>
    </cfRule>
  </conditionalFormatting>
  <conditionalFormatting sqref="AE97">
    <cfRule type="cellIs" dxfId="125" priority="6" operator="lessThan">
      <formula>7</formula>
    </cfRule>
  </conditionalFormatting>
  <conditionalFormatting sqref="AE98:AE99">
    <cfRule type="cellIs" dxfId="124" priority="5" operator="lessThan">
      <formula>2</formula>
    </cfRule>
  </conditionalFormatting>
  <conditionalFormatting sqref="AE100">
    <cfRule type="cellIs" dxfId="123" priority="4" operator="lessThan">
      <formula>4</formula>
    </cfRule>
  </conditionalFormatting>
  <conditionalFormatting sqref="AG97">
    <cfRule type="cellIs" dxfId="122" priority="3" operator="lessThan">
      <formula>7</formula>
    </cfRule>
  </conditionalFormatting>
  <conditionalFormatting sqref="AG98:AG99">
    <cfRule type="cellIs" dxfId="121" priority="2" operator="lessThan">
      <formula>2</formula>
    </cfRule>
  </conditionalFormatting>
  <conditionalFormatting sqref="AG100">
    <cfRule type="cellIs" dxfId="120" priority="1" operator="lessThan">
      <formula>4</formula>
    </cfRule>
  </conditionalFormatting>
  <pageMargins left="0.7" right="0.7" top="0.75" bottom="0.75" header="0.3" footer="0.3"/>
  <pageSetup paperSize="9" orientation="portrait" horizontalDpi="4294967293" verticalDpi="4294967293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F1675"/>
  <sheetViews>
    <sheetView zoomScale="85" zoomScaleNormal="85" workbookViewId="0">
      <selection activeCell="N23" sqref="N23"/>
    </sheetView>
  </sheetViews>
  <sheetFormatPr baseColWidth="10" defaultRowHeight="14.5" x14ac:dyDescent="0.35"/>
  <cols>
    <col min="1" max="1" width="3" bestFit="1" customWidth="1"/>
    <col min="2" max="2" width="7.54296875" bestFit="1" customWidth="1"/>
    <col min="3" max="3" width="19.54296875" bestFit="1" customWidth="1"/>
    <col min="4" max="4" width="10.54296875" bestFit="1" customWidth="1"/>
    <col min="5" max="5" width="4.453125" style="42" customWidth="1"/>
    <col min="6" max="6" width="9.54296875" style="95" bestFit="1" customWidth="1"/>
    <col min="7" max="7" width="4.453125" style="42" customWidth="1"/>
    <col min="8" max="8" width="11" style="95" bestFit="1" customWidth="1"/>
    <col min="9" max="11" width="4.453125" style="42" customWidth="1"/>
    <col min="12" max="12" width="9.54296875" style="95" bestFit="1" customWidth="1"/>
    <col min="13" max="13" width="4.453125" style="42" customWidth="1"/>
    <col min="14" max="14" width="9.54296875" style="95" bestFit="1" customWidth="1"/>
    <col min="15" max="15" width="4.453125" style="42" customWidth="1"/>
    <col min="16" max="16" width="9.54296875" style="95" bestFit="1" customWidth="1"/>
    <col min="17" max="18" width="11" style="95" bestFit="1" customWidth="1"/>
    <col min="19" max="19" width="4.453125" style="42" customWidth="1"/>
    <col min="20" max="20" width="9.54296875" style="95" bestFit="1" customWidth="1"/>
    <col min="21" max="21" width="4.453125" style="42" customWidth="1"/>
    <col min="22" max="22" width="8" style="95" bestFit="1" customWidth="1"/>
    <col min="23" max="25" width="4.453125" style="42" customWidth="1"/>
    <col min="26" max="26" width="9.54296875" style="95" bestFit="1" customWidth="1"/>
    <col min="27" max="27" width="4.453125" style="42" customWidth="1"/>
    <col min="28" max="28" width="9.54296875" style="95" bestFit="1" customWidth="1"/>
    <col min="29" max="29" width="4.453125" style="42" customWidth="1"/>
    <col min="30" max="30" width="11" style="95" bestFit="1" customWidth="1"/>
    <col min="31" max="31" width="9.54296875" style="95" bestFit="1" customWidth="1"/>
    <col min="32" max="32" width="11" style="95" bestFit="1" customWidth="1"/>
    <col min="33" max="33" width="19.54296875" bestFit="1" customWidth="1"/>
  </cols>
  <sheetData>
    <row r="1" spans="1:84" ht="15" thickBot="1" x14ac:dyDescent="0.4">
      <c r="A1" s="742"/>
      <c r="B1" s="758"/>
      <c r="C1" s="758"/>
      <c r="D1" s="758"/>
      <c r="E1" s="56" t="s">
        <v>3</v>
      </c>
      <c r="F1" s="104" t="s">
        <v>4</v>
      </c>
      <c r="G1" s="52" t="s">
        <v>4</v>
      </c>
      <c r="H1" s="104" t="s">
        <v>5</v>
      </c>
      <c r="I1" s="53" t="s">
        <v>6</v>
      </c>
      <c r="J1" s="53" t="s">
        <v>1</v>
      </c>
      <c r="K1" s="54" t="s">
        <v>2</v>
      </c>
      <c r="L1" s="107" t="s">
        <v>3</v>
      </c>
      <c r="M1" s="52" t="s">
        <v>4</v>
      </c>
      <c r="N1" s="104" t="s">
        <v>4</v>
      </c>
      <c r="O1" s="52" t="s">
        <v>5</v>
      </c>
      <c r="P1" s="112" t="s">
        <v>6</v>
      </c>
      <c r="Q1" s="112" t="s">
        <v>1</v>
      </c>
      <c r="R1" s="115" t="s">
        <v>2</v>
      </c>
      <c r="S1" s="55" t="s">
        <v>3</v>
      </c>
      <c r="T1" s="104" t="s">
        <v>4</v>
      </c>
      <c r="U1" s="52" t="s">
        <v>4</v>
      </c>
      <c r="V1" s="104" t="s">
        <v>5</v>
      </c>
      <c r="W1" s="53" t="s">
        <v>6</v>
      </c>
      <c r="X1" s="53" t="s">
        <v>1</v>
      </c>
      <c r="Y1" s="54" t="s">
        <v>2</v>
      </c>
      <c r="Z1" s="107" t="s">
        <v>3</v>
      </c>
      <c r="AA1" s="52" t="s">
        <v>4</v>
      </c>
      <c r="AB1" s="104" t="s">
        <v>4</v>
      </c>
      <c r="AC1" s="52" t="s">
        <v>5</v>
      </c>
      <c r="AD1" s="112" t="s">
        <v>6</v>
      </c>
      <c r="AE1" s="112" t="s">
        <v>1</v>
      </c>
      <c r="AF1" s="96" t="s">
        <v>2</v>
      </c>
      <c r="AG1" s="1"/>
      <c r="AH1" s="42"/>
      <c r="AI1" s="87"/>
      <c r="AY1" s="87"/>
      <c r="AZ1" s="42"/>
      <c r="BI1" s="87"/>
      <c r="BO1" s="87"/>
      <c r="BX1" s="87"/>
    </row>
    <row r="2" spans="1:84" ht="15" thickBot="1" x14ac:dyDescent="0.4">
      <c r="A2" s="759"/>
      <c r="B2" s="760"/>
      <c r="C2" s="760"/>
      <c r="D2" s="760"/>
      <c r="E2" s="56"/>
      <c r="F2" s="105"/>
      <c r="G2" s="57"/>
      <c r="H2" s="105"/>
      <c r="I2" s="57"/>
      <c r="J2" s="57"/>
      <c r="K2" s="58"/>
      <c r="L2" s="94"/>
      <c r="M2" s="60"/>
      <c r="N2" s="111"/>
      <c r="O2" s="60"/>
      <c r="P2" s="105"/>
      <c r="Q2" s="105"/>
      <c r="R2" s="97"/>
      <c r="S2" s="59"/>
      <c r="T2" s="111"/>
      <c r="U2" s="57"/>
      <c r="V2" s="105"/>
      <c r="W2" s="57"/>
      <c r="X2" s="57"/>
      <c r="Y2" s="58"/>
      <c r="Z2" s="94"/>
      <c r="AA2" s="60"/>
      <c r="AB2" s="111"/>
      <c r="AC2" s="60"/>
      <c r="AD2" s="105"/>
      <c r="AE2" s="105"/>
      <c r="AF2" s="103"/>
      <c r="AG2" s="2"/>
      <c r="AJ2" s="736" t="s">
        <v>95</v>
      </c>
      <c r="AK2" s="737"/>
      <c r="AL2" s="737"/>
      <c r="AM2" s="737"/>
      <c r="AN2" s="737"/>
      <c r="AO2" s="737"/>
      <c r="AP2" s="737"/>
      <c r="AQ2" s="737"/>
      <c r="AR2" s="737"/>
      <c r="AS2" s="737"/>
      <c r="AT2" s="737"/>
      <c r="AU2" s="737"/>
      <c r="AV2" s="737"/>
      <c r="AW2" s="737"/>
      <c r="AX2" s="738"/>
      <c r="AZ2" s="736" t="s">
        <v>99</v>
      </c>
      <c r="BA2" s="737"/>
      <c r="BB2" s="737"/>
      <c r="BC2" s="737"/>
      <c r="BD2" s="737"/>
      <c r="BE2" s="737"/>
      <c r="BF2" s="737"/>
      <c r="BG2" s="737"/>
      <c r="BH2" s="737"/>
      <c r="BI2" s="737"/>
      <c r="BJ2" s="737"/>
      <c r="BK2" s="737"/>
      <c r="BL2" s="737"/>
      <c r="BM2" s="737"/>
      <c r="BN2" s="738"/>
      <c r="BP2" s="736" t="s">
        <v>96</v>
      </c>
      <c r="BQ2" s="737"/>
      <c r="BR2" s="737"/>
      <c r="BS2" s="737"/>
      <c r="BT2" s="737"/>
      <c r="BU2" s="737"/>
      <c r="BV2" s="737"/>
      <c r="BW2" s="738"/>
      <c r="BY2" s="736" t="s">
        <v>100</v>
      </c>
      <c r="BZ2" s="737"/>
      <c r="CA2" s="737"/>
      <c r="CB2" s="737"/>
      <c r="CC2" s="737"/>
      <c r="CD2" s="737"/>
      <c r="CE2" s="737"/>
      <c r="CF2" s="738"/>
    </row>
    <row r="3" spans="1:84" ht="15" thickBot="1" x14ac:dyDescent="0.4">
      <c r="A3" s="742" t="s">
        <v>8</v>
      </c>
      <c r="B3" s="743"/>
      <c r="C3" s="743"/>
      <c r="D3" s="744"/>
      <c r="E3" s="749" t="s">
        <v>1</v>
      </c>
      <c r="F3" s="750"/>
      <c r="G3" s="750"/>
      <c r="H3" s="750"/>
      <c r="I3" s="750"/>
      <c r="J3" s="750"/>
      <c r="K3" s="751"/>
      <c r="L3" s="749" t="s">
        <v>1</v>
      </c>
      <c r="M3" s="750"/>
      <c r="N3" s="750"/>
      <c r="O3" s="750"/>
      <c r="P3" s="750"/>
      <c r="Q3" s="750"/>
      <c r="R3" s="751"/>
      <c r="S3" s="749" t="s">
        <v>1</v>
      </c>
      <c r="T3" s="750"/>
      <c r="U3" s="750"/>
      <c r="V3" s="750"/>
      <c r="W3" s="750"/>
      <c r="X3" s="750"/>
      <c r="Y3" s="751"/>
      <c r="Z3" s="749" t="s">
        <v>1</v>
      </c>
      <c r="AA3" s="750"/>
      <c r="AB3" s="750"/>
      <c r="AC3" s="750"/>
      <c r="AD3" s="750"/>
      <c r="AE3" s="750"/>
      <c r="AF3" s="751"/>
      <c r="AG3" s="761" t="s">
        <v>8</v>
      </c>
      <c r="AH3" s="761" t="s">
        <v>7</v>
      </c>
      <c r="AJ3" s="739"/>
      <c r="AK3" s="740"/>
      <c r="AL3" s="740"/>
      <c r="AM3" s="740"/>
      <c r="AN3" s="740"/>
      <c r="AO3" s="740"/>
      <c r="AP3" s="740"/>
      <c r="AQ3" s="740"/>
      <c r="AR3" s="740"/>
      <c r="AS3" s="740"/>
      <c r="AT3" s="740"/>
      <c r="AU3" s="740"/>
      <c r="AV3" s="740"/>
      <c r="AW3" s="740"/>
      <c r="AX3" s="741"/>
      <c r="AZ3" s="739"/>
      <c r="BA3" s="740"/>
      <c r="BB3" s="740"/>
      <c r="BC3" s="740"/>
      <c r="BD3" s="740"/>
      <c r="BE3" s="740"/>
      <c r="BF3" s="740"/>
      <c r="BG3" s="740"/>
      <c r="BH3" s="740"/>
      <c r="BI3" s="740"/>
      <c r="BJ3" s="740"/>
      <c r="BK3" s="740"/>
      <c r="BL3" s="740"/>
      <c r="BM3" s="740"/>
      <c r="BN3" s="741"/>
      <c r="BP3" s="739"/>
      <c r="BQ3" s="740"/>
      <c r="BR3" s="740"/>
      <c r="BS3" s="740"/>
      <c r="BT3" s="740"/>
      <c r="BU3" s="740"/>
      <c r="BV3" s="740"/>
      <c r="BW3" s="741"/>
      <c r="BY3" s="739"/>
      <c r="BZ3" s="740"/>
      <c r="CA3" s="740"/>
      <c r="CB3" s="740"/>
      <c r="CC3" s="740"/>
      <c r="CD3" s="740"/>
      <c r="CE3" s="740"/>
      <c r="CF3" s="741"/>
    </row>
    <row r="4" spans="1:84" ht="15" thickBot="1" x14ac:dyDescent="0.4">
      <c r="A4" s="745"/>
      <c r="B4" s="746"/>
      <c r="C4" s="747"/>
      <c r="D4" s="748"/>
      <c r="E4" s="63"/>
      <c r="F4" s="101"/>
      <c r="G4" s="64"/>
      <c r="H4" s="101"/>
      <c r="I4" s="64"/>
      <c r="J4" s="64"/>
      <c r="K4" s="65"/>
      <c r="L4" s="108"/>
      <c r="M4" s="64"/>
      <c r="N4" s="101"/>
      <c r="O4" s="67"/>
      <c r="P4" s="113"/>
      <c r="Q4" s="101"/>
      <c r="R4" s="116"/>
      <c r="S4" s="66"/>
      <c r="T4" s="101"/>
      <c r="U4" s="64"/>
      <c r="V4" s="101"/>
      <c r="W4" s="64"/>
      <c r="X4" s="64"/>
      <c r="Y4" s="65"/>
      <c r="Z4" s="108"/>
      <c r="AA4" s="64"/>
      <c r="AB4" s="101"/>
      <c r="AC4" s="67"/>
      <c r="AD4" s="113"/>
      <c r="AE4" s="121"/>
      <c r="AF4" s="116"/>
      <c r="AG4" s="762"/>
      <c r="AH4" s="762"/>
      <c r="AJ4" s="182" t="s">
        <v>9</v>
      </c>
      <c r="AK4" s="182" t="s">
        <v>42</v>
      </c>
      <c r="AL4" s="182" t="s">
        <v>67</v>
      </c>
      <c r="AM4" s="182" t="s">
        <v>29</v>
      </c>
      <c r="AN4" s="182" t="s">
        <v>63</v>
      </c>
      <c r="AO4" s="182" t="s">
        <v>33</v>
      </c>
      <c r="AP4" s="182">
        <v>45</v>
      </c>
      <c r="AQ4" s="182" t="s">
        <v>35</v>
      </c>
      <c r="AR4" s="182" t="s">
        <v>37</v>
      </c>
      <c r="AS4" s="182" t="s">
        <v>20</v>
      </c>
      <c r="AT4" s="182">
        <v>67</v>
      </c>
      <c r="AU4" s="182" t="s">
        <v>38</v>
      </c>
      <c r="AV4" s="182" t="s">
        <v>51</v>
      </c>
      <c r="AW4" s="182" t="s">
        <v>94</v>
      </c>
      <c r="AX4" s="182" t="s">
        <v>98</v>
      </c>
      <c r="AZ4" s="182" t="s">
        <v>9</v>
      </c>
      <c r="BA4" s="182" t="s">
        <v>42</v>
      </c>
      <c r="BB4" s="182" t="s">
        <v>67</v>
      </c>
      <c r="BC4" s="182" t="s">
        <v>29</v>
      </c>
      <c r="BD4" s="182" t="s">
        <v>63</v>
      </c>
      <c r="BE4" s="182" t="s">
        <v>33</v>
      </c>
      <c r="BF4" s="182">
        <v>45</v>
      </c>
      <c r="BG4" s="182" t="s">
        <v>35</v>
      </c>
      <c r="BH4" s="182" t="s">
        <v>37</v>
      </c>
      <c r="BI4" s="182" t="s">
        <v>20</v>
      </c>
      <c r="BJ4" s="182">
        <v>67</v>
      </c>
      <c r="BK4" s="182" t="s">
        <v>38</v>
      </c>
      <c r="BL4" s="182" t="s">
        <v>51</v>
      </c>
      <c r="BM4" s="182" t="s">
        <v>94</v>
      </c>
      <c r="BN4" s="182" t="s">
        <v>98</v>
      </c>
      <c r="BP4" s="182" t="s">
        <v>10</v>
      </c>
      <c r="BQ4" s="182" t="s">
        <v>31</v>
      </c>
      <c r="BR4" s="182" t="s">
        <v>19</v>
      </c>
      <c r="BS4" s="182" t="s">
        <v>30</v>
      </c>
      <c r="BT4" s="182" t="s">
        <v>48</v>
      </c>
      <c r="BU4" s="182" t="s">
        <v>55</v>
      </c>
      <c r="BV4" s="182" t="s">
        <v>40</v>
      </c>
      <c r="BW4" s="182" t="s">
        <v>98</v>
      </c>
      <c r="BY4" s="182" t="s">
        <v>10</v>
      </c>
      <c r="BZ4" s="182" t="s">
        <v>31</v>
      </c>
      <c r="CA4" s="182" t="s">
        <v>19</v>
      </c>
      <c r="CB4" s="182" t="s">
        <v>30</v>
      </c>
      <c r="CC4" s="182" t="s">
        <v>48</v>
      </c>
      <c r="CD4" s="182" t="s">
        <v>55</v>
      </c>
      <c r="CE4" s="182" t="s">
        <v>40</v>
      </c>
      <c r="CF4" s="182" t="s">
        <v>98</v>
      </c>
    </row>
    <row r="5" spans="1:84" x14ac:dyDescent="0.35">
      <c r="A5" s="783"/>
      <c r="B5" s="784"/>
      <c r="C5" s="3" t="s">
        <v>87</v>
      </c>
      <c r="D5" s="4" t="s">
        <v>9</v>
      </c>
      <c r="E5" s="69"/>
      <c r="F5" s="102" t="s">
        <v>9</v>
      </c>
      <c r="G5" s="70"/>
      <c r="H5" s="102" t="s">
        <v>9</v>
      </c>
      <c r="I5" s="70"/>
      <c r="J5" s="70"/>
      <c r="K5" s="71"/>
      <c r="L5" s="102" t="s">
        <v>9</v>
      </c>
      <c r="M5" s="70"/>
      <c r="N5" s="102" t="s">
        <v>9</v>
      </c>
      <c r="O5" s="73"/>
      <c r="P5" s="102" t="s">
        <v>9</v>
      </c>
      <c r="Q5" s="102"/>
      <c r="R5" s="117"/>
      <c r="S5" s="72"/>
      <c r="T5" s="102" t="s">
        <v>9</v>
      </c>
      <c r="U5" s="70"/>
      <c r="V5" s="102" t="s">
        <v>9</v>
      </c>
      <c r="W5" s="70"/>
      <c r="X5" s="70"/>
      <c r="Y5" s="71"/>
      <c r="Z5" s="102" t="s">
        <v>9</v>
      </c>
      <c r="AA5" s="70"/>
      <c r="AB5" s="102" t="s">
        <v>9</v>
      </c>
      <c r="AC5" s="73"/>
      <c r="AD5" s="102" t="s">
        <v>9</v>
      </c>
      <c r="AE5" s="122"/>
      <c r="AF5" s="117"/>
      <c r="AG5" s="5" t="str">
        <f>+C5</f>
        <v>CDT RODRIGUEZ</v>
      </c>
      <c r="AH5" s="239"/>
      <c r="AI5" s="95"/>
      <c r="AJ5" s="186">
        <f>IF(COUNTIF($E5:$AI5,AJ$4)&lt;1,"",COUNTIF($E5:$AI5,AJ$4))</f>
        <v>10</v>
      </c>
      <c r="AK5" s="186" t="str">
        <f t="shared" ref="AK5:AV20" si="0">IF(COUNTIF($E5:$AI5,AK$4)&lt;1,"",COUNTIF($E5:$AI5,AK$4))</f>
        <v/>
      </c>
      <c r="AL5" s="186" t="str">
        <f t="shared" si="0"/>
        <v/>
      </c>
      <c r="AM5" s="186" t="str">
        <f t="shared" si="0"/>
        <v/>
      </c>
      <c r="AN5" s="186" t="str">
        <f t="shared" si="0"/>
        <v/>
      </c>
      <c r="AO5" s="186" t="str">
        <f t="shared" si="0"/>
        <v/>
      </c>
      <c r="AP5" s="186" t="str">
        <f t="shared" si="0"/>
        <v/>
      </c>
      <c r="AQ5" s="186" t="str">
        <f t="shared" si="0"/>
        <v/>
      </c>
      <c r="AR5" s="186" t="str">
        <f t="shared" si="0"/>
        <v/>
      </c>
      <c r="AS5" s="186" t="str">
        <f t="shared" si="0"/>
        <v/>
      </c>
      <c r="AT5" s="186" t="str">
        <f t="shared" si="0"/>
        <v/>
      </c>
      <c r="AU5" s="186" t="str">
        <f t="shared" si="0"/>
        <v/>
      </c>
      <c r="AV5" s="186" t="str">
        <f t="shared" si="0"/>
        <v/>
      </c>
      <c r="AW5" s="186" t="s">
        <v>97</v>
      </c>
      <c r="AX5" s="186">
        <f>SUM(AJ5:AW5)</f>
        <v>10</v>
      </c>
      <c r="AZ5" s="186">
        <f>IF(COUNTIF($E5:$AI5,AZ$4)&lt;1,"",COUNTIF($E5:$AI5,AZ$4))</f>
        <v>10</v>
      </c>
      <c r="BA5" s="186" t="str">
        <f t="shared" ref="BA5:BL20" si="1">IF(COUNTIF($E5:$AI5,BA$4)&lt;1,"",COUNTIF($E5:$AI5,BA$4))</f>
        <v/>
      </c>
      <c r="BB5" s="186" t="str">
        <f t="shared" si="1"/>
        <v/>
      </c>
      <c r="BC5" s="186" t="str">
        <f t="shared" si="1"/>
        <v/>
      </c>
      <c r="BD5" s="186" t="str">
        <f t="shared" si="1"/>
        <v/>
      </c>
      <c r="BE5" s="186" t="str">
        <f t="shared" si="1"/>
        <v/>
      </c>
      <c r="BF5" s="186" t="str">
        <f t="shared" si="1"/>
        <v/>
      </c>
      <c r="BG5" s="186" t="str">
        <f t="shared" si="1"/>
        <v/>
      </c>
      <c r="BH5" s="186" t="str">
        <f t="shared" si="1"/>
        <v/>
      </c>
      <c r="BI5" s="186" t="str">
        <f t="shared" si="1"/>
        <v/>
      </c>
      <c r="BJ5" s="186" t="str">
        <f t="shared" si="1"/>
        <v/>
      </c>
      <c r="BK5" s="186" t="str">
        <f t="shared" si="1"/>
        <v/>
      </c>
      <c r="BL5" s="186" t="str">
        <f t="shared" si="1"/>
        <v/>
      </c>
      <c r="BM5" s="186" t="s">
        <v>97</v>
      </c>
      <c r="BN5" s="186">
        <f>SUM(AZ5:BM5)</f>
        <v>10</v>
      </c>
      <c r="BP5" s="186" t="str">
        <f>IF(COUNTIF($E5:$AI5,BP$4)&lt;1,"",COUNTIF($E5:$AI5,BP$4))</f>
        <v/>
      </c>
      <c r="BQ5" s="186" t="str">
        <f t="shared" ref="BQ5:BV20" si="2">IF(COUNTIF($E5:$AI5,BQ$4)&lt;1,"",COUNTIF($E5:$AI5,BQ$4))</f>
        <v/>
      </c>
      <c r="BR5" s="186" t="str">
        <f t="shared" si="2"/>
        <v/>
      </c>
      <c r="BS5" s="186" t="str">
        <f t="shared" si="2"/>
        <v/>
      </c>
      <c r="BT5" s="186" t="str">
        <f t="shared" si="2"/>
        <v/>
      </c>
      <c r="BU5" s="186" t="str">
        <f t="shared" si="2"/>
        <v/>
      </c>
      <c r="BV5" s="186" t="str">
        <f t="shared" si="2"/>
        <v/>
      </c>
      <c r="BW5" s="186">
        <f>SUM(BP5:BV5)</f>
        <v>0</v>
      </c>
      <c r="BY5" s="186" t="str">
        <f>IF(COUNTIF($E5:$AI5,BY$4)&lt;1,"",COUNTIF($E5:$AI5,BY$4))</f>
        <v/>
      </c>
      <c r="BZ5" s="186" t="str">
        <f t="shared" ref="BZ5:CE20" si="3">IF(COUNTIF($E5:$AI5,BZ$4)&lt;1,"",COUNTIF($E5:$AI5,BZ$4))</f>
        <v/>
      </c>
      <c r="CA5" s="186" t="str">
        <f t="shared" si="3"/>
        <v/>
      </c>
      <c r="CB5" s="186" t="str">
        <f t="shared" si="3"/>
        <v/>
      </c>
      <c r="CC5" s="186" t="str">
        <f t="shared" si="3"/>
        <v/>
      </c>
      <c r="CD5" s="186" t="str">
        <f t="shared" si="3"/>
        <v/>
      </c>
      <c r="CE5" s="186" t="str">
        <f t="shared" si="3"/>
        <v/>
      </c>
      <c r="CF5" s="186">
        <f>SUM(BY5:CE5)</f>
        <v>0</v>
      </c>
    </row>
    <row r="6" spans="1:84" x14ac:dyDescent="0.35">
      <c r="A6" s="785"/>
      <c r="B6" s="786"/>
      <c r="C6" s="6" t="s">
        <v>11</v>
      </c>
      <c r="D6" s="7" t="s">
        <v>9</v>
      </c>
      <c r="E6" s="69"/>
      <c r="F6" s="102" t="s">
        <v>9</v>
      </c>
      <c r="G6" s="70"/>
      <c r="H6" s="102" t="s">
        <v>9</v>
      </c>
      <c r="I6" s="70"/>
      <c r="J6" s="70"/>
      <c r="K6" s="71"/>
      <c r="L6" s="102" t="s">
        <v>9</v>
      </c>
      <c r="M6" s="70"/>
      <c r="N6" s="102" t="s">
        <v>9</v>
      </c>
      <c r="O6" s="73"/>
      <c r="P6" s="102" t="s">
        <v>9</v>
      </c>
      <c r="Q6" s="102"/>
      <c r="R6" s="117"/>
      <c r="S6" s="72"/>
      <c r="T6" s="102" t="s">
        <v>9</v>
      </c>
      <c r="U6" s="70"/>
      <c r="V6" s="102" t="s">
        <v>9</v>
      </c>
      <c r="W6" s="70"/>
      <c r="X6" s="70"/>
      <c r="Y6" s="71"/>
      <c r="Z6" s="102" t="s">
        <v>9</v>
      </c>
      <c r="AA6" s="70"/>
      <c r="AB6" s="102" t="s">
        <v>9</v>
      </c>
      <c r="AC6" s="73"/>
      <c r="AD6" s="102" t="s">
        <v>9</v>
      </c>
      <c r="AE6" s="122"/>
      <c r="AF6" s="117"/>
      <c r="AG6" s="8" t="str">
        <f t="shared" ref="AG6:AG48" si="4">+C6</f>
        <v>CNE GAILLARD</v>
      </c>
      <c r="AH6" s="129"/>
      <c r="AJ6" s="183">
        <f t="shared" ref="AJ6:AV36" si="5">IF(COUNTIF($E6:$AI6,AJ$4)&lt;1,"",COUNTIF($E6:$AI6,AJ$4))</f>
        <v>10</v>
      </c>
      <c r="AK6" s="183" t="str">
        <f t="shared" si="0"/>
        <v/>
      </c>
      <c r="AL6" s="183" t="str">
        <f t="shared" si="0"/>
        <v/>
      </c>
      <c r="AM6" s="183" t="str">
        <f t="shared" si="0"/>
        <v/>
      </c>
      <c r="AN6" s="183" t="str">
        <f t="shared" si="0"/>
        <v/>
      </c>
      <c r="AO6" s="183" t="str">
        <f t="shared" si="0"/>
        <v/>
      </c>
      <c r="AP6" s="183" t="str">
        <f t="shared" si="0"/>
        <v/>
      </c>
      <c r="AQ6" s="183" t="str">
        <f t="shared" si="0"/>
        <v/>
      </c>
      <c r="AR6" s="183" t="str">
        <f t="shared" si="0"/>
        <v/>
      </c>
      <c r="AS6" s="183" t="str">
        <f t="shared" si="0"/>
        <v/>
      </c>
      <c r="AT6" s="183" t="str">
        <f t="shared" si="0"/>
        <v/>
      </c>
      <c r="AU6" s="183" t="str">
        <f t="shared" si="0"/>
        <v/>
      </c>
      <c r="AV6" s="183" t="str">
        <f t="shared" si="0"/>
        <v/>
      </c>
      <c r="AW6" s="183" t="s">
        <v>97</v>
      </c>
      <c r="AX6" s="183">
        <f t="shared" ref="AX6:AX48" si="6">SUM(AJ6:AW6)</f>
        <v>10</v>
      </c>
      <c r="AZ6" s="183">
        <f t="shared" ref="AZ6:BL36" si="7">IF(COUNTIF($E6:$AI6,AZ$4)&lt;1,"",COUNTIF($E6:$AI6,AZ$4))</f>
        <v>10</v>
      </c>
      <c r="BA6" s="183" t="str">
        <f t="shared" si="1"/>
        <v/>
      </c>
      <c r="BB6" s="183" t="str">
        <f t="shared" si="1"/>
        <v/>
      </c>
      <c r="BC6" s="183" t="str">
        <f t="shared" si="1"/>
        <v/>
      </c>
      <c r="BD6" s="183" t="str">
        <f t="shared" si="1"/>
        <v/>
      </c>
      <c r="BE6" s="183" t="str">
        <f t="shared" si="1"/>
        <v/>
      </c>
      <c r="BF6" s="183" t="str">
        <f t="shared" si="1"/>
        <v/>
      </c>
      <c r="BG6" s="183" t="str">
        <f t="shared" si="1"/>
        <v/>
      </c>
      <c r="BH6" s="183" t="str">
        <f t="shared" si="1"/>
        <v/>
      </c>
      <c r="BI6" s="183" t="str">
        <f t="shared" si="1"/>
        <v/>
      </c>
      <c r="BJ6" s="183" t="str">
        <f t="shared" si="1"/>
        <v/>
      </c>
      <c r="BK6" s="183" t="str">
        <f t="shared" si="1"/>
        <v/>
      </c>
      <c r="BL6" s="183" t="str">
        <f t="shared" si="1"/>
        <v/>
      </c>
      <c r="BM6" s="183" t="s">
        <v>97</v>
      </c>
      <c r="BN6" s="183">
        <f t="shared" ref="BN6:BN48" si="8">SUM(AZ6:BM6)</f>
        <v>10</v>
      </c>
      <c r="BP6" s="183" t="str">
        <f t="shared" ref="BP6:BV36" si="9">IF(COUNTIF($E6:$AI6,BP$4)&lt;1,"",COUNTIF($E6:$AI6,BP$4))</f>
        <v/>
      </c>
      <c r="BQ6" s="183" t="str">
        <f t="shared" si="2"/>
        <v/>
      </c>
      <c r="BR6" s="183" t="str">
        <f t="shared" si="2"/>
        <v/>
      </c>
      <c r="BS6" s="183" t="str">
        <f t="shared" si="2"/>
        <v/>
      </c>
      <c r="BT6" s="183" t="str">
        <f t="shared" si="2"/>
        <v/>
      </c>
      <c r="BU6" s="183" t="str">
        <f t="shared" si="2"/>
        <v/>
      </c>
      <c r="BV6" s="183" t="str">
        <f t="shared" si="2"/>
        <v/>
      </c>
      <c r="BW6" s="183">
        <f t="shared" ref="BW6:BW48" si="10">SUM(BP6:BV6)</f>
        <v>0</v>
      </c>
      <c r="BY6" s="183" t="str">
        <f t="shared" ref="BY6:CE36" si="11">IF(COUNTIF($E6:$AI6,BY$4)&lt;1,"",COUNTIF($E6:$AI6,BY$4))</f>
        <v/>
      </c>
      <c r="BZ6" s="183" t="str">
        <f t="shared" si="3"/>
        <v/>
      </c>
      <c r="CA6" s="183" t="str">
        <f t="shared" si="3"/>
        <v/>
      </c>
      <c r="CB6" s="183" t="str">
        <f t="shared" si="3"/>
        <v/>
      </c>
      <c r="CC6" s="183" t="str">
        <f t="shared" si="3"/>
        <v/>
      </c>
      <c r="CD6" s="183" t="str">
        <f t="shared" si="3"/>
        <v/>
      </c>
      <c r="CE6" s="183" t="str">
        <f t="shared" si="3"/>
        <v/>
      </c>
      <c r="CF6" s="183">
        <f t="shared" ref="CF6:CF48" si="12">SUM(BY6:CE6)</f>
        <v>0</v>
      </c>
    </row>
    <row r="7" spans="1:84" x14ac:dyDescent="0.35">
      <c r="A7" s="785"/>
      <c r="B7" s="786"/>
      <c r="C7" s="6" t="s">
        <v>12</v>
      </c>
      <c r="D7" s="7" t="s">
        <v>9</v>
      </c>
      <c r="E7" s="69"/>
      <c r="F7" s="102" t="s">
        <v>9</v>
      </c>
      <c r="G7" s="70"/>
      <c r="H7" s="102" t="s">
        <v>9</v>
      </c>
      <c r="I7" s="70"/>
      <c r="J7" s="70"/>
      <c r="K7" s="71"/>
      <c r="L7" s="102" t="s">
        <v>9</v>
      </c>
      <c r="M7" s="70"/>
      <c r="N7" s="102" t="s">
        <v>9</v>
      </c>
      <c r="O7" s="73"/>
      <c r="P7" s="102" t="s">
        <v>9</v>
      </c>
      <c r="Q7" s="102"/>
      <c r="R7" s="117"/>
      <c r="S7" s="72"/>
      <c r="T7" s="102" t="s">
        <v>9</v>
      </c>
      <c r="U7" s="70"/>
      <c r="V7" s="102" t="s">
        <v>9</v>
      </c>
      <c r="W7" s="70"/>
      <c r="X7" s="70"/>
      <c r="Y7" s="71"/>
      <c r="Z7" s="102" t="s">
        <v>9</v>
      </c>
      <c r="AA7" s="70"/>
      <c r="AB7" s="102" t="s">
        <v>9</v>
      </c>
      <c r="AC7" s="73"/>
      <c r="AD7" s="102" t="s">
        <v>9</v>
      </c>
      <c r="AE7" s="122"/>
      <c r="AF7" s="117"/>
      <c r="AG7" s="8" t="str">
        <f t="shared" si="4"/>
        <v>CNE ETHEVE</v>
      </c>
      <c r="AH7" s="240"/>
      <c r="AI7" s="187"/>
      <c r="AJ7" s="188">
        <f t="shared" si="5"/>
        <v>10</v>
      </c>
      <c r="AK7" s="188" t="str">
        <f t="shared" si="0"/>
        <v/>
      </c>
      <c r="AL7" s="188" t="str">
        <f t="shared" si="0"/>
        <v/>
      </c>
      <c r="AM7" s="188" t="str">
        <f t="shared" si="0"/>
        <v/>
      </c>
      <c r="AN7" s="188" t="str">
        <f t="shared" si="0"/>
        <v/>
      </c>
      <c r="AO7" s="188" t="str">
        <f t="shared" si="0"/>
        <v/>
      </c>
      <c r="AP7" s="188" t="str">
        <f t="shared" si="0"/>
        <v/>
      </c>
      <c r="AQ7" s="188" t="str">
        <f t="shared" si="0"/>
        <v/>
      </c>
      <c r="AR7" s="188" t="str">
        <f t="shared" si="0"/>
        <v/>
      </c>
      <c r="AS7" s="188" t="str">
        <f t="shared" si="0"/>
        <v/>
      </c>
      <c r="AT7" s="188" t="str">
        <f t="shared" si="0"/>
        <v/>
      </c>
      <c r="AU7" s="188" t="str">
        <f t="shared" si="0"/>
        <v/>
      </c>
      <c r="AV7" s="188" t="str">
        <f t="shared" si="0"/>
        <v/>
      </c>
      <c r="AW7" s="188" t="s">
        <v>97</v>
      </c>
      <c r="AX7" s="188">
        <f t="shared" si="6"/>
        <v>10</v>
      </c>
      <c r="AZ7" s="188">
        <f t="shared" si="7"/>
        <v>10</v>
      </c>
      <c r="BA7" s="188" t="str">
        <f t="shared" si="1"/>
        <v/>
      </c>
      <c r="BB7" s="188" t="str">
        <f t="shared" si="1"/>
        <v/>
      </c>
      <c r="BC7" s="188" t="str">
        <f t="shared" si="1"/>
        <v/>
      </c>
      <c r="BD7" s="188" t="str">
        <f t="shared" si="1"/>
        <v/>
      </c>
      <c r="BE7" s="188" t="str">
        <f t="shared" si="1"/>
        <v/>
      </c>
      <c r="BF7" s="188" t="str">
        <f t="shared" si="1"/>
        <v/>
      </c>
      <c r="BG7" s="188" t="str">
        <f t="shared" si="1"/>
        <v/>
      </c>
      <c r="BH7" s="188" t="str">
        <f t="shared" si="1"/>
        <v/>
      </c>
      <c r="BI7" s="188" t="str">
        <f t="shared" si="1"/>
        <v/>
      </c>
      <c r="BJ7" s="188" t="str">
        <f t="shared" si="1"/>
        <v/>
      </c>
      <c r="BK7" s="188" t="str">
        <f t="shared" si="1"/>
        <v/>
      </c>
      <c r="BL7" s="188" t="str">
        <f t="shared" si="1"/>
        <v/>
      </c>
      <c r="BM7" s="188" t="s">
        <v>97</v>
      </c>
      <c r="BN7" s="188">
        <f t="shared" si="8"/>
        <v>10</v>
      </c>
      <c r="BP7" s="188" t="str">
        <f t="shared" si="9"/>
        <v/>
      </c>
      <c r="BQ7" s="188" t="str">
        <f t="shared" si="2"/>
        <v/>
      </c>
      <c r="BR7" s="188" t="str">
        <f t="shared" si="2"/>
        <v/>
      </c>
      <c r="BS7" s="188" t="str">
        <f t="shared" si="2"/>
        <v/>
      </c>
      <c r="BT7" s="188" t="str">
        <f t="shared" si="2"/>
        <v/>
      </c>
      <c r="BU7" s="188" t="str">
        <f t="shared" si="2"/>
        <v/>
      </c>
      <c r="BV7" s="188" t="str">
        <f t="shared" si="2"/>
        <v/>
      </c>
      <c r="BW7" s="188">
        <f t="shared" si="10"/>
        <v>0</v>
      </c>
      <c r="BY7" s="188" t="str">
        <f t="shared" si="11"/>
        <v/>
      </c>
      <c r="BZ7" s="188" t="str">
        <f t="shared" si="3"/>
        <v/>
      </c>
      <c r="CA7" s="188" t="str">
        <f t="shared" si="3"/>
        <v/>
      </c>
      <c r="CB7" s="188" t="str">
        <f t="shared" si="3"/>
        <v/>
      </c>
      <c r="CC7" s="188" t="str">
        <f t="shared" si="3"/>
        <v/>
      </c>
      <c r="CD7" s="188" t="str">
        <f t="shared" si="3"/>
        <v/>
      </c>
      <c r="CE7" s="188" t="str">
        <f t="shared" si="3"/>
        <v/>
      </c>
      <c r="CF7" s="188">
        <f t="shared" si="12"/>
        <v>0</v>
      </c>
    </row>
    <row r="8" spans="1:84" x14ac:dyDescent="0.35">
      <c r="A8" s="787"/>
      <c r="B8" s="788"/>
      <c r="C8" s="9" t="s">
        <v>13</v>
      </c>
      <c r="D8" s="7" t="s">
        <v>9</v>
      </c>
      <c r="E8" s="69"/>
      <c r="F8" s="102" t="s">
        <v>9</v>
      </c>
      <c r="G8" s="70"/>
      <c r="H8" s="102" t="s">
        <v>9</v>
      </c>
      <c r="I8" s="70"/>
      <c r="J8" s="70"/>
      <c r="K8" s="71"/>
      <c r="L8" s="102" t="s">
        <v>9</v>
      </c>
      <c r="M8" s="70"/>
      <c r="N8" s="102" t="s">
        <v>9</v>
      </c>
      <c r="O8" s="73"/>
      <c r="P8" s="102" t="s">
        <v>9</v>
      </c>
      <c r="Q8" s="102"/>
      <c r="R8" s="117"/>
      <c r="S8" s="72"/>
      <c r="T8" s="102" t="s">
        <v>9</v>
      </c>
      <c r="U8" s="70"/>
      <c r="V8" s="102" t="s">
        <v>9</v>
      </c>
      <c r="W8" s="70"/>
      <c r="X8" s="70"/>
      <c r="Y8" s="71"/>
      <c r="Z8" s="102" t="s">
        <v>9</v>
      </c>
      <c r="AA8" s="70"/>
      <c r="AB8" s="102" t="s">
        <v>9</v>
      </c>
      <c r="AC8" s="73"/>
      <c r="AD8" s="102" t="s">
        <v>9</v>
      </c>
      <c r="AE8" s="122"/>
      <c r="AF8" s="117"/>
      <c r="AG8" s="8" t="str">
        <f t="shared" si="4"/>
        <v>CNE CHIARONI</v>
      </c>
      <c r="AH8" s="129"/>
      <c r="AJ8" s="183">
        <f t="shared" si="5"/>
        <v>10</v>
      </c>
      <c r="AK8" s="183" t="str">
        <f t="shared" si="0"/>
        <v/>
      </c>
      <c r="AL8" s="183" t="str">
        <f t="shared" si="0"/>
        <v/>
      </c>
      <c r="AM8" s="183" t="str">
        <f t="shared" si="0"/>
        <v/>
      </c>
      <c r="AN8" s="183" t="str">
        <f t="shared" si="0"/>
        <v/>
      </c>
      <c r="AO8" s="183" t="str">
        <f t="shared" si="0"/>
        <v/>
      </c>
      <c r="AP8" s="183" t="str">
        <f t="shared" si="0"/>
        <v/>
      </c>
      <c r="AQ8" s="183" t="str">
        <f t="shared" si="0"/>
        <v/>
      </c>
      <c r="AR8" s="183" t="str">
        <f t="shared" si="0"/>
        <v/>
      </c>
      <c r="AS8" s="183" t="str">
        <f t="shared" si="0"/>
        <v/>
      </c>
      <c r="AT8" s="183" t="str">
        <f t="shared" si="0"/>
        <v/>
      </c>
      <c r="AU8" s="183" t="str">
        <f t="shared" si="0"/>
        <v/>
      </c>
      <c r="AV8" s="183" t="str">
        <f t="shared" si="0"/>
        <v/>
      </c>
      <c r="AW8" s="183" t="s">
        <v>97</v>
      </c>
      <c r="AX8" s="183">
        <f t="shared" si="6"/>
        <v>10</v>
      </c>
      <c r="AZ8" s="183">
        <f t="shared" si="7"/>
        <v>10</v>
      </c>
      <c r="BA8" s="183" t="str">
        <f t="shared" si="1"/>
        <v/>
      </c>
      <c r="BB8" s="183" t="str">
        <f t="shared" si="1"/>
        <v/>
      </c>
      <c r="BC8" s="183" t="str">
        <f t="shared" si="1"/>
        <v/>
      </c>
      <c r="BD8" s="183" t="str">
        <f t="shared" si="1"/>
        <v/>
      </c>
      <c r="BE8" s="183" t="str">
        <f t="shared" si="1"/>
        <v/>
      </c>
      <c r="BF8" s="183" t="str">
        <f t="shared" si="1"/>
        <v/>
      </c>
      <c r="BG8" s="183" t="str">
        <f t="shared" si="1"/>
        <v/>
      </c>
      <c r="BH8" s="183" t="str">
        <f t="shared" si="1"/>
        <v/>
      </c>
      <c r="BI8" s="183" t="str">
        <f t="shared" si="1"/>
        <v/>
      </c>
      <c r="BJ8" s="183" t="str">
        <f t="shared" si="1"/>
        <v/>
      </c>
      <c r="BK8" s="183" t="str">
        <f t="shared" si="1"/>
        <v/>
      </c>
      <c r="BL8" s="183" t="str">
        <f t="shared" si="1"/>
        <v/>
      </c>
      <c r="BM8" s="183" t="s">
        <v>97</v>
      </c>
      <c r="BN8" s="183">
        <f t="shared" si="8"/>
        <v>10</v>
      </c>
      <c r="BP8" s="183" t="str">
        <f t="shared" si="9"/>
        <v/>
      </c>
      <c r="BQ8" s="183" t="str">
        <f t="shared" si="2"/>
        <v/>
      </c>
      <c r="BR8" s="183" t="str">
        <f t="shared" si="2"/>
        <v/>
      </c>
      <c r="BS8" s="183" t="str">
        <f t="shared" si="2"/>
        <v/>
      </c>
      <c r="BT8" s="183" t="str">
        <f t="shared" si="2"/>
        <v/>
      </c>
      <c r="BU8" s="183" t="str">
        <f t="shared" si="2"/>
        <v/>
      </c>
      <c r="BV8" s="183" t="str">
        <f t="shared" si="2"/>
        <v/>
      </c>
      <c r="BW8" s="183">
        <f t="shared" si="10"/>
        <v>0</v>
      </c>
      <c r="BY8" s="183" t="str">
        <f t="shared" si="11"/>
        <v/>
      </c>
      <c r="BZ8" s="183" t="str">
        <f t="shared" si="3"/>
        <v/>
      </c>
      <c r="CA8" s="183" t="str">
        <f t="shared" si="3"/>
        <v/>
      </c>
      <c r="CB8" s="183" t="str">
        <f t="shared" si="3"/>
        <v/>
      </c>
      <c r="CC8" s="183" t="str">
        <f t="shared" si="3"/>
        <v/>
      </c>
      <c r="CD8" s="183" t="str">
        <f t="shared" si="3"/>
        <v/>
      </c>
      <c r="CE8" s="183" t="str">
        <f t="shared" si="3"/>
        <v/>
      </c>
      <c r="CF8" s="183">
        <f t="shared" si="12"/>
        <v>0</v>
      </c>
    </row>
    <row r="9" spans="1:84" ht="15" thickBot="1" x14ac:dyDescent="0.4">
      <c r="A9" s="789"/>
      <c r="B9" s="790"/>
      <c r="C9" s="10" t="s">
        <v>14</v>
      </c>
      <c r="D9" s="11"/>
      <c r="E9" s="75"/>
      <c r="F9" s="106"/>
      <c r="G9" s="76"/>
      <c r="H9" s="106"/>
      <c r="I9" s="76"/>
      <c r="J9" s="76"/>
      <c r="K9" s="77"/>
      <c r="L9" s="106"/>
      <c r="M9" s="76"/>
      <c r="N9" s="106"/>
      <c r="O9" s="79"/>
      <c r="P9" s="106"/>
      <c r="Q9" s="106"/>
      <c r="R9" s="118"/>
      <c r="S9" s="78"/>
      <c r="T9" s="106"/>
      <c r="U9" s="76"/>
      <c r="V9" s="106"/>
      <c r="W9" s="76"/>
      <c r="X9" s="76"/>
      <c r="Y9" s="77"/>
      <c r="Z9" s="106"/>
      <c r="AA9" s="76"/>
      <c r="AB9" s="106"/>
      <c r="AC9" s="79"/>
      <c r="AD9" s="106"/>
      <c r="AE9" s="123"/>
      <c r="AF9" s="118"/>
      <c r="AG9" s="12" t="str">
        <f t="shared" si="4"/>
        <v>EXT</v>
      </c>
      <c r="AH9" s="129"/>
      <c r="AJ9" s="184" t="str">
        <f t="shared" si="5"/>
        <v/>
      </c>
      <c r="AK9" s="184" t="str">
        <f t="shared" si="0"/>
        <v/>
      </c>
      <c r="AL9" s="184" t="str">
        <f t="shared" si="0"/>
        <v/>
      </c>
      <c r="AM9" s="184" t="str">
        <f t="shared" si="0"/>
        <v/>
      </c>
      <c r="AN9" s="184" t="str">
        <f t="shared" si="0"/>
        <v/>
      </c>
      <c r="AO9" s="184" t="str">
        <f t="shared" si="0"/>
        <v/>
      </c>
      <c r="AP9" s="184" t="str">
        <f t="shared" si="0"/>
        <v/>
      </c>
      <c r="AQ9" s="184" t="str">
        <f t="shared" si="0"/>
        <v/>
      </c>
      <c r="AR9" s="184" t="str">
        <f t="shared" si="0"/>
        <v/>
      </c>
      <c r="AS9" s="184" t="str">
        <f t="shared" si="0"/>
        <v/>
      </c>
      <c r="AT9" s="184" t="str">
        <f t="shared" si="0"/>
        <v/>
      </c>
      <c r="AU9" s="184" t="str">
        <f t="shared" si="0"/>
        <v/>
      </c>
      <c r="AV9" s="184" t="str">
        <f t="shared" si="0"/>
        <v/>
      </c>
      <c r="AW9" s="184" t="s">
        <v>97</v>
      </c>
      <c r="AX9" s="184">
        <f t="shared" si="6"/>
        <v>0</v>
      </c>
      <c r="AZ9" s="184" t="str">
        <f t="shared" si="7"/>
        <v/>
      </c>
      <c r="BA9" s="184" t="str">
        <f t="shared" si="1"/>
        <v/>
      </c>
      <c r="BB9" s="184" t="str">
        <f t="shared" si="1"/>
        <v/>
      </c>
      <c r="BC9" s="184" t="str">
        <f t="shared" si="1"/>
        <v/>
      </c>
      <c r="BD9" s="184" t="str">
        <f t="shared" si="1"/>
        <v/>
      </c>
      <c r="BE9" s="184" t="str">
        <f t="shared" si="1"/>
        <v/>
      </c>
      <c r="BF9" s="184" t="str">
        <f t="shared" si="1"/>
        <v/>
      </c>
      <c r="BG9" s="184" t="str">
        <f t="shared" si="1"/>
        <v/>
      </c>
      <c r="BH9" s="184" t="str">
        <f t="shared" si="1"/>
        <v/>
      </c>
      <c r="BI9" s="184" t="str">
        <f t="shared" si="1"/>
        <v/>
      </c>
      <c r="BJ9" s="184" t="str">
        <f t="shared" si="1"/>
        <v/>
      </c>
      <c r="BK9" s="184" t="str">
        <f t="shared" si="1"/>
        <v/>
      </c>
      <c r="BL9" s="184" t="str">
        <f t="shared" si="1"/>
        <v/>
      </c>
      <c r="BM9" s="184" t="s">
        <v>97</v>
      </c>
      <c r="BN9" s="184">
        <f t="shared" si="8"/>
        <v>0</v>
      </c>
      <c r="BP9" s="184" t="str">
        <f t="shared" si="9"/>
        <v/>
      </c>
      <c r="BQ9" s="184" t="str">
        <f t="shared" si="2"/>
        <v/>
      </c>
      <c r="BR9" s="184" t="str">
        <f t="shared" si="2"/>
        <v/>
      </c>
      <c r="BS9" s="184" t="str">
        <f t="shared" si="2"/>
        <v/>
      </c>
      <c r="BT9" s="184" t="str">
        <f t="shared" si="2"/>
        <v/>
      </c>
      <c r="BU9" s="184" t="str">
        <f t="shared" si="2"/>
        <v/>
      </c>
      <c r="BV9" s="184" t="str">
        <f t="shared" si="2"/>
        <v/>
      </c>
      <c r="BW9" s="184">
        <f t="shared" si="10"/>
        <v>0</v>
      </c>
      <c r="BY9" s="184" t="str">
        <f t="shared" si="11"/>
        <v/>
      </c>
      <c r="BZ9" s="184" t="str">
        <f t="shared" si="3"/>
        <v/>
      </c>
      <c r="CA9" s="184" t="str">
        <f t="shared" si="3"/>
        <v/>
      </c>
      <c r="CB9" s="184" t="str">
        <f t="shared" si="3"/>
        <v/>
      </c>
      <c r="CC9" s="184" t="str">
        <f t="shared" si="3"/>
        <v/>
      </c>
      <c r="CD9" s="184" t="str">
        <f t="shared" si="3"/>
        <v/>
      </c>
      <c r="CE9" s="184" t="str">
        <f t="shared" si="3"/>
        <v/>
      </c>
      <c r="CF9" s="184">
        <f t="shared" si="12"/>
        <v>0</v>
      </c>
    </row>
    <row r="10" spans="1:84" x14ac:dyDescent="0.35">
      <c r="A10" s="755" t="s">
        <v>15</v>
      </c>
      <c r="B10" s="791" t="s">
        <v>16</v>
      </c>
      <c r="C10" s="3" t="s">
        <v>17</v>
      </c>
      <c r="D10" s="4" t="s">
        <v>18</v>
      </c>
      <c r="E10" s="63"/>
      <c r="F10" s="101" t="s">
        <v>20</v>
      </c>
      <c r="G10" s="64"/>
      <c r="H10" s="101" t="s">
        <v>20</v>
      </c>
      <c r="I10" s="64"/>
      <c r="J10" s="64"/>
      <c r="K10" s="65"/>
      <c r="L10" s="101" t="s">
        <v>20</v>
      </c>
      <c r="M10" s="64"/>
      <c r="N10" s="101" t="s">
        <v>20</v>
      </c>
      <c r="O10" s="67"/>
      <c r="P10" s="101" t="s">
        <v>20</v>
      </c>
      <c r="Q10" s="101"/>
      <c r="R10" s="116"/>
      <c r="S10" s="66"/>
      <c r="T10" s="101" t="s">
        <v>20</v>
      </c>
      <c r="U10" s="64"/>
      <c r="V10" s="101" t="s">
        <v>20</v>
      </c>
      <c r="W10" s="64"/>
      <c r="X10" s="64"/>
      <c r="Y10" s="65"/>
      <c r="Z10" s="101" t="s">
        <v>20</v>
      </c>
      <c r="AA10" s="64"/>
      <c r="AB10" s="101" t="s">
        <v>20</v>
      </c>
      <c r="AC10" s="67"/>
      <c r="AD10" s="101" t="s">
        <v>20</v>
      </c>
      <c r="AE10" s="121"/>
      <c r="AF10" s="116"/>
      <c r="AG10" s="5" t="str">
        <f t="shared" si="4"/>
        <v xml:space="preserve"> MAJ TRIVELLATO</v>
      </c>
      <c r="AH10" s="240"/>
      <c r="AI10" s="187"/>
      <c r="AJ10" s="195" t="str">
        <f t="shared" si="5"/>
        <v/>
      </c>
      <c r="AK10" s="195" t="str">
        <f t="shared" si="0"/>
        <v/>
      </c>
      <c r="AL10" s="195" t="str">
        <f t="shared" si="0"/>
        <v/>
      </c>
      <c r="AM10" s="195" t="str">
        <f t="shared" si="0"/>
        <v/>
      </c>
      <c r="AN10" s="195" t="str">
        <f t="shared" si="0"/>
        <v/>
      </c>
      <c r="AO10" s="195" t="str">
        <f t="shared" si="0"/>
        <v/>
      </c>
      <c r="AP10" s="195" t="str">
        <f t="shared" si="0"/>
        <v/>
      </c>
      <c r="AQ10" s="195" t="str">
        <f t="shared" si="0"/>
        <v/>
      </c>
      <c r="AR10" s="195" t="str">
        <f t="shared" si="0"/>
        <v/>
      </c>
      <c r="AS10" s="195">
        <f t="shared" si="0"/>
        <v>10</v>
      </c>
      <c r="AT10" s="195" t="str">
        <f t="shared" si="0"/>
        <v/>
      </c>
      <c r="AU10" s="195" t="str">
        <f t="shared" si="0"/>
        <v/>
      </c>
      <c r="AV10" s="195" t="str">
        <f t="shared" si="0"/>
        <v/>
      </c>
      <c r="AW10" s="195" t="s">
        <v>97</v>
      </c>
      <c r="AX10" s="195">
        <f t="shared" si="6"/>
        <v>10</v>
      </c>
      <c r="AZ10" s="195" t="str">
        <f t="shared" si="7"/>
        <v/>
      </c>
      <c r="BA10" s="195" t="str">
        <f t="shared" si="1"/>
        <v/>
      </c>
      <c r="BB10" s="195" t="str">
        <f t="shared" si="1"/>
        <v/>
      </c>
      <c r="BC10" s="195" t="str">
        <f t="shared" si="1"/>
        <v/>
      </c>
      <c r="BD10" s="195" t="str">
        <f t="shared" si="1"/>
        <v/>
      </c>
      <c r="BE10" s="195" t="str">
        <f t="shared" si="1"/>
        <v/>
      </c>
      <c r="BF10" s="195" t="str">
        <f t="shared" si="1"/>
        <v/>
      </c>
      <c r="BG10" s="195" t="str">
        <f t="shared" si="1"/>
        <v/>
      </c>
      <c r="BH10" s="195" t="str">
        <f t="shared" si="1"/>
        <v/>
      </c>
      <c r="BI10" s="195">
        <f t="shared" si="1"/>
        <v>10</v>
      </c>
      <c r="BJ10" s="195" t="str">
        <f t="shared" si="1"/>
        <v/>
      </c>
      <c r="BK10" s="195" t="str">
        <f t="shared" si="1"/>
        <v/>
      </c>
      <c r="BL10" s="195" t="str">
        <f t="shared" si="1"/>
        <v/>
      </c>
      <c r="BM10" s="195" t="s">
        <v>97</v>
      </c>
      <c r="BN10" s="195">
        <f t="shared" si="8"/>
        <v>10</v>
      </c>
      <c r="BP10" s="195" t="str">
        <f t="shared" si="9"/>
        <v/>
      </c>
      <c r="BQ10" s="195" t="str">
        <f t="shared" si="2"/>
        <v/>
      </c>
      <c r="BR10" s="195" t="str">
        <f t="shared" si="2"/>
        <v/>
      </c>
      <c r="BS10" s="195" t="str">
        <f t="shared" si="2"/>
        <v/>
      </c>
      <c r="BT10" s="195" t="str">
        <f t="shared" si="2"/>
        <v/>
      </c>
      <c r="BU10" s="195" t="str">
        <f t="shared" si="2"/>
        <v/>
      </c>
      <c r="BV10" s="195" t="str">
        <f t="shared" si="2"/>
        <v/>
      </c>
      <c r="BW10" s="195">
        <f t="shared" si="10"/>
        <v>0</v>
      </c>
      <c r="BY10" s="195" t="str">
        <f t="shared" si="11"/>
        <v/>
      </c>
      <c r="BZ10" s="195" t="str">
        <f t="shared" si="3"/>
        <v/>
      </c>
      <c r="CA10" s="195" t="str">
        <f t="shared" si="3"/>
        <v/>
      </c>
      <c r="CB10" s="195" t="str">
        <f t="shared" si="3"/>
        <v/>
      </c>
      <c r="CC10" s="195" t="str">
        <f t="shared" si="3"/>
        <v/>
      </c>
      <c r="CD10" s="195" t="str">
        <f t="shared" si="3"/>
        <v/>
      </c>
      <c r="CE10" s="195" t="str">
        <f t="shared" si="3"/>
        <v/>
      </c>
      <c r="CF10" s="195">
        <f t="shared" si="12"/>
        <v>0</v>
      </c>
    </row>
    <row r="11" spans="1:84" x14ac:dyDescent="0.35">
      <c r="A11" s="756"/>
      <c r="B11" s="792"/>
      <c r="C11" s="6" t="s">
        <v>21</v>
      </c>
      <c r="D11" s="7" t="s">
        <v>18</v>
      </c>
      <c r="E11" s="69"/>
      <c r="F11" s="102" t="s">
        <v>20</v>
      </c>
      <c r="G11" s="70"/>
      <c r="H11" s="102" t="s">
        <v>20</v>
      </c>
      <c r="I11" s="70"/>
      <c r="J11" s="70"/>
      <c r="K11" s="71"/>
      <c r="L11" s="102" t="s">
        <v>20</v>
      </c>
      <c r="M11" s="70"/>
      <c r="N11" s="102" t="s">
        <v>20</v>
      </c>
      <c r="O11" s="73"/>
      <c r="P11" s="102" t="s">
        <v>20</v>
      </c>
      <c r="Q11" s="102"/>
      <c r="R11" s="117"/>
      <c r="S11" s="72"/>
      <c r="T11" s="102" t="s">
        <v>20</v>
      </c>
      <c r="U11" s="70"/>
      <c r="V11" s="102" t="s">
        <v>20</v>
      </c>
      <c r="W11" s="70"/>
      <c r="X11" s="70"/>
      <c r="Y11" s="71"/>
      <c r="Z11" s="102" t="s">
        <v>20</v>
      </c>
      <c r="AA11" s="70"/>
      <c r="AB11" s="102" t="s">
        <v>20</v>
      </c>
      <c r="AC11" s="73"/>
      <c r="AD11" s="102" t="s">
        <v>20</v>
      </c>
      <c r="AE11" s="122"/>
      <c r="AF11" s="117"/>
      <c r="AG11" s="8" t="str">
        <f t="shared" si="4"/>
        <v>ADC ROBERTMOLINIER</v>
      </c>
      <c r="AH11" s="129"/>
      <c r="AJ11" s="183" t="str">
        <f t="shared" si="5"/>
        <v/>
      </c>
      <c r="AK11" s="183" t="str">
        <f t="shared" si="0"/>
        <v/>
      </c>
      <c r="AL11" s="183" t="str">
        <f t="shared" si="0"/>
        <v/>
      </c>
      <c r="AM11" s="183" t="str">
        <f t="shared" si="0"/>
        <v/>
      </c>
      <c r="AN11" s="183" t="str">
        <f t="shared" si="0"/>
        <v/>
      </c>
      <c r="AO11" s="183" t="str">
        <f t="shared" si="0"/>
        <v/>
      </c>
      <c r="AP11" s="183" t="str">
        <f t="shared" si="0"/>
        <v/>
      </c>
      <c r="AQ11" s="183" t="str">
        <f t="shared" si="0"/>
        <v/>
      </c>
      <c r="AR11" s="183" t="str">
        <f t="shared" si="0"/>
        <v/>
      </c>
      <c r="AS11" s="183">
        <f t="shared" si="0"/>
        <v>10</v>
      </c>
      <c r="AT11" s="183" t="str">
        <f t="shared" si="0"/>
        <v/>
      </c>
      <c r="AU11" s="183" t="str">
        <f t="shared" si="0"/>
        <v/>
      </c>
      <c r="AV11" s="183" t="str">
        <f t="shared" si="0"/>
        <v/>
      </c>
      <c r="AW11" s="183" t="s">
        <v>97</v>
      </c>
      <c r="AX11" s="183">
        <f t="shared" si="6"/>
        <v>10</v>
      </c>
      <c r="AZ11" s="183" t="str">
        <f t="shared" si="7"/>
        <v/>
      </c>
      <c r="BA11" s="183" t="str">
        <f t="shared" si="1"/>
        <v/>
      </c>
      <c r="BB11" s="183" t="str">
        <f t="shared" si="1"/>
        <v/>
      </c>
      <c r="BC11" s="183" t="str">
        <f t="shared" si="1"/>
        <v/>
      </c>
      <c r="BD11" s="183" t="str">
        <f t="shared" si="1"/>
        <v/>
      </c>
      <c r="BE11" s="183" t="str">
        <f t="shared" si="1"/>
        <v/>
      </c>
      <c r="BF11" s="183" t="str">
        <f t="shared" si="1"/>
        <v/>
      </c>
      <c r="BG11" s="183" t="str">
        <f t="shared" si="1"/>
        <v/>
      </c>
      <c r="BH11" s="183" t="str">
        <f t="shared" si="1"/>
        <v/>
      </c>
      <c r="BI11" s="183">
        <f t="shared" si="1"/>
        <v>10</v>
      </c>
      <c r="BJ11" s="183" t="str">
        <f t="shared" si="1"/>
        <v/>
      </c>
      <c r="BK11" s="183" t="str">
        <f t="shared" si="1"/>
        <v/>
      </c>
      <c r="BL11" s="183" t="str">
        <f t="shared" si="1"/>
        <v/>
      </c>
      <c r="BM11" s="183" t="s">
        <v>97</v>
      </c>
      <c r="BN11" s="183">
        <f t="shared" si="8"/>
        <v>10</v>
      </c>
      <c r="BP11" s="183" t="str">
        <f t="shared" si="9"/>
        <v/>
      </c>
      <c r="BQ11" s="183" t="str">
        <f t="shared" si="2"/>
        <v/>
      </c>
      <c r="BR11" s="183" t="str">
        <f t="shared" si="2"/>
        <v/>
      </c>
      <c r="BS11" s="183" t="str">
        <f t="shared" si="2"/>
        <v/>
      </c>
      <c r="BT11" s="183" t="str">
        <f t="shared" si="2"/>
        <v/>
      </c>
      <c r="BU11" s="183" t="str">
        <f t="shared" si="2"/>
        <v/>
      </c>
      <c r="BV11" s="183" t="str">
        <f t="shared" si="2"/>
        <v/>
      </c>
      <c r="BW11" s="183">
        <f t="shared" si="10"/>
        <v>0</v>
      </c>
      <c r="BY11" s="183" t="str">
        <f t="shared" si="11"/>
        <v/>
      </c>
      <c r="BZ11" s="183" t="str">
        <f t="shared" si="3"/>
        <v/>
      </c>
      <c r="CA11" s="183" t="str">
        <f t="shared" si="3"/>
        <v/>
      </c>
      <c r="CB11" s="183" t="str">
        <f t="shared" si="3"/>
        <v/>
      </c>
      <c r="CC11" s="183" t="str">
        <f t="shared" si="3"/>
        <v/>
      </c>
      <c r="CD11" s="183" t="str">
        <f t="shared" si="3"/>
        <v/>
      </c>
      <c r="CE11" s="183" t="str">
        <f t="shared" si="3"/>
        <v/>
      </c>
      <c r="CF11" s="183">
        <f t="shared" si="12"/>
        <v>0</v>
      </c>
    </row>
    <row r="12" spans="1:84" x14ac:dyDescent="0.35">
      <c r="A12" s="756"/>
      <c r="B12" s="792"/>
      <c r="C12" s="6" t="s">
        <v>22</v>
      </c>
      <c r="D12" s="7" t="s">
        <v>18</v>
      </c>
      <c r="E12" s="69"/>
      <c r="F12" s="102">
        <v>67</v>
      </c>
      <c r="G12" s="70"/>
      <c r="H12" s="102">
        <v>67</v>
      </c>
      <c r="I12" s="70"/>
      <c r="J12" s="70"/>
      <c r="K12" s="71"/>
      <c r="L12" s="102">
        <v>67</v>
      </c>
      <c r="M12" s="70"/>
      <c r="N12" s="102">
        <v>67</v>
      </c>
      <c r="O12" s="73"/>
      <c r="P12" s="102">
        <v>67</v>
      </c>
      <c r="Q12" s="102"/>
      <c r="R12" s="117"/>
      <c r="S12" s="72"/>
      <c r="T12" s="102">
        <v>67</v>
      </c>
      <c r="U12" s="70"/>
      <c r="V12" s="102">
        <v>67</v>
      </c>
      <c r="W12" s="70"/>
      <c r="X12" s="70"/>
      <c r="Y12" s="71"/>
      <c r="Z12" s="102">
        <v>67</v>
      </c>
      <c r="AA12" s="70"/>
      <c r="AB12" s="102">
        <v>67</v>
      </c>
      <c r="AC12" s="73"/>
      <c r="AD12" s="102">
        <v>67</v>
      </c>
      <c r="AE12" s="122"/>
      <c r="AF12" s="117"/>
      <c r="AG12" s="8" t="str">
        <f t="shared" si="4"/>
        <v>ADC FOUCHER</v>
      </c>
      <c r="AH12" s="240"/>
      <c r="AI12" s="187"/>
      <c r="AJ12" s="188" t="str">
        <f t="shared" si="5"/>
        <v/>
      </c>
      <c r="AK12" s="188" t="str">
        <f t="shared" si="0"/>
        <v/>
      </c>
      <c r="AL12" s="188" t="str">
        <f t="shared" si="0"/>
        <v/>
      </c>
      <c r="AM12" s="188" t="str">
        <f t="shared" si="0"/>
        <v/>
      </c>
      <c r="AN12" s="188" t="str">
        <f t="shared" si="0"/>
        <v/>
      </c>
      <c r="AO12" s="188" t="str">
        <f t="shared" si="0"/>
        <v/>
      </c>
      <c r="AP12" s="188" t="str">
        <f t="shared" si="0"/>
        <v/>
      </c>
      <c r="AQ12" s="188" t="str">
        <f t="shared" si="0"/>
        <v/>
      </c>
      <c r="AR12" s="188" t="str">
        <f t="shared" si="0"/>
        <v/>
      </c>
      <c r="AS12" s="188" t="str">
        <f t="shared" si="0"/>
        <v/>
      </c>
      <c r="AT12" s="188">
        <f t="shared" si="0"/>
        <v>10</v>
      </c>
      <c r="AU12" s="188" t="str">
        <f t="shared" si="0"/>
        <v/>
      </c>
      <c r="AV12" s="188" t="str">
        <f t="shared" si="0"/>
        <v/>
      </c>
      <c r="AW12" s="188" t="s">
        <v>97</v>
      </c>
      <c r="AX12" s="188">
        <f t="shared" si="6"/>
        <v>10</v>
      </c>
      <c r="AZ12" s="188" t="str">
        <f t="shared" si="7"/>
        <v/>
      </c>
      <c r="BA12" s="188" t="str">
        <f t="shared" si="1"/>
        <v/>
      </c>
      <c r="BB12" s="188" t="str">
        <f t="shared" si="1"/>
        <v/>
      </c>
      <c r="BC12" s="188" t="str">
        <f t="shared" si="1"/>
        <v/>
      </c>
      <c r="BD12" s="188" t="str">
        <f t="shared" si="1"/>
        <v/>
      </c>
      <c r="BE12" s="188" t="str">
        <f t="shared" si="1"/>
        <v/>
      </c>
      <c r="BF12" s="188" t="str">
        <f t="shared" si="1"/>
        <v/>
      </c>
      <c r="BG12" s="188" t="str">
        <f t="shared" si="1"/>
        <v/>
      </c>
      <c r="BH12" s="188" t="str">
        <f t="shared" si="1"/>
        <v/>
      </c>
      <c r="BI12" s="188" t="str">
        <f t="shared" si="1"/>
        <v/>
      </c>
      <c r="BJ12" s="188">
        <f t="shared" si="1"/>
        <v>10</v>
      </c>
      <c r="BK12" s="188" t="str">
        <f t="shared" si="1"/>
        <v/>
      </c>
      <c r="BL12" s="188" t="str">
        <f t="shared" si="1"/>
        <v/>
      </c>
      <c r="BM12" s="188" t="s">
        <v>97</v>
      </c>
      <c r="BN12" s="188">
        <f t="shared" si="8"/>
        <v>10</v>
      </c>
      <c r="BP12" s="188" t="str">
        <f t="shared" si="9"/>
        <v/>
      </c>
      <c r="BQ12" s="188" t="str">
        <f t="shared" si="2"/>
        <v/>
      </c>
      <c r="BR12" s="188" t="str">
        <f t="shared" si="2"/>
        <v/>
      </c>
      <c r="BS12" s="188" t="str">
        <f t="shared" si="2"/>
        <v/>
      </c>
      <c r="BT12" s="188" t="str">
        <f t="shared" si="2"/>
        <v/>
      </c>
      <c r="BU12" s="188" t="str">
        <f t="shared" si="2"/>
        <v/>
      </c>
      <c r="BV12" s="188" t="str">
        <f t="shared" si="2"/>
        <v/>
      </c>
      <c r="BW12" s="188">
        <f t="shared" si="10"/>
        <v>0</v>
      </c>
      <c r="BY12" s="188" t="str">
        <f t="shared" si="11"/>
        <v/>
      </c>
      <c r="BZ12" s="188" t="str">
        <f t="shared" si="3"/>
        <v/>
      </c>
      <c r="CA12" s="188" t="str">
        <f t="shared" si="3"/>
        <v/>
      </c>
      <c r="CB12" s="188" t="str">
        <f t="shared" si="3"/>
        <v/>
      </c>
      <c r="CC12" s="188" t="str">
        <f t="shared" si="3"/>
        <v/>
      </c>
      <c r="CD12" s="188" t="str">
        <f t="shared" si="3"/>
        <v/>
      </c>
      <c r="CE12" s="188" t="str">
        <f t="shared" si="3"/>
        <v/>
      </c>
      <c r="CF12" s="188">
        <f t="shared" si="12"/>
        <v>0</v>
      </c>
    </row>
    <row r="13" spans="1:84" x14ac:dyDescent="0.35">
      <c r="A13" s="756"/>
      <c r="B13" s="792"/>
      <c r="C13" s="13" t="s">
        <v>23</v>
      </c>
      <c r="D13" s="7" t="s">
        <v>18</v>
      </c>
      <c r="E13" s="69"/>
      <c r="F13" s="102">
        <v>67</v>
      </c>
      <c r="G13" s="70"/>
      <c r="H13" s="102">
        <v>67</v>
      </c>
      <c r="I13" s="70"/>
      <c r="J13" s="70"/>
      <c r="K13" s="71"/>
      <c r="L13" s="102">
        <v>67</v>
      </c>
      <c r="M13" s="70"/>
      <c r="N13" s="102">
        <v>67</v>
      </c>
      <c r="O13" s="73"/>
      <c r="P13" s="102">
        <v>67</v>
      </c>
      <c r="Q13" s="102"/>
      <c r="R13" s="117"/>
      <c r="S13" s="72"/>
      <c r="T13" s="102">
        <v>67</v>
      </c>
      <c r="U13" s="70"/>
      <c r="V13" s="102">
        <v>67</v>
      </c>
      <c r="W13" s="70"/>
      <c r="X13" s="70"/>
      <c r="Y13" s="71"/>
      <c r="Z13" s="102">
        <v>67</v>
      </c>
      <c r="AA13" s="70"/>
      <c r="AB13" s="102">
        <v>67</v>
      </c>
      <c r="AC13" s="73"/>
      <c r="AD13" s="102">
        <v>67</v>
      </c>
      <c r="AE13" s="122"/>
      <c r="AF13" s="117"/>
      <c r="AG13" s="14" t="str">
        <f t="shared" si="4"/>
        <v>ADC SOURISSEAU</v>
      </c>
      <c r="AH13" s="129"/>
      <c r="AJ13" s="183" t="str">
        <f t="shared" si="5"/>
        <v/>
      </c>
      <c r="AK13" s="183" t="str">
        <f t="shared" si="0"/>
        <v/>
      </c>
      <c r="AL13" s="183" t="str">
        <f t="shared" si="0"/>
        <v/>
      </c>
      <c r="AM13" s="183" t="str">
        <f t="shared" si="0"/>
        <v/>
      </c>
      <c r="AN13" s="183" t="str">
        <f t="shared" si="0"/>
        <v/>
      </c>
      <c r="AO13" s="183" t="str">
        <f t="shared" si="0"/>
        <v/>
      </c>
      <c r="AP13" s="183" t="str">
        <f t="shared" si="0"/>
        <v/>
      </c>
      <c r="AQ13" s="183" t="str">
        <f t="shared" si="0"/>
        <v/>
      </c>
      <c r="AR13" s="183" t="str">
        <f t="shared" si="0"/>
        <v/>
      </c>
      <c r="AS13" s="183" t="str">
        <f t="shared" si="0"/>
        <v/>
      </c>
      <c r="AT13" s="183">
        <f t="shared" si="0"/>
        <v>10</v>
      </c>
      <c r="AU13" s="183" t="str">
        <f t="shared" si="0"/>
        <v/>
      </c>
      <c r="AV13" s="183" t="str">
        <f t="shared" si="0"/>
        <v/>
      </c>
      <c r="AW13" s="183" t="s">
        <v>97</v>
      </c>
      <c r="AX13" s="183">
        <f t="shared" si="6"/>
        <v>10</v>
      </c>
      <c r="AZ13" s="183" t="str">
        <f t="shared" si="7"/>
        <v/>
      </c>
      <c r="BA13" s="183" t="str">
        <f t="shared" si="1"/>
        <v/>
      </c>
      <c r="BB13" s="183" t="str">
        <f t="shared" si="1"/>
        <v/>
      </c>
      <c r="BC13" s="183" t="str">
        <f t="shared" si="1"/>
        <v/>
      </c>
      <c r="BD13" s="183" t="str">
        <f t="shared" si="1"/>
        <v/>
      </c>
      <c r="BE13" s="183" t="str">
        <f t="shared" si="1"/>
        <v/>
      </c>
      <c r="BF13" s="183" t="str">
        <f t="shared" si="1"/>
        <v/>
      </c>
      <c r="BG13" s="183" t="str">
        <f t="shared" si="1"/>
        <v/>
      </c>
      <c r="BH13" s="183" t="str">
        <f t="shared" si="1"/>
        <v/>
      </c>
      <c r="BI13" s="183" t="str">
        <f t="shared" si="1"/>
        <v/>
      </c>
      <c r="BJ13" s="183">
        <f t="shared" si="1"/>
        <v>10</v>
      </c>
      <c r="BK13" s="183" t="str">
        <f t="shared" si="1"/>
        <v/>
      </c>
      <c r="BL13" s="183" t="str">
        <f t="shared" si="1"/>
        <v/>
      </c>
      <c r="BM13" s="183" t="s">
        <v>97</v>
      </c>
      <c r="BN13" s="183">
        <f t="shared" si="8"/>
        <v>10</v>
      </c>
      <c r="BP13" s="183" t="str">
        <f t="shared" si="9"/>
        <v/>
      </c>
      <c r="BQ13" s="183" t="str">
        <f t="shared" si="2"/>
        <v/>
      </c>
      <c r="BR13" s="183" t="str">
        <f t="shared" si="2"/>
        <v/>
      </c>
      <c r="BS13" s="183" t="str">
        <f t="shared" si="2"/>
        <v/>
      </c>
      <c r="BT13" s="183" t="str">
        <f t="shared" si="2"/>
        <v/>
      </c>
      <c r="BU13" s="183" t="str">
        <f t="shared" si="2"/>
        <v/>
      </c>
      <c r="BV13" s="183" t="str">
        <f t="shared" si="2"/>
        <v/>
      </c>
      <c r="BW13" s="183">
        <f t="shared" si="10"/>
        <v>0</v>
      </c>
      <c r="BY13" s="183" t="str">
        <f t="shared" si="11"/>
        <v/>
      </c>
      <c r="BZ13" s="183" t="str">
        <f t="shared" si="3"/>
        <v/>
      </c>
      <c r="CA13" s="183" t="str">
        <f t="shared" si="3"/>
        <v/>
      </c>
      <c r="CB13" s="183" t="str">
        <f t="shared" si="3"/>
        <v/>
      </c>
      <c r="CC13" s="183" t="str">
        <f t="shared" si="3"/>
        <v/>
      </c>
      <c r="CD13" s="183" t="str">
        <f t="shared" si="3"/>
        <v/>
      </c>
      <c r="CE13" s="183" t="str">
        <f t="shared" si="3"/>
        <v/>
      </c>
      <c r="CF13" s="183">
        <f t="shared" si="12"/>
        <v>0</v>
      </c>
    </row>
    <row r="14" spans="1:84" x14ac:dyDescent="0.35">
      <c r="A14" s="756"/>
      <c r="B14" s="792"/>
      <c r="C14" s="6" t="s">
        <v>24</v>
      </c>
      <c r="D14" s="7" t="s">
        <v>18</v>
      </c>
      <c r="E14" s="69"/>
      <c r="F14" s="102">
        <v>67</v>
      </c>
      <c r="G14" s="70"/>
      <c r="H14" s="102">
        <v>67</v>
      </c>
      <c r="I14" s="70"/>
      <c r="J14" s="70"/>
      <c r="K14" s="71"/>
      <c r="L14" s="102">
        <v>67</v>
      </c>
      <c r="M14" s="70"/>
      <c r="N14" s="102">
        <v>67</v>
      </c>
      <c r="O14" s="73"/>
      <c r="P14" s="102">
        <v>67</v>
      </c>
      <c r="Q14" s="102"/>
      <c r="R14" s="117"/>
      <c r="S14" s="72"/>
      <c r="T14" s="102">
        <v>67</v>
      </c>
      <c r="U14" s="70"/>
      <c r="V14" s="102">
        <v>67</v>
      </c>
      <c r="W14" s="70"/>
      <c r="X14" s="70"/>
      <c r="Y14" s="71"/>
      <c r="Z14" s="102">
        <v>67</v>
      </c>
      <c r="AA14" s="70"/>
      <c r="AB14" s="102">
        <v>67</v>
      </c>
      <c r="AC14" s="73"/>
      <c r="AD14" s="102">
        <v>67</v>
      </c>
      <c r="AE14" s="122"/>
      <c r="AF14" s="117"/>
      <c r="AG14" s="8" t="str">
        <f t="shared" si="4"/>
        <v>ADJ NAKPANE</v>
      </c>
      <c r="AH14" s="240"/>
      <c r="AI14" s="187"/>
      <c r="AJ14" s="188" t="str">
        <f t="shared" si="5"/>
        <v/>
      </c>
      <c r="AK14" s="188" t="str">
        <f t="shared" si="0"/>
        <v/>
      </c>
      <c r="AL14" s="188" t="str">
        <f t="shared" si="0"/>
        <v/>
      </c>
      <c r="AM14" s="188" t="str">
        <f t="shared" si="0"/>
        <v/>
      </c>
      <c r="AN14" s="188" t="str">
        <f t="shared" si="0"/>
        <v/>
      </c>
      <c r="AO14" s="188" t="str">
        <f t="shared" si="0"/>
        <v/>
      </c>
      <c r="AP14" s="188" t="str">
        <f t="shared" si="0"/>
        <v/>
      </c>
      <c r="AQ14" s="188" t="str">
        <f t="shared" si="0"/>
        <v/>
      </c>
      <c r="AR14" s="188" t="str">
        <f t="shared" si="0"/>
        <v/>
      </c>
      <c r="AS14" s="188" t="str">
        <f t="shared" si="0"/>
        <v/>
      </c>
      <c r="AT14" s="188">
        <f t="shared" si="0"/>
        <v>10</v>
      </c>
      <c r="AU14" s="188" t="str">
        <f t="shared" si="0"/>
        <v/>
      </c>
      <c r="AV14" s="188" t="str">
        <f t="shared" si="0"/>
        <v/>
      </c>
      <c r="AW14" s="188" t="s">
        <v>97</v>
      </c>
      <c r="AX14" s="188">
        <f t="shared" si="6"/>
        <v>10</v>
      </c>
      <c r="AZ14" s="188" t="str">
        <f t="shared" si="7"/>
        <v/>
      </c>
      <c r="BA14" s="188" t="str">
        <f t="shared" si="1"/>
        <v/>
      </c>
      <c r="BB14" s="188" t="str">
        <f t="shared" si="1"/>
        <v/>
      </c>
      <c r="BC14" s="188" t="str">
        <f t="shared" si="1"/>
        <v/>
      </c>
      <c r="BD14" s="188" t="str">
        <f t="shared" si="1"/>
        <v/>
      </c>
      <c r="BE14" s="188" t="str">
        <f t="shared" si="1"/>
        <v/>
      </c>
      <c r="BF14" s="188" t="str">
        <f t="shared" si="1"/>
        <v/>
      </c>
      <c r="BG14" s="188" t="str">
        <f t="shared" si="1"/>
        <v/>
      </c>
      <c r="BH14" s="188" t="str">
        <f t="shared" si="1"/>
        <v/>
      </c>
      <c r="BI14" s="188" t="str">
        <f t="shared" si="1"/>
        <v/>
      </c>
      <c r="BJ14" s="188">
        <f t="shared" si="1"/>
        <v>10</v>
      </c>
      <c r="BK14" s="188" t="str">
        <f t="shared" si="1"/>
        <v/>
      </c>
      <c r="BL14" s="188" t="str">
        <f t="shared" si="1"/>
        <v/>
      </c>
      <c r="BM14" s="188" t="s">
        <v>97</v>
      </c>
      <c r="BN14" s="188">
        <f t="shared" si="8"/>
        <v>10</v>
      </c>
      <c r="BP14" s="188" t="str">
        <f t="shared" si="9"/>
        <v/>
      </c>
      <c r="BQ14" s="188" t="str">
        <f t="shared" si="2"/>
        <v/>
      </c>
      <c r="BR14" s="188" t="str">
        <f t="shared" si="2"/>
        <v/>
      </c>
      <c r="BS14" s="188" t="str">
        <f t="shared" si="2"/>
        <v/>
      </c>
      <c r="BT14" s="188" t="str">
        <f t="shared" si="2"/>
        <v/>
      </c>
      <c r="BU14" s="188" t="str">
        <f t="shared" si="2"/>
        <v/>
      </c>
      <c r="BV14" s="188" t="str">
        <f t="shared" si="2"/>
        <v/>
      </c>
      <c r="BW14" s="188">
        <f t="shared" si="10"/>
        <v>0</v>
      </c>
      <c r="BY14" s="188" t="str">
        <f t="shared" si="11"/>
        <v/>
      </c>
      <c r="BZ14" s="188" t="str">
        <f t="shared" si="3"/>
        <v/>
      </c>
      <c r="CA14" s="188" t="str">
        <f t="shared" si="3"/>
        <v/>
      </c>
      <c r="CB14" s="188" t="str">
        <f t="shared" si="3"/>
        <v/>
      </c>
      <c r="CC14" s="188" t="str">
        <f t="shared" si="3"/>
        <v/>
      </c>
      <c r="CD14" s="188" t="str">
        <f t="shared" si="3"/>
        <v/>
      </c>
      <c r="CE14" s="188" t="str">
        <f t="shared" si="3"/>
        <v/>
      </c>
      <c r="CF14" s="188">
        <f t="shared" si="12"/>
        <v>0</v>
      </c>
    </row>
    <row r="15" spans="1:84" x14ac:dyDescent="0.35">
      <c r="A15" s="756"/>
      <c r="B15" s="792"/>
      <c r="C15" s="6" t="s">
        <v>25</v>
      </c>
      <c r="D15" s="7" t="s">
        <v>26</v>
      </c>
      <c r="E15" s="69"/>
      <c r="F15" s="102">
        <v>67</v>
      </c>
      <c r="G15" s="70"/>
      <c r="H15" s="102">
        <v>67</v>
      </c>
      <c r="I15" s="70"/>
      <c r="J15" s="70"/>
      <c r="K15" s="71"/>
      <c r="L15" s="102">
        <v>67</v>
      </c>
      <c r="M15" s="70"/>
      <c r="N15" s="102">
        <v>67</v>
      </c>
      <c r="O15" s="73"/>
      <c r="P15" s="102">
        <v>67</v>
      </c>
      <c r="Q15" s="102"/>
      <c r="R15" s="117"/>
      <c r="S15" s="72"/>
      <c r="T15" s="102">
        <v>67</v>
      </c>
      <c r="U15" s="70"/>
      <c r="V15" s="102">
        <v>67</v>
      </c>
      <c r="W15" s="70"/>
      <c r="X15" s="70"/>
      <c r="Y15" s="71"/>
      <c r="Z15" s="102">
        <v>67</v>
      </c>
      <c r="AA15" s="70"/>
      <c r="AB15" s="102">
        <v>67</v>
      </c>
      <c r="AC15" s="73"/>
      <c r="AD15" s="102">
        <v>67</v>
      </c>
      <c r="AE15" s="122"/>
      <c r="AF15" s="117"/>
      <c r="AG15" s="8" t="str">
        <f t="shared" si="4"/>
        <v>ADJ CHOPIN</v>
      </c>
      <c r="AH15" s="129"/>
      <c r="AJ15" s="183" t="str">
        <f t="shared" si="5"/>
        <v/>
      </c>
      <c r="AK15" s="183" t="str">
        <f t="shared" si="0"/>
        <v/>
      </c>
      <c r="AL15" s="183" t="str">
        <f t="shared" si="0"/>
        <v/>
      </c>
      <c r="AM15" s="183" t="str">
        <f t="shared" si="0"/>
        <v/>
      </c>
      <c r="AN15" s="183" t="str">
        <f t="shared" si="0"/>
        <v/>
      </c>
      <c r="AO15" s="183" t="str">
        <f t="shared" si="0"/>
        <v/>
      </c>
      <c r="AP15" s="183" t="str">
        <f t="shared" si="0"/>
        <v/>
      </c>
      <c r="AQ15" s="183" t="str">
        <f t="shared" si="0"/>
        <v/>
      </c>
      <c r="AR15" s="183" t="str">
        <f t="shared" si="0"/>
        <v/>
      </c>
      <c r="AS15" s="183" t="str">
        <f t="shared" si="0"/>
        <v/>
      </c>
      <c r="AT15" s="183">
        <f t="shared" si="0"/>
        <v>10</v>
      </c>
      <c r="AU15" s="183" t="str">
        <f t="shared" si="0"/>
        <v/>
      </c>
      <c r="AV15" s="183" t="str">
        <f t="shared" si="0"/>
        <v/>
      </c>
      <c r="AW15" s="183" t="s">
        <v>97</v>
      </c>
      <c r="AX15" s="183">
        <f t="shared" si="6"/>
        <v>10</v>
      </c>
      <c r="AZ15" s="183" t="str">
        <f t="shared" si="7"/>
        <v/>
      </c>
      <c r="BA15" s="183" t="str">
        <f t="shared" si="1"/>
        <v/>
      </c>
      <c r="BB15" s="183" t="str">
        <f t="shared" si="1"/>
        <v/>
      </c>
      <c r="BC15" s="183" t="str">
        <f t="shared" si="1"/>
        <v/>
      </c>
      <c r="BD15" s="183" t="str">
        <f t="shared" si="1"/>
        <v/>
      </c>
      <c r="BE15" s="183" t="str">
        <f t="shared" si="1"/>
        <v/>
      </c>
      <c r="BF15" s="183" t="str">
        <f t="shared" si="1"/>
        <v/>
      </c>
      <c r="BG15" s="183" t="str">
        <f t="shared" si="1"/>
        <v/>
      </c>
      <c r="BH15" s="183" t="str">
        <f t="shared" si="1"/>
        <v/>
      </c>
      <c r="BI15" s="183" t="str">
        <f t="shared" si="1"/>
        <v/>
      </c>
      <c r="BJ15" s="183">
        <f t="shared" si="1"/>
        <v>10</v>
      </c>
      <c r="BK15" s="183" t="str">
        <f t="shared" si="1"/>
        <v/>
      </c>
      <c r="BL15" s="183" t="str">
        <f t="shared" si="1"/>
        <v/>
      </c>
      <c r="BM15" s="183" t="s">
        <v>97</v>
      </c>
      <c r="BN15" s="183">
        <f t="shared" si="8"/>
        <v>10</v>
      </c>
      <c r="BP15" s="183" t="str">
        <f t="shared" si="9"/>
        <v/>
      </c>
      <c r="BQ15" s="183" t="str">
        <f t="shared" si="2"/>
        <v/>
      </c>
      <c r="BR15" s="183" t="str">
        <f t="shared" si="2"/>
        <v/>
      </c>
      <c r="BS15" s="183" t="str">
        <f t="shared" si="2"/>
        <v/>
      </c>
      <c r="BT15" s="183" t="str">
        <f t="shared" si="2"/>
        <v/>
      </c>
      <c r="BU15" s="183" t="str">
        <f t="shared" si="2"/>
        <v/>
      </c>
      <c r="BV15" s="183" t="str">
        <f t="shared" si="2"/>
        <v/>
      </c>
      <c r="BW15" s="183">
        <f t="shared" si="10"/>
        <v>0</v>
      </c>
      <c r="BY15" s="183" t="str">
        <f t="shared" si="11"/>
        <v/>
      </c>
      <c r="BZ15" s="183" t="str">
        <f t="shared" si="3"/>
        <v/>
      </c>
      <c r="CA15" s="183" t="str">
        <f t="shared" si="3"/>
        <v/>
      </c>
      <c r="CB15" s="183" t="str">
        <f t="shared" si="3"/>
        <v/>
      </c>
      <c r="CC15" s="183" t="str">
        <f t="shared" si="3"/>
        <v/>
      </c>
      <c r="CD15" s="183" t="str">
        <f t="shared" si="3"/>
        <v/>
      </c>
      <c r="CE15" s="183" t="str">
        <f t="shared" si="3"/>
        <v/>
      </c>
      <c r="CF15" s="183">
        <f t="shared" si="12"/>
        <v>0</v>
      </c>
    </row>
    <row r="16" spans="1:84" x14ac:dyDescent="0.35">
      <c r="A16" s="756"/>
      <c r="B16" s="792"/>
      <c r="C16" s="13" t="s">
        <v>27</v>
      </c>
      <c r="D16" s="7" t="s">
        <v>88</v>
      </c>
      <c r="E16" s="69"/>
      <c r="F16" s="102" t="s">
        <v>38</v>
      </c>
      <c r="G16" s="70"/>
      <c r="H16" s="102" t="s">
        <v>38</v>
      </c>
      <c r="I16" s="70"/>
      <c r="J16" s="70"/>
      <c r="K16" s="71"/>
      <c r="L16" s="102" t="s">
        <v>38</v>
      </c>
      <c r="M16" s="70"/>
      <c r="N16" s="102" t="s">
        <v>38</v>
      </c>
      <c r="O16" s="73"/>
      <c r="P16" s="102" t="s">
        <v>38</v>
      </c>
      <c r="Q16" s="102"/>
      <c r="R16" s="117"/>
      <c r="S16" s="72"/>
      <c r="T16" s="102" t="s">
        <v>38</v>
      </c>
      <c r="U16" s="70"/>
      <c r="V16" s="102" t="s">
        <v>38</v>
      </c>
      <c r="W16" s="70"/>
      <c r="X16" s="70"/>
      <c r="Y16" s="71"/>
      <c r="Z16" s="102" t="s">
        <v>38</v>
      </c>
      <c r="AA16" s="70"/>
      <c r="AB16" s="102" t="s">
        <v>38</v>
      </c>
      <c r="AC16" s="73"/>
      <c r="AD16" s="102" t="s">
        <v>38</v>
      </c>
      <c r="AE16" s="122"/>
      <c r="AF16" s="117"/>
      <c r="AG16" s="14" t="str">
        <f t="shared" si="4"/>
        <v>CNE THENOUX</v>
      </c>
      <c r="AH16" s="240"/>
      <c r="AI16" s="187"/>
      <c r="AJ16" s="188" t="str">
        <f t="shared" si="5"/>
        <v/>
      </c>
      <c r="AK16" s="188" t="str">
        <f t="shared" si="0"/>
        <v/>
      </c>
      <c r="AL16" s="188" t="str">
        <f t="shared" si="0"/>
        <v/>
      </c>
      <c r="AM16" s="188" t="str">
        <f t="shared" si="0"/>
        <v/>
      </c>
      <c r="AN16" s="188" t="str">
        <f t="shared" si="0"/>
        <v/>
      </c>
      <c r="AO16" s="188" t="str">
        <f t="shared" si="0"/>
        <v/>
      </c>
      <c r="AP16" s="188" t="str">
        <f t="shared" si="0"/>
        <v/>
      </c>
      <c r="AQ16" s="188" t="str">
        <f t="shared" si="0"/>
        <v/>
      </c>
      <c r="AR16" s="188" t="str">
        <f t="shared" si="0"/>
        <v/>
      </c>
      <c r="AS16" s="188" t="str">
        <f t="shared" si="0"/>
        <v/>
      </c>
      <c r="AT16" s="188" t="str">
        <f t="shared" si="0"/>
        <v/>
      </c>
      <c r="AU16" s="188">
        <f t="shared" si="0"/>
        <v>10</v>
      </c>
      <c r="AV16" s="188" t="str">
        <f t="shared" si="0"/>
        <v/>
      </c>
      <c r="AW16" s="188" t="s">
        <v>97</v>
      </c>
      <c r="AX16" s="188">
        <f t="shared" si="6"/>
        <v>10</v>
      </c>
      <c r="AZ16" s="188" t="str">
        <f t="shared" si="7"/>
        <v/>
      </c>
      <c r="BA16" s="188" t="str">
        <f t="shared" si="1"/>
        <v/>
      </c>
      <c r="BB16" s="188" t="str">
        <f t="shared" si="1"/>
        <v/>
      </c>
      <c r="BC16" s="188" t="str">
        <f t="shared" si="1"/>
        <v/>
      </c>
      <c r="BD16" s="188" t="str">
        <f t="shared" si="1"/>
        <v/>
      </c>
      <c r="BE16" s="188" t="str">
        <f t="shared" si="1"/>
        <v/>
      </c>
      <c r="BF16" s="188" t="str">
        <f t="shared" si="1"/>
        <v/>
      </c>
      <c r="BG16" s="188" t="str">
        <f t="shared" si="1"/>
        <v/>
      </c>
      <c r="BH16" s="188" t="str">
        <f t="shared" si="1"/>
        <v/>
      </c>
      <c r="BI16" s="188" t="str">
        <f t="shared" si="1"/>
        <v/>
      </c>
      <c r="BJ16" s="188" t="str">
        <f t="shared" si="1"/>
        <v/>
      </c>
      <c r="BK16" s="188">
        <f t="shared" si="1"/>
        <v>10</v>
      </c>
      <c r="BL16" s="188" t="str">
        <f t="shared" si="1"/>
        <v/>
      </c>
      <c r="BM16" s="188" t="s">
        <v>97</v>
      </c>
      <c r="BN16" s="188">
        <f t="shared" si="8"/>
        <v>10</v>
      </c>
      <c r="BP16" s="188" t="str">
        <f t="shared" si="9"/>
        <v/>
      </c>
      <c r="BQ16" s="188" t="str">
        <f t="shared" si="2"/>
        <v/>
      </c>
      <c r="BR16" s="188" t="str">
        <f t="shared" si="2"/>
        <v/>
      </c>
      <c r="BS16" s="188" t="str">
        <f t="shared" si="2"/>
        <v/>
      </c>
      <c r="BT16" s="188" t="str">
        <f t="shared" si="2"/>
        <v/>
      </c>
      <c r="BU16" s="188" t="str">
        <f t="shared" si="2"/>
        <v/>
      </c>
      <c r="BV16" s="188" t="str">
        <f t="shared" si="2"/>
        <v/>
      </c>
      <c r="BW16" s="188">
        <f t="shared" si="10"/>
        <v>0</v>
      </c>
      <c r="BY16" s="188" t="str">
        <f t="shared" si="11"/>
        <v/>
      </c>
      <c r="BZ16" s="188" t="str">
        <f t="shared" si="3"/>
        <v/>
      </c>
      <c r="CA16" s="188" t="str">
        <f t="shared" si="3"/>
        <v/>
      </c>
      <c r="CB16" s="188" t="str">
        <f t="shared" si="3"/>
        <v/>
      </c>
      <c r="CC16" s="188" t="str">
        <f t="shared" si="3"/>
        <v/>
      </c>
      <c r="CD16" s="188" t="str">
        <f t="shared" si="3"/>
        <v/>
      </c>
      <c r="CE16" s="188" t="str">
        <f t="shared" si="3"/>
        <v/>
      </c>
      <c r="CF16" s="188">
        <f t="shared" si="12"/>
        <v>0</v>
      </c>
    </row>
    <row r="17" spans="1:84" x14ac:dyDescent="0.35">
      <c r="A17" s="756"/>
      <c r="B17" s="792"/>
      <c r="C17" s="13" t="s">
        <v>28</v>
      </c>
      <c r="D17" s="7" t="s">
        <v>29</v>
      </c>
      <c r="E17" s="69"/>
      <c r="F17" s="102" t="s">
        <v>29</v>
      </c>
      <c r="G17" s="70"/>
      <c r="H17" s="102" t="s">
        <v>29</v>
      </c>
      <c r="I17" s="70"/>
      <c r="J17" s="70"/>
      <c r="K17" s="71"/>
      <c r="L17" s="102" t="s">
        <v>29</v>
      </c>
      <c r="M17" s="70"/>
      <c r="N17" s="102" t="s">
        <v>29</v>
      </c>
      <c r="O17" s="73"/>
      <c r="P17" s="102" t="s">
        <v>29</v>
      </c>
      <c r="Q17" s="102"/>
      <c r="R17" s="117"/>
      <c r="S17" s="72"/>
      <c r="T17" s="102" t="s">
        <v>29</v>
      </c>
      <c r="U17" s="70"/>
      <c r="V17" s="102" t="s">
        <v>29</v>
      </c>
      <c r="W17" s="70"/>
      <c r="X17" s="70"/>
      <c r="Y17" s="71"/>
      <c r="Z17" s="102" t="s">
        <v>29</v>
      </c>
      <c r="AA17" s="70"/>
      <c r="AB17" s="102" t="s">
        <v>29</v>
      </c>
      <c r="AC17" s="73"/>
      <c r="AD17" s="102" t="s">
        <v>29</v>
      </c>
      <c r="AE17" s="122"/>
      <c r="AF17" s="117"/>
      <c r="AG17" s="14" t="str">
        <f t="shared" si="4"/>
        <v>LTT NGUYEN</v>
      </c>
      <c r="AH17" s="129"/>
      <c r="AJ17" s="183" t="str">
        <f t="shared" si="5"/>
        <v/>
      </c>
      <c r="AK17" s="183" t="str">
        <f t="shared" si="0"/>
        <v/>
      </c>
      <c r="AL17" s="183" t="str">
        <f t="shared" si="0"/>
        <v/>
      </c>
      <c r="AM17" s="183">
        <f t="shared" si="0"/>
        <v>10</v>
      </c>
      <c r="AN17" s="183" t="str">
        <f t="shared" si="0"/>
        <v/>
      </c>
      <c r="AO17" s="183" t="str">
        <f t="shared" si="0"/>
        <v/>
      </c>
      <c r="AP17" s="183" t="str">
        <f t="shared" si="0"/>
        <v/>
      </c>
      <c r="AQ17" s="183" t="str">
        <f t="shared" si="0"/>
        <v/>
      </c>
      <c r="AR17" s="183" t="str">
        <f t="shared" si="0"/>
        <v/>
      </c>
      <c r="AS17" s="183" t="str">
        <f t="shared" si="0"/>
        <v/>
      </c>
      <c r="AT17" s="183" t="str">
        <f t="shared" si="0"/>
        <v/>
      </c>
      <c r="AU17" s="183" t="str">
        <f t="shared" si="0"/>
        <v/>
      </c>
      <c r="AV17" s="183" t="str">
        <f t="shared" si="0"/>
        <v/>
      </c>
      <c r="AW17" s="183" t="s">
        <v>97</v>
      </c>
      <c r="AX17" s="183">
        <f t="shared" si="6"/>
        <v>10</v>
      </c>
      <c r="AZ17" s="183" t="str">
        <f t="shared" si="7"/>
        <v/>
      </c>
      <c r="BA17" s="183" t="str">
        <f t="shared" si="1"/>
        <v/>
      </c>
      <c r="BB17" s="183" t="str">
        <f t="shared" si="1"/>
        <v/>
      </c>
      <c r="BC17" s="183">
        <f t="shared" si="1"/>
        <v>10</v>
      </c>
      <c r="BD17" s="183" t="str">
        <f t="shared" si="1"/>
        <v/>
      </c>
      <c r="BE17" s="183" t="str">
        <f t="shared" si="1"/>
        <v/>
      </c>
      <c r="BF17" s="183" t="str">
        <f t="shared" si="1"/>
        <v/>
      </c>
      <c r="BG17" s="183" t="str">
        <f t="shared" si="1"/>
        <v/>
      </c>
      <c r="BH17" s="183" t="str">
        <f t="shared" si="1"/>
        <v/>
      </c>
      <c r="BI17" s="183" t="str">
        <f t="shared" si="1"/>
        <v/>
      </c>
      <c r="BJ17" s="183" t="str">
        <f t="shared" si="1"/>
        <v/>
      </c>
      <c r="BK17" s="183" t="str">
        <f t="shared" si="1"/>
        <v/>
      </c>
      <c r="BL17" s="183" t="str">
        <f t="shared" si="1"/>
        <v/>
      </c>
      <c r="BM17" s="183" t="s">
        <v>97</v>
      </c>
      <c r="BN17" s="183">
        <f t="shared" si="8"/>
        <v>10</v>
      </c>
      <c r="BP17" s="183" t="str">
        <f t="shared" si="9"/>
        <v/>
      </c>
      <c r="BQ17" s="183" t="str">
        <f t="shared" si="2"/>
        <v/>
      </c>
      <c r="BR17" s="183" t="str">
        <f t="shared" si="2"/>
        <v/>
      </c>
      <c r="BS17" s="183" t="str">
        <f t="shared" si="2"/>
        <v/>
      </c>
      <c r="BT17" s="183" t="str">
        <f t="shared" si="2"/>
        <v/>
      </c>
      <c r="BU17" s="183" t="str">
        <f t="shared" si="2"/>
        <v/>
      </c>
      <c r="BV17" s="183" t="str">
        <f t="shared" si="2"/>
        <v/>
      </c>
      <c r="BW17" s="183">
        <f t="shared" si="10"/>
        <v>0</v>
      </c>
      <c r="BY17" s="183" t="str">
        <f t="shared" si="11"/>
        <v/>
      </c>
      <c r="BZ17" s="183" t="str">
        <f t="shared" si="3"/>
        <v/>
      </c>
      <c r="CA17" s="183" t="str">
        <f t="shared" si="3"/>
        <v/>
      </c>
      <c r="CB17" s="183" t="str">
        <f t="shared" si="3"/>
        <v/>
      </c>
      <c r="CC17" s="183" t="str">
        <f t="shared" si="3"/>
        <v/>
      </c>
      <c r="CD17" s="183" t="str">
        <f t="shared" si="3"/>
        <v/>
      </c>
      <c r="CE17" s="183" t="str">
        <f t="shared" si="3"/>
        <v/>
      </c>
      <c r="CF17" s="183">
        <f t="shared" si="12"/>
        <v>0</v>
      </c>
    </row>
    <row r="18" spans="1:84" x14ac:dyDescent="0.35">
      <c r="A18" s="756"/>
      <c r="B18" s="792"/>
      <c r="C18" s="13" t="s">
        <v>32</v>
      </c>
      <c r="D18" s="15" t="s">
        <v>33</v>
      </c>
      <c r="E18" s="69"/>
      <c r="F18" s="102" t="s">
        <v>33</v>
      </c>
      <c r="G18" s="70"/>
      <c r="H18" s="102" t="s">
        <v>33</v>
      </c>
      <c r="I18" s="70"/>
      <c r="J18" s="70"/>
      <c r="K18" s="71"/>
      <c r="L18" s="102" t="s">
        <v>33</v>
      </c>
      <c r="M18" s="70"/>
      <c r="N18" s="102" t="s">
        <v>33</v>
      </c>
      <c r="O18" s="73"/>
      <c r="P18" s="102" t="s">
        <v>33</v>
      </c>
      <c r="Q18" s="102"/>
      <c r="R18" s="117"/>
      <c r="S18" s="72"/>
      <c r="T18" s="102" t="s">
        <v>33</v>
      </c>
      <c r="U18" s="70"/>
      <c r="V18" s="102" t="s">
        <v>33</v>
      </c>
      <c r="W18" s="70"/>
      <c r="X18" s="70"/>
      <c r="Y18" s="71"/>
      <c r="Z18" s="102" t="s">
        <v>33</v>
      </c>
      <c r="AA18" s="70"/>
      <c r="AB18" s="102" t="s">
        <v>33</v>
      </c>
      <c r="AC18" s="73"/>
      <c r="AD18" s="102" t="s">
        <v>33</v>
      </c>
      <c r="AE18" s="122"/>
      <c r="AF18" s="117"/>
      <c r="AG18" s="14" t="str">
        <f t="shared" si="4"/>
        <v>MAJ SAINT ANDRE</v>
      </c>
      <c r="AH18" s="240"/>
      <c r="AI18" s="187"/>
      <c r="AJ18" s="188" t="str">
        <f t="shared" si="5"/>
        <v/>
      </c>
      <c r="AK18" s="188" t="str">
        <f t="shared" si="0"/>
        <v/>
      </c>
      <c r="AL18" s="188" t="str">
        <f t="shared" si="0"/>
        <v/>
      </c>
      <c r="AM18" s="188" t="str">
        <f t="shared" si="0"/>
        <v/>
      </c>
      <c r="AN18" s="188" t="str">
        <f t="shared" si="0"/>
        <v/>
      </c>
      <c r="AO18" s="188">
        <f t="shared" si="0"/>
        <v>10</v>
      </c>
      <c r="AP18" s="188" t="str">
        <f t="shared" si="0"/>
        <v/>
      </c>
      <c r="AQ18" s="188" t="str">
        <f t="shared" si="0"/>
        <v/>
      </c>
      <c r="AR18" s="188" t="str">
        <f t="shared" si="0"/>
        <v/>
      </c>
      <c r="AS18" s="188" t="str">
        <f t="shared" si="0"/>
        <v/>
      </c>
      <c r="AT18" s="188" t="str">
        <f t="shared" si="0"/>
        <v/>
      </c>
      <c r="AU18" s="188" t="str">
        <f t="shared" si="0"/>
        <v/>
      </c>
      <c r="AV18" s="188" t="str">
        <f t="shared" si="0"/>
        <v/>
      </c>
      <c r="AW18" s="188" t="s">
        <v>97</v>
      </c>
      <c r="AX18" s="188">
        <f t="shared" si="6"/>
        <v>10</v>
      </c>
      <c r="AZ18" s="188" t="str">
        <f t="shared" si="7"/>
        <v/>
      </c>
      <c r="BA18" s="188" t="str">
        <f t="shared" si="1"/>
        <v/>
      </c>
      <c r="BB18" s="188" t="str">
        <f t="shared" si="1"/>
        <v/>
      </c>
      <c r="BC18" s="188" t="str">
        <f t="shared" si="1"/>
        <v/>
      </c>
      <c r="BD18" s="188" t="str">
        <f t="shared" si="1"/>
        <v/>
      </c>
      <c r="BE18" s="188">
        <f t="shared" si="1"/>
        <v>10</v>
      </c>
      <c r="BF18" s="188" t="str">
        <f t="shared" si="1"/>
        <v/>
      </c>
      <c r="BG18" s="188" t="str">
        <f t="shared" si="1"/>
        <v/>
      </c>
      <c r="BH18" s="188" t="str">
        <f t="shared" si="1"/>
        <v/>
      </c>
      <c r="BI18" s="188" t="str">
        <f t="shared" si="1"/>
        <v/>
      </c>
      <c r="BJ18" s="188" t="str">
        <f t="shared" si="1"/>
        <v/>
      </c>
      <c r="BK18" s="188" t="str">
        <f t="shared" si="1"/>
        <v/>
      </c>
      <c r="BL18" s="188" t="str">
        <f t="shared" si="1"/>
        <v/>
      </c>
      <c r="BM18" s="188" t="s">
        <v>97</v>
      </c>
      <c r="BN18" s="188">
        <f t="shared" si="8"/>
        <v>10</v>
      </c>
      <c r="BP18" s="188" t="str">
        <f t="shared" si="9"/>
        <v/>
      </c>
      <c r="BQ18" s="188" t="str">
        <f t="shared" si="2"/>
        <v/>
      </c>
      <c r="BR18" s="188" t="str">
        <f t="shared" si="2"/>
        <v/>
      </c>
      <c r="BS18" s="188" t="str">
        <f t="shared" si="2"/>
        <v/>
      </c>
      <c r="BT18" s="188" t="str">
        <f t="shared" si="2"/>
        <v/>
      </c>
      <c r="BU18" s="188" t="str">
        <f t="shared" si="2"/>
        <v/>
      </c>
      <c r="BV18" s="188" t="str">
        <f t="shared" si="2"/>
        <v/>
      </c>
      <c r="BW18" s="188">
        <f t="shared" si="10"/>
        <v>0</v>
      </c>
      <c r="BY18" s="188" t="str">
        <f t="shared" si="11"/>
        <v/>
      </c>
      <c r="BZ18" s="188" t="str">
        <f t="shared" si="3"/>
        <v/>
      </c>
      <c r="CA18" s="188" t="str">
        <f t="shared" si="3"/>
        <v/>
      </c>
      <c r="CB18" s="188" t="str">
        <f t="shared" si="3"/>
        <v/>
      </c>
      <c r="CC18" s="188" t="str">
        <f t="shared" si="3"/>
        <v/>
      </c>
      <c r="CD18" s="188" t="str">
        <f t="shared" si="3"/>
        <v/>
      </c>
      <c r="CE18" s="188" t="str">
        <f t="shared" si="3"/>
        <v/>
      </c>
      <c r="CF18" s="188">
        <f t="shared" si="12"/>
        <v>0</v>
      </c>
    </row>
    <row r="19" spans="1:84" x14ac:dyDescent="0.35">
      <c r="A19" s="756"/>
      <c r="B19" s="792"/>
      <c r="C19" s="13" t="s">
        <v>34</v>
      </c>
      <c r="D19" s="15" t="s">
        <v>33</v>
      </c>
      <c r="E19" s="69"/>
      <c r="F19" s="102" t="s">
        <v>33</v>
      </c>
      <c r="G19" s="70"/>
      <c r="H19" s="102" t="s">
        <v>33</v>
      </c>
      <c r="I19" s="70"/>
      <c r="J19" s="70"/>
      <c r="K19" s="71"/>
      <c r="L19" s="102" t="s">
        <v>33</v>
      </c>
      <c r="M19" s="70"/>
      <c r="N19" s="102" t="s">
        <v>33</v>
      </c>
      <c r="O19" s="73"/>
      <c r="P19" s="102" t="s">
        <v>33</v>
      </c>
      <c r="Q19" s="102"/>
      <c r="R19" s="117"/>
      <c r="S19" s="72"/>
      <c r="T19" s="102" t="s">
        <v>33</v>
      </c>
      <c r="U19" s="70"/>
      <c r="V19" s="102" t="s">
        <v>33</v>
      </c>
      <c r="W19" s="70"/>
      <c r="X19" s="70"/>
      <c r="Y19" s="71"/>
      <c r="Z19" s="102" t="s">
        <v>33</v>
      </c>
      <c r="AA19" s="70"/>
      <c r="AB19" s="102" t="s">
        <v>33</v>
      </c>
      <c r="AC19" s="73"/>
      <c r="AD19" s="102" t="s">
        <v>33</v>
      </c>
      <c r="AE19" s="122"/>
      <c r="AF19" s="117"/>
      <c r="AG19" s="14" t="str">
        <f t="shared" si="4"/>
        <v>ADC PREVOST</v>
      </c>
      <c r="AH19" s="129"/>
      <c r="AJ19" s="183" t="str">
        <f t="shared" si="5"/>
        <v/>
      </c>
      <c r="AK19" s="183" t="str">
        <f t="shared" si="0"/>
        <v/>
      </c>
      <c r="AL19" s="183" t="str">
        <f t="shared" si="0"/>
        <v/>
      </c>
      <c r="AM19" s="183" t="str">
        <f t="shared" si="0"/>
        <v/>
      </c>
      <c r="AN19" s="183" t="str">
        <f t="shared" si="0"/>
        <v/>
      </c>
      <c r="AO19" s="183">
        <f t="shared" si="0"/>
        <v>10</v>
      </c>
      <c r="AP19" s="183" t="str">
        <f t="shared" si="0"/>
        <v/>
      </c>
      <c r="AQ19" s="183" t="str">
        <f t="shared" si="0"/>
        <v/>
      </c>
      <c r="AR19" s="183" t="str">
        <f t="shared" si="0"/>
        <v/>
      </c>
      <c r="AS19" s="183" t="str">
        <f t="shared" si="0"/>
        <v/>
      </c>
      <c r="AT19" s="183" t="str">
        <f t="shared" si="0"/>
        <v/>
      </c>
      <c r="AU19" s="183" t="str">
        <f t="shared" si="0"/>
        <v/>
      </c>
      <c r="AV19" s="183" t="str">
        <f t="shared" si="0"/>
        <v/>
      </c>
      <c r="AW19" s="183" t="s">
        <v>97</v>
      </c>
      <c r="AX19" s="183">
        <f t="shared" si="6"/>
        <v>10</v>
      </c>
      <c r="AZ19" s="183" t="str">
        <f t="shared" si="7"/>
        <v/>
      </c>
      <c r="BA19" s="183" t="str">
        <f t="shared" si="1"/>
        <v/>
      </c>
      <c r="BB19" s="183" t="str">
        <f t="shared" si="1"/>
        <v/>
      </c>
      <c r="BC19" s="183" t="str">
        <f t="shared" si="1"/>
        <v/>
      </c>
      <c r="BD19" s="183" t="str">
        <f t="shared" si="1"/>
        <v/>
      </c>
      <c r="BE19" s="183">
        <f t="shared" si="1"/>
        <v>10</v>
      </c>
      <c r="BF19" s="183" t="str">
        <f t="shared" si="1"/>
        <v/>
      </c>
      <c r="BG19" s="183" t="str">
        <f t="shared" si="1"/>
        <v/>
      </c>
      <c r="BH19" s="183" t="str">
        <f t="shared" si="1"/>
        <v/>
      </c>
      <c r="BI19" s="183" t="str">
        <f t="shared" si="1"/>
        <v/>
      </c>
      <c r="BJ19" s="183" t="str">
        <f t="shared" si="1"/>
        <v/>
      </c>
      <c r="BK19" s="183" t="str">
        <f t="shared" si="1"/>
        <v/>
      </c>
      <c r="BL19" s="183" t="str">
        <f t="shared" si="1"/>
        <v/>
      </c>
      <c r="BM19" s="183" t="s">
        <v>97</v>
      </c>
      <c r="BN19" s="183">
        <f t="shared" si="8"/>
        <v>10</v>
      </c>
      <c r="BP19" s="183" t="str">
        <f t="shared" si="9"/>
        <v/>
      </c>
      <c r="BQ19" s="183" t="str">
        <f t="shared" si="2"/>
        <v/>
      </c>
      <c r="BR19" s="183" t="str">
        <f t="shared" si="2"/>
        <v/>
      </c>
      <c r="BS19" s="183" t="str">
        <f t="shared" si="2"/>
        <v/>
      </c>
      <c r="BT19" s="183" t="str">
        <f t="shared" si="2"/>
        <v/>
      </c>
      <c r="BU19" s="183" t="str">
        <f t="shared" si="2"/>
        <v/>
      </c>
      <c r="BV19" s="183" t="str">
        <f t="shared" si="2"/>
        <v/>
      </c>
      <c r="BW19" s="183">
        <f t="shared" si="10"/>
        <v>0</v>
      </c>
      <c r="BY19" s="183" t="str">
        <f t="shared" si="11"/>
        <v/>
      </c>
      <c r="BZ19" s="183" t="str">
        <f t="shared" si="3"/>
        <v/>
      </c>
      <c r="CA19" s="183" t="str">
        <f t="shared" si="3"/>
        <v/>
      </c>
      <c r="CB19" s="183" t="str">
        <f t="shared" si="3"/>
        <v/>
      </c>
      <c r="CC19" s="183" t="str">
        <f t="shared" si="3"/>
        <v/>
      </c>
      <c r="CD19" s="183" t="str">
        <f t="shared" si="3"/>
        <v/>
      </c>
      <c r="CE19" s="183" t="str">
        <f t="shared" si="3"/>
        <v/>
      </c>
      <c r="CF19" s="183">
        <f t="shared" si="12"/>
        <v>0</v>
      </c>
    </row>
    <row r="20" spans="1:84" ht="15" thickBot="1" x14ac:dyDescent="0.4">
      <c r="A20" s="756"/>
      <c r="B20" s="782"/>
      <c r="C20" s="13" t="s">
        <v>36</v>
      </c>
      <c r="D20" s="15" t="s">
        <v>35</v>
      </c>
      <c r="E20" s="69"/>
      <c r="F20" s="102" t="s">
        <v>35</v>
      </c>
      <c r="G20" s="70"/>
      <c r="H20" s="102" t="s">
        <v>35</v>
      </c>
      <c r="I20" s="70"/>
      <c r="J20" s="70"/>
      <c r="K20" s="71"/>
      <c r="L20" s="102" t="s">
        <v>35</v>
      </c>
      <c r="M20" s="70"/>
      <c r="N20" s="102" t="s">
        <v>35</v>
      </c>
      <c r="O20" s="73"/>
      <c r="P20" s="102" t="s">
        <v>35</v>
      </c>
      <c r="Q20" s="102"/>
      <c r="R20" s="117"/>
      <c r="S20" s="72"/>
      <c r="T20" s="102" t="s">
        <v>35</v>
      </c>
      <c r="U20" s="70"/>
      <c r="V20" s="102" t="s">
        <v>35</v>
      </c>
      <c r="W20" s="70"/>
      <c r="X20" s="70"/>
      <c r="Y20" s="71"/>
      <c r="Z20" s="102" t="s">
        <v>35</v>
      </c>
      <c r="AA20" s="70"/>
      <c r="AB20" s="102" t="s">
        <v>35</v>
      </c>
      <c r="AC20" s="73"/>
      <c r="AD20" s="102" t="s">
        <v>35</v>
      </c>
      <c r="AE20" s="122"/>
      <c r="AF20" s="117"/>
      <c r="AG20" s="14" t="str">
        <f t="shared" si="4"/>
        <v>ADC AMBLARD</v>
      </c>
      <c r="AH20" s="240"/>
      <c r="AI20" s="187"/>
      <c r="AJ20" s="188" t="str">
        <f t="shared" si="5"/>
        <v/>
      </c>
      <c r="AK20" s="188" t="str">
        <f t="shared" si="0"/>
        <v/>
      </c>
      <c r="AL20" s="188" t="str">
        <f t="shared" si="0"/>
        <v/>
      </c>
      <c r="AM20" s="188" t="str">
        <f t="shared" si="0"/>
        <v/>
      </c>
      <c r="AN20" s="188" t="str">
        <f t="shared" si="0"/>
        <v/>
      </c>
      <c r="AO20" s="188" t="str">
        <f t="shared" si="0"/>
        <v/>
      </c>
      <c r="AP20" s="188" t="str">
        <f t="shared" si="0"/>
        <v/>
      </c>
      <c r="AQ20" s="188">
        <f t="shared" si="0"/>
        <v>10</v>
      </c>
      <c r="AR20" s="188" t="str">
        <f t="shared" si="0"/>
        <v/>
      </c>
      <c r="AS20" s="188" t="str">
        <f t="shared" si="0"/>
        <v/>
      </c>
      <c r="AT20" s="188" t="str">
        <f t="shared" si="0"/>
        <v/>
      </c>
      <c r="AU20" s="188" t="str">
        <f t="shared" si="0"/>
        <v/>
      </c>
      <c r="AV20" s="188" t="str">
        <f t="shared" si="0"/>
        <v/>
      </c>
      <c r="AW20" s="188" t="s">
        <v>97</v>
      </c>
      <c r="AX20" s="188">
        <f t="shared" si="6"/>
        <v>10</v>
      </c>
      <c r="AZ20" s="188" t="str">
        <f t="shared" si="7"/>
        <v/>
      </c>
      <c r="BA20" s="188" t="str">
        <f t="shared" si="1"/>
        <v/>
      </c>
      <c r="BB20" s="188" t="str">
        <f t="shared" si="1"/>
        <v/>
      </c>
      <c r="BC20" s="188" t="str">
        <f t="shared" si="1"/>
        <v/>
      </c>
      <c r="BD20" s="188" t="str">
        <f t="shared" si="1"/>
        <v/>
      </c>
      <c r="BE20" s="188" t="str">
        <f t="shared" si="1"/>
        <v/>
      </c>
      <c r="BF20" s="188" t="str">
        <f t="shared" si="1"/>
        <v/>
      </c>
      <c r="BG20" s="188">
        <f t="shared" si="1"/>
        <v>10</v>
      </c>
      <c r="BH20" s="188" t="str">
        <f t="shared" si="1"/>
        <v/>
      </c>
      <c r="BI20" s="188" t="str">
        <f t="shared" si="1"/>
        <v/>
      </c>
      <c r="BJ20" s="188" t="str">
        <f t="shared" si="1"/>
        <v/>
      </c>
      <c r="BK20" s="188" t="str">
        <f t="shared" si="1"/>
        <v/>
      </c>
      <c r="BL20" s="188" t="str">
        <f t="shared" si="1"/>
        <v/>
      </c>
      <c r="BM20" s="188" t="s">
        <v>97</v>
      </c>
      <c r="BN20" s="188">
        <f t="shared" si="8"/>
        <v>10</v>
      </c>
      <c r="BP20" s="188" t="str">
        <f t="shared" si="9"/>
        <v/>
      </c>
      <c r="BQ20" s="188" t="str">
        <f t="shared" si="2"/>
        <v/>
      </c>
      <c r="BR20" s="188" t="str">
        <f t="shared" si="2"/>
        <v/>
      </c>
      <c r="BS20" s="188" t="str">
        <f t="shared" si="2"/>
        <v/>
      </c>
      <c r="BT20" s="188" t="str">
        <f t="shared" si="2"/>
        <v/>
      </c>
      <c r="BU20" s="188" t="str">
        <f t="shared" si="2"/>
        <v/>
      </c>
      <c r="BV20" s="188" t="str">
        <f t="shared" si="2"/>
        <v/>
      </c>
      <c r="BW20" s="188">
        <f t="shared" si="10"/>
        <v>0</v>
      </c>
      <c r="BY20" s="188" t="str">
        <f t="shared" si="11"/>
        <v/>
      </c>
      <c r="BZ20" s="188" t="str">
        <f t="shared" si="3"/>
        <v/>
      </c>
      <c r="CA20" s="188" t="str">
        <f t="shared" si="3"/>
        <v/>
      </c>
      <c r="CB20" s="188" t="str">
        <f t="shared" si="3"/>
        <v/>
      </c>
      <c r="CC20" s="188" t="str">
        <f t="shared" si="3"/>
        <v/>
      </c>
      <c r="CD20" s="188" t="str">
        <f t="shared" si="3"/>
        <v/>
      </c>
      <c r="CE20" s="188" t="str">
        <f t="shared" si="3"/>
        <v/>
      </c>
      <c r="CF20" s="188">
        <f t="shared" si="12"/>
        <v>0</v>
      </c>
    </row>
    <row r="21" spans="1:84" x14ac:dyDescent="0.35">
      <c r="A21" s="756"/>
      <c r="B21" s="781" t="s">
        <v>29</v>
      </c>
      <c r="C21" s="13" t="s">
        <v>39</v>
      </c>
      <c r="D21" s="15" t="s">
        <v>29</v>
      </c>
      <c r="E21" s="69"/>
      <c r="F21" s="102" t="s">
        <v>29</v>
      </c>
      <c r="G21" s="70"/>
      <c r="H21" s="102" t="s">
        <v>29</v>
      </c>
      <c r="I21" s="70"/>
      <c r="J21" s="70"/>
      <c r="K21" s="71"/>
      <c r="L21" s="102" t="s">
        <v>29</v>
      </c>
      <c r="M21" s="70"/>
      <c r="N21" s="102" t="s">
        <v>29</v>
      </c>
      <c r="O21" s="73"/>
      <c r="P21" s="102" t="s">
        <v>29</v>
      </c>
      <c r="Q21" s="102"/>
      <c r="R21" s="117"/>
      <c r="S21" s="72"/>
      <c r="T21" s="102" t="s">
        <v>29</v>
      </c>
      <c r="U21" s="70"/>
      <c r="V21" s="102" t="s">
        <v>29</v>
      </c>
      <c r="W21" s="70"/>
      <c r="X21" s="70"/>
      <c r="Y21" s="71"/>
      <c r="Z21" s="102" t="s">
        <v>29</v>
      </c>
      <c r="AA21" s="70"/>
      <c r="AB21" s="102" t="s">
        <v>29</v>
      </c>
      <c r="AC21" s="73"/>
      <c r="AD21" s="102" t="s">
        <v>29</v>
      </c>
      <c r="AE21" s="122"/>
      <c r="AF21" s="117"/>
      <c r="AG21" s="14" t="str">
        <f t="shared" si="4"/>
        <v>ADC BACONNAIS</v>
      </c>
      <c r="AH21" s="129"/>
      <c r="AJ21" s="183" t="str">
        <f t="shared" si="5"/>
        <v/>
      </c>
      <c r="AK21" s="183" t="str">
        <f t="shared" si="5"/>
        <v/>
      </c>
      <c r="AL21" s="183" t="str">
        <f t="shared" si="5"/>
        <v/>
      </c>
      <c r="AM21" s="183">
        <f t="shared" si="5"/>
        <v>10</v>
      </c>
      <c r="AN21" s="183" t="str">
        <f t="shared" si="5"/>
        <v/>
      </c>
      <c r="AO21" s="183" t="str">
        <f t="shared" si="5"/>
        <v/>
      </c>
      <c r="AP21" s="183" t="str">
        <f t="shared" si="5"/>
        <v/>
      </c>
      <c r="AQ21" s="183" t="str">
        <f t="shared" si="5"/>
        <v/>
      </c>
      <c r="AR21" s="183" t="str">
        <f t="shared" si="5"/>
        <v/>
      </c>
      <c r="AS21" s="183" t="str">
        <f t="shared" si="5"/>
        <v/>
      </c>
      <c r="AT21" s="183" t="str">
        <f t="shared" si="5"/>
        <v/>
      </c>
      <c r="AU21" s="183" t="str">
        <f t="shared" si="5"/>
        <v/>
      </c>
      <c r="AV21" s="183" t="str">
        <f t="shared" si="5"/>
        <v/>
      </c>
      <c r="AW21" s="183" t="s">
        <v>97</v>
      </c>
      <c r="AX21" s="183">
        <f t="shared" si="6"/>
        <v>10</v>
      </c>
      <c r="AZ21" s="183" t="str">
        <f t="shared" si="7"/>
        <v/>
      </c>
      <c r="BA21" s="183" t="str">
        <f t="shared" si="7"/>
        <v/>
      </c>
      <c r="BB21" s="183" t="str">
        <f t="shared" si="7"/>
        <v/>
      </c>
      <c r="BC21" s="183">
        <f t="shared" si="7"/>
        <v>10</v>
      </c>
      <c r="BD21" s="183" t="str">
        <f t="shared" si="7"/>
        <v/>
      </c>
      <c r="BE21" s="183" t="str">
        <f t="shared" si="7"/>
        <v/>
      </c>
      <c r="BF21" s="183" t="str">
        <f t="shared" si="7"/>
        <v/>
      </c>
      <c r="BG21" s="183" t="str">
        <f t="shared" si="7"/>
        <v/>
      </c>
      <c r="BH21" s="183" t="str">
        <f t="shared" si="7"/>
        <v/>
      </c>
      <c r="BI21" s="183" t="str">
        <f t="shared" si="7"/>
        <v/>
      </c>
      <c r="BJ21" s="183" t="str">
        <f t="shared" si="7"/>
        <v/>
      </c>
      <c r="BK21" s="183" t="str">
        <f t="shared" si="7"/>
        <v/>
      </c>
      <c r="BL21" s="183" t="str">
        <f t="shared" si="7"/>
        <v/>
      </c>
      <c r="BM21" s="183" t="s">
        <v>97</v>
      </c>
      <c r="BN21" s="183">
        <f t="shared" si="8"/>
        <v>10</v>
      </c>
      <c r="BP21" s="183" t="str">
        <f t="shared" si="9"/>
        <v/>
      </c>
      <c r="BQ21" s="183" t="str">
        <f t="shared" si="9"/>
        <v/>
      </c>
      <c r="BR21" s="183" t="str">
        <f t="shared" si="9"/>
        <v/>
      </c>
      <c r="BS21" s="183" t="str">
        <f t="shared" si="9"/>
        <v/>
      </c>
      <c r="BT21" s="183" t="str">
        <f t="shared" si="9"/>
        <v/>
      </c>
      <c r="BU21" s="183" t="str">
        <f t="shared" si="9"/>
        <v/>
      </c>
      <c r="BV21" s="183" t="str">
        <f t="shared" si="9"/>
        <v/>
      </c>
      <c r="BW21" s="183">
        <f t="shared" si="10"/>
        <v>0</v>
      </c>
      <c r="BY21" s="183" t="str">
        <f t="shared" si="11"/>
        <v/>
      </c>
      <c r="BZ21" s="183" t="str">
        <f t="shared" si="11"/>
        <v/>
      </c>
      <c r="CA21" s="183" t="str">
        <f t="shared" si="11"/>
        <v/>
      </c>
      <c r="CB21" s="183" t="str">
        <f t="shared" si="11"/>
        <v/>
      </c>
      <c r="CC21" s="183" t="str">
        <f t="shared" si="11"/>
        <v/>
      </c>
      <c r="CD21" s="183" t="str">
        <f t="shared" si="11"/>
        <v/>
      </c>
      <c r="CE21" s="183" t="str">
        <f t="shared" si="11"/>
        <v/>
      </c>
      <c r="CF21" s="183">
        <f t="shared" si="12"/>
        <v>0</v>
      </c>
    </row>
    <row r="22" spans="1:84" ht="15" thickBot="1" x14ac:dyDescent="0.4">
      <c r="A22" s="756"/>
      <c r="B22" s="782"/>
      <c r="C22" s="13" t="s">
        <v>41</v>
      </c>
      <c r="D22" s="15" t="s">
        <v>29</v>
      </c>
      <c r="E22" s="69"/>
      <c r="F22" s="102" t="s">
        <v>42</v>
      </c>
      <c r="G22" s="70"/>
      <c r="H22" s="102" t="s">
        <v>42</v>
      </c>
      <c r="I22" s="70"/>
      <c r="J22" s="70"/>
      <c r="K22" s="71"/>
      <c r="L22" s="102" t="s">
        <v>42</v>
      </c>
      <c r="M22" s="70"/>
      <c r="N22" s="102" t="s">
        <v>42</v>
      </c>
      <c r="O22" s="73"/>
      <c r="P22" s="102" t="s">
        <v>42</v>
      </c>
      <c r="Q22" s="102"/>
      <c r="R22" s="117"/>
      <c r="S22" s="72"/>
      <c r="T22" s="102" t="s">
        <v>42</v>
      </c>
      <c r="U22" s="70"/>
      <c r="V22" s="102" t="s">
        <v>42</v>
      </c>
      <c r="W22" s="70"/>
      <c r="X22" s="70"/>
      <c r="Y22" s="71"/>
      <c r="Z22" s="102" t="s">
        <v>42</v>
      </c>
      <c r="AA22" s="70"/>
      <c r="AB22" s="102" t="s">
        <v>42</v>
      </c>
      <c r="AC22" s="73"/>
      <c r="AD22" s="102" t="s">
        <v>42</v>
      </c>
      <c r="AE22" s="122"/>
      <c r="AF22" s="117"/>
      <c r="AG22" s="14" t="str">
        <f t="shared" si="4"/>
        <v>ADJ HOERNER</v>
      </c>
      <c r="AH22" s="240"/>
      <c r="AI22" s="187"/>
      <c r="AJ22" s="188" t="str">
        <f t="shared" si="5"/>
        <v/>
      </c>
      <c r="AK22" s="188">
        <f t="shared" si="5"/>
        <v>10</v>
      </c>
      <c r="AL22" s="188" t="str">
        <f t="shared" si="5"/>
        <v/>
      </c>
      <c r="AM22" s="188" t="str">
        <f t="shared" si="5"/>
        <v/>
      </c>
      <c r="AN22" s="188" t="str">
        <f t="shared" si="5"/>
        <v/>
      </c>
      <c r="AO22" s="188" t="str">
        <f t="shared" si="5"/>
        <v/>
      </c>
      <c r="AP22" s="188" t="str">
        <f t="shared" si="5"/>
        <v/>
      </c>
      <c r="AQ22" s="188" t="str">
        <f t="shared" si="5"/>
        <v/>
      </c>
      <c r="AR22" s="188" t="str">
        <f t="shared" si="5"/>
        <v/>
      </c>
      <c r="AS22" s="188" t="str">
        <f t="shared" si="5"/>
        <v/>
      </c>
      <c r="AT22" s="188" t="str">
        <f t="shared" si="5"/>
        <v/>
      </c>
      <c r="AU22" s="188" t="str">
        <f t="shared" si="5"/>
        <v/>
      </c>
      <c r="AV22" s="188" t="str">
        <f t="shared" si="5"/>
        <v/>
      </c>
      <c r="AW22" s="188" t="s">
        <v>97</v>
      </c>
      <c r="AX22" s="188">
        <f t="shared" si="6"/>
        <v>10</v>
      </c>
      <c r="AZ22" s="188" t="str">
        <f t="shared" si="7"/>
        <v/>
      </c>
      <c r="BA22" s="188">
        <f t="shared" si="7"/>
        <v>10</v>
      </c>
      <c r="BB22" s="188" t="str">
        <f t="shared" si="7"/>
        <v/>
      </c>
      <c r="BC22" s="188" t="str">
        <f t="shared" si="7"/>
        <v/>
      </c>
      <c r="BD22" s="188" t="str">
        <f t="shared" si="7"/>
        <v/>
      </c>
      <c r="BE22" s="188" t="str">
        <f t="shared" si="7"/>
        <v/>
      </c>
      <c r="BF22" s="188" t="str">
        <f t="shared" si="7"/>
        <v/>
      </c>
      <c r="BG22" s="188" t="str">
        <f t="shared" si="7"/>
        <v/>
      </c>
      <c r="BH22" s="188" t="str">
        <f t="shared" si="7"/>
        <v/>
      </c>
      <c r="BI22" s="188" t="str">
        <f t="shared" si="7"/>
        <v/>
      </c>
      <c r="BJ22" s="188" t="str">
        <f t="shared" si="7"/>
        <v/>
      </c>
      <c r="BK22" s="188" t="str">
        <f t="shared" si="7"/>
        <v/>
      </c>
      <c r="BL22" s="188" t="str">
        <f t="shared" si="7"/>
        <v/>
      </c>
      <c r="BM22" s="188" t="s">
        <v>97</v>
      </c>
      <c r="BN22" s="188">
        <f t="shared" si="8"/>
        <v>10</v>
      </c>
      <c r="BP22" s="188" t="str">
        <f t="shared" si="9"/>
        <v/>
      </c>
      <c r="BQ22" s="188" t="str">
        <f t="shared" si="9"/>
        <v/>
      </c>
      <c r="BR22" s="188" t="str">
        <f t="shared" si="9"/>
        <v/>
      </c>
      <c r="BS22" s="188" t="str">
        <f t="shared" si="9"/>
        <v/>
      </c>
      <c r="BT22" s="188" t="str">
        <f t="shared" si="9"/>
        <v/>
      </c>
      <c r="BU22" s="188" t="str">
        <f t="shared" si="9"/>
        <v/>
      </c>
      <c r="BV22" s="188" t="str">
        <f t="shared" si="9"/>
        <v/>
      </c>
      <c r="BW22" s="188">
        <f t="shared" si="10"/>
        <v>0</v>
      </c>
      <c r="BY22" s="188" t="str">
        <f t="shared" si="11"/>
        <v/>
      </c>
      <c r="BZ22" s="188" t="str">
        <f t="shared" si="11"/>
        <v/>
      </c>
      <c r="CA22" s="188" t="str">
        <f t="shared" si="11"/>
        <v/>
      </c>
      <c r="CB22" s="188" t="str">
        <f t="shared" si="11"/>
        <v/>
      </c>
      <c r="CC22" s="188" t="str">
        <f t="shared" si="11"/>
        <v/>
      </c>
      <c r="CD22" s="188" t="str">
        <f t="shared" si="11"/>
        <v/>
      </c>
      <c r="CE22" s="188" t="str">
        <f t="shared" si="11"/>
        <v/>
      </c>
      <c r="CF22" s="188">
        <f t="shared" si="12"/>
        <v>0</v>
      </c>
    </row>
    <row r="23" spans="1:84" ht="15" thickBot="1" x14ac:dyDescent="0.4">
      <c r="A23" s="757"/>
      <c r="B23" s="16"/>
      <c r="C23" s="17" t="s">
        <v>43</v>
      </c>
      <c r="D23" s="18"/>
      <c r="E23" s="75"/>
      <c r="F23" s="106"/>
      <c r="G23" s="76"/>
      <c r="H23" s="106"/>
      <c r="I23" s="76"/>
      <c r="J23" s="76"/>
      <c r="K23" s="77"/>
      <c r="L23" s="106"/>
      <c r="M23" s="76"/>
      <c r="N23" s="106"/>
      <c r="O23" s="79"/>
      <c r="P23" s="106"/>
      <c r="Q23" s="106"/>
      <c r="R23" s="118"/>
      <c r="S23" s="78"/>
      <c r="T23" s="106"/>
      <c r="U23" s="76"/>
      <c r="V23" s="106"/>
      <c r="W23" s="76"/>
      <c r="X23" s="76"/>
      <c r="Y23" s="77"/>
      <c r="Z23" s="106"/>
      <c r="AA23" s="76"/>
      <c r="AB23" s="106"/>
      <c r="AC23" s="79"/>
      <c r="AD23" s="106"/>
      <c r="AE23" s="123"/>
      <c r="AF23" s="118"/>
      <c r="AG23" s="19" t="str">
        <f t="shared" si="4"/>
        <v>EXTERIEUR</v>
      </c>
      <c r="AH23" s="129"/>
      <c r="AJ23" s="184" t="str">
        <f t="shared" si="5"/>
        <v/>
      </c>
      <c r="AK23" s="184" t="str">
        <f t="shared" si="5"/>
        <v/>
      </c>
      <c r="AL23" s="184" t="str">
        <f t="shared" si="5"/>
        <v/>
      </c>
      <c r="AM23" s="184" t="str">
        <f t="shared" si="5"/>
        <v/>
      </c>
      <c r="AN23" s="184" t="str">
        <f t="shared" si="5"/>
        <v/>
      </c>
      <c r="AO23" s="184" t="str">
        <f t="shared" si="5"/>
        <v/>
      </c>
      <c r="AP23" s="184" t="str">
        <f t="shared" si="5"/>
        <v/>
      </c>
      <c r="AQ23" s="184" t="str">
        <f t="shared" si="5"/>
        <v/>
      </c>
      <c r="AR23" s="184" t="str">
        <f t="shared" si="5"/>
        <v/>
      </c>
      <c r="AS23" s="184" t="str">
        <f t="shared" si="5"/>
        <v/>
      </c>
      <c r="AT23" s="184" t="str">
        <f t="shared" si="5"/>
        <v/>
      </c>
      <c r="AU23" s="184" t="str">
        <f t="shared" si="5"/>
        <v/>
      </c>
      <c r="AV23" s="184" t="str">
        <f t="shared" si="5"/>
        <v/>
      </c>
      <c r="AW23" s="184" t="s">
        <v>97</v>
      </c>
      <c r="AX23" s="184">
        <f t="shared" si="6"/>
        <v>0</v>
      </c>
      <c r="AZ23" s="184" t="str">
        <f t="shared" si="7"/>
        <v/>
      </c>
      <c r="BA23" s="184" t="str">
        <f t="shared" si="7"/>
        <v/>
      </c>
      <c r="BB23" s="184" t="str">
        <f t="shared" si="7"/>
        <v/>
      </c>
      <c r="BC23" s="184" t="str">
        <f t="shared" si="7"/>
        <v/>
      </c>
      <c r="BD23" s="184" t="str">
        <f t="shared" si="7"/>
        <v/>
      </c>
      <c r="BE23" s="184" t="str">
        <f t="shared" si="7"/>
        <v/>
      </c>
      <c r="BF23" s="184" t="str">
        <f t="shared" si="7"/>
        <v/>
      </c>
      <c r="BG23" s="184" t="str">
        <f t="shared" si="7"/>
        <v/>
      </c>
      <c r="BH23" s="184" t="str">
        <f t="shared" si="7"/>
        <v/>
      </c>
      <c r="BI23" s="184" t="str">
        <f t="shared" si="7"/>
        <v/>
      </c>
      <c r="BJ23" s="184" t="str">
        <f t="shared" si="7"/>
        <v/>
      </c>
      <c r="BK23" s="184" t="str">
        <f t="shared" si="7"/>
        <v/>
      </c>
      <c r="BL23" s="184" t="str">
        <f t="shared" si="7"/>
        <v/>
      </c>
      <c r="BM23" s="184" t="s">
        <v>97</v>
      </c>
      <c r="BN23" s="184">
        <f t="shared" si="8"/>
        <v>0</v>
      </c>
      <c r="BP23" s="184" t="str">
        <f t="shared" si="9"/>
        <v/>
      </c>
      <c r="BQ23" s="184" t="str">
        <f t="shared" si="9"/>
        <v/>
      </c>
      <c r="BR23" s="184" t="str">
        <f t="shared" si="9"/>
        <v/>
      </c>
      <c r="BS23" s="184" t="str">
        <f t="shared" si="9"/>
        <v/>
      </c>
      <c r="BT23" s="184" t="str">
        <f t="shared" si="9"/>
        <v/>
      </c>
      <c r="BU23" s="184" t="str">
        <f t="shared" si="9"/>
        <v/>
      </c>
      <c r="BV23" s="184" t="str">
        <f t="shared" si="9"/>
        <v/>
      </c>
      <c r="BW23" s="184">
        <f t="shared" si="10"/>
        <v>0</v>
      </c>
      <c r="BY23" s="184" t="str">
        <f t="shared" si="11"/>
        <v/>
      </c>
      <c r="BZ23" s="184" t="str">
        <f t="shared" si="11"/>
        <v/>
      </c>
      <c r="CA23" s="184" t="str">
        <f t="shared" si="11"/>
        <v/>
      </c>
      <c r="CB23" s="184" t="str">
        <f t="shared" si="11"/>
        <v/>
      </c>
      <c r="CC23" s="184" t="str">
        <f t="shared" si="11"/>
        <v/>
      </c>
      <c r="CD23" s="184" t="str">
        <f t="shared" si="11"/>
        <v/>
      </c>
      <c r="CE23" s="184" t="str">
        <f t="shared" si="11"/>
        <v/>
      </c>
      <c r="CF23" s="184">
        <f t="shared" si="12"/>
        <v>0</v>
      </c>
    </row>
    <row r="24" spans="1:84" x14ac:dyDescent="0.35">
      <c r="A24" s="755" t="s">
        <v>44</v>
      </c>
      <c r="B24" s="778" t="s">
        <v>45</v>
      </c>
      <c r="C24" s="20" t="s">
        <v>46</v>
      </c>
      <c r="D24" s="21" t="s">
        <v>47</v>
      </c>
      <c r="E24" s="63"/>
      <c r="F24" s="101" t="s">
        <v>38</v>
      </c>
      <c r="G24" s="64"/>
      <c r="H24" s="101" t="s">
        <v>38</v>
      </c>
      <c r="I24" s="64"/>
      <c r="J24" s="64"/>
      <c r="K24" s="65"/>
      <c r="L24" s="101" t="s">
        <v>38</v>
      </c>
      <c r="M24" s="64"/>
      <c r="N24" s="101" t="s">
        <v>38</v>
      </c>
      <c r="O24" s="67"/>
      <c r="P24" s="101" t="s">
        <v>38</v>
      </c>
      <c r="Q24" s="101"/>
      <c r="R24" s="116"/>
      <c r="S24" s="66"/>
      <c r="T24" s="101" t="s">
        <v>38</v>
      </c>
      <c r="U24" s="64"/>
      <c r="V24" s="101" t="s">
        <v>38</v>
      </c>
      <c r="W24" s="64"/>
      <c r="X24" s="64"/>
      <c r="Y24" s="65"/>
      <c r="Z24" s="101" t="s">
        <v>38</v>
      </c>
      <c r="AA24" s="64"/>
      <c r="AB24" s="101" t="s">
        <v>38</v>
      </c>
      <c r="AC24" s="67"/>
      <c r="AD24" s="101" t="s">
        <v>38</v>
      </c>
      <c r="AE24" s="121"/>
      <c r="AF24" s="116"/>
      <c r="AG24" s="22" t="str">
        <f t="shared" si="4"/>
        <v>SGC QUESADA</v>
      </c>
      <c r="AH24" s="240"/>
      <c r="AI24" s="187"/>
      <c r="AJ24" s="195" t="str">
        <f t="shared" si="5"/>
        <v/>
      </c>
      <c r="AK24" s="195" t="str">
        <f t="shared" si="5"/>
        <v/>
      </c>
      <c r="AL24" s="195" t="str">
        <f t="shared" si="5"/>
        <v/>
      </c>
      <c r="AM24" s="195" t="str">
        <f t="shared" si="5"/>
        <v/>
      </c>
      <c r="AN24" s="195" t="str">
        <f t="shared" si="5"/>
        <v/>
      </c>
      <c r="AO24" s="195" t="str">
        <f t="shared" si="5"/>
        <v/>
      </c>
      <c r="AP24" s="195" t="str">
        <f t="shared" si="5"/>
        <v/>
      </c>
      <c r="AQ24" s="195" t="str">
        <f t="shared" si="5"/>
        <v/>
      </c>
      <c r="AR24" s="195" t="str">
        <f t="shared" si="5"/>
        <v/>
      </c>
      <c r="AS24" s="195" t="str">
        <f t="shared" si="5"/>
        <v/>
      </c>
      <c r="AT24" s="195" t="str">
        <f t="shared" si="5"/>
        <v/>
      </c>
      <c r="AU24" s="195">
        <f t="shared" si="5"/>
        <v>10</v>
      </c>
      <c r="AV24" s="195" t="str">
        <f t="shared" si="5"/>
        <v/>
      </c>
      <c r="AW24" s="195" t="s">
        <v>97</v>
      </c>
      <c r="AX24" s="195">
        <f t="shared" si="6"/>
        <v>10</v>
      </c>
      <c r="AZ24" s="195" t="str">
        <f t="shared" si="7"/>
        <v/>
      </c>
      <c r="BA24" s="195" t="str">
        <f t="shared" si="7"/>
        <v/>
      </c>
      <c r="BB24" s="195" t="str">
        <f t="shared" si="7"/>
        <v/>
      </c>
      <c r="BC24" s="195" t="str">
        <f t="shared" si="7"/>
        <v/>
      </c>
      <c r="BD24" s="195" t="str">
        <f t="shared" si="7"/>
        <v/>
      </c>
      <c r="BE24" s="195" t="str">
        <f t="shared" si="7"/>
        <v/>
      </c>
      <c r="BF24" s="195" t="str">
        <f t="shared" si="7"/>
        <v/>
      </c>
      <c r="BG24" s="195" t="str">
        <f t="shared" si="7"/>
        <v/>
      </c>
      <c r="BH24" s="195" t="str">
        <f t="shared" si="7"/>
        <v/>
      </c>
      <c r="BI24" s="195" t="str">
        <f t="shared" si="7"/>
        <v/>
      </c>
      <c r="BJ24" s="195" t="str">
        <f t="shared" si="7"/>
        <v/>
      </c>
      <c r="BK24" s="195">
        <f t="shared" si="7"/>
        <v>10</v>
      </c>
      <c r="BL24" s="195" t="str">
        <f t="shared" si="7"/>
        <v/>
      </c>
      <c r="BM24" s="195" t="s">
        <v>97</v>
      </c>
      <c r="BN24" s="195">
        <f t="shared" si="8"/>
        <v>10</v>
      </c>
      <c r="BP24" s="195" t="str">
        <f t="shared" si="9"/>
        <v/>
      </c>
      <c r="BQ24" s="195" t="str">
        <f t="shared" si="9"/>
        <v/>
      </c>
      <c r="BR24" s="195" t="str">
        <f t="shared" si="9"/>
        <v/>
      </c>
      <c r="BS24" s="195" t="str">
        <f t="shared" si="9"/>
        <v/>
      </c>
      <c r="BT24" s="195" t="str">
        <f t="shared" si="9"/>
        <v/>
      </c>
      <c r="BU24" s="195" t="str">
        <f t="shared" si="9"/>
        <v/>
      </c>
      <c r="BV24" s="195" t="str">
        <f t="shared" si="9"/>
        <v/>
      </c>
      <c r="BW24" s="195">
        <f t="shared" si="10"/>
        <v>0</v>
      </c>
      <c r="BY24" s="195" t="str">
        <f t="shared" si="11"/>
        <v/>
      </c>
      <c r="BZ24" s="195" t="str">
        <f t="shared" si="11"/>
        <v/>
      </c>
      <c r="CA24" s="195" t="str">
        <f t="shared" si="11"/>
        <v/>
      </c>
      <c r="CB24" s="195" t="str">
        <f t="shared" si="11"/>
        <v/>
      </c>
      <c r="CC24" s="195" t="str">
        <f t="shared" si="11"/>
        <v/>
      </c>
      <c r="CD24" s="195" t="str">
        <f t="shared" si="11"/>
        <v/>
      </c>
      <c r="CE24" s="195" t="str">
        <f t="shared" si="11"/>
        <v/>
      </c>
      <c r="CF24" s="195">
        <f t="shared" si="12"/>
        <v>0</v>
      </c>
    </row>
    <row r="25" spans="1:84" x14ac:dyDescent="0.35">
      <c r="A25" s="756"/>
      <c r="B25" s="779"/>
      <c r="C25" s="13" t="s">
        <v>49</v>
      </c>
      <c r="D25" s="15" t="s">
        <v>47</v>
      </c>
      <c r="E25" s="69"/>
      <c r="F25" s="102" t="s">
        <v>51</v>
      </c>
      <c r="G25" s="70"/>
      <c r="H25" s="102" t="s">
        <v>51</v>
      </c>
      <c r="I25" s="70"/>
      <c r="J25" s="70"/>
      <c r="K25" s="71"/>
      <c r="L25" s="102" t="s">
        <v>51</v>
      </c>
      <c r="M25" s="70"/>
      <c r="N25" s="102" t="s">
        <v>51</v>
      </c>
      <c r="O25" s="73"/>
      <c r="P25" s="102" t="s">
        <v>51</v>
      </c>
      <c r="Q25" s="102"/>
      <c r="R25" s="117"/>
      <c r="S25" s="72"/>
      <c r="T25" s="102" t="s">
        <v>51</v>
      </c>
      <c r="U25" s="70"/>
      <c r="V25" s="102" t="s">
        <v>51</v>
      </c>
      <c r="W25" s="70"/>
      <c r="X25" s="70"/>
      <c r="Y25" s="71"/>
      <c r="Z25" s="102" t="s">
        <v>51</v>
      </c>
      <c r="AA25" s="70"/>
      <c r="AB25" s="102" t="s">
        <v>51</v>
      </c>
      <c r="AC25" s="73"/>
      <c r="AD25" s="102" t="s">
        <v>51</v>
      </c>
      <c r="AE25" s="122"/>
      <c r="AF25" s="117"/>
      <c r="AG25" s="14" t="str">
        <f t="shared" si="4"/>
        <v>SGC LEDUC</v>
      </c>
      <c r="AH25" s="129"/>
      <c r="AJ25" s="183" t="str">
        <f t="shared" si="5"/>
        <v/>
      </c>
      <c r="AK25" s="183" t="str">
        <f t="shared" si="5"/>
        <v/>
      </c>
      <c r="AL25" s="183" t="str">
        <f t="shared" si="5"/>
        <v/>
      </c>
      <c r="AM25" s="183" t="str">
        <f t="shared" si="5"/>
        <v/>
      </c>
      <c r="AN25" s="183" t="str">
        <f t="shared" si="5"/>
        <v/>
      </c>
      <c r="AO25" s="183" t="str">
        <f t="shared" si="5"/>
        <v/>
      </c>
      <c r="AP25" s="183" t="str">
        <f t="shared" si="5"/>
        <v/>
      </c>
      <c r="AQ25" s="183" t="str">
        <f t="shared" si="5"/>
        <v/>
      </c>
      <c r="AR25" s="183" t="str">
        <f t="shared" si="5"/>
        <v/>
      </c>
      <c r="AS25" s="183" t="str">
        <f t="shared" si="5"/>
        <v/>
      </c>
      <c r="AT25" s="183" t="str">
        <f t="shared" si="5"/>
        <v/>
      </c>
      <c r="AU25" s="183" t="str">
        <f t="shared" si="5"/>
        <v/>
      </c>
      <c r="AV25" s="183">
        <f t="shared" si="5"/>
        <v>10</v>
      </c>
      <c r="AW25" s="183" t="s">
        <v>97</v>
      </c>
      <c r="AX25" s="183">
        <f t="shared" si="6"/>
        <v>10</v>
      </c>
      <c r="AZ25" s="183" t="str">
        <f t="shared" si="7"/>
        <v/>
      </c>
      <c r="BA25" s="183" t="str">
        <f t="shared" si="7"/>
        <v/>
      </c>
      <c r="BB25" s="183" t="str">
        <f t="shared" si="7"/>
        <v/>
      </c>
      <c r="BC25" s="183" t="str">
        <f t="shared" si="7"/>
        <v/>
      </c>
      <c r="BD25" s="183" t="str">
        <f t="shared" si="7"/>
        <v/>
      </c>
      <c r="BE25" s="183" t="str">
        <f t="shared" si="7"/>
        <v/>
      </c>
      <c r="BF25" s="183" t="str">
        <f t="shared" si="7"/>
        <v/>
      </c>
      <c r="BG25" s="183" t="str">
        <f t="shared" si="7"/>
        <v/>
      </c>
      <c r="BH25" s="183" t="str">
        <f t="shared" si="7"/>
        <v/>
      </c>
      <c r="BI25" s="183" t="str">
        <f t="shared" si="7"/>
        <v/>
      </c>
      <c r="BJ25" s="183" t="str">
        <f t="shared" si="7"/>
        <v/>
      </c>
      <c r="BK25" s="183" t="str">
        <f t="shared" si="7"/>
        <v/>
      </c>
      <c r="BL25" s="183">
        <f t="shared" si="7"/>
        <v>10</v>
      </c>
      <c r="BM25" s="183" t="s">
        <v>97</v>
      </c>
      <c r="BN25" s="183">
        <f t="shared" si="8"/>
        <v>10</v>
      </c>
      <c r="BP25" s="183" t="str">
        <f t="shared" si="9"/>
        <v/>
      </c>
      <c r="BQ25" s="183" t="str">
        <f t="shared" si="9"/>
        <v/>
      </c>
      <c r="BR25" s="183" t="str">
        <f t="shared" si="9"/>
        <v/>
      </c>
      <c r="BS25" s="183" t="str">
        <f t="shared" si="9"/>
        <v/>
      </c>
      <c r="BT25" s="183" t="str">
        <f t="shared" si="9"/>
        <v/>
      </c>
      <c r="BU25" s="183" t="str">
        <f t="shared" si="9"/>
        <v/>
      </c>
      <c r="BV25" s="183" t="str">
        <f t="shared" si="9"/>
        <v/>
      </c>
      <c r="BW25" s="183">
        <f t="shared" si="10"/>
        <v>0</v>
      </c>
      <c r="BY25" s="183" t="str">
        <f t="shared" si="11"/>
        <v/>
      </c>
      <c r="BZ25" s="183" t="str">
        <f t="shared" si="11"/>
        <v/>
      </c>
      <c r="CA25" s="183" t="str">
        <f t="shared" si="11"/>
        <v/>
      </c>
      <c r="CB25" s="183" t="str">
        <f t="shared" si="11"/>
        <v/>
      </c>
      <c r="CC25" s="183" t="str">
        <f t="shared" si="11"/>
        <v/>
      </c>
      <c r="CD25" s="183" t="str">
        <f t="shared" si="11"/>
        <v/>
      </c>
      <c r="CE25" s="183" t="str">
        <f t="shared" si="11"/>
        <v/>
      </c>
      <c r="CF25" s="183">
        <f t="shared" si="12"/>
        <v>0</v>
      </c>
    </row>
    <row r="26" spans="1:84" ht="15" thickBot="1" x14ac:dyDescent="0.4">
      <c r="A26" s="756"/>
      <c r="B26" s="780"/>
      <c r="C26" s="23" t="s">
        <v>50</v>
      </c>
      <c r="D26" s="24" t="s">
        <v>88</v>
      </c>
      <c r="E26" s="69"/>
      <c r="F26" s="102" t="s">
        <v>51</v>
      </c>
      <c r="G26" s="70"/>
      <c r="H26" s="102" t="s">
        <v>51</v>
      </c>
      <c r="I26" s="70"/>
      <c r="J26" s="70"/>
      <c r="K26" s="71"/>
      <c r="L26" s="102" t="s">
        <v>51</v>
      </c>
      <c r="M26" s="70"/>
      <c r="N26" s="102" t="s">
        <v>51</v>
      </c>
      <c r="O26" s="73"/>
      <c r="P26" s="102" t="s">
        <v>51</v>
      </c>
      <c r="Q26" s="102"/>
      <c r="R26" s="117"/>
      <c r="S26" s="72"/>
      <c r="T26" s="102" t="s">
        <v>51</v>
      </c>
      <c r="U26" s="70"/>
      <c r="V26" s="102" t="s">
        <v>51</v>
      </c>
      <c r="W26" s="70"/>
      <c r="X26" s="70"/>
      <c r="Y26" s="71"/>
      <c r="Z26" s="102" t="s">
        <v>51</v>
      </c>
      <c r="AA26" s="70"/>
      <c r="AB26" s="102" t="s">
        <v>51</v>
      </c>
      <c r="AC26" s="73"/>
      <c r="AD26" s="102" t="s">
        <v>51</v>
      </c>
      <c r="AE26" s="122"/>
      <c r="AF26" s="117"/>
      <c r="AG26" s="25" t="str">
        <f t="shared" si="4"/>
        <v>SGC LABROUE</v>
      </c>
      <c r="AH26" s="240"/>
      <c r="AI26" s="187"/>
      <c r="AJ26" s="194" t="str">
        <f t="shared" si="5"/>
        <v/>
      </c>
      <c r="AK26" s="194" t="str">
        <f t="shared" si="5"/>
        <v/>
      </c>
      <c r="AL26" s="194" t="str">
        <f t="shared" si="5"/>
        <v/>
      </c>
      <c r="AM26" s="194" t="str">
        <f t="shared" si="5"/>
        <v/>
      </c>
      <c r="AN26" s="194" t="str">
        <f t="shared" si="5"/>
        <v/>
      </c>
      <c r="AO26" s="194" t="str">
        <f t="shared" si="5"/>
        <v/>
      </c>
      <c r="AP26" s="194" t="str">
        <f t="shared" si="5"/>
        <v/>
      </c>
      <c r="AQ26" s="194" t="str">
        <f t="shared" si="5"/>
        <v/>
      </c>
      <c r="AR26" s="194" t="str">
        <f t="shared" si="5"/>
        <v/>
      </c>
      <c r="AS26" s="194" t="str">
        <f t="shared" si="5"/>
        <v/>
      </c>
      <c r="AT26" s="194" t="str">
        <f t="shared" si="5"/>
        <v/>
      </c>
      <c r="AU26" s="194" t="str">
        <f t="shared" si="5"/>
        <v/>
      </c>
      <c r="AV26" s="194">
        <f t="shared" si="5"/>
        <v>10</v>
      </c>
      <c r="AW26" s="194" t="s">
        <v>97</v>
      </c>
      <c r="AX26" s="194">
        <f t="shared" si="6"/>
        <v>10</v>
      </c>
      <c r="AZ26" s="194" t="str">
        <f t="shared" si="7"/>
        <v/>
      </c>
      <c r="BA26" s="194" t="str">
        <f t="shared" si="7"/>
        <v/>
      </c>
      <c r="BB26" s="194" t="str">
        <f t="shared" si="7"/>
        <v/>
      </c>
      <c r="BC26" s="194" t="str">
        <f t="shared" si="7"/>
        <v/>
      </c>
      <c r="BD26" s="194" t="str">
        <f t="shared" si="7"/>
        <v/>
      </c>
      <c r="BE26" s="194" t="str">
        <f t="shared" si="7"/>
        <v/>
      </c>
      <c r="BF26" s="194" t="str">
        <f t="shared" si="7"/>
        <v/>
      </c>
      <c r="BG26" s="194" t="str">
        <f t="shared" si="7"/>
        <v/>
      </c>
      <c r="BH26" s="194" t="str">
        <f t="shared" si="7"/>
        <v/>
      </c>
      <c r="BI26" s="194" t="str">
        <f t="shared" si="7"/>
        <v/>
      </c>
      <c r="BJ26" s="194" t="str">
        <f t="shared" si="7"/>
        <v/>
      </c>
      <c r="BK26" s="194" t="str">
        <f t="shared" si="7"/>
        <v/>
      </c>
      <c r="BL26" s="194">
        <f t="shared" si="7"/>
        <v>10</v>
      </c>
      <c r="BM26" s="194" t="s">
        <v>97</v>
      </c>
      <c r="BN26" s="194">
        <f t="shared" si="8"/>
        <v>10</v>
      </c>
      <c r="BP26" s="194" t="str">
        <f t="shared" si="9"/>
        <v/>
      </c>
      <c r="BQ26" s="194" t="str">
        <f t="shared" si="9"/>
        <v/>
      </c>
      <c r="BR26" s="194" t="str">
        <f t="shared" si="9"/>
        <v/>
      </c>
      <c r="BS26" s="194" t="str">
        <f t="shared" si="9"/>
        <v/>
      </c>
      <c r="BT26" s="194" t="str">
        <f t="shared" si="9"/>
        <v/>
      </c>
      <c r="BU26" s="194" t="str">
        <f t="shared" si="9"/>
        <v/>
      </c>
      <c r="BV26" s="194" t="str">
        <f t="shared" si="9"/>
        <v/>
      </c>
      <c r="BW26" s="194">
        <f t="shared" si="10"/>
        <v>0</v>
      </c>
      <c r="BY26" s="194" t="str">
        <f t="shared" si="11"/>
        <v/>
      </c>
      <c r="BZ26" s="194" t="str">
        <f t="shared" si="11"/>
        <v/>
      </c>
      <c r="CA26" s="194" t="str">
        <f t="shared" si="11"/>
        <v/>
      </c>
      <c r="CB26" s="194" t="str">
        <f t="shared" si="11"/>
        <v/>
      </c>
      <c r="CC26" s="194" t="str">
        <f t="shared" si="11"/>
        <v/>
      </c>
      <c r="CD26" s="194" t="str">
        <f t="shared" si="11"/>
        <v/>
      </c>
      <c r="CE26" s="194" t="str">
        <f t="shared" si="11"/>
        <v/>
      </c>
      <c r="CF26" s="194">
        <f t="shared" si="12"/>
        <v>0</v>
      </c>
    </row>
    <row r="27" spans="1:84" x14ac:dyDescent="0.35">
      <c r="A27" s="756"/>
      <c r="B27" s="778" t="s">
        <v>33</v>
      </c>
      <c r="C27" s="20" t="s">
        <v>52</v>
      </c>
      <c r="D27" s="21" t="s">
        <v>53</v>
      </c>
      <c r="E27" s="69"/>
      <c r="F27" s="102" t="s">
        <v>35</v>
      </c>
      <c r="G27" s="70"/>
      <c r="H27" s="102" t="s">
        <v>35</v>
      </c>
      <c r="I27" s="70"/>
      <c r="J27" s="70"/>
      <c r="K27" s="71"/>
      <c r="L27" s="102" t="s">
        <v>35</v>
      </c>
      <c r="M27" s="70"/>
      <c r="N27" s="102" t="s">
        <v>35</v>
      </c>
      <c r="O27" s="73"/>
      <c r="P27" s="102" t="s">
        <v>35</v>
      </c>
      <c r="Q27" s="102"/>
      <c r="R27" s="117"/>
      <c r="S27" s="72"/>
      <c r="T27" s="102" t="s">
        <v>35</v>
      </c>
      <c r="U27" s="70"/>
      <c r="V27" s="102" t="s">
        <v>35</v>
      </c>
      <c r="W27" s="70"/>
      <c r="X27" s="70"/>
      <c r="Y27" s="71"/>
      <c r="Z27" s="102" t="s">
        <v>35</v>
      </c>
      <c r="AA27" s="70"/>
      <c r="AB27" s="102" t="s">
        <v>35</v>
      </c>
      <c r="AC27" s="73"/>
      <c r="AD27" s="102" t="s">
        <v>35</v>
      </c>
      <c r="AE27" s="122"/>
      <c r="AF27" s="117"/>
      <c r="AG27" s="22" t="str">
        <f t="shared" si="4"/>
        <v>SGC PETITJEAN</v>
      </c>
      <c r="AH27" s="129"/>
      <c r="AJ27" s="196" t="str">
        <f t="shared" si="5"/>
        <v/>
      </c>
      <c r="AK27" s="196" t="str">
        <f t="shared" si="5"/>
        <v/>
      </c>
      <c r="AL27" s="196" t="str">
        <f t="shared" si="5"/>
        <v/>
      </c>
      <c r="AM27" s="196" t="str">
        <f t="shared" si="5"/>
        <v/>
      </c>
      <c r="AN27" s="196" t="str">
        <f t="shared" si="5"/>
        <v/>
      </c>
      <c r="AO27" s="196" t="str">
        <f t="shared" si="5"/>
        <v/>
      </c>
      <c r="AP27" s="196" t="str">
        <f t="shared" si="5"/>
        <v/>
      </c>
      <c r="AQ27" s="196">
        <f t="shared" si="5"/>
        <v>10</v>
      </c>
      <c r="AR27" s="196" t="str">
        <f t="shared" si="5"/>
        <v/>
      </c>
      <c r="AS27" s="196" t="str">
        <f t="shared" si="5"/>
        <v/>
      </c>
      <c r="AT27" s="196" t="str">
        <f t="shared" si="5"/>
        <v/>
      </c>
      <c r="AU27" s="196" t="str">
        <f t="shared" si="5"/>
        <v/>
      </c>
      <c r="AV27" s="196" t="str">
        <f t="shared" si="5"/>
        <v/>
      </c>
      <c r="AW27" s="196" t="s">
        <v>97</v>
      </c>
      <c r="AX27" s="196">
        <f t="shared" si="6"/>
        <v>10</v>
      </c>
      <c r="AZ27" s="196" t="str">
        <f t="shared" si="7"/>
        <v/>
      </c>
      <c r="BA27" s="196" t="str">
        <f t="shared" si="7"/>
        <v/>
      </c>
      <c r="BB27" s="196" t="str">
        <f t="shared" si="7"/>
        <v/>
      </c>
      <c r="BC27" s="196" t="str">
        <f t="shared" si="7"/>
        <v/>
      </c>
      <c r="BD27" s="196" t="str">
        <f t="shared" si="7"/>
        <v/>
      </c>
      <c r="BE27" s="196" t="str">
        <f t="shared" si="7"/>
        <v/>
      </c>
      <c r="BF27" s="196" t="str">
        <f t="shared" si="7"/>
        <v/>
      </c>
      <c r="BG27" s="196">
        <f t="shared" si="7"/>
        <v>10</v>
      </c>
      <c r="BH27" s="196" t="str">
        <f t="shared" si="7"/>
        <v/>
      </c>
      <c r="BI27" s="196" t="str">
        <f t="shared" si="7"/>
        <v/>
      </c>
      <c r="BJ27" s="196" t="str">
        <f t="shared" si="7"/>
        <v/>
      </c>
      <c r="BK27" s="196" t="str">
        <f t="shared" si="7"/>
        <v/>
      </c>
      <c r="BL27" s="196" t="str">
        <f t="shared" si="7"/>
        <v/>
      </c>
      <c r="BM27" s="196" t="s">
        <v>97</v>
      </c>
      <c r="BN27" s="196">
        <f t="shared" si="8"/>
        <v>10</v>
      </c>
      <c r="BP27" s="196" t="str">
        <f t="shared" si="9"/>
        <v/>
      </c>
      <c r="BQ27" s="196" t="str">
        <f t="shared" si="9"/>
        <v/>
      </c>
      <c r="BR27" s="196" t="str">
        <f t="shared" si="9"/>
        <v/>
      </c>
      <c r="BS27" s="196" t="str">
        <f t="shared" si="9"/>
        <v/>
      </c>
      <c r="BT27" s="196" t="str">
        <f t="shared" si="9"/>
        <v/>
      </c>
      <c r="BU27" s="196" t="str">
        <f t="shared" si="9"/>
        <v/>
      </c>
      <c r="BV27" s="196" t="str">
        <f t="shared" si="9"/>
        <v/>
      </c>
      <c r="BW27" s="196">
        <f t="shared" si="10"/>
        <v>0</v>
      </c>
      <c r="BY27" s="196" t="str">
        <f t="shared" si="11"/>
        <v/>
      </c>
      <c r="BZ27" s="196" t="str">
        <f t="shared" si="11"/>
        <v/>
      </c>
      <c r="CA27" s="196" t="str">
        <f t="shared" si="11"/>
        <v/>
      </c>
      <c r="CB27" s="196" t="str">
        <f t="shared" si="11"/>
        <v/>
      </c>
      <c r="CC27" s="196" t="str">
        <f t="shared" si="11"/>
        <v/>
      </c>
      <c r="CD27" s="196" t="str">
        <f t="shared" si="11"/>
        <v/>
      </c>
      <c r="CE27" s="196" t="str">
        <f t="shared" si="11"/>
        <v/>
      </c>
      <c r="CF27" s="196">
        <f t="shared" si="12"/>
        <v>0</v>
      </c>
    </row>
    <row r="28" spans="1:84" x14ac:dyDescent="0.35">
      <c r="A28" s="756"/>
      <c r="B28" s="779"/>
      <c r="C28" s="13" t="s">
        <v>54</v>
      </c>
      <c r="D28" s="15" t="s">
        <v>35</v>
      </c>
      <c r="E28" s="69"/>
      <c r="F28" s="102" t="s">
        <v>35</v>
      </c>
      <c r="G28" s="70"/>
      <c r="H28" s="102" t="s">
        <v>35</v>
      </c>
      <c r="I28" s="70"/>
      <c r="J28" s="70"/>
      <c r="K28" s="71"/>
      <c r="L28" s="102" t="s">
        <v>35</v>
      </c>
      <c r="M28" s="70"/>
      <c r="N28" s="102" t="s">
        <v>35</v>
      </c>
      <c r="O28" s="73"/>
      <c r="P28" s="102" t="s">
        <v>35</v>
      </c>
      <c r="Q28" s="102"/>
      <c r="R28" s="117"/>
      <c r="S28" s="72"/>
      <c r="T28" s="102" t="s">
        <v>35</v>
      </c>
      <c r="U28" s="70"/>
      <c r="V28" s="102" t="s">
        <v>35</v>
      </c>
      <c r="W28" s="70"/>
      <c r="X28" s="70"/>
      <c r="Y28" s="71"/>
      <c r="Z28" s="102" t="s">
        <v>35</v>
      </c>
      <c r="AA28" s="70"/>
      <c r="AB28" s="102" t="s">
        <v>35</v>
      </c>
      <c r="AC28" s="73"/>
      <c r="AD28" s="102" t="s">
        <v>35</v>
      </c>
      <c r="AE28" s="122"/>
      <c r="AF28" s="117"/>
      <c r="AG28" s="14" t="str">
        <f t="shared" si="4"/>
        <v>SGT ROGE</v>
      </c>
      <c r="AH28" s="240"/>
      <c r="AI28" s="187"/>
      <c r="AJ28" s="188" t="str">
        <f t="shared" si="5"/>
        <v/>
      </c>
      <c r="AK28" s="188" t="str">
        <f t="shared" si="5"/>
        <v/>
      </c>
      <c r="AL28" s="188" t="str">
        <f t="shared" si="5"/>
        <v/>
      </c>
      <c r="AM28" s="188" t="str">
        <f t="shared" si="5"/>
        <v/>
      </c>
      <c r="AN28" s="188" t="str">
        <f t="shared" si="5"/>
        <v/>
      </c>
      <c r="AO28" s="188" t="str">
        <f t="shared" si="5"/>
        <v/>
      </c>
      <c r="AP28" s="188" t="str">
        <f t="shared" si="5"/>
        <v/>
      </c>
      <c r="AQ28" s="188">
        <f t="shared" si="5"/>
        <v>10</v>
      </c>
      <c r="AR28" s="188" t="str">
        <f t="shared" si="5"/>
        <v/>
      </c>
      <c r="AS28" s="188" t="str">
        <f t="shared" si="5"/>
        <v/>
      </c>
      <c r="AT28" s="188" t="str">
        <f t="shared" si="5"/>
        <v/>
      </c>
      <c r="AU28" s="188" t="str">
        <f t="shared" si="5"/>
        <v/>
      </c>
      <c r="AV28" s="188" t="str">
        <f t="shared" si="5"/>
        <v/>
      </c>
      <c r="AW28" s="188" t="s">
        <v>97</v>
      </c>
      <c r="AX28" s="188">
        <f t="shared" si="6"/>
        <v>10</v>
      </c>
      <c r="AZ28" s="188" t="str">
        <f t="shared" si="7"/>
        <v/>
      </c>
      <c r="BA28" s="188" t="str">
        <f t="shared" si="7"/>
        <v/>
      </c>
      <c r="BB28" s="188" t="str">
        <f t="shared" si="7"/>
        <v/>
      </c>
      <c r="BC28" s="188" t="str">
        <f t="shared" si="7"/>
        <v/>
      </c>
      <c r="BD28" s="188" t="str">
        <f t="shared" si="7"/>
        <v/>
      </c>
      <c r="BE28" s="188" t="str">
        <f t="shared" si="7"/>
        <v/>
      </c>
      <c r="BF28" s="188" t="str">
        <f t="shared" si="7"/>
        <v/>
      </c>
      <c r="BG28" s="188">
        <f t="shared" si="7"/>
        <v>10</v>
      </c>
      <c r="BH28" s="188" t="str">
        <f t="shared" si="7"/>
        <v/>
      </c>
      <c r="BI28" s="188" t="str">
        <f t="shared" si="7"/>
        <v/>
      </c>
      <c r="BJ28" s="188" t="str">
        <f t="shared" si="7"/>
        <v/>
      </c>
      <c r="BK28" s="188" t="str">
        <f t="shared" si="7"/>
        <v/>
      </c>
      <c r="BL28" s="188" t="str">
        <f t="shared" si="7"/>
        <v/>
      </c>
      <c r="BM28" s="188" t="s">
        <v>97</v>
      </c>
      <c r="BN28" s="188">
        <f t="shared" si="8"/>
        <v>10</v>
      </c>
      <c r="BP28" s="188" t="str">
        <f t="shared" si="9"/>
        <v/>
      </c>
      <c r="BQ28" s="188" t="str">
        <f t="shared" si="9"/>
        <v/>
      </c>
      <c r="BR28" s="188" t="str">
        <f t="shared" si="9"/>
        <v/>
      </c>
      <c r="BS28" s="188" t="str">
        <f t="shared" si="9"/>
        <v/>
      </c>
      <c r="BT28" s="188" t="str">
        <f t="shared" si="9"/>
        <v/>
      </c>
      <c r="BU28" s="188" t="str">
        <f t="shared" si="9"/>
        <v/>
      </c>
      <c r="BV28" s="188" t="str">
        <f t="shared" si="9"/>
        <v/>
      </c>
      <c r="BW28" s="188">
        <f t="shared" si="10"/>
        <v>0</v>
      </c>
      <c r="BY28" s="188" t="str">
        <f t="shared" si="11"/>
        <v/>
      </c>
      <c r="BZ28" s="188" t="str">
        <f t="shared" si="11"/>
        <v/>
      </c>
      <c r="CA28" s="188" t="str">
        <f t="shared" si="11"/>
        <v/>
      </c>
      <c r="CB28" s="188" t="str">
        <f t="shared" si="11"/>
        <v/>
      </c>
      <c r="CC28" s="188" t="str">
        <f t="shared" si="11"/>
        <v/>
      </c>
      <c r="CD28" s="188" t="str">
        <f t="shared" si="11"/>
        <v/>
      </c>
      <c r="CE28" s="188" t="str">
        <f t="shared" si="11"/>
        <v/>
      </c>
      <c r="CF28" s="188">
        <f t="shared" si="12"/>
        <v>0</v>
      </c>
    </row>
    <row r="29" spans="1:84" x14ac:dyDescent="0.35">
      <c r="A29" s="756"/>
      <c r="B29" s="779"/>
      <c r="C29" s="13" t="s">
        <v>56</v>
      </c>
      <c r="D29" s="15" t="s">
        <v>35</v>
      </c>
      <c r="E29" s="69"/>
      <c r="F29" s="102" t="s">
        <v>35</v>
      </c>
      <c r="G29" s="70"/>
      <c r="H29" s="102" t="s">
        <v>35</v>
      </c>
      <c r="I29" s="70"/>
      <c r="J29" s="70"/>
      <c r="K29" s="71"/>
      <c r="L29" s="102" t="s">
        <v>35</v>
      </c>
      <c r="M29" s="70"/>
      <c r="N29" s="102" t="s">
        <v>35</v>
      </c>
      <c r="O29" s="73"/>
      <c r="P29" s="102" t="s">
        <v>35</v>
      </c>
      <c r="Q29" s="102"/>
      <c r="R29" s="117"/>
      <c r="S29" s="72"/>
      <c r="T29" s="102" t="s">
        <v>35</v>
      </c>
      <c r="U29" s="70"/>
      <c r="V29" s="102" t="s">
        <v>35</v>
      </c>
      <c r="W29" s="70"/>
      <c r="X29" s="70"/>
      <c r="Y29" s="71"/>
      <c r="Z29" s="102" t="s">
        <v>35</v>
      </c>
      <c r="AA29" s="70"/>
      <c r="AB29" s="102" t="s">
        <v>35</v>
      </c>
      <c r="AC29" s="73"/>
      <c r="AD29" s="102" t="s">
        <v>35</v>
      </c>
      <c r="AE29" s="122"/>
      <c r="AF29" s="117"/>
      <c r="AG29" s="14" t="str">
        <f t="shared" si="4"/>
        <v>SGT FERNANDES</v>
      </c>
      <c r="AH29" s="129"/>
      <c r="AJ29" s="183" t="str">
        <f t="shared" si="5"/>
        <v/>
      </c>
      <c r="AK29" s="183" t="str">
        <f t="shared" si="5"/>
        <v/>
      </c>
      <c r="AL29" s="183" t="str">
        <f t="shared" si="5"/>
        <v/>
      </c>
      <c r="AM29" s="183" t="str">
        <f t="shared" si="5"/>
        <v/>
      </c>
      <c r="AN29" s="183" t="str">
        <f t="shared" si="5"/>
        <v/>
      </c>
      <c r="AO29" s="183" t="str">
        <f t="shared" si="5"/>
        <v/>
      </c>
      <c r="AP29" s="183" t="str">
        <f t="shared" si="5"/>
        <v/>
      </c>
      <c r="AQ29" s="183">
        <f t="shared" si="5"/>
        <v>10</v>
      </c>
      <c r="AR29" s="183" t="str">
        <f t="shared" si="5"/>
        <v/>
      </c>
      <c r="AS29" s="183" t="str">
        <f t="shared" si="5"/>
        <v/>
      </c>
      <c r="AT29" s="183" t="str">
        <f t="shared" si="5"/>
        <v/>
      </c>
      <c r="AU29" s="183" t="str">
        <f t="shared" si="5"/>
        <v/>
      </c>
      <c r="AV29" s="183" t="str">
        <f t="shared" si="5"/>
        <v/>
      </c>
      <c r="AW29" s="183" t="s">
        <v>97</v>
      </c>
      <c r="AX29" s="183">
        <f t="shared" si="6"/>
        <v>10</v>
      </c>
      <c r="AZ29" s="183" t="str">
        <f t="shared" si="7"/>
        <v/>
      </c>
      <c r="BA29" s="183" t="str">
        <f t="shared" si="7"/>
        <v/>
      </c>
      <c r="BB29" s="183" t="str">
        <f t="shared" si="7"/>
        <v/>
      </c>
      <c r="BC29" s="183" t="str">
        <f t="shared" si="7"/>
        <v/>
      </c>
      <c r="BD29" s="183" t="str">
        <f t="shared" si="7"/>
        <v/>
      </c>
      <c r="BE29" s="183" t="str">
        <f t="shared" si="7"/>
        <v/>
      </c>
      <c r="BF29" s="183" t="str">
        <f t="shared" si="7"/>
        <v/>
      </c>
      <c r="BG29" s="183">
        <f t="shared" si="7"/>
        <v>10</v>
      </c>
      <c r="BH29" s="183" t="str">
        <f t="shared" si="7"/>
        <v/>
      </c>
      <c r="BI29" s="183" t="str">
        <f t="shared" si="7"/>
        <v/>
      </c>
      <c r="BJ29" s="183" t="str">
        <f t="shared" si="7"/>
        <v/>
      </c>
      <c r="BK29" s="183" t="str">
        <f t="shared" si="7"/>
        <v/>
      </c>
      <c r="BL29" s="183" t="str">
        <f t="shared" si="7"/>
        <v/>
      </c>
      <c r="BM29" s="183" t="s">
        <v>97</v>
      </c>
      <c r="BN29" s="183">
        <f t="shared" si="8"/>
        <v>10</v>
      </c>
      <c r="BP29" s="183" t="str">
        <f t="shared" si="9"/>
        <v/>
      </c>
      <c r="BQ29" s="183" t="str">
        <f t="shared" si="9"/>
        <v/>
      </c>
      <c r="BR29" s="183" t="str">
        <f t="shared" si="9"/>
        <v/>
      </c>
      <c r="BS29" s="183" t="str">
        <f t="shared" si="9"/>
        <v/>
      </c>
      <c r="BT29" s="183" t="str">
        <f t="shared" si="9"/>
        <v/>
      </c>
      <c r="BU29" s="183" t="str">
        <f t="shared" si="9"/>
        <v/>
      </c>
      <c r="BV29" s="183" t="str">
        <f t="shared" si="9"/>
        <v/>
      </c>
      <c r="BW29" s="183">
        <f t="shared" si="10"/>
        <v>0</v>
      </c>
      <c r="BY29" s="183" t="str">
        <f t="shared" si="11"/>
        <v/>
      </c>
      <c r="BZ29" s="183" t="str">
        <f t="shared" si="11"/>
        <v/>
      </c>
      <c r="CA29" s="183" t="str">
        <f t="shared" si="11"/>
        <v/>
      </c>
      <c r="CB29" s="183" t="str">
        <f t="shared" si="11"/>
        <v/>
      </c>
      <c r="CC29" s="183" t="str">
        <f t="shared" si="11"/>
        <v/>
      </c>
      <c r="CD29" s="183" t="str">
        <f t="shared" si="11"/>
        <v/>
      </c>
      <c r="CE29" s="183" t="str">
        <f t="shared" si="11"/>
        <v/>
      </c>
      <c r="CF29" s="183">
        <f t="shared" si="12"/>
        <v>0</v>
      </c>
    </row>
    <row r="30" spans="1:84" x14ac:dyDescent="0.35">
      <c r="A30" s="756"/>
      <c r="B30" s="779"/>
      <c r="C30" s="13" t="s">
        <v>57</v>
      </c>
      <c r="D30" s="15" t="s">
        <v>35</v>
      </c>
      <c r="E30" s="69"/>
      <c r="F30" s="102" t="s">
        <v>35</v>
      </c>
      <c r="G30" s="70"/>
      <c r="H30" s="102" t="s">
        <v>35</v>
      </c>
      <c r="I30" s="70"/>
      <c r="J30" s="70"/>
      <c r="K30" s="71"/>
      <c r="L30" s="102" t="s">
        <v>35</v>
      </c>
      <c r="M30" s="70"/>
      <c r="N30" s="102" t="s">
        <v>35</v>
      </c>
      <c r="O30" s="73"/>
      <c r="P30" s="102" t="s">
        <v>35</v>
      </c>
      <c r="Q30" s="102"/>
      <c r="R30" s="117"/>
      <c r="S30" s="72"/>
      <c r="T30" s="102" t="s">
        <v>35</v>
      </c>
      <c r="U30" s="70"/>
      <c r="V30" s="102" t="s">
        <v>35</v>
      </c>
      <c r="W30" s="70"/>
      <c r="X30" s="70"/>
      <c r="Y30" s="71"/>
      <c r="Z30" s="102" t="s">
        <v>35</v>
      </c>
      <c r="AA30" s="70"/>
      <c r="AB30" s="102" t="s">
        <v>35</v>
      </c>
      <c r="AC30" s="73"/>
      <c r="AD30" s="102" t="s">
        <v>35</v>
      </c>
      <c r="AE30" s="122"/>
      <c r="AF30" s="117"/>
      <c r="AG30" s="14" t="str">
        <f t="shared" si="4"/>
        <v>SGT JOUAN</v>
      </c>
      <c r="AH30" s="240"/>
      <c r="AI30" s="187"/>
      <c r="AJ30" s="188" t="str">
        <f t="shared" si="5"/>
        <v/>
      </c>
      <c r="AK30" s="188" t="str">
        <f t="shared" si="5"/>
        <v/>
      </c>
      <c r="AL30" s="188" t="str">
        <f t="shared" si="5"/>
        <v/>
      </c>
      <c r="AM30" s="188" t="str">
        <f t="shared" si="5"/>
        <v/>
      </c>
      <c r="AN30" s="188" t="str">
        <f t="shared" si="5"/>
        <v/>
      </c>
      <c r="AO30" s="188" t="str">
        <f t="shared" si="5"/>
        <v/>
      </c>
      <c r="AP30" s="188" t="str">
        <f t="shared" si="5"/>
        <v/>
      </c>
      <c r="AQ30" s="188">
        <f t="shared" si="5"/>
        <v>10</v>
      </c>
      <c r="AR30" s="188" t="str">
        <f t="shared" si="5"/>
        <v/>
      </c>
      <c r="AS30" s="188" t="str">
        <f t="shared" si="5"/>
        <v/>
      </c>
      <c r="AT30" s="188" t="str">
        <f t="shared" si="5"/>
        <v/>
      </c>
      <c r="AU30" s="188" t="str">
        <f t="shared" si="5"/>
        <v/>
      </c>
      <c r="AV30" s="188" t="str">
        <f t="shared" si="5"/>
        <v/>
      </c>
      <c r="AW30" s="188" t="s">
        <v>97</v>
      </c>
      <c r="AX30" s="188">
        <f t="shared" si="6"/>
        <v>10</v>
      </c>
      <c r="AZ30" s="188" t="str">
        <f t="shared" si="7"/>
        <v/>
      </c>
      <c r="BA30" s="188" t="str">
        <f t="shared" si="7"/>
        <v/>
      </c>
      <c r="BB30" s="188" t="str">
        <f t="shared" si="7"/>
        <v/>
      </c>
      <c r="BC30" s="188" t="str">
        <f t="shared" si="7"/>
        <v/>
      </c>
      <c r="BD30" s="188" t="str">
        <f t="shared" si="7"/>
        <v/>
      </c>
      <c r="BE30" s="188" t="str">
        <f t="shared" si="7"/>
        <v/>
      </c>
      <c r="BF30" s="188" t="str">
        <f t="shared" si="7"/>
        <v/>
      </c>
      <c r="BG30" s="188">
        <f t="shared" si="7"/>
        <v>10</v>
      </c>
      <c r="BH30" s="188" t="str">
        <f t="shared" si="7"/>
        <v/>
      </c>
      <c r="BI30" s="188" t="str">
        <f t="shared" si="7"/>
        <v/>
      </c>
      <c r="BJ30" s="188" t="str">
        <f t="shared" si="7"/>
        <v/>
      </c>
      <c r="BK30" s="188" t="str">
        <f t="shared" si="7"/>
        <v/>
      </c>
      <c r="BL30" s="188" t="str">
        <f t="shared" si="7"/>
        <v/>
      </c>
      <c r="BM30" s="188" t="s">
        <v>97</v>
      </c>
      <c r="BN30" s="188">
        <f t="shared" si="8"/>
        <v>10</v>
      </c>
      <c r="BP30" s="188" t="str">
        <f t="shared" si="9"/>
        <v/>
      </c>
      <c r="BQ30" s="188" t="str">
        <f t="shared" si="9"/>
        <v/>
      </c>
      <c r="BR30" s="188" t="str">
        <f t="shared" si="9"/>
        <v/>
      </c>
      <c r="BS30" s="188" t="str">
        <f t="shared" si="9"/>
        <v/>
      </c>
      <c r="BT30" s="188" t="str">
        <f t="shared" si="9"/>
        <v/>
      </c>
      <c r="BU30" s="188" t="str">
        <f t="shared" si="9"/>
        <v/>
      </c>
      <c r="BV30" s="188" t="str">
        <f t="shared" si="9"/>
        <v/>
      </c>
      <c r="BW30" s="188">
        <f t="shared" si="10"/>
        <v>0</v>
      </c>
      <c r="BY30" s="188" t="str">
        <f t="shared" si="11"/>
        <v/>
      </c>
      <c r="BZ30" s="188" t="str">
        <f t="shared" si="11"/>
        <v/>
      </c>
      <c r="CA30" s="188" t="str">
        <f t="shared" si="11"/>
        <v/>
      </c>
      <c r="CB30" s="188" t="str">
        <f t="shared" si="11"/>
        <v/>
      </c>
      <c r="CC30" s="188" t="str">
        <f t="shared" si="11"/>
        <v/>
      </c>
      <c r="CD30" s="188" t="str">
        <f t="shared" si="11"/>
        <v/>
      </c>
      <c r="CE30" s="188" t="str">
        <f t="shared" si="11"/>
        <v/>
      </c>
      <c r="CF30" s="188">
        <f t="shared" si="12"/>
        <v>0</v>
      </c>
    </row>
    <row r="31" spans="1:84" x14ac:dyDescent="0.35">
      <c r="A31" s="756"/>
      <c r="B31" s="779"/>
      <c r="C31" s="26" t="s">
        <v>58</v>
      </c>
      <c r="D31" s="15" t="s">
        <v>59</v>
      </c>
      <c r="E31" s="69"/>
      <c r="F31" s="102">
        <v>45</v>
      </c>
      <c r="G31" s="70"/>
      <c r="H31" s="102">
        <v>45</v>
      </c>
      <c r="I31" s="70"/>
      <c r="J31" s="70"/>
      <c r="K31" s="71"/>
      <c r="L31" s="102">
        <v>45</v>
      </c>
      <c r="M31" s="70"/>
      <c r="N31" s="102">
        <v>45</v>
      </c>
      <c r="O31" s="73"/>
      <c r="P31" s="102">
        <v>45</v>
      </c>
      <c r="Q31" s="102"/>
      <c r="R31" s="117"/>
      <c r="S31" s="72"/>
      <c r="T31" s="102">
        <v>45</v>
      </c>
      <c r="U31" s="70"/>
      <c r="V31" s="102">
        <v>45</v>
      </c>
      <c r="W31" s="70"/>
      <c r="X31" s="70"/>
      <c r="Y31" s="71"/>
      <c r="Z31" s="102">
        <v>45</v>
      </c>
      <c r="AA31" s="70"/>
      <c r="AB31" s="102">
        <v>45</v>
      </c>
      <c r="AC31" s="73"/>
      <c r="AD31" s="102">
        <v>45</v>
      </c>
      <c r="AE31" s="122"/>
      <c r="AF31" s="117"/>
      <c r="AG31" s="27" t="str">
        <f t="shared" si="4"/>
        <v>SGT COQUET</v>
      </c>
      <c r="AH31" s="129"/>
      <c r="AJ31" s="183" t="str">
        <f t="shared" si="5"/>
        <v/>
      </c>
      <c r="AK31" s="183" t="str">
        <f t="shared" si="5"/>
        <v/>
      </c>
      <c r="AL31" s="183" t="str">
        <f t="shared" si="5"/>
        <v/>
      </c>
      <c r="AM31" s="183" t="str">
        <f t="shared" si="5"/>
        <v/>
      </c>
      <c r="AN31" s="183" t="str">
        <f t="shared" si="5"/>
        <v/>
      </c>
      <c r="AO31" s="183" t="str">
        <f t="shared" si="5"/>
        <v/>
      </c>
      <c r="AP31" s="183">
        <f t="shared" si="5"/>
        <v>10</v>
      </c>
      <c r="AQ31" s="183" t="str">
        <f t="shared" si="5"/>
        <v/>
      </c>
      <c r="AR31" s="183" t="str">
        <f t="shared" si="5"/>
        <v/>
      </c>
      <c r="AS31" s="183" t="str">
        <f t="shared" si="5"/>
        <v/>
      </c>
      <c r="AT31" s="183" t="str">
        <f t="shared" si="5"/>
        <v/>
      </c>
      <c r="AU31" s="183" t="str">
        <f t="shared" si="5"/>
        <v/>
      </c>
      <c r="AV31" s="183" t="str">
        <f t="shared" si="5"/>
        <v/>
      </c>
      <c r="AW31" s="183" t="s">
        <v>97</v>
      </c>
      <c r="AX31" s="183">
        <f t="shared" si="6"/>
        <v>10</v>
      </c>
      <c r="AZ31" s="183" t="str">
        <f t="shared" si="7"/>
        <v/>
      </c>
      <c r="BA31" s="183" t="str">
        <f t="shared" si="7"/>
        <v/>
      </c>
      <c r="BB31" s="183" t="str">
        <f t="shared" si="7"/>
        <v/>
      </c>
      <c r="BC31" s="183" t="str">
        <f t="shared" si="7"/>
        <v/>
      </c>
      <c r="BD31" s="183" t="str">
        <f t="shared" si="7"/>
        <v/>
      </c>
      <c r="BE31" s="183" t="str">
        <f t="shared" si="7"/>
        <v/>
      </c>
      <c r="BF31" s="183">
        <f t="shared" si="7"/>
        <v>10</v>
      </c>
      <c r="BG31" s="183" t="str">
        <f t="shared" si="7"/>
        <v/>
      </c>
      <c r="BH31" s="183" t="str">
        <f t="shared" si="7"/>
        <v/>
      </c>
      <c r="BI31" s="183" t="str">
        <f t="shared" si="7"/>
        <v/>
      </c>
      <c r="BJ31" s="183" t="str">
        <f t="shared" si="7"/>
        <v/>
      </c>
      <c r="BK31" s="183" t="str">
        <f t="shared" si="7"/>
        <v/>
      </c>
      <c r="BL31" s="183" t="str">
        <f t="shared" si="7"/>
        <v/>
      </c>
      <c r="BM31" s="183" t="s">
        <v>97</v>
      </c>
      <c r="BN31" s="183">
        <f t="shared" si="8"/>
        <v>10</v>
      </c>
      <c r="BP31" s="183" t="str">
        <f t="shared" si="9"/>
        <v/>
      </c>
      <c r="BQ31" s="183" t="str">
        <f t="shared" si="9"/>
        <v/>
      </c>
      <c r="BR31" s="183" t="str">
        <f t="shared" si="9"/>
        <v/>
      </c>
      <c r="BS31" s="183" t="str">
        <f t="shared" si="9"/>
        <v/>
      </c>
      <c r="BT31" s="183" t="str">
        <f t="shared" si="9"/>
        <v/>
      </c>
      <c r="BU31" s="183" t="str">
        <f t="shared" si="9"/>
        <v/>
      </c>
      <c r="BV31" s="183" t="str">
        <f t="shared" si="9"/>
        <v/>
      </c>
      <c r="BW31" s="183">
        <f t="shared" si="10"/>
        <v>0</v>
      </c>
      <c r="BY31" s="183" t="str">
        <f t="shared" si="11"/>
        <v/>
      </c>
      <c r="BZ31" s="183" t="str">
        <f t="shared" si="11"/>
        <v/>
      </c>
      <c r="CA31" s="183" t="str">
        <f t="shared" si="11"/>
        <v/>
      </c>
      <c r="CB31" s="183" t="str">
        <f t="shared" si="11"/>
        <v/>
      </c>
      <c r="CC31" s="183" t="str">
        <f t="shared" si="11"/>
        <v/>
      </c>
      <c r="CD31" s="183" t="str">
        <f t="shared" si="11"/>
        <v/>
      </c>
      <c r="CE31" s="183" t="str">
        <f t="shared" si="11"/>
        <v/>
      </c>
      <c r="CF31" s="183">
        <f t="shared" si="12"/>
        <v>0</v>
      </c>
    </row>
    <row r="32" spans="1:84" x14ac:dyDescent="0.35">
      <c r="A32" s="756"/>
      <c r="B32" s="779"/>
      <c r="C32" s="13" t="s">
        <v>60</v>
      </c>
      <c r="D32" s="15" t="s">
        <v>89</v>
      </c>
      <c r="E32" s="69"/>
      <c r="F32" s="102" t="s">
        <v>35</v>
      </c>
      <c r="G32" s="70"/>
      <c r="H32" s="102" t="s">
        <v>35</v>
      </c>
      <c r="I32" s="70"/>
      <c r="J32" s="70"/>
      <c r="K32" s="71"/>
      <c r="L32" s="102" t="s">
        <v>35</v>
      </c>
      <c r="M32" s="70"/>
      <c r="N32" s="102" t="s">
        <v>35</v>
      </c>
      <c r="O32" s="73"/>
      <c r="P32" s="102" t="s">
        <v>35</v>
      </c>
      <c r="Q32" s="102"/>
      <c r="R32" s="117"/>
      <c r="S32" s="72"/>
      <c r="T32" s="102" t="s">
        <v>35</v>
      </c>
      <c r="U32" s="70"/>
      <c r="V32" s="102" t="s">
        <v>35</v>
      </c>
      <c r="W32" s="70"/>
      <c r="X32" s="70"/>
      <c r="Y32" s="71"/>
      <c r="Z32" s="102" t="s">
        <v>35</v>
      </c>
      <c r="AA32" s="70"/>
      <c r="AB32" s="102" t="s">
        <v>35</v>
      </c>
      <c r="AC32" s="73"/>
      <c r="AD32" s="102" t="s">
        <v>35</v>
      </c>
      <c r="AE32" s="122"/>
      <c r="AF32" s="117"/>
      <c r="AG32" s="14" t="str">
        <f t="shared" si="4"/>
        <v>SGT ZEMELKA</v>
      </c>
      <c r="AH32" s="240"/>
      <c r="AI32" s="187"/>
      <c r="AJ32" s="188" t="str">
        <f t="shared" si="5"/>
        <v/>
      </c>
      <c r="AK32" s="188" t="str">
        <f t="shared" si="5"/>
        <v/>
      </c>
      <c r="AL32" s="188" t="str">
        <f t="shared" si="5"/>
        <v/>
      </c>
      <c r="AM32" s="188" t="str">
        <f t="shared" si="5"/>
        <v/>
      </c>
      <c r="AN32" s="188" t="str">
        <f t="shared" si="5"/>
        <v/>
      </c>
      <c r="AO32" s="188" t="str">
        <f t="shared" si="5"/>
        <v/>
      </c>
      <c r="AP32" s="188" t="str">
        <f t="shared" si="5"/>
        <v/>
      </c>
      <c r="AQ32" s="188">
        <f t="shared" si="5"/>
        <v>10</v>
      </c>
      <c r="AR32" s="188" t="str">
        <f t="shared" si="5"/>
        <v/>
      </c>
      <c r="AS32" s="188" t="str">
        <f t="shared" si="5"/>
        <v/>
      </c>
      <c r="AT32" s="188" t="str">
        <f t="shared" si="5"/>
        <v/>
      </c>
      <c r="AU32" s="188" t="str">
        <f t="shared" si="5"/>
        <v/>
      </c>
      <c r="AV32" s="188" t="str">
        <f t="shared" si="5"/>
        <v/>
      </c>
      <c r="AW32" s="188" t="s">
        <v>97</v>
      </c>
      <c r="AX32" s="188">
        <f t="shared" si="6"/>
        <v>10</v>
      </c>
      <c r="AZ32" s="188" t="str">
        <f t="shared" si="7"/>
        <v/>
      </c>
      <c r="BA32" s="188" t="str">
        <f t="shared" si="7"/>
        <v/>
      </c>
      <c r="BB32" s="188" t="str">
        <f t="shared" si="7"/>
        <v/>
      </c>
      <c r="BC32" s="188" t="str">
        <f t="shared" si="7"/>
        <v/>
      </c>
      <c r="BD32" s="188" t="str">
        <f t="shared" si="7"/>
        <v/>
      </c>
      <c r="BE32" s="188" t="str">
        <f t="shared" si="7"/>
        <v/>
      </c>
      <c r="BF32" s="188" t="str">
        <f t="shared" si="7"/>
        <v/>
      </c>
      <c r="BG32" s="188">
        <f t="shared" si="7"/>
        <v>10</v>
      </c>
      <c r="BH32" s="188" t="str">
        <f t="shared" si="7"/>
        <v/>
      </c>
      <c r="BI32" s="188" t="str">
        <f t="shared" si="7"/>
        <v/>
      </c>
      <c r="BJ32" s="188" t="str">
        <f t="shared" si="7"/>
        <v/>
      </c>
      <c r="BK32" s="188" t="str">
        <f t="shared" si="7"/>
        <v/>
      </c>
      <c r="BL32" s="188" t="str">
        <f t="shared" si="7"/>
        <v/>
      </c>
      <c r="BM32" s="188" t="s">
        <v>97</v>
      </c>
      <c r="BN32" s="188">
        <f t="shared" si="8"/>
        <v>10</v>
      </c>
      <c r="BP32" s="188" t="str">
        <f t="shared" si="9"/>
        <v/>
      </c>
      <c r="BQ32" s="188" t="str">
        <f t="shared" si="9"/>
        <v/>
      </c>
      <c r="BR32" s="188" t="str">
        <f t="shared" si="9"/>
        <v/>
      </c>
      <c r="BS32" s="188" t="str">
        <f t="shared" si="9"/>
        <v/>
      </c>
      <c r="BT32" s="188" t="str">
        <f t="shared" si="9"/>
        <v/>
      </c>
      <c r="BU32" s="188" t="str">
        <f t="shared" si="9"/>
        <v/>
      </c>
      <c r="BV32" s="188" t="str">
        <f t="shared" si="9"/>
        <v/>
      </c>
      <c r="BW32" s="188">
        <f t="shared" si="10"/>
        <v>0</v>
      </c>
      <c r="BY32" s="188" t="str">
        <f t="shared" si="11"/>
        <v/>
      </c>
      <c r="BZ32" s="188" t="str">
        <f t="shared" si="11"/>
        <v/>
      </c>
      <c r="CA32" s="188" t="str">
        <f t="shared" si="11"/>
        <v/>
      </c>
      <c r="CB32" s="188" t="str">
        <f t="shared" si="11"/>
        <v/>
      </c>
      <c r="CC32" s="188" t="str">
        <f t="shared" si="11"/>
        <v/>
      </c>
      <c r="CD32" s="188" t="str">
        <f t="shared" si="11"/>
        <v/>
      </c>
      <c r="CE32" s="188" t="str">
        <f t="shared" si="11"/>
        <v/>
      </c>
      <c r="CF32" s="188">
        <f t="shared" si="12"/>
        <v>0</v>
      </c>
    </row>
    <row r="33" spans="1:84" x14ac:dyDescent="0.35">
      <c r="A33" s="756"/>
      <c r="B33" s="779"/>
      <c r="C33" s="13" t="s">
        <v>61</v>
      </c>
      <c r="D33" s="15" t="s">
        <v>89</v>
      </c>
      <c r="E33" s="69"/>
      <c r="F33" s="102" t="s">
        <v>35</v>
      </c>
      <c r="G33" s="70"/>
      <c r="H33" s="102" t="s">
        <v>35</v>
      </c>
      <c r="I33" s="70"/>
      <c r="J33" s="70"/>
      <c r="K33" s="71"/>
      <c r="L33" s="102" t="s">
        <v>35</v>
      </c>
      <c r="M33" s="70"/>
      <c r="N33" s="102" t="s">
        <v>35</v>
      </c>
      <c r="O33" s="73"/>
      <c r="P33" s="102" t="s">
        <v>35</v>
      </c>
      <c r="Q33" s="102"/>
      <c r="R33" s="117"/>
      <c r="S33" s="72"/>
      <c r="T33" s="102" t="s">
        <v>35</v>
      </c>
      <c r="U33" s="70"/>
      <c r="V33" s="102" t="s">
        <v>35</v>
      </c>
      <c r="W33" s="70"/>
      <c r="X33" s="70"/>
      <c r="Y33" s="71"/>
      <c r="Z33" s="102" t="s">
        <v>35</v>
      </c>
      <c r="AA33" s="70"/>
      <c r="AB33" s="102" t="s">
        <v>35</v>
      </c>
      <c r="AC33" s="73"/>
      <c r="AD33" s="102" t="s">
        <v>35</v>
      </c>
      <c r="AE33" s="122"/>
      <c r="AF33" s="117"/>
      <c r="AG33" s="14" t="str">
        <f t="shared" si="4"/>
        <v>SGT GEOFFRAY</v>
      </c>
      <c r="AH33" s="129"/>
      <c r="AJ33" s="183" t="str">
        <f t="shared" si="5"/>
        <v/>
      </c>
      <c r="AK33" s="183" t="str">
        <f t="shared" si="5"/>
        <v/>
      </c>
      <c r="AL33" s="183" t="str">
        <f t="shared" si="5"/>
        <v/>
      </c>
      <c r="AM33" s="183" t="str">
        <f t="shared" si="5"/>
        <v/>
      </c>
      <c r="AN33" s="183" t="str">
        <f t="shared" si="5"/>
        <v/>
      </c>
      <c r="AO33" s="183" t="str">
        <f t="shared" si="5"/>
        <v/>
      </c>
      <c r="AP33" s="183" t="str">
        <f t="shared" si="5"/>
        <v/>
      </c>
      <c r="AQ33" s="183">
        <f t="shared" si="5"/>
        <v>10</v>
      </c>
      <c r="AR33" s="183" t="str">
        <f t="shared" si="5"/>
        <v/>
      </c>
      <c r="AS33" s="183" t="str">
        <f t="shared" si="5"/>
        <v/>
      </c>
      <c r="AT33" s="183" t="str">
        <f t="shared" si="5"/>
        <v/>
      </c>
      <c r="AU33" s="183" t="str">
        <f t="shared" si="5"/>
        <v/>
      </c>
      <c r="AV33" s="183" t="str">
        <f t="shared" si="5"/>
        <v/>
      </c>
      <c r="AW33" s="183" t="s">
        <v>97</v>
      </c>
      <c r="AX33" s="183">
        <f t="shared" si="6"/>
        <v>10</v>
      </c>
      <c r="AZ33" s="183" t="str">
        <f t="shared" si="7"/>
        <v/>
      </c>
      <c r="BA33" s="183" t="str">
        <f t="shared" si="7"/>
        <v/>
      </c>
      <c r="BB33" s="183" t="str">
        <f t="shared" si="7"/>
        <v/>
      </c>
      <c r="BC33" s="183" t="str">
        <f t="shared" si="7"/>
        <v/>
      </c>
      <c r="BD33" s="183" t="str">
        <f t="shared" si="7"/>
        <v/>
      </c>
      <c r="BE33" s="183" t="str">
        <f t="shared" si="7"/>
        <v/>
      </c>
      <c r="BF33" s="183" t="str">
        <f t="shared" si="7"/>
        <v/>
      </c>
      <c r="BG33" s="183">
        <f t="shared" si="7"/>
        <v>10</v>
      </c>
      <c r="BH33" s="183" t="str">
        <f t="shared" si="7"/>
        <v/>
      </c>
      <c r="BI33" s="183" t="str">
        <f t="shared" si="7"/>
        <v/>
      </c>
      <c r="BJ33" s="183" t="str">
        <f t="shared" si="7"/>
        <v/>
      </c>
      <c r="BK33" s="183" t="str">
        <f t="shared" si="7"/>
        <v/>
      </c>
      <c r="BL33" s="183" t="str">
        <f t="shared" si="7"/>
        <v/>
      </c>
      <c r="BM33" s="183" t="s">
        <v>97</v>
      </c>
      <c r="BN33" s="183">
        <f t="shared" si="8"/>
        <v>10</v>
      </c>
      <c r="BP33" s="183" t="str">
        <f t="shared" si="9"/>
        <v/>
      </c>
      <c r="BQ33" s="183" t="str">
        <f t="shared" si="9"/>
        <v/>
      </c>
      <c r="BR33" s="183" t="str">
        <f t="shared" si="9"/>
        <v/>
      </c>
      <c r="BS33" s="183" t="str">
        <f t="shared" si="9"/>
        <v/>
      </c>
      <c r="BT33" s="183" t="str">
        <f t="shared" si="9"/>
        <v/>
      </c>
      <c r="BU33" s="183" t="str">
        <f t="shared" si="9"/>
        <v/>
      </c>
      <c r="BV33" s="183" t="str">
        <f t="shared" si="9"/>
        <v/>
      </c>
      <c r="BW33" s="183">
        <f t="shared" si="10"/>
        <v>0</v>
      </c>
      <c r="BY33" s="183" t="str">
        <f t="shared" si="11"/>
        <v/>
      </c>
      <c r="BZ33" s="183" t="str">
        <f t="shared" si="11"/>
        <v/>
      </c>
      <c r="CA33" s="183" t="str">
        <f t="shared" si="11"/>
        <v/>
      </c>
      <c r="CB33" s="183" t="str">
        <f t="shared" si="11"/>
        <v/>
      </c>
      <c r="CC33" s="183" t="str">
        <f t="shared" si="11"/>
        <v/>
      </c>
      <c r="CD33" s="183" t="str">
        <f t="shared" si="11"/>
        <v/>
      </c>
      <c r="CE33" s="183" t="str">
        <f t="shared" si="11"/>
        <v/>
      </c>
      <c r="CF33" s="183">
        <f t="shared" si="12"/>
        <v>0</v>
      </c>
    </row>
    <row r="34" spans="1:84" x14ac:dyDescent="0.35">
      <c r="A34" s="756"/>
      <c r="B34" s="779"/>
      <c r="C34" s="13" t="s">
        <v>62</v>
      </c>
      <c r="D34" s="15" t="s">
        <v>59</v>
      </c>
      <c r="E34" s="69"/>
      <c r="F34" s="102">
        <v>45</v>
      </c>
      <c r="G34" s="70"/>
      <c r="H34" s="102">
        <v>45</v>
      </c>
      <c r="I34" s="70"/>
      <c r="J34" s="70"/>
      <c r="K34" s="71"/>
      <c r="L34" s="102">
        <v>45</v>
      </c>
      <c r="M34" s="70"/>
      <c r="N34" s="102">
        <v>45</v>
      </c>
      <c r="O34" s="73"/>
      <c r="P34" s="102">
        <v>45</v>
      </c>
      <c r="Q34" s="102"/>
      <c r="R34" s="117"/>
      <c r="S34" s="72"/>
      <c r="T34" s="102">
        <v>45</v>
      </c>
      <c r="U34" s="70"/>
      <c r="V34" s="102">
        <v>45</v>
      </c>
      <c r="W34" s="70"/>
      <c r="X34" s="70"/>
      <c r="Y34" s="71"/>
      <c r="Z34" s="102">
        <v>45</v>
      </c>
      <c r="AA34" s="70"/>
      <c r="AB34" s="102">
        <v>45</v>
      </c>
      <c r="AC34" s="73"/>
      <c r="AD34" s="102">
        <v>45</v>
      </c>
      <c r="AE34" s="122"/>
      <c r="AF34" s="117"/>
      <c r="AG34" s="14" t="str">
        <f t="shared" si="4"/>
        <v>SGT DUVAUCHELLE</v>
      </c>
      <c r="AH34" s="240"/>
      <c r="AI34" s="187"/>
      <c r="AJ34" s="188" t="str">
        <f t="shared" si="5"/>
        <v/>
      </c>
      <c r="AK34" s="188" t="str">
        <f t="shared" si="5"/>
        <v/>
      </c>
      <c r="AL34" s="188" t="str">
        <f t="shared" si="5"/>
        <v/>
      </c>
      <c r="AM34" s="188" t="str">
        <f t="shared" si="5"/>
        <v/>
      </c>
      <c r="AN34" s="188" t="str">
        <f t="shared" si="5"/>
        <v/>
      </c>
      <c r="AO34" s="188" t="str">
        <f t="shared" si="5"/>
        <v/>
      </c>
      <c r="AP34" s="188">
        <f t="shared" si="5"/>
        <v>10</v>
      </c>
      <c r="AQ34" s="188" t="str">
        <f t="shared" si="5"/>
        <v/>
      </c>
      <c r="AR34" s="188" t="str">
        <f t="shared" si="5"/>
        <v/>
      </c>
      <c r="AS34" s="188" t="str">
        <f t="shared" si="5"/>
        <v/>
      </c>
      <c r="AT34" s="188" t="str">
        <f t="shared" si="5"/>
        <v/>
      </c>
      <c r="AU34" s="188" t="str">
        <f t="shared" si="5"/>
        <v/>
      </c>
      <c r="AV34" s="188" t="str">
        <f t="shared" si="5"/>
        <v/>
      </c>
      <c r="AW34" s="188" t="s">
        <v>97</v>
      </c>
      <c r="AX34" s="188">
        <f t="shared" si="6"/>
        <v>10</v>
      </c>
      <c r="AZ34" s="188" t="str">
        <f t="shared" si="7"/>
        <v/>
      </c>
      <c r="BA34" s="188" t="str">
        <f t="shared" si="7"/>
        <v/>
      </c>
      <c r="BB34" s="188" t="str">
        <f t="shared" si="7"/>
        <v/>
      </c>
      <c r="BC34" s="188" t="str">
        <f t="shared" si="7"/>
        <v/>
      </c>
      <c r="BD34" s="188" t="str">
        <f t="shared" si="7"/>
        <v/>
      </c>
      <c r="BE34" s="188" t="str">
        <f t="shared" si="7"/>
        <v/>
      </c>
      <c r="BF34" s="188">
        <f t="shared" si="7"/>
        <v>10</v>
      </c>
      <c r="BG34" s="188" t="str">
        <f t="shared" si="7"/>
        <v/>
      </c>
      <c r="BH34" s="188" t="str">
        <f t="shared" si="7"/>
        <v/>
      </c>
      <c r="BI34" s="188" t="str">
        <f t="shared" si="7"/>
        <v/>
      </c>
      <c r="BJ34" s="188" t="str">
        <f t="shared" si="7"/>
        <v/>
      </c>
      <c r="BK34" s="188" t="str">
        <f t="shared" si="7"/>
        <v/>
      </c>
      <c r="BL34" s="188" t="str">
        <f t="shared" si="7"/>
        <v/>
      </c>
      <c r="BM34" s="188" t="s">
        <v>97</v>
      </c>
      <c r="BN34" s="188">
        <f t="shared" si="8"/>
        <v>10</v>
      </c>
      <c r="BP34" s="188" t="str">
        <f t="shared" si="9"/>
        <v/>
      </c>
      <c r="BQ34" s="188" t="str">
        <f t="shared" si="9"/>
        <v/>
      </c>
      <c r="BR34" s="188" t="str">
        <f t="shared" si="9"/>
        <v/>
      </c>
      <c r="BS34" s="188" t="str">
        <f t="shared" si="9"/>
        <v/>
      </c>
      <c r="BT34" s="188" t="str">
        <f t="shared" si="9"/>
        <v/>
      </c>
      <c r="BU34" s="188" t="str">
        <f t="shared" si="9"/>
        <v/>
      </c>
      <c r="BV34" s="188" t="str">
        <f t="shared" si="9"/>
        <v/>
      </c>
      <c r="BW34" s="188">
        <f t="shared" si="10"/>
        <v>0</v>
      </c>
      <c r="BY34" s="188" t="str">
        <f t="shared" si="11"/>
        <v/>
      </c>
      <c r="BZ34" s="188" t="str">
        <f t="shared" si="11"/>
        <v/>
      </c>
      <c r="CA34" s="188" t="str">
        <f t="shared" si="11"/>
        <v/>
      </c>
      <c r="CB34" s="188" t="str">
        <f t="shared" si="11"/>
        <v/>
      </c>
      <c r="CC34" s="188" t="str">
        <f t="shared" si="11"/>
        <v/>
      </c>
      <c r="CD34" s="188" t="str">
        <f t="shared" si="11"/>
        <v/>
      </c>
      <c r="CE34" s="188" t="str">
        <f t="shared" si="11"/>
        <v/>
      </c>
      <c r="CF34" s="188">
        <f t="shared" si="12"/>
        <v>0</v>
      </c>
    </row>
    <row r="35" spans="1:84" x14ac:dyDescent="0.35">
      <c r="A35" s="756"/>
      <c r="B35" s="779"/>
      <c r="C35" s="13" t="s">
        <v>64</v>
      </c>
      <c r="D35" s="15" t="s">
        <v>59</v>
      </c>
      <c r="E35" s="69"/>
      <c r="F35" s="102" t="s">
        <v>37</v>
      </c>
      <c r="G35" s="70"/>
      <c r="H35" s="102" t="s">
        <v>37</v>
      </c>
      <c r="I35" s="70"/>
      <c r="J35" s="70"/>
      <c r="K35" s="71"/>
      <c r="L35" s="102" t="s">
        <v>37</v>
      </c>
      <c r="M35" s="70"/>
      <c r="N35" s="102" t="s">
        <v>37</v>
      </c>
      <c r="O35" s="73"/>
      <c r="P35" s="102" t="s">
        <v>37</v>
      </c>
      <c r="Q35" s="102"/>
      <c r="R35" s="117"/>
      <c r="S35" s="72"/>
      <c r="T35" s="102" t="s">
        <v>37</v>
      </c>
      <c r="U35" s="70"/>
      <c r="V35" s="102" t="s">
        <v>37</v>
      </c>
      <c r="W35" s="70"/>
      <c r="X35" s="70"/>
      <c r="Y35" s="71"/>
      <c r="Z35" s="102" t="s">
        <v>37</v>
      </c>
      <c r="AA35" s="70"/>
      <c r="AB35" s="102" t="s">
        <v>37</v>
      </c>
      <c r="AC35" s="73"/>
      <c r="AD35" s="102" t="s">
        <v>37</v>
      </c>
      <c r="AE35" s="122"/>
      <c r="AF35" s="117"/>
      <c r="AG35" s="14" t="str">
        <f t="shared" si="4"/>
        <v>SGT ASSAT</v>
      </c>
      <c r="AH35" s="129"/>
      <c r="AJ35" s="183" t="str">
        <f t="shared" si="5"/>
        <v/>
      </c>
      <c r="AK35" s="183" t="str">
        <f t="shared" si="5"/>
        <v/>
      </c>
      <c r="AL35" s="183" t="str">
        <f t="shared" si="5"/>
        <v/>
      </c>
      <c r="AM35" s="183" t="str">
        <f t="shared" si="5"/>
        <v/>
      </c>
      <c r="AN35" s="183" t="str">
        <f t="shared" si="5"/>
        <v/>
      </c>
      <c r="AO35" s="183" t="str">
        <f t="shared" si="5"/>
        <v/>
      </c>
      <c r="AP35" s="183" t="str">
        <f t="shared" si="5"/>
        <v/>
      </c>
      <c r="AQ35" s="183" t="str">
        <f t="shared" si="5"/>
        <v/>
      </c>
      <c r="AR35" s="183">
        <f t="shared" si="5"/>
        <v>10</v>
      </c>
      <c r="AS35" s="183" t="str">
        <f t="shared" si="5"/>
        <v/>
      </c>
      <c r="AT35" s="183" t="str">
        <f t="shared" si="5"/>
        <v/>
      </c>
      <c r="AU35" s="183" t="str">
        <f t="shared" si="5"/>
        <v/>
      </c>
      <c r="AV35" s="183" t="str">
        <f t="shared" si="5"/>
        <v/>
      </c>
      <c r="AW35" s="183" t="s">
        <v>97</v>
      </c>
      <c r="AX35" s="183">
        <f t="shared" si="6"/>
        <v>10</v>
      </c>
      <c r="AZ35" s="183" t="str">
        <f t="shared" si="7"/>
        <v/>
      </c>
      <c r="BA35" s="183" t="str">
        <f t="shared" si="7"/>
        <v/>
      </c>
      <c r="BB35" s="183" t="str">
        <f t="shared" si="7"/>
        <v/>
      </c>
      <c r="BC35" s="183" t="str">
        <f t="shared" si="7"/>
        <v/>
      </c>
      <c r="BD35" s="183" t="str">
        <f t="shared" si="7"/>
        <v/>
      </c>
      <c r="BE35" s="183" t="str">
        <f t="shared" si="7"/>
        <v/>
      </c>
      <c r="BF35" s="183" t="str">
        <f t="shared" si="7"/>
        <v/>
      </c>
      <c r="BG35" s="183" t="str">
        <f t="shared" si="7"/>
        <v/>
      </c>
      <c r="BH35" s="183">
        <f t="shared" si="7"/>
        <v>10</v>
      </c>
      <c r="BI35" s="183" t="str">
        <f t="shared" si="7"/>
        <v/>
      </c>
      <c r="BJ35" s="183" t="str">
        <f t="shared" si="7"/>
        <v/>
      </c>
      <c r="BK35" s="183" t="str">
        <f t="shared" si="7"/>
        <v/>
      </c>
      <c r="BL35" s="183" t="str">
        <f t="shared" si="7"/>
        <v/>
      </c>
      <c r="BM35" s="183" t="s">
        <v>97</v>
      </c>
      <c r="BN35" s="183">
        <f t="shared" si="8"/>
        <v>10</v>
      </c>
      <c r="BP35" s="183" t="str">
        <f t="shared" si="9"/>
        <v/>
      </c>
      <c r="BQ35" s="183" t="str">
        <f t="shared" si="9"/>
        <v/>
      </c>
      <c r="BR35" s="183" t="str">
        <f t="shared" si="9"/>
        <v/>
      </c>
      <c r="BS35" s="183" t="str">
        <f t="shared" si="9"/>
        <v/>
      </c>
      <c r="BT35" s="183" t="str">
        <f t="shared" si="9"/>
        <v/>
      </c>
      <c r="BU35" s="183" t="str">
        <f t="shared" si="9"/>
        <v/>
      </c>
      <c r="BV35" s="183" t="str">
        <f t="shared" si="9"/>
        <v/>
      </c>
      <c r="BW35" s="183">
        <f t="shared" si="10"/>
        <v>0</v>
      </c>
      <c r="BY35" s="183" t="str">
        <f t="shared" si="11"/>
        <v/>
      </c>
      <c r="BZ35" s="183" t="str">
        <f t="shared" si="11"/>
        <v/>
      </c>
      <c r="CA35" s="183" t="str">
        <f t="shared" si="11"/>
        <v/>
      </c>
      <c r="CB35" s="183" t="str">
        <f t="shared" si="11"/>
        <v/>
      </c>
      <c r="CC35" s="183" t="str">
        <f t="shared" si="11"/>
        <v/>
      </c>
      <c r="CD35" s="183" t="str">
        <f t="shared" si="11"/>
        <v/>
      </c>
      <c r="CE35" s="183" t="str">
        <f t="shared" si="11"/>
        <v/>
      </c>
      <c r="CF35" s="183">
        <f t="shared" si="12"/>
        <v>0</v>
      </c>
    </row>
    <row r="36" spans="1:84" x14ac:dyDescent="0.35">
      <c r="A36" s="756"/>
      <c r="B36" s="779"/>
      <c r="C36" s="13" t="s">
        <v>65</v>
      </c>
      <c r="D36" s="15" t="s">
        <v>66</v>
      </c>
      <c r="E36" s="69"/>
      <c r="F36" s="102" t="s">
        <v>37</v>
      </c>
      <c r="G36" s="70"/>
      <c r="H36" s="102" t="s">
        <v>37</v>
      </c>
      <c r="I36" s="70"/>
      <c r="J36" s="70"/>
      <c r="K36" s="71"/>
      <c r="L36" s="102" t="s">
        <v>37</v>
      </c>
      <c r="M36" s="70"/>
      <c r="N36" s="102" t="s">
        <v>37</v>
      </c>
      <c r="O36" s="73"/>
      <c r="P36" s="102" t="s">
        <v>37</v>
      </c>
      <c r="Q36" s="102"/>
      <c r="R36" s="117"/>
      <c r="S36" s="72"/>
      <c r="T36" s="102" t="s">
        <v>37</v>
      </c>
      <c r="U36" s="70"/>
      <c r="V36" s="102" t="s">
        <v>37</v>
      </c>
      <c r="W36" s="70"/>
      <c r="X36" s="70"/>
      <c r="Y36" s="71"/>
      <c r="Z36" s="102" t="s">
        <v>37</v>
      </c>
      <c r="AA36" s="70"/>
      <c r="AB36" s="102" t="s">
        <v>37</v>
      </c>
      <c r="AC36" s="73"/>
      <c r="AD36" s="102" t="s">
        <v>37</v>
      </c>
      <c r="AE36" s="122"/>
      <c r="AF36" s="117"/>
      <c r="AG36" s="14" t="str">
        <f t="shared" si="4"/>
        <v>SGT AUDON</v>
      </c>
      <c r="AH36" s="240"/>
      <c r="AI36" s="187"/>
      <c r="AJ36" s="188" t="str">
        <f t="shared" si="5"/>
        <v/>
      </c>
      <c r="AK36" s="188" t="str">
        <f t="shared" si="5"/>
        <v/>
      </c>
      <c r="AL36" s="188" t="str">
        <f t="shared" si="5"/>
        <v/>
      </c>
      <c r="AM36" s="188" t="str">
        <f t="shared" si="5"/>
        <v/>
      </c>
      <c r="AN36" s="188" t="str">
        <f t="shared" si="5"/>
        <v/>
      </c>
      <c r="AO36" s="188" t="str">
        <f t="shared" si="5"/>
        <v/>
      </c>
      <c r="AP36" s="188" t="str">
        <f t="shared" si="5"/>
        <v/>
      </c>
      <c r="AQ36" s="188" t="str">
        <f t="shared" si="5"/>
        <v/>
      </c>
      <c r="AR36" s="188">
        <f t="shared" si="5"/>
        <v>10</v>
      </c>
      <c r="AS36" s="188" t="str">
        <f t="shared" si="5"/>
        <v/>
      </c>
      <c r="AT36" s="188" t="str">
        <f t="shared" si="5"/>
        <v/>
      </c>
      <c r="AU36" s="188" t="str">
        <f t="shared" si="5"/>
        <v/>
      </c>
      <c r="AV36" s="188" t="str">
        <f t="shared" si="5"/>
        <v/>
      </c>
      <c r="AW36" s="188" t="s">
        <v>97</v>
      </c>
      <c r="AX36" s="188">
        <f t="shared" si="6"/>
        <v>10</v>
      </c>
      <c r="AZ36" s="188" t="str">
        <f t="shared" si="7"/>
        <v/>
      </c>
      <c r="BA36" s="188" t="str">
        <f t="shared" si="7"/>
        <v/>
      </c>
      <c r="BB36" s="188" t="str">
        <f t="shared" si="7"/>
        <v/>
      </c>
      <c r="BC36" s="188" t="str">
        <f t="shared" si="7"/>
        <v/>
      </c>
      <c r="BD36" s="188" t="str">
        <f t="shared" si="7"/>
        <v/>
      </c>
      <c r="BE36" s="188" t="str">
        <f t="shared" si="7"/>
        <v/>
      </c>
      <c r="BF36" s="188" t="str">
        <f t="shared" si="7"/>
        <v/>
      </c>
      <c r="BG36" s="188" t="str">
        <f t="shared" si="7"/>
        <v/>
      </c>
      <c r="BH36" s="188">
        <f t="shared" si="7"/>
        <v>10</v>
      </c>
      <c r="BI36" s="188" t="str">
        <f t="shared" si="7"/>
        <v/>
      </c>
      <c r="BJ36" s="188" t="str">
        <f t="shared" si="7"/>
        <v/>
      </c>
      <c r="BK36" s="188" t="str">
        <f t="shared" si="7"/>
        <v/>
      </c>
      <c r="BL36" s="188" t="str">
        <f t="shared" si="7"/>
        <v/>
      </c>
      <c r="BM36" s="188" t="s">
        <v>97</v>
      </c>
      <c r="BN36" s="188">
        <f t="shared" si="8"/>
        <v>10</v>
      </c>
      <c r="BP36" s="188" t="str">
        <f t="shared" si="9"/>
        <v/>
      </c>
      <c r="BQ36" s="188" t="str">
        <f t="shared" si="9"/>
        <v/>
      </c>
      <c r="BR36" s="188" t="str">
        <f t="shared" si="9"/>
        <v/>
      </c>
      <c r="BS36" s="188" t="str">
        <f t="shared" si="9"/>
        <v/>
      </c>
      <c r="BT36" s="188" t="str">
        <f t="shared" si="9"/>
        <v/>
      </c>
      <c r="BU36" s="188" t="str">
        <f t="shared" si="9"/>
        <v/>
      </c>
      <c r="BV36" s="188" t="str">
        <f t="shared" si="9"/>
        <v/>
      </c>
      <c r="BW36" s="188">
        <f t="shared" si="10"/>
        <v>0</v>
      </c>
      <c r="BY36" s="188" t="str">
        <f t="shared" si="11"/>
        <v/>
      </c>
      <c r="BZ36" s="188" t="str">
        <f t="shared" si="11"/>
        <v/>
      </c>
      <c r="CA36" s="188" t="str">
        <f t="shared" si="11"/>
        <v/>
      </c>
      <c r="CB36" s="188" t="str">
        <f t="shared" si="11"/>
        <v/>
      </c>
      <c r="CC36" s="188" t="str">
        <f t="shared" si="11"/>
        <v/>
      </c>
      <c r="CD36" s="188" t="str">
        <f t="shared" si="11"/>
        <v/>
      </c>
      <c r="CE36" s="188" t="str">
        <f t="shared" si="11"/>
        <v/>
      </c>
      <c r="CF36" s="188">
        <f t="shared" si="12"/>
        <v>0</v>
      </c>
    </row>
    <row r="37" spans="1:84" x14ac:dyDescent="0.35">
      <c r="A37" s="756"/>
      <c r="B37" s="779"/>
      <c r="C37" s="13" t="s">
        <v>68</v>
      </c>
      <c r="D37" s="15" t="s">
        <v>66</v>
      </c>
      <c r="E37" s="69"/>
      <c r="F37" s="102" t="s">
        <v>37</v>
      </c>
      <c r="G37" s="70"/>
      <c r="H37" s="102" t="s">
        <v>37</v>
      </c>
      <c r="I37" s="70"/>
      <c r="J37" s="70"/>
      <c r="K37" s="71"/>
      <c r="L37" s="102" t="s">
        <v>37</v>
      </c>
      <c r="M37" s="70"/>
      <c r="N37" s="102" t="s">
        <v>37</v>
      </c>
      <c r="O37" s="73"/>
      <c r="P37" s="102" t="s">
        <v>37</v>
      </c>
      <c r="Q37" s="102"/>
      <c r="R37" s="117"/>
      <c r="S37" s="72"/>
      <c r="T37" s="102" t="s">
        <v>37</v>
      </c>
      <c r="U37" s="70"/>
      <c r="V37" s="102" t="s">
        <v>37</v>
      </c>
      <c r="W37" s="70"/>
      <c r="X37" s="70"/>
      <c r="Y37" s="71"/>
      <c r="Z37" s="102" t="s">
        <v>37</v>
      </c>
      <c r="AA37" s="70"/>
      <c r="AB37" s="102" t="s">
        <v>37</v>
      </c>
      <c r="AC37" s="73"/>
      <c r="AD37" s="102" t="s">
        <v>37</v>
      </c>
      <c r="AE37" s="122"/>
      <c r="AF37" s="117"/>
      <c r="AG37" s="14" t="str">
        <f t="shared" si="4"/>
        <v>SGT RITTLING</v>
      </c>
      <c r="AH37" s="129"/>
      <c r="AJ37" s="183" t="str">
        <f t="shared" ref="AJ37:BP46" si="13">IF(COUNTIF($E37:$AI37,AJ$4)&lt;1,"",COUNTIF($E37:$AI37,AJ$4))</f>
        <v/>
      </c>
      <c r="AK37" s="183" t="str">
        <f t="shared" si="13"/>
        <v/>
      </c>
      <c r="AL37" s="183" t="str">
        <f t="shared" si="13"/>
        <v/>
      </c>
      <c r="AM37" s="183" t="str">
        <f t="shared" si="13"/>
        <v/>
      </c>
      <c r="AN37" s="183" t="str">
        <f t="shared" si="13"/>
        <v/>
      </c>
      <c r="AO37" s="183" t="str">
        <f t="shared" si="13"/>
        <v/>
      </c>
      <c r="AP37" s="183" t="str">
        <f t="shared" si="13"/>
        <v/>
      </c>
      <c r="AQ37" s="183" t="str">
        <f t="shared" si="13"/>
        <v/>
      </c>
      <c r="AR37" s="183">
        <f t="shared" si="13"/>
        <v>10</v>
      </c>
      <c r="AS37" s="183" t="str">
        <f t="shared" si="13"/>
        <v/>
      </c>
      <c r="AT37" s="183" t="str">
        <f t="shared" si="13"/>
        <v/>
      </c>
      <c r="AU37" s="183" t="str">
        <f t="shared" si="13"/>
        <v/>
      </c>
      <c r="AV37" s="183" t="str">
        <f t="shared" si="13"/>
        <v/>
      </c>
      <c r="AW37" s="183" t="s">
        <v>97</v>
      </c>
      <c r="AX37" s="183">
        <f t="shared" si="6"/>
        <v>10</v>
      </c>
      <c r="AZ37" s="183" t="str">
        <f t="shared" si="13"/>
        <v/>
      </c>
      <c r="BA37" s="183" t="str">
        <f t="shared" si="13"/>
        <v/>
      </c>
      <c r="BB37" s="183" t="str">
        <f t="shared" si="13"/>
        <v/>
      </c>
      <c r="BC37" s="183" t="str">
        <f t="shared" si="13"/>
        <v/>
      </c>
      <c r="BD37" s="183" t="str">
        <f t="shared" si="13"/>
        <v/>
      </c>
      <c r="BE37" s="183" t="str">
        <f t="shared" si="13"/>
        <v/>
      </c>
      <c r="BF37" s="183" t="str">
        <f t="shared" si="13"/>
        <v/>
      </c>
      <c r="BG37" s="183" t="str">
        <f t="shared" si="13"/>
        <v/>
      </c>
      <c r="BH37" s="183">
        <f t="shared" si="13"/>
        <v>10</v>
      </c>
      <c r="BI37" s="183" t="str">
        <f t="shared" si="13"/>
        <v/>
      </c>
      <c r="BJ37" s="183" t="str">
        <f t="shared" si="13"/>
        <v/>
      </c>
      <c r="BK37" s="183" t="str">
        <f t="shared" si="13"/>
        <v/>
      </c>
      <c r="BL37" s="183" t="str">
        <f t="shared" si="13"/>
        <v/>
      </c>
      <c r="BM37" s="183" t="s">
        <v>97</v>
      </c>
      <c r="BN37" s="183">
        <f t="shared" si="8"/>
        <v>10</v>
      </c>
      <c r="BP37" s="183" t="str">
        <f t="shared" si="13"/>
        <v/>
      </c>
      <c r="BQ37" s="183" t="str">
        <f t="shared" ref="BP37:BV48" si="14">IF(COUNTIF($E37:$AI37,BQ$4)&lt;1,"",COUNTIF($E37:$AI37,BQ$4))</f>
        <v/>
      </c>
      <c r="BR37" s="183" t="str">
        <f t="shared" si="14"/>
        <v/>
      </c>
      <c r="BS37" s="183" t="str">
        <f t="shared" si="14"/>
        <v/>
      </c>
      <c r="BT37" s="183" t="str">
        <f t="shared" si="14"/>
        <v/>
      </c>
      <c r="BU37" s="183" t="str">
        <f t="shared" si="14"/>
        <v/>
      </c>
      <c r="BV37" s="183" t="str">
        <f t="shared" si="14"/>
        <v/>
      </c>
      <c r="BW37" s="183">
        <f t="shared" si="10"/>
        <v>0</v>
      </c>
      <c r="BY37" s="183" t="str">
        <f t="shared" ref="BY37:CE48" si="15">IF(COUNTIF($E37:$AI37,BY$4)&lt;1,"",COUNTIF($E37:$AI37,BY$4))</f>
        <v/>
      </c>
      <c r="BZ37" s="183" t="str">
        <f t="shared" si="15"/>
        <v/>
      </c>
      <c r="CA37" s="183" t="str">
        <f t="shared" si="15"/>
        <v/>
      </c>
      <c r="CB37" s="183" t="str">
        <f t="shared" si="15"/>
        <v/>
      </c>
      <c r="CC37" s="183" t="str">
        <f t="shared" si="15"/>
        <v/>
      </c>
      <c r="CD37" s="183" t="str">
        <f t="shared" si="15"/>
        <v/>
      </c>
      <c r="CE37" s="183" t="str">
        <f t="shared" si="15"/>
        <v/>
      </c>
      <c r="CF37" s="183">
        <f t="shared" si="12"/>
        <v>0</v>
      </c>
    </row>
    <row r="38" spans="1:84" x14ac:dyDescent="0.35">
      <c r="A38" s="756"/>
      <c r="B38" s="779"/>
      <c r="C38" s="13" t="s">
        <v>69</v>
      </c>
      <c r="D38" s="15" t="s">
        <v>70</v>
      </c>
      <c r="E38" s="69"/>
      <c r="F38" s="102" t="s">
        <v>37</v>
      </c>
      <c r="G38" s="70"/>
      <c r="H38" s="102" t="s">
        <v>37</v>
      </c>
      <c r="I38" s="70"/>
      <c r="J38" s="70"/>
      <c r="K38" s="71"/>
      <c r="L38" s="102" t="s">
        <v>37</v>
      </c>
      <c r="M38" s="70"/>
      <c r="N38" s="102" t="s">
        <v>37</v>
      </c>
      <c r="O38" s="73"/>
      <c r="P38" s="102" t="s">
        <v>37</v>
      </c>
      <c r="Q38" s="102"/>
      <c r="R38" s="117"/>
      <c r="S38" s="72"/>
      <c r="T38" s="102" t="s">
        <v>37</v>
      </c>
      <c r="U38" s="70"/>
      <c r="V38" s="102" t="s">
        <v>37</v>
      </c>
      <c r="W38" s="70"/>
      <c r="X38" s="70"/>
      <c r="Y38" s="71"/>
      <c r="Z38" s="102" t="s">
        <v>37</v>
      </c>
      <c r="AA38" s="70"/>
      <c r="AB38" s="102" t="s">
        <v>37</v>
      </c>
      <c r="AC38" s="73"/>
      <c r="AD38" s="102" t="s">
        <v>37</v>
      </c>
      <c r="AE38" s="122"/>
      <c r="AF38" s="117"/>
      <c r="AG38" s="14" t="str">
        <f t="shared" si="4"/>
        <v>SGT LAMBERT</v>
      </c>
      <c r="AH38" s="240"/>
      <c r="AI38" s="187"/>
      <c r="AJ38" s="188" t="str">
        <f t="shared" si="13"/>
        <v/>
      </c>
      <c r="AK38" s="188" t="str">
        <f t="shared" si="13"/>
        <v/>
      </c>
      <c r="AL38" s="188" t="str">
        <f t="shared" si="13"/>
        <v/>
      </c>
      <c r="AM38" s="188" t="str">
        <f t="shared" si="13"/>
        <v/>
      </c>
      <c r="AN38" s="188" t="str">
        <f t="shared" si="13"/>
        <v/>
      </c>
      <c r="AO38" s="188" t="str">
        <f t="shared" si="13"/>
        <v/>
      </c>
      <c r="AP38" s="188" t="str">
        <f t="shared" si="13"/>
        <v/>
      </c>
      <c r="AQ38" s="188" t="str">
        <f t="shared" si="13"/>
        <v/>
      </c>
      <c r="AR38" s="188">
        <f t="shared" si="13"/>
        <v>10</v>
      </c>
      <c r="AS38" s="188" t="str">
        <f t="shared" si="13"/>
        <v/>
      </c>
      <c r="AT38" s="188" t="str">
        <f t="shared" si="13"/>
        <v/>
      </c>
      <c r="AU38" s="188" t="str">
        <f t="shared" si="13"/>
        <v/>
      </c>
      <c r="AV38" s="188" t="str">
        <f t="shared" si="13"/>
        <v/>
      </c>
      <c r="AW38" s="188" t="s">
        <v>97</v>
      </c>
      <c r="AX38" s="188">
        <f t="shared" si="6"/>
        <v>10</v>
      </c>
      <c r="AZ38" s="188" t="str">
        <f t="shared" si="13"/>
        <v/>
      </c>
      <c r="BA38" s="188" t="str">
        <f t="shared" si="13"/>
        <v/>
      </c>
      <c r="BB38" s="188" t="str">
        <f t="shared" si="13"/>
        <v/>
      </c>
      <c r="BC38" s="188" t="str">
        <f t="shared" si="13"/>
        <v/>
      </c>
      <c r="BD38" s="188" t="str">
        <f t="shared" si="13"/>
        <v/>
      </c>
      <c r="BE38" s="188" t="str">
        <f t="shared" si="13"/>
        <v/>
      </c>
      <c r="BF38" s="188" t="str">
        <f t="shared" si="13"/>
        <v/>
      </c>
      <c r="BG38" s="188" t="str">
        <f t="shared" si="13"/>
        <v/>
      </c>
      <c r="BH38" s="188">
        <f t="shared" si="13"/>
        <v>10</v>
      </c>
      <c r="BI38" s="188" t="str">
        <f t="shared" si="13"/>
        <v/>
      </c>
      <c r="BJ38" s="188" t="str">
        <f t="shared" si="13"/>
        <v/>
      </c>
      <c r="BK38" s="188" t="str">
        <f t="shared" si="13"/>
        <v/>
      </c>
      <c r="BL38" s="188" t="str">
        <f t="shared" si="13"/>
        <v/>
      </c>
      <c r="BM38" s="188" t="s">
        <v>97</v>
      </c>
      <c r="BN38" s="188">
        <f t="shared" si="8"/>
        <v>10</v>
      </c>
      <c r="BP38" s="188" t="str">
        <f t="shared" si="14"/>
        <v/>
      </c>
      <c r="BQ38" s="188" t="str">
        <f t="shared" si="14"/>
        <v/>
      </c>
      <c r="BR38" s="188" t="str">
        <f t="shared" si="14"/>
        <v/>
      </c>
      <c r="BS38" s="188" t="str">
        <f t="shared" si="14"/>
        <v/>
      </c>
      <c r="BT38" s="188" t="str">
        <f t="shared" si="14"/>
        <v/>
      </c>
      <c r="BU38" s="188" t="str">
        <f t="shared" si="14"/>
        <v/>
      </c>
      <c r="BV38" s="188" t="str">
        <f t="shared" si="14"/>
        <v/>
      </c>
      <c r="BW38" s="188">
        <f t="shared" si="10"/>
        <v>0</v>
      </c>
      <c r="BY38" s="188" t="str">
        <f t="shared" si="15"/>
        <v/>
      </c>
      <c r="BZ38" s="188" t="str">
        <f t="shared" si="15"/>
        <v/>
      </c>
      <c r="CA38" s="188" t="str">
        <f t="shared" si="15"/>
        <v/>
      </c>
      <c r="CB38" s="188" t="str">
        <f t="shared" si="15"/>
        <v/>
      </c>
      <c r="CC38" s="188" t="str">
        <f t="shared" si="15"/>
        <v/>
      </c>
      <c r="CD38" s="188" t="str">
        <f t="shared" si="15"/>
        <v/>
      </c>
      <c r="CE38" s="188" t="str">
        <f t="shared" si="15"/>
        <v/>
      </c>
      <c r="CF38" s="188">
        <f t="shared" si="12"/>
        <v>0</v>
      </c>
    </row>
    <row r="39" spans="1:84" x14ac:dyDescent="0.35">
      <c r="A39" s="756"/>
      <c r="B39" s="779"/>
      <c r="C39" s="13" t="s">
        <v>71</v>
      </c>
      <c r="D39" s="15" t="s">
        <v>70</v>
      </c>
      <c r="E39" s="69"/>
      <c r="F39" s="102" t="s">
        <v>37</v>
      </c>
      <c r="G39" s="70"/>
      <c r="H39" s="102" t="s">
        <v>37</v>
      </c>
      <c r="I39" s="70"/>
      <c r="J39" s="70"/>
      <c r="K39" s="71"/>
      <c r="L39" s="102" t="s">
        <v>37</v>
      </c>
      <c r="M39" s="70"/>
      <c r="N39" s="102" t="s">
        <v>37</v>
      </c>
      <c r="O39" s="73"/>
      <c r="P39" s="102" t="s">
        <v>37</v>
      </c>
      <c r="Q39" s="102"/>
      <c r="R39" s="117"/>
      <c r="S39" s="72"/>
      <c r="T39" s="102" t="s">
        <v>37</v>
      </c>
      <c r="U39" s="70"/>
      <c r="V39" s="102" t="s">
        <v>37</v>
      </c>
      <c r="W39" s="70"/>
      <c r="X39" s="70"/>
      <c r="Y39" s="71"/>
      <c r="Z39" s="102" t="s">
        <v>37</v>
      </c>
      <c r="AA39" s="70"/>
      <c r="AB39" s="102" t="s">
        <v>37</v>
      </c>
      <c r="AC39" s="73"/>
      <c r="AD39" s="102" t="s">
        <v>37</v>
      </c>
      <c r="AE39" s="122"/>
      <c r="AF39" s="117"/>
      <c r="AG39" s="14" t="str">
        <f t="shared" si="4"/>
        <v>SGT STOURM</v>
      </c>
      <c r="AH39" s="129"/>
      <c r="AJ39" s="183" t="str">
        <f t="shared" si="13"/>
        <v/>
      </c>
      <c r="AK39" s="183" t="str">
        <f t="shared" si="13"/>
        <v/>
      </c>
      <c r="AL39" s="183" t="str">
        <f t="shared" si="13"/>
        <v/>
      </c>
      <c r="AM39" s="183" t="str">
        <f t="shared" si="13"/>
        <v/>
      </c>
      <c r="AN39" s="183" t="str">
        <f t="shared" si="13"/>
        <v/>
      </c>
      <c r="AO39" s="183" t="str">
        <f t="shared" si="13"/>
        <v/>
      </c>
      <c r="AP39" s="183" t="str">
        <f t="shared" si="13"/>
        <v/>
      </c>
      <c r="AQ39" s="183" t="str">
        <f t="shared" si="13"/>
        <v/>
      </c>
      <c r="AR39" s="183">
        <f t="shared" si="13"/>
        <v>10</v>
      </c>
      <c r="AS39" s="183" t="str">
        <f t="shared" si="13"/>
        <v/>
      </c>
      <c r="AT39" s="183" t="str">
        <f t="shared" si="13"/>
        <v/>
      </c>
      <c r="AU39" s="183" t="str">
        <f t="shared" si="13"/>
        <v/>
      </c>
      <c r="AV39" s="183" t="str">
        <f t="shared" si="13"/>
        <v/>
      </c>
      <c r="AW39" s="183" t="s">
        <v>97</v>
      </c>
      <c r="AX39" s="183">
        <f t="shared" si="6"/>
        <v>10</v>
      </c>
      <c r="AZ39" s="183" t="str">
        <f t="shared" si="13"/>
        <v/>
      </c>
      <c r="BA39" s="183" t="str">
        <f t="shared" si="13"/>
        <v/>
      </c>
      <c r="BB39" s="183" t="str">
        <f t="shared" si="13"/>
        <v/>
      </c>
      <c r="BC39" s="183" t="str">
        <f t="shared" si="13"/>
        <v/>
      </c>
      <c r="BD39" s="183" t="str">
        <f t="shared" si="13"/>
        <v/>
      </c>
      <c r="BE39" s="183" t="str">
        <f t="shared" si="13"/>
        <v/>
      </c>
      <c r="BF39" s="183" t="str">
        <f t="shared" si="13"/>
        <v/>
      </c>
      <c r="BG39" s="183" t="str">
        <f t="shared" si="13"/>
        <v/>
      </c>
      <c r="BH39" s="183">
        <f t="shared" si="13"/>
        <v>10</v>
      </c>
      <c r="BI39" s="183" t="str">
        <f t="shared" si="13"/>
        <v/>
      </c>
      <c r="BJ39" s="183" t="str">
        <f t="shared" si="13"/>
        <v/>
      </c>
      <c r="BK39" s="183" t="str">
        <f t="shared" si="13"/>
        <v/>
      </c>
      <c r="BL39" s="183" t="str">
        <f t="shared" si="13"/>
        <v/>
      </c>
      <c r="BM39" s="183" t="s">
        <v>97</v>
      </c>
      <c r="BN39" s="183">
        <f t="shared" si="8"/>
        <v>10</v>
      </c>
      <c r="BP39" s="183" t="str">
        <f t="shared" si="14"/>
        <v/>
      </c>
      <c r="BQ39" s="183" t="str">
        <f t="shared" si="14"/>
        <v/>
      </c>
      <c r="BR39" s="183" t="str">
        <f t="shared" si="14"/>
        <v/>
      </c>
      <c r="BS39" s="183" t="str">
        <f t="shared" si="14"/>
        <v/>
      </c>
      <c r="BT39" s="183" t="str">
        <f t="shared" si="14"/>
        <v/>
      </c>
      <c r="BU39" s="183" t="str">
        <f t="shared" si="14"/>
        <v/>
      </c>
      <c r="BV39" s="183" t="str">
        <f t="shared" si="14"/>
        <v/>
      </c>
      <c r="BW39" s="183">
        <f t="shared" si="10"/>
        <v>0</v>
      </c>
      <c r="BY39" s="183" t="str">
        <f t="shared" si="15"/>
        <v/>
      </c>
      <c r="BZ39" s="183" t="str">
        <f t="shared" si="15"/>
        <v/>
      </c>
      <c r="CA39" s="183" t="str">
        <f t="shared" si="15"/>
        <v/>
      </c>
      <c r="CB39" s="183" t="str">
        <f t="shared" si="15"/>
        <v/>
      </c>
      <c r="CC39" s="183" t="str">
        <f t="shared" si="15"/>
        <v/>
      </c>
      <c r="CD39" s="183" t="str">
        <f t="shared" si="15"/>
        <v/>
      </c>
      <c r="CE39" s="183" t="str">
        <f t="shared" si="15"/>
        <v/>
      </c>
      <c r="CF39" s="183">
        <f t="shared" si="12"/>
        <v>0</v>
      </c>
    </row>
    <row r="40" spans="1:84" ht="15" thickBot="1" x14ac:dyDescent="0.4">
      <c r="A40" s="757"/>
      <c r="B40" s="780"/>
      <c r="C40" s="17" t="s">
        <v>43</v>
      </c>
      <c r="D40" s="28"/>
      <c r="E40" s="75"/>
      <c r="F40" s="106"/>
      <c r="G40" s="76"/>
      <c r="H40" s="106"/>
      <c r="I40" s="76"/>
      <c r="J40" s="76"/>
      <c r="K40" s="77"/>
      <c r="L40" s="106"/>
      <c r="M40" s="76"/>
      <c r="N40" s="106"/>
      <c r="O40" s="79"/>
      <c r="P40" s="106"/>
      <c r="Q40" s="106"/>
      <c r="R40" s="118"/>
      <c r="S40" s="78"/>
      <c r="T40" s="106"/>
      <c r="U40" s="76"/>
      <c r="V40" s="106"/>
      <c r="W40" s="76"/>
      <c r="X40" s="76"/>
      <c r="Y40" s="77"/>
      <c r="Z40" s="106"/>
      <c r="AA40" s="76"/>
      <c r="AB40" s="106"/>
      <c r="AC40" s="79"/>
      <c r="AD40" s="106"/>
      <c r="AE40" s="123"/>
      <c r="AF40" s="118"/>
      <c r="AG40" s="19" t="str">
        <f t="shared" si="4"/>
        <v>EXTERIEUR</v>
      </c>
      <c r="AH40" s="240"/>
      <c r="AI40" s="187"/>
      <c r="AJ40" s="194" t="str">
        <f t="shared" si="13"/>
        <v/>
      </c>
      <c r="AK40" s="194" t="str">
        <f t="shared" si="13"/>
        <v/>
      </c>
      <c r="AL40" s="194" t="str">
        <f t="shared" si="13"/>
        <v/>
      </c>
      <c r="AM40" s="194" t="str">
        <f t="shared" si="13"/>
        <v/>
      </c>
      <c r="AN40" s="194" t="str">
        <f t="shared" si="13"/>
        <v/>
      </c>
      <c r="AO40" s="194" t="str">
        <f t="shared" si="13"/>
        <v/>
      </c>
      <c r="AP40" s="194" t="str">
        <f t="shared" si="13"/>
        <v/>
      </c>
      <c r="AQ40" s="194" t="str">
        <f t="shared" si="13"/>
        <v/>
      </c>
      <c r="AR40" s="194" t="str">
        <f t="shared" si="13"/>
        <v/>
      </c>
      <c r="AS40" s="194" t="str">
        <f t="shared" si="13"/>
        <v/>
      </c>
      <c r="AT40" s="194" t="str">
        <f t="shared" si="13"/>
        <v/>
      </c>
      <c r="AU40" s="194" t="str">
        <f t="shared" si="13"/>
        <v/>
      </c>
      <c r="AV40" s="194" t="str">
        <f t="shared" si="13"/>
        <v/>
      </c>
      <c r="AW40" s="194" t="s">
        <v>97</v>
      </c>
      <c r="AX40" s="194">
        <f t="shared" si="6"/>
        <v>0</v>
      </c>
      <c r="AZ40" s="194" t="str">
        <f t="shared" si="13"/>
        <v/>
      </c>
      <c r="BA40" s="194" t="str">
        <f t="shared" si="13"/>
        <v/>
      </c>
      <c r="BB40" s="194" t="str">
        <f t="shared" si="13"/>
        <v/>
      </c>
      <c r="BC40" s="194" t="str">
        <f t="shared" si="13"/>
        <v/>
      </c>
      <c r="BD40" s="194" t="str">
        <f t="shared" si="13"/>
        <v/>
      </c>
      <c r="BE40" s="194" t="str">
        <f t="shared" si="13"/>
        <v/>
      </c>
      <c r="BF40" s="194" t="str">
        <f t="shared" si="13"/>
        <v/>
      </c>
      <c r="BG40" s="194" t="str">
        <f t="shared" si="13"/>
        <v/>
      </c>
      <c r="BH40" s="194" t="str">
        <f t="shared" si="13"/>
        <v/>
      </c>
      <c r="BI40" s="194" t="str">
        <f t="shared" si="13"/>
        <v/>
      </c>
      <c r="BJ40" s="194" t="str">
        <f t="shared" si="13"/>
        <v/>
      </c>
      <c r="BK40" s="194" t="str">
        <f t="shared" si="13"/>
        <v/>
      </c>
      <c r="BL40" s="194" t="str">
        <f t="shared" si="13"/>
        <v/>
      </c>
      <c r="BM40" s="194" t="s">
        <v>97</v>
      </c>
      <c r="BN40" s="194">
        <f t="shared" si="8"/>
        <v>0</v>
      </c>
      <c r="BP40" s="194" t="str">
        <f t="shared" si="14"/>
        <v/>
      </c>
      <c r="BQ40" s="194" t="str">
        <f t="shared" si="14"/>
        <v/>
      </c>
      <c r="BR40" s="194" t="str">
        <f t="shared" si="14"/>
        <v/>
      </c>
      <c r="BS40" s="194" t="str">
        <f t="shared" si="14"/>
        <v/>
      </c>
      <c r="BT40" s="194" t="str">
        <f t="shared" si="14"/>
        <v/>
      </c>
      <c r="BU40" s="194" t="str">
        <f t="shared" si="14"/>
        <v/>
      </c>
      <c r="BV40" s="194" t="str">
        <f t="shared" si="14"/>
        <v/>
      </c>
      <c r="BW40" s="194">
        <f t="shared" si="10"/>
        <v>0</v>
      </c>
      <c r="BY40" s="194" t="str">
        <f t="shared" si="15"/>
        <v/>
      </c>
      <c r="BZ40" s="194" t="str">
        <f t="shared" si="15"/>
        <v/>
      </c>
      <c r="CA40" s="194" t="str">
        <f t="shared" si="15"/>
        <v/>
      </c>
      <c r="CB40" s="194" t="str">
        <f t="shared" si="15"/>
        <v/>
      </c>
      <c r="CC40" s="194" t="str">
        <f t="shared" si="15"/>
        <v/>
      </c>
      <c r="CD40" s="194" t="str">
        <f t="shared" si="15"/>
        <v/>
      </c>
      <c r="CE40" s="194" t="str">
        <f t="shared" si="15"/>
        <v/>
      </c>
      <c r="CF40" s="194">
        <f t="shared" si="12"/>
        <v>0</v>
      </c>
    </row>
    <row r="41" spans="1:84" ht="16.5" customHeight="1" x14ac:dyDescent="0.35">
      <c r="A41" s="755" t="s">
        <v>73</v>
      </c>
      <c r="B41" s="775"/>
      <c r="C41" s="20" t="s">
        <v>72</v>
      </c>
      <c r="D41" s="21" t="s">
        <v>42</v>
      </c>
      <c r="E41" s="63"/>
      <c r="F41" s="101" t="s">
        <v>42</v>
      </c>
      <c r="G41" s="64"/>
      <c r="H41" s="101" t="s">
        <v>42</v>
      </c>
      <c r="I41" s="64"/>
      <c r="J41" s="64"/>
      <c r="K41" s="65"/>
      <c r="L41" s="101" t="s">
        <v>42</v>
      </c>
      <c r="M41" s="64"/>
      <c r="N41" s="101" t="s">
        <v>42</v>
      </c>
      <c r="O41" s="67"/>
      <c r="P41" s="101" t="s">
        <v>42</v>
      </c>
      <c r="Q41" s="101"/>
      <c r="R41" s="116"/>
      <c r="S41" s="66"/>
      <c r="T41" s="101" t="s">
        <v>42</v>
      </c>
      <c r="U41" s="64"/>
      <c r="V41" s="101" t="s">
        <v>42</v>
      </c>
      <c r="W41" s="64"/>
      <c r="X41" s="64"/>
      <c r="Y41" s="65"/>
      <c r="Z41" s="101" t="s">
        <v>42</v>
      </c>
      <c r="AA41" s="64"/>
      <c r="AB41" s="101" t="s">
        <v>42</v>
      </c>
      <c r="AC41" s="67"/>
      <c r="AD41" s="101" t="s">
        <v>42</v>
      </c>
      <c r="AE41" s="121"/>
      <c r="AF41" s="116"/>
      <c r="AG41" s="29" t="str">
        <f t="shared" si="4"/>
        <v>SGC MOLLET</v>
      </c>
      <c r="AH41" s="129"/>
      <c r="AJ41" s="196" t="str">
        <f t="shared" si="13"/>
        <v/>
      </c>
      <c r="AK41" s="196">
        <f t="shared" si="13"/>
        <v>10</v>
      </c>
      <c r="AL41" s="196" t="str">
        <f t="shared" si="13"/>
        <v/>
      </c>
      <c r="AM41" s="196" t="str">
        <f t="shared" si="13"/>
        <v/>
      </c>
      <c r="AN41" s="196" t="str">
        <f t="shared" si="13"/>
        <v/>
      </c>
      <c r="AO41" s="196" t="str">
        <f t="shared" si="13"/>
        <v/>
      </c>
      <c r="AP41" s="196" t="str">
        <f t="shared" si="13"/>
        <v/>
      </c>
      <c r="AQ41" s="196" t="str">
        <f t="shared" si="13"/>
        <v/>
      </c>
      <c r="AR41" s="196" t="str">
        <f t="shared" si="13"/>
        <v/>
      </c>
      <c r="AS41" s="196" t="str">
        <f t="shared" si="13"/>
        <v/>
      </c>
      <c r="AT41" s="196" t="str">
        <f t="shared" si="13"/>
        <v/>
      </c>
      <c r="AU41" s="196" t="str">
        <f t="shared" si="13"/>
        <v/>
      </c>
      <c r="AV41" s="196" t="str">
        <f t="shared" si="13"/>
        <v/>
      </c>
      <c r="AW41" s="196" t="s">
        <v>97</v>
      </c>
      <c r="AX41" s="196">
        <f t="shared" si="6"/>
        <v>10</v>
      </c>
      <c r="AZ41" s="196" t="str">
        <f t="shared" si="13"/>
        <v/>
      </c>
      <c r="BA41" s="196">
        <f t="shared" si="13"/>
        <v>10</v>
      </c>
      <c r="BB41" s="196" t="str">
        <f t="shared" si="13"/>
        <v/>
      </c>
      <c r="BC41" s="196" t="str">
        <f t="shared" si="13"/>
        <v/>
      </c>
      <c r="BD41" s="196" t="str">
        <f t="shared" si="13"/>
        <v/>
      </c>
      <c r="BE41" s="196" t="str">
        <f t="shared" si="13"/>
        <v/>
      </c>
      <c r="BF41" s="196" t="str">
        <f t="shared" si="13"/>
        <v/>
      </c>
      <c r="BG41" s="196" t="str">
        <f t="shared" si="13"/>
        <v/>
      </c>
      <c r="BH41" s="196" t="str">
        <f t="shared" si="13"/>
        <v/>
      </c>
      <c r="BI41" s="196" t="str">
        <f t="shared" si="13"/>
        <v/>
      </c>
      <c r="BJ41" s="196" t="str">
        <f t="shared" si="13"/>
        <v/>
      </c>
      <c r="BK41" s="196" t="str">
        <f t="shared" si="13"/>
        <v/>
      </c>
      <c r="BL41" s="196" t="str">
        <f t="shared" si="13"/>
        <v/>
      </c>
      <c r="BM41" s="196" t="s">
        <v>97</v>
      </c>
      <c r="BN41" s="196">
        <f t="shared" si="8"/>
        <v>10</v>
      </c>
      <c r="BP41" s="196" t="str">
        <f t="shared" si="14"/>
        <v/>
      </c>
      <c r="BQ41" s="196" t="str">
        <f t="shared" si="14"/>
        <v/>
      </c>
      <c r="BR41" s="196" t="str">
        <f t="shared" si="14"/>
        <v/>
      </c>
      <c r="BS41" s="196" t="str">
        <f t="shared" si="14"/>
        <v/>
      </c>
      <c r="BT41" s="196" t="str">
        <f t="shared" si="14"/>
        <v/>
      </c>
      <c r="BU41" s="196" t="str">
        <f t="shared" si="14"/>
        <v/>
      </c>
      <c r="BV41" s="196" t="str">
        <f t="shared" si="14"/>
        <v/>
      </c>
      <c r="BW41" s="196">
        <f t="shared" si="10"/>
        <v>0</v>
      </c>
      <c r="BY41" s="196" t="str">
        <f t="shared" si="15"/>
        <v/>
      </c>
      <c r="BZ41" s="196" t="str">
        <f t="shared" si="15"/>
        <v/>
      </c>
      <c r="CA41" s="196" t="str">
        <f t="shared" si="15"/>
        <v/>
      </c>
      <c r="CB41" s="196" t="str">
        <f t="shared" si="15"/>
        <v/>
      </c>
      <c r="CC41" s="196" t="str">
        <f t="shared" si="15"/>
        <v/>
      </c>
      <c r="CD41" s="196" t="str">
        <f t="shared" si="15"/>
        <v/>
      </c>
      <c r="CE41" s="196" t="str">
        <f t="shared" si="15"/>
        <v/>
      </c>
      <c r="CF41" s="196">
        <f t="shared" si="12"/>
        <v>0</v>
      </c>
    </row>
    <row r="42" spans="1:84" ht="16.5" customHeight="1" x14ac:dyDescent="0.35">
      <c r="A42" s="756"/>
      <c r="B42" s="776"/>
      <c r="C42" s="13" t="s">
        <v>74</v>
      </c>
      <c r="D42" s="15" t="s">
        <v>38</v>
      </c>
      <c r="E42" s="69"/>
      <c r="F42" s="102" t="s">
        <v>63</v>
      </c>
      <c r="G42" s="70"/>
      <c r="H42" s="102" t="s">
        <v>63</v>
      </c>
      <c r="I42" s="70"/>
      <c r="J42" s="70"/>
      <c r="K42" s="71"/>
      <c r="L42" s="102" t="s">
        <v>63</v>
      </c>
      <c r="M42" s="70"/>
      <c r="N42" s="102" t="s">
        <v>63</v>
      </c>
      <c r="O42" s="73"/>
      <c r="P42" s="102" t="s">
        <v>63</v>
      </c>
      <c r="Q42" s="102"/>
      <c r="R42" s="117"/>
      <c r="S42" s="72"/>
      <c r="T42" s="102" t="s">
        <v>63</v>
      </c>
      <c r="U42" s="70"/>
      <c r="V42" s="102" t="s">
        <v>63</v>
      </c>
      <c r="W42" s="70"/>
      <c r="X42" s="70"/>
      <c r="Y42" s="71"/>
      <c r="Z42" s="102" t="s">
        <v>63</v>
      </c>
      <c r="AA42" s="70"/>
      <c r="AB42" s="102" t="s">
        <v>63</v>
      </c>
      <c r="AC42" s="73"/>
      <c r="AD42" s="102" t="s">
        <v>63</v>
      </c>
      <c r="AE42" s="122"/>
      <c r="AF42" s="117"/>
      <c r="AG42" s="30" t="str">
        <f t="shared" si="4"/>
        <v>SGT VOLLEZ</v>
      </c>
      <c r="AH42" s="240"/>
      <c r="AI42" s="187"/>
      <c r="AJ42" s="188" t="str">
        <f t="shared" si="13"/>
        <v/>
      </c>
      <c r="AK42" s="188" t="str">
        <f t="shared" si="13"/>
        <v/>
      </c>
      <c r="AL42" s="188" t="str">
        <f t="shared" si="13"/>
        <v/>
      </c>
      <c r="AM42" s="188" t="str">
        <f t="shared" si="13"/>
        <v/>
      </c>
      <c r="AN42" s="188">
        <f t="shared" si="13"/>
        <v>10</v>
      </c>
      <c r="AO42" s="188" t="str">
        <f t="shared" si="13"/>
        <v/>
      </c>
      <c r="AP42" s="188" t="str">
        <f t="shared" si="13"/>
        <v/>
      </c>
      <c r="AQ42" s="188" t="str">
        <f t="shared" si="13"/>
        <v/>
      </c>
      <c r="AR42" s="188" t="str">
        <f t="shared" si="13"/>
        <v/>
      </c>
      <c r="AS42" s="188" t="str">
        <f t="shared" si="13"/>
        <v/>
      </c>
      <c r="AT42" s="188" t="str">
        <f t="shared" si="13"/>
        <v/>
      </c>
      <c r="AU42" s="188" t="str">
        <f t="shared" si="13"/>
        <v/>
      </c>
      <c r="AV42" s="188" t="str">
        <f t="shared" si="13"/>
        <v/>
      </c>
      <c r="AW42" s="188" t="s">
        <v>97</v>
      </c>
      <c r="AX42" s="188">
        <f t="shared" si="6"/>
        <v>10</v>
      </c>
      <c r="AZ42" s="188" t="str">
        <f t="shared" si="13"/>
        <v/>
      </c>
      <c r="BA42" s="188" t="str">
        <f t="shared" si="13"/>
        <v/>
      </c>
      <c r="BB42" s="188" t="str">
        <f t="shared" si="13"/>
        <v/>
      </c>
      <c r="BC42" s="188" t="str">
        <f t="shared" si="13"/>
        <v/>
      </c>
      <c r="BD42" s="188">
        <f t="shared" si="13"/>
        <v>10</v>
      </c>
      <c r="BE42" s="188" t="str">
        <f t="shared" si="13"/>
        <v/>
      </c>
      <c r="BF42" s="188" t="str">
        <f t="shared" si="13"/>
        <v/>
      </c>
      <c r="BG42" s="188" t="str">
        <f t="shared" si="13"/>
        <v/>
      </c>
      <c r="BH42" s="188" t="str">
        <f t="shared" si="13"/>
        <v/>
      </c>
      <c r="BI42" s="188" t="str">
        <f t="shared" si="13"/>
        <v/>
      </c>
      <c r="BJ42" s="188" t="str">
        <f t="shared" si="13"/>
        <v/>
      </c>
      <c r="BK42" s="188" t="str">
        <f t="shared" si="13"/>
        <v/>
      </c>
      <c r="BL42" s="188" t="str">
        <f t="shared" si="13"/>
        <v/>
      </c>
      <c r="BM42" s="188" t="s">
        <v>97</v>
      </c>
      <c r="BN42" s="188">
        <f t="shared" si="8"/>
        <v>10</v>
      </c>
      <c r="BP42" s="188" t="str">
        <f t="shared" si="14"/>
        <v/>
      </c>
      <c r="BQ42" s="188" t="str">
        <f t="shared" si="14"/>
        <v/>
      </c>
      <c r="BR42" s="188" t="str">
        <f t="shared" si="14"/>
        <v/>
      </c>
      <c r="BS42" s="188" t="str">
        <f t="shared" si="14"/>
        <v/>
      </c>
      <c r="BT42" s="188" t="str">
        <f t="shared" si="14"/>
        <v/>
      </c>
      <c r="BU42" s="188" t="str">
        <f t="shared" si="14"/>
        <v/>
      </c>
      <c r="BV42" s="188" t="str">
        <f t="shared" si="14"/>
        <v/>
      </c>
      <c r="BW42" s="188">
        <f t="shared" si="10"/>
        <v>0</v>
      </c>
      <c r="BY42" s="188" t="str">
        <f t="shared" si="15"/>
        <v/>
      </c>
      <c r="BZ42" s="188" t="str">
        <f t="shared" si="15"/>
        <v/>
      </c>
      <c r="CA42" s="188" t="str">
        <f t="shared" si="15"/>
        <v/>
      </c>
      <c r="CB42" s="188" t="str">
        <f t="shared" si="15"/>
        <v/>
      </c>
      <c r="CC42" s="188" t="str">
        <f t="shared" si="15"/>
        <v/>
      </c>
      <c r="CD42" s="188" t="str">
        <f t="shared" si="15"/>
        <v/>
      </c>
      <c r="CE42" s="188" t="str">
        <f t="shared" si="15"/>
        <v/>
      </c>
      <c r="CF42" s="188">
        <f t="shared" si="12"/>
        <v>0</v>
      </c>
    </row>
    <row r="43" spans="1:84" x14ac:dyDescent="0.35">
      <c r="A43" s="756"/>
      <c r="B43" s="776"/>
      <c r="C43" s="13" t="s">
        <v>75</v>
      </c>
      <c r="D43" s="15" t="s">
        <v>42</v>
      </c>
      <c r="E43" s="69"/>
      <c r="F43" s="102" t="s">
        <v>63</v>
      </c>
      <c r="G43" s="70"/>
      <c r="H43" s="102" t="s">
        <v>63</v>
      </c>
      <c r="I43" s="70"/>
      <c r="J43" s="70"/>
      <c r="K43" s="71"/>
      <c r="L43" s="102" t="s">
        <v>63</v>
      </c>
      <c r="M43" s="70"/>
      <c r="N43" s="102" t="s">
        <v>63</v>
      </c>
      <c r="O43" s="73"/>
      <c r="P43" s="102" t="s">
        <v>63</v>
      </c>
      <c r="Q43" s="102"/>
      <c r="R43" s="117"/>
      <c r="S43" s="72"/>
      <c r="T43" s="102" t="s">
        <v>63</v>
      </c>
      <c r="U43" s="70"/>
      <c r="V43" s="102" t="s">
        <v>63</v>
      </c>
      <c r="W43" s="70"/>
      <c r="X43" s="70"/>
      <c r="Y43" s="71"/>
      <c r="Z43" s="102" t="s">
        <v>63</v>
      </c>
      <c r="AA43" s="70"/>
      <c r="AB43" s="102" t="s">
        <v>63</v>
      </c>
      <c r="AC43" s="73"/>
      <c r="AD43" s="102" t="s">
        <v>63</v>
      </c>
      <c r="AE43" s="122"/>
      <c r="AF43" s="117"/>
      <c r="AG43" s="14" t="str">
        <f t="shared" si="4"/>
        <v>SGT VAURICE</v>
      </c>
      <c r="AH43" s="129"/>
      <c r="AJ43" s="183" t="str">
        <f t="shared" si="13"/>
        <v/>
      </c>
      <c r="AK43" s="183" t="str">
        <f t="shared" si="13"/>
        <v/>
      </c>
      <c r="AL43" s="183" t="str">
        <f t="shared" si="13"/>
        <v/>
      </c>
      <c r="AM43" s="183" t="str">
        <f t="shared" si="13"/>
        <v/>
      </c>
      <c r="AN43" s="183">
        <f t="shared" si="13"/>
        <v>10</v>
      </c>
      <c r="AO43" s="183" t="str">
        <f t="shared" si="13"/>
        <v/>
      </c>
      <c r="AP43" s="183" t="str">
        <f t="shared" si="13"/>
        <v/>
      </c>
      <c r="AQ43" s="183" t="str">
        <f t="shared" si="13"/>
        <v/>
      </c>
      <c r="AR43" s="183" t="str">
        <f t="shared" si="13"/>
        <v/>
      </c>
      <c r="AS43" s="183" t="str">
        <f t="shared" si="13"/>
        <v/>
      </c>
      <c r="AT43" s="183" t="str">
        <f t="shared" si="13"/>
        <v/>
      </c>
      <c r="AU43" s="183" t="str">
        <f t="shared" si="13"/>
        <v/>
      </c>
      <c r="AV43" s="183" t="str">
        <f t="shared" si="13"/>
        <v/>
      </c>
      <c r="AW43" s="183" t="s">
        <v>97</v>
      </c>
      <c r="AX43" s="183">
        <f t="shared" si="6"/>
        <v>10</v>
      </c>
      <c r="AZ43" s="183" t="str">
        <f t="shared" si="13"/>
        <v/>
      </c>
      <c r="BA43" s="183" t="str">
        <f t="shared" si="13"/>
        <v/>
      </c>
      <c r="BB43" s="183" t="str">
        <f t="shared" si="13"/>
        <v/>
      </c>
      <c r="BC43" s="183" t="str">
        <f t="shared" si="13"/>
        <v/>
      </c>
      <c r="BD43" s="183">
        <f t="shared" si="13"/>
        <v>10</v>
      </c>
      <c r="BE43" s="183" t="str">
        <f t="shared" si="13"/>
        <v/>
      </c>
      <c r="BF43" s="183" t="str">
        <f t="shared" si="13"/>
        <v/>
      </c>
      <c r="BG43" s="183" t="str">
        <f t="shared" si="13"/>
        <v/>
      </c>
      <c r="BH43" s="183" t="str">
        <f t="shared" si="13"/>
        <v/>
      </c>
      <c r="BI43" s="183" t="str">
        <f t="shared" si="13"/>
        <v/>
      </c>
      <c r="BJ43" s="183" t="str">
        <f t="shared" si="13"/>
        <v/>
      </c>
      <c r="BK43" s="183" t="str">
        <f t="shared" si="13"/>
        <v/>
      </c>
      <c r="BL43" s="183" t="str">
        <f t="shared" si="13"/>
        <v/>
      </c>
      <c r="BM43" s="183" t="s">
        <v>97</v>
      </c>
      <c r="BN43" s="183">
        <f t="shared" si="8"/>
        <v>10</v>
      </c>
      <c r="BP43" s="183" t="str">
        <f t="shared" si="14"/>
        <v/>
      </c>
      <c r="BQ43" s="183" t="str">
        <f t="shared" si="14"/>
        <v/>
      </c>
      <c r="BR43" s="183" t="str">
        <f t="shared" si="14"/>
        <v/>
      </c>
      <c r="BS43" s="183" t="str">
        <f t="shared" si="14"/>
        <v/>
      </c>
      <c r="BT43" s="183" t="str">
        <f t="shared" si="14"/>
        <v/>
      </c>
      <c r="BU43" s="183" t="str">
        <f t="shared" si="14"/>
        <v/>
      </c>
      <c r="BV43" s="183" t="str">
        <f t="shared" si="14"/>
        <v/>
      </c>
      <c r="BW43" s="183">
        <f t="shared" si="10"/>
        <v>0</v>
      </c>
      <c r="BY43" s="183" t="str">
        <f t="shared" si="15"/>
        <v/>
      </c>
      <c r="BZ43" s="183" t="str">
        <f t="shared" si="15"/>
        <v/>
      </c>
      <c r="CA43" s="183" t="str">
        <f t="shared" si="15"/>
        <v/>
      </c>
      <c r="CB43" s="183" t="str">
        <f t="shared" si="15"/>
        <v/>
      </c>
      <c r="CC43" s="183" t="str">
        <f t="shared" si="15"/>
        <v/>
      </c>
      <c r="CD43" s="183" t="str">
        <f t="shared" si="15"/>
        <v/>
      </c>
      <c r="CE43" s="183" t="str">
        <f t="shared" si="15"/>
        <v/>
      </c>
      <c r="CF43" s="183">
        <f t="shared" si="12"/>
        <v>0</v>
      </c>
    </row>
    <row r="44" spans="1:84" x14ac:dyDescent="0.35">
      <c r="A44" s="756"/>
      <c r="B44" s="776"/>
      <c r="C44" s="13" t="s">
        <v>76</v>
      </c>
      <c r="D44" s="15" t="s">
        <v>38</v>
      </c>
      <c r="E44" s="69"/>
      <c r="F44" s="102" t="s">
        <v>63</v>
      </c>
      <c r="G44" s="70"/>
      <c r="H44" s="102" t="s">
        <v>63</v>
      </c>
      <c r="I44" s="70"/>
      <c r="J44" s="70"/>
      <c r="K44" s="71"/>
      <c r="L44" s="102" t="s">
        <v>63</v>
      </c>
      <c r="M44" s="70"/>
      <c r="N44" s="102" t="s">
        <v>63</v>
      </c>
      <c r="O44" s="73"/>
      <c r="P44" s="102" t="s">
        <v>63</v>
      </c>
      <c r="Q44" s="102"/>
      <c r="R44" s="117"/>
      <c r="S44" s="72"/>
      <c r="T44" s="102" t="s">
        <v>63</v>
      </c>
      <c r="U44" s="70"/>
      <c r="V44" s="102" t="s">
        <v>63</v>
      </c>
      <c r="W44" s="70"/>
      <c r="X44" s="70"/>
      <c r="Y44" s="71"/>
      <c r="Z44" s="102" t="s">
        <v>63</v>
      </c>
      <c r="AA44" s="70"/>
      <c r="AB44" s="102" t="s">
        <v>63</v>
      </c>
      <c r="AC44" s="73"/>
      <c r="AD44" s="102" t="s">
        <v>63</v>
      </c>
      <c r="AE44" s="122"/>
      <c r="AF44" s="117"/>
      <c r="AG44" s="14" t="str">
        <f t="shared" si="4"/>
        <v>SGT EPAILLY</v>
      </c>
      <c r="AH44" s="240"/>
      <c r="AI44" s="187"/>
      <c r="AJ44" s="188" t="str">
        <f t="shared" si="13"/>
        <v/>
      </c>
      <c r="AK44" s="188" t="str">
        <f t="shared" si="13"/>
        <v/>
      </c>
      <c r="AL44" s="188" t="str">
        <f t="shared" si="13"/>
        <v/>
      </c>
      <c r="AM44" s="188" t="str">
        <f t="shared" si="13"/>
        <v/>
      </c>
      <c r="AN44" s="188">
        <f t="shared" si="13"/>
        <v>10</v>
      </c>
      <c r="AO44" s="188" t="str">
        <f t="shared" si="13"/>
        <v/>
      </c>
      <c r="AP44" s="188" t="str">
        <f t="shared" si="13"/>
        <v/>
      </c>
      <c r="AQ44" s="188" t="str">
        <f t="shared" si="13"/>
        <v/>
      </c>
      <c r="AR44" s="188" t="str">
        <f t="shared" si="13"/>
        <v/>
      </c>
      <c r="AS44" s="188" t="str">
        <f t="shared" si="13"/>
        <v/>
      </c>
      <c r="AT44" s="188" t="str">
        <f t="shared" si="13"/>
        <v/>
      </c>
      <c r="AU44" s="188" t="str">
        <f t="shared" si="13"/>
        <v/>
      </c>
      <c r="AV44" s="188" t="str">
        <f t="shared" si="13"/>
        <v/>
      </c>
      <c r="AW44" s="188" t="s">
        <v>97</v>
      </c>
      <c r="AX44" s="188">
        <f t="shared" si="6"/>
        <v>10</v>
      </c>
      <c r="AZ44" s="188" t="str">
        <f t="shared" si="13"/>
        <v/>
      </c>
      <c r="BA44" s="188" t="str">
        <f t="shared" si="13"/>
        <v/>
      </c>
      <c r="BB44" s="188" t="str">
        <f t="shared" si="13"/>
        <v/>
      </c>
      <c r="BC44" s="188" t="str">
        <f t="shared" si="13"/>
        <v/>
      </c>
      <c r="BD44" s="188">
        <f t="shared" si="13"/>
        <v>10</v>
      </c>
      <c r="BE44" s="188" t="str">
        <f t="shared" si="13"/>
        <v/>
      </c>
      <c r="BF44" s="188" t="str">
        <f t="shared" si="13"/>
        <v/>
      </c>
      <c r="BG44" s="188" t="str">
        <f t="shared" si="13"/>
        <v/>
      </c>
      <c r="BH44" s="188" t="str">
        <f t="shared" si="13"/>
        <v/>
      </c>
      <c r="BI44" s="188" t="str">
        <f t="shared" si="13"/>
        <v/>
      </c>
      <c r="BJ44" s="188" t="str">
        <f t="shared" si="13"/>
        <v/>
      </c>
      <c r="BK44" s="188" t="str">
        <f t="shared" si="13"/>
        <v/>
      </c>
      <c r="BL44" s="188" t="str">
        <f t="shared" si="13"/>
        <v/>
      </c>
      <c r="BM44" s="188" t="s">
        <v>97</v>
      </c>
      <c r="BN44" s="188">
        <f t="shared" si="8"/>
        <v>10</v>
      </c>
      <c r="BP44" s="188" t="str">
        <f t="shared" si="14"/>
        <v/>
      </c>
      <c r="BQ44" s="188" t="str">
        <f t="shared" si="14"/>
        <v/>
      </c>
      <c r="BR44" s="188" t="str">
        <f t="shared" si="14"/>
        <v/>
      </c>
      <c r="BS44" s="188" t="str">
        <f t="shared" si="14"/>
        <v/>
      </c>
      <c r="BT44" s="188" t="str">
        <f t="shared" si="14"/>
        <v/>
      </c>
      <c r="BU44" s="188" t="str">
        <f t="shared" si="14"/>
        <v/>
      </c>
      <c r="BV44" s="188" t="str">
        <f t="shared" si="14"/>
        <v/>
      </c>
      <c r="BW44" s="188">
        <f t="shared" si="10"/>
        <v>0</v>
      </c>
      <c r="BY44" s="188" t="str">
        <f t="shared" si="15"/>
        <v/>
      </c>
      <c r="BZ44" s="188" t="str">
        <f t="shared" si="15"/>
        <v/>
      </c>
      <c r="CA44" s="188" t="str">
        <f t="shared" si="15"/>
        <v/>
      </c>
      <c r="CB44" s="188" t="str">
        <f t="shared" si="15"/>
        <v/>
      </c>
      <c r="CC44" s="188" t="str">
        <f t="shared" si="15"/>
        <v/>
      </c>
      <c r="CD44" s="188" t="str">
        <f t="shared" si="15"/>
        <v/>
      </c>
      <c r="CE44" s="188" t="str">
        <f t="shared" si="15"/>
        <v/>
      </c>
      <c r="CF44" s="188">
        <f t="shared" si="12"/>
        <v>0</v>
      </c>
    </row>
    <row r="45" spans="1:84" x14ac:dyDescent="0.35">
      <c r="A45" s="756"/>
      <c r="B45" s="776"/>
      <c r="C45" s="13" t="s">
        <v>78</v>
      </c>
      <c r="D45" s="15" t="s">
        <v>38</v>
      </c>
      <c r="E45" s="69"/>
      <c r="F45" s="102" t="s">
        <v>63</v>
      </c>
      <c r="G45" s="70"/>
      <c r="H45" s="102" t="s">
        <v>63</v>
      </c>
      <c r="I45" s="70"/>
      <c r="J45" s="70"/>
      <c r="K45" s="71"/>
      <c r="L45" s="102" t="s">
        <v>63</v>
      </c>
      <c r="M45" s="70"/>
      <c r="N45" s="102" t="s">
        <v>63</v>
      </c>
      <c r="O45" s="73"/>
      <c r="P45" s="102" t="s">
        <v>63</v>
      </c>
      <c r="Q45" s="102"/>
      <c r="R45" s="117"/>
      <c r="S45" s="72"/>
      <c r="T45" s="102" t="s">
        <v>63</v>
      </c>
      <c r="U45" s="70"/>
      <c r="V45" s="102" t="s">
        <v>63</v>
      </c>
      <c r="W45" s="70"/>
      <c r="X45" s="70"/>
      <c r="Y45" s="71"/>
      <c r="Z45" s="102" t="s">
        <v>63</v>
      </c>
      <c r="AA45" s="70"/>
      <c r="AB45" s="102" t="s">
        <v>63</v>
      </c>
      <c r="AC45" s="73"/>
      <c r="AD45" s="102" t="s">
        <v>63</v>
      </c>
      <c r="AE45" s="122"/>
      <c r="AF45" s="117"/>
      <c r="AG45" s="14" t="str">
        <f t="shared" si="4"/>
        <v>SGT MULLER</v>
      </c>
      <c r="AH45" s="129"/>
      <c r="AJ45" s="183" t="str">
        <f t="shared" si="13"/>
        <v/>
      </c>
      <c r="AK45" s="183" t="str">
        <f t="shared" si="13"/>
        <v/>
      </c>
      <c r="AL45" s="183" t="str">
        <f t="shared" si="13"/>
        <v/>
      </c>
      <c r="AM45" s="183" t="str">
        <f t="shared" si="13"/>
        <v/>
      </c>
      <c r="AN45" s="183">
        <f t="shared" si="13"/>
        <v>10</v>
      </c>
      <c r="AO45" s="183" t="str">
        <f t="shared" si="13"/>
        <v/>
      </c>
      <c r="AP45" s="183" t="str">
        <f t="shared" si="13"/>
        <v/>
      </c>
      <c r="AQ45" s="183" t="str">
        <f t="shared" si="13"/>
        <v/>
      </c>
      <c r="AR45" s="183" t="str">
        <f t="shared" si="13"/>
        <v/>
      </c>
      <c r="AS45" s="183" t="str">
        <f t="shared" si="13"/>
        <v/>
      </c>
      <c r="AT45" s="183" t="str">
        <f t="shared" si="13"/>
        <v/>
      </c>
      <c r="AU45" s="183" t="str">
        <f t="shared" si="13"/>
        <v/>
      </c>
      <c r="AV45" s="183" t="str">
        <f t="shared" si="13"/>
        <v/>
      </c>
      <c r="AW45" s="183" t="s">
        <v>97</v>
      </c>
      <c r="AX45" s="183">
        <f t="shared" si="6"/>
        <v>10</v>
      </c>
      <c r="AZ45" s="183" t="str">
        <f t="shared" si="13"/>
        <v/>
      </c>
      <c r="BA45" s="183" t="str">
        <f t="shared" si="13"/>
        <v/>
      </c>
      <c r="BB45" s="183" t="str">
        <f t="shared" si="13"/>
        <v/>
      </c>
      <c r="BC45" s="183" t="str">
        <f t="shared" si="13"/>
        <v/>
      </c>
      <c r="BD45" s="183">
        <f t="shared" si="13"/>
        <v>10</v>
      </c>
      <c r="BE45" s="183" t="str">
        <f t="shared" si="13"/>
        <v/>
      </c>
      <c r="BF45" s="183" t="str">
        <f t="shared" si="13"/>
        <v/>
      </c>
      <c r="BG45" s="183" t="str">
        <f t="shared" si="13"/>
        <v/>
      </c>
      <c r="BH45" s="183" t="str">
        <f t="shared" si="13"/>
        <v/>
      </c>
      <c r="BI45" s="183" t="str">
        <f t="shared" si="13"/>
        <v/>
      </c>
      <c r="BJ45" s="183" t="str">
        <f t="shared" si="13"/>
        <v/>
      </c>
      <c r="BK45" s="183" t="str">
        <f t="shared" si="13"/>
        <v/>
      </c>
      <c r="BL45" s="183" t="str">
        <f t="shared" si="13"/>
        <v/>
      </c>
      <c r="BM45" s="183" t="s">
        <v>97</v>
      </c>
      <c r="BN45" s="183">
        <f t="shared" si="8"/>
        <v>10</v>
      </c>
      <c r="BP45" s="183" t="str">
        <f t="shared" si="14"/>
        <v/>
      </c>
      <c r="BQ45" s="183" t="str">
        <f t="shared" si="14"/>
        <v/>
      </c>
      <c r="BR45" s="183" t="str">
        <f t="shared" si="14"/>
        <v/>
      </c>
      <c r="BS45" s="183" t="str">
        <f t="shared" si="14"/>
        <v/>
      </c>
      <c r="BT45" s="183" t="str">
        <f t="shared" si="14"/>
        <v/>
      </c>
      <c r="BU45" s="183" t="str">
        <f t="shared" si="14"/>
        <v/>
      </c>
      <c r="BV45" s="183" t="str">
        <f t="shared" si="14"/>
        <v/>
      </c>
      <c r="BW45" s="183">
        <f t="shared" si="10"/>
        <v>0</v>
      </c>
      <c r="BY45" s="183" t="str">
        <f t="shared" si="15"/>
        <v/>
      </c>
      <c r="BZ45" s="183" t="str">
        <f t="shared" si="15"/>
        <v/>
      </c>
      <c r="CA45" s="183" t="str">
        <f t="shared" si="15"/>
        <v/>
      </c>
      <c r="CB45" s="183" t="str">
        <f t="shared" si="15"/>
        <v/>
      </c>
      <c r="CC45" s="183" t="str">
        <f t="shared" si="15"/>
        <v/>
      </c>
      <c r="CD45" s="183" t="str">
        <f t="shared" si="15"/>
        <v/>
      </c>
      <c r="CE45" s="183" t="str">
        <f t="shared" si="15"/>
        <v/>
      </c>
      <c r="CF45" s="183">
        <f t="shared" si="12"/>
        <v>0</v>
      </c>
    </row>
    <row r="46" spans="1:84" x14ac:dyDescent="0.35">
      <c r="A46" s="756"/>
      <c r="B46" s="776"/>
      <c r="C46" s="13" t="s">
        <v>79</v>
      </c>
      <c r="D46" s="15" t="s">
        <v>80</v>
      </c>
      <c r="E46" s="69"/>
      <c r="F46" s="102" t="s">
        <v>67</v>
      </c>
      <c r="G46" s="70"/>
      <c r="H46" s="102" t="s">
        <v>67</v>
      </c>
      <c r="I46" s="70"/>
      <c r="J46" s="70"/>
      <c r="K46" s="71"/>
      <c r="L46" s="102" t="s">
        <v>67</v>
      </c>
      <c r="M46" s="70"/>
      <c r="N46" s="102" t="s">
        <v>67</v>
      </c>
      <c r="O46" s="73"/>
      <c r="P46" s="102" t="s">
        <v>67</v>
      </c>
      <c r="Q46" s="102"/>
      <c r="R46" s="117"/>
      <c r="S46" s="72"/>
      <c r="T46" s="102" t="s">
        <v>67</v>
      </c>
      <c r="U46" s="70"/>
      <c r="V46" s="102" t="s">
        <v>67</v>
      </c>
      <c r="W46" s="70"/>
      <c r="X46" s="70"/>
      <c r="Y46" s="71"/>
      <c r="Z46" s="102" t="s">
        <v>67</v>
      </c>
      <c r="AA46" s="70"/>
      <c r="AB46" s="102" t="s">
        <v>67</v>
      </c>
      <c r="AC46" s="73"/>
      <c r="AD46" s="102" t="s">
        <v>67</v>
      </c>
      <c r="AE46" s="122"/>
      <c r="AF46" s="117"/>
      <c r="AG46" s="14" t="str">
        <f t="shared" si="4"/>
        <v>SGT NOUGIER</v>
      </c>
      <c r="AH46" s="240"/>
      <c r="AI46" s="187"/>
      <c r="AJ46" s="188" t="str">
        <f t="shared" si="13"/>
        <v/>
      </c>
      <c r="AK46" s="188" t="str">
        <f t="shared" si="13"/>
        <v/>
      </c>
      <c r="AL46" s="188">
        <f t="shared" si="13"/>
        <v>10</v>
      </c>
      <c r="AM46" s="188" t="str">
        <f t="shared" si="13"/>
        <v/>
      </c>
      <c r="AN46" s="188" t="str">
        <f t="shared" si="13"/>
        <v/>
      </c>
      <c r="AO46" s="188" t="str">
        <f t="shared" si="13"/>
        <v/>
      </c>
      <c r="AP46" s="188" t="str">
        <f t="shared" si="13"/>
        <v/>
      </c>
      <c r="AQ46" s="188" t="str">
        <f t="shared" si="13"/>
        <v/>
      </c>
      <c r="AR46" s="188" t="str">
        <f t="shared" si="13"/>
        <v/>
      </c>
      <c r="AS46" s="188" t="str">
        <f t="shared" si="13"/>
        <v/>
      </c>
      <c r="AT46" s="188" t="str">
        <f t="shared" si="13"/>
        <v/>
      </c>
      <c r="AU46" s="188" t="str">
        <f t="shared" si="13"/>
        <v/>
      </c>
      <c r="AV46" s="188" t="str">
        <f t="shared" si="13"/>
        <v/>
      </c>
      <c r="AW46" s="188" t="s">
        <v>97</v>
      </c>
      <c r="AX46" s="188">
        <f t="shared" si="6"/>
        <v>10</v>
      </c>
      <c r="AZ46" s="188" t="str">
        <f t="shared" si="13"/>
        <v/>
      </c>
      <c r="BA46" s="188" t="str">
        <f t="shared" si="13"/>
        <v/>
      </c>
      <c r="BB46" s="188">
        <f t="shared" si="13"/>
        <v>10</v>
      </c>
      <c r="BC46" s="188" t="str">
        <f t="shared" si="13"/>
        <v/>
      </c>
      <c r="BD46" s="188" t="str">
        <f t="shared" si="13"/>
        <v/>
      </c>
      <c r="BE46" s="188" t="str">
        <f t="shared" si="13"/>
        <v/>
      </c>
      <c r="BF46" s="188" t="str">
        <f t="shared" si="13"/>
        <v/>
      </c>
      <c r="BG46" s="188" t="str">
        <f t="shared" ref="BG46:BL46" si="16">IF(COUNTIF($E46:$AI46,BG$4)&lt;1,"",COUNTIF($E46:$AI46,BG$4))</f>
        <v/>
      </c>
      <c r="BH46" s="188" t="str">
        <f t="shared" si="16"/>
        <v/>
      </c>
      <c r="BI46" s="188" t="str">
        <f t="shared" si="16"/>
        <v/>
      </c>
      <c r="BJ46" s="188" t="str">
        <f t="shared" si="16"/>
        <v/>
      </c>
      <c r="BK46" s="188" t="str">
        <f t="shared" si="16"/>
        <v/>
      </c>
      <c r="BL46" s="188" t="str">
        <f t="shared" si="16"/>
        <v/>
      </c>
      <c r="BM46" s="188" t="s">
        <v>97</v>
      </c>
      <c r="BN46" s="188">
        <f t="shared" si="8"/>
        <v>10</v>
      </c>
      <c r="BP46" s="188" t="str">
        <f t="shared" si="14"/>
        <v/>
      </c>
      <c r="BQ46" s="188" t="str">
        <f t="shared" si="14"/>
        <v/>
      </c>
      <c r="BR46" s="188" t="str">
        <f t="shared" si="14"/>
        <v/>
      </c>
      <c r="BS46" s="188" t="str">
        <f t="shared" si="14"/>
        <v/>
      </c>
      <c r="BT46" s="188" t="str">
        <f t="shared" si="14"/>
        <v/>
      </c>
      <c r="BU46" s="188" t="str">
        <f t="shared" si="14"/>
        <v/>
      </c>
      <c r="BV46" s="188" t="str">
        <f t="shared" si="14"/>
        <v/>
      </c>
      <c r="BW46" s="188">
        <f t="shared" si="10"/>
        <v>0</v>
      </c>
      <c r="BY46" s="188" t="str">
        <f t="shared" si="15"/>
        <v/>
      </c>
      <c r="BZ46" s="188" t="str">
        <f t="shared" si="15"/>
        <v/>
      </c>
      <c r="CA46" s="188" t="str">
        <f t="shared" si="15"/>
        <v/>
      </c>
      <c r="CB46" s="188" t="str">
        <f t="shared" si="15"/>
        <v/>
      </c>
      <c r="CC46" s="188" t="str">
        <f t="shared" si="15"/>
        <v/>
      </c>
      <c r="CD46" s="188" t="str">
        <f t="shared" si="15"/>
        <v/>
      </c>
      <c r="CE46" s="188" t="str">
        <f t="shared" si="15"/>
        <v/>
      </c>
      <c r="CF46" s="188">
        <f t="shared" si="12"/>
        <v>0</v>
      </c>
    </row>
    <row r="47" spans="1:84" x14ac:dyDescent="0.35">
      <c r="A47" s="756"/>
      <c r="B47" s="776"/>
      <c r="C47" s="32" t="s">
        <v>81</v>
      </c>
      <c r="D47" s="15" t="s">
        <v>80</v>
      </c>
      <c r="E47" s="69"/>
      <c r="F47" s="102" t="s">
        <v>67</v>
      </c>
      <c r="G47" s="70"/>
      <c r="H47" s="102" t="s">
        <v>67</v>
      </c>
      <c r="I47" s="70"/>
      <c r="J47" s="70"/>
      <c r="K47" s="71"/>
      <c r="L47" s="102" t="s">
        <v>67</v>
      </c>
      <c r="M47" s="70"/>
      <c r="N47" s="102" t="s">
        <v>67</v>
      </c>
      <c r="O47" s="73"/>
      <c r="P47" s="102" t="s">
        <v>67</v>
      </c>
      <c r="Q47" s="102"/>
      <c r="R47" s="117"/>
      <c r="S47" s="72"/>
      <c r="T47" s="102" t="s">
        <v>67</v>
      </c>
      <c r="U47" s="70"/>
      <c r="V47" s="102" t="s">
        <v>67</v>
      </c>
      <c r="W47" s="70"/>
      <c r="X47" s="70"/>
      <c r="Y47" s="71"/>
      <c r="Z47" s="102" t="s">
        <v>67</v>
      </c>
      <c r="AA47" s="70"/>
      <c r="AB47" s="102" t="s">
        <v>67</v>
      </c>
      <c r="AC47" s="73"/>
      <c r="AD47" s="102" t="s">
        <v>67</v>
      </c>
      <c r="AE47" s="122"/>
      <c r="AF47" s="117"/>
      <c r="AG47" s="30" t="str">
        <f t="shared" si="4"/>
        <v>SGT DEGRESE</v>
      </c>
      <c r="AH47" s="129"/>
      <c r="AJ47" s="183" t="str">
        <f t="shared" ref="AJ47:AV48" si="17">IF(COUNTIF($E47:$AI47,AJ$4)&lt;1,"",COUNTIF($E47:$AI47,AJ$4))</f>
        <v/>
      </c>
      <c r="AK47" s="183" t="str">
        <f t="shared" si="17"/>
        <v/>
      </c>
      <c r="AL47" s="183">
        <f t="shared" si="17"/>
        <v>10</v>
      </c>
      <c r="AM47" s="183" t="str">
        <f t="shared" si="17"/>
        <v/>
      </c>
      <c r="AN47" s="183" t="str">
        <f t="shared" si="17"/>
        <v/>
      </c>
      <c r="AO47" s="183" t="str">
        <f t="shared" si="17"/>
        <v/>
      </c>
      <c r="AP47" s="183" t="str">
        <f t="shared" si="17"/>
        <v/>
      </c>
      <c r="AQ47" s="183" t="str">
        <f t="shared" si="17"/>
        <v/>
      </c>
      <c r="AR47" s="183" t="str">
        <f t="shared" si="17"/>
        <v/>
      </c>
      <c r="AS47" s="183" t="str">
        <f t="shared" si="17"/>
        <v/>
      </c>
      <c r="AT47" s="183" t="str">
        <f t="shared" si="17"/>
        <v/>
      </c>
      <c r="AU47" s="183" t="str">
        <f t="shared" si="17"/>
        <v/>
      </c>
      <c r="AV47" s="183" t="str">
        <f t="shared" si="17"/>
        <v/>
      </c>
      <c r="AW47" s="183" t="s">
        <v>97</v>
      </c>
      <c r="AX47" s="183">
        <f t="shared" si="6"/>
        <v>10</v>
      </c>
      <c r="AZ47" s="183" t="str">
        <f t="shared" ref="AZ47:BL48" si="18">IF(COUNTIF($E47:$AI47,AZ$4)&lt;1,"",COUNTIF($E47:$AI47,AZ$4))</f>
        <v/>
      </c>
      <c r="BA47" s="183" t="str">
        <f t="shared" si="18"/>
        <v/>
      </c>
      <c r="BB47" s="183">
        <f t="shared" si="18"/>
        <v>10</v>
      </c>
      <c r="BC47" s="183" t="str">
        <f t="shared" si="18"/>
        <v/>
      </c>
      <c r="BD47" s="183" t="str">
        <f t="shared" si="18"/>
        <v/>
      </c>
      <c r="BE47" s="183" t="str">
        <f t="shared" si="18"/>
        <v/>
      </c>
      <c r="BF47" s="183" t="str">
        <f t="shared" si="18"/>
        <v/>
      </c>
      <c r="BG47" s="183" t="str">
        <f t="shared" si="18"/>
        <v/>
      </c>
      <c r="BH47" s="183" t="str">
        <f t="shared" si="18"/>
        <v/>
      </c>
      <c r="BI47" s="183" t="str">
        <f t="shared" si="18"/>
        <v/>
      </c>
      <c r="BJ47" s="183" t="str">
        <f t="shared" si="18"/>
        <v/>
      </c>
      <c r="BK47" s="183" t="str">
        <f t="shared" si="18"/>
        <v/>
      </c>
      <c r="BL47" s="183" t="str">
        <f t="shared" si="18"/>
        <v/>
      </c>
      <c r="BM47" s="183" t="s">
        <v>97</v>
      </c>
      <c r="BN47" s="183">
        <f t="shared" si="8"/>
        <v>10</v>
      </c>
      <c r="BP47" s="183" t="str">
        <f t="shared" si="14"/>
        <v/>
      </c>
      <c r="BQ47" s="183" t="str">
        <f t="shared" si="14"/>
        <v/>
      </c>
      <c r="BR47" s="183" t="str">
        <f t="shared" si="14"/>
        <v/>
      </c>
      <c r="BS47" s="183" t="str">
        <f t="shared" si="14"/>
        <v/>
      </c>
      <c r="BT47" s="183" t="str">
        <f t="shared" si="14"/>
        <v/>
      </c>
      <c r="BU47" s="183" t="str">
        <f t="shared" si="14"/>
        <v/>
      </c>
      <c r="BV47" s="183" t="str">
        <f t="shared" si="14"/>
        <v/>
      </c>
      <c r="BW47" s="183">
        <f t="shared" si="10"/>
        <v>0</v>
      </c>
      <c r="BY47" s="183" t="str">
        <f t="shared" si="15"/>
        <v/>
      </c>
      <c r="BZ47" s="183" t="str">
        <f t="shared" si="15"/>
        <v/>
      </c>
      <c r="CA47" s="183" t="str">
        <f t="shared" si="15"/>
        <v/>
      </c>
      <c r="CB47" s="183" t="str">
        <f t="shared" si="15"/>
        <v/>
      </c>
      <c r="CC47" s="183" t="str">
        <f t="shared" si="15"/>
        <v/>
      </c>
      <c r="CD47" s="183" t="str">
        <f t="shared" si="15"/>
        <v/>
      </c>
      <c r="CE47" s="183" t="str">
        <f t="shared" si="15"/>
        <v/>
      </c>
      <c r="CF47" s="183">
        <f t="shared" si="12"/>
        <v>0</v>
      </c>
    </row>
    <row r="48" spans="1:84" ht="15" thickBot="1" x14ac:dyDescent="0.4">
      <c r="A48" s="757"/>
      <c r="B48" s="777"/>
      <c r="C48" s="34" t="s">
        <v>43</v>
      </c>
      <c r="D48" s="18"/>
      <c r="E48" s="75"/>
      <c r="F48" s="106"/>
      <c r="G48" s="76"/>
      <c r="H48" s="106"/>
      <c r="I48" s="76"/>
      <c r="J48" s="76"/>
      <c r="K48" s="77"/>
      <c r="L48" s="110"/>
      <c r="M48" s="76"/>
      <c r="N48" s="106"/>
      <c r="O48" s="79"/>
      <c r="P48" s="114"/>
      <c r="Q48" s="106"/>
      <c r="R48" s="118"/>
      <c r="S48" s="78"/>
      <c r="T48" s="106"/>
      <c r="U48" s="76"/>
      <c r="V48" s="106"/>
      <c r="W48" s="76"/>
      <c r="X48" s="76"/>
      <c r="Y48" s="77"/>
      <c r="Z48" s="110"/>
      <c r="AA48" s="76"/>
      <c r="AB48" s="106"/>
      <c r="AC48" s="79"/>
      <c r="AD48" s="114"/>
      <c r="AE48" s="123"/>
      <c r="AF48" s="118"/>
      <c r="AG48" s="35" t="str">
        <f t="shared" si="4"/>
        <v>EXTERIEUR</v>
      </c>
      <c r="AH48" s="241"/>
      <c r="AI48" s="187"/>
      <c r="AJ48" s="194" t="str">
        <f t="shared" si="17"/>
        <v/>
      </c>
      <c r="AK48" s="194" t="str">
        <f t="shared" si="17"/>
        <v/>
      </c>
      <c r="AL48" s="194" t="str">
        <f t="shared" si="17"/>
        <v/>
      </c>
      <c r="AM48" s="194" t="str">
        <f t="shared" si="17"/>
        <v/>
      </c>
      <c r="AN48" s="194" t="str">
        <f t="shared" si="17"/>
        <v/>
      </c>
      <c r="AO48" s="194" t="str">
        <f t="shared" si="17"/>
        <v/>
      </c>
      <c r="AP48" s="194" t="str">
        <f t="shared" si="17"/>
        <v/>
      </c>
      <c r="AQ48" s="194" t="str">
        <f t="shared" si="17"/>
        <v/>
      </c>
      <c r="AR48" s="194" t="str">
        <f t="shared" si="17"/>
        <v/>
      </c>
      <c r="AS48" s="194" t="str">
        <f t="shared" si="17"/>
        <v/>
      </c>
      <c r="AT48" s="194" t="str">
        <f t="shared" si="17"/>
        <v/>
      </c>
      <c r="AU48" s="194" t="str">
        <f t="shared" si="17"/>
        <v/>
      </c>
      <c r="AV48" s="194" t="str">
        <f t="shared" si="17"/>
        <v/>
      </c>
      <c r="AW48" s="194" t="s">
        <v>97</v>
      </c>
      <c r="AX48" s="194">
        <f t="shared" si="6"/>
        <v>0</v>
      </c>
      <c r="AZ48" s="194" t="str">
        <f t="shared" si="18"/>
        <v/>
      </c>
      <c r="BA48" s="194" t="str">
        <f t="shared" si="18"/>
        <v/>
      </c>
      <c r="BB48" s="194" t="str">
        <f t="shared" si="18"/>
        <v/>
      </c>
      <c r="BC48" s="194" t="str">
        <f t="shared" si="18"/>
        <v/>
      </c>
      <c r="BD48" s="194" t="str">
        <f t="shared" si="18"/>
        <v/>
      </c>
      <c r="BE48" s="194" t="str">
        <f t="shared" si="18"/>
        <v/>
      </c>
      <c r="BF48" s="194" t="str">
        <f t="shared" si="18"/>
        <v/>
      </c>
      <c r="BG48" s="194" t="str">
        <f t="shared" si="18"/>
        <v/>
      </c>
      <c r="BH48" s="194" t="str">
        <f t="shared" si="18"/>
        <v/>
      </c>
      <c r="BI48" s="194" t="str">
        <f t="shared" si="18"/>
        <v/>
      </c>
      <c r="BJ48" s="194" t="str">
        <f t="shared" si="18"/>
        <v/>
      </c>
      <c r="BK48" s="194" t="str">
        <f t="shared" si="18"/>
        <v/>
      </c>
      <c r="BL48" s="194" t="str">
        <f t="shared" si="18"/>
        <v/>
      </c>
      <c r="BM48" s="194" t="s">
        <v>97</v>
      </c>
      <c r="BN48" s="194">
        <f t="shared" si="8"/>
        <v>0</v>
      </c>
      <c r="BP48" s="194" t="str">
        <f t="shared" si="14"/>
        <v/>
      </c>
      <c r="BQ48" s="194" t="str">
        <f t="shared" si="14"/>
        <v/>
      </c>
      <c r="BR48" s="194" t="str">
        <f t="shared" si="14"/>
        <v/>
      </c>
      <c r="BS48" s="194" t="str">
        <f t="shared" si="14"/>
        <v/>
      </c>
      <c r="BT48" s="194" t="str">
        <f t="shared" si="14"/>
        <v/>
      </c>
      <c r="BU48" s="194" t="str">
        <f t="shared" si="14"/>
        <v/>
      </c>
      <c r="BV48" s="194" t="str">
        <f t="shared" si="14"/>
        <v/>
      </c>
      <c r="BW48" s="194">
        <f t="shared" si="10"/>
        <v>0</v>
      </c>
      <c r="BY48" s="194" t="str">
        <f t="shared" si="15"/>
        <v/>
      </c>
      <c r="BZ48" s="194" t="str">
        <f t="shared" si="15"/>
        <v/>
      </c>
      <c r="CA48" s="194" t="str">
        <f t="shared" si="15"/>
        <v/>
      </c>
      <c r="CB48" s="194" t="str">
        <f t="shared" si="15"/>
        <v/>
      </c>
      <c r="CC48" s="194" t="str">
        <f t="shared" si="15"/>
        <v/>
      </c>
      <c r="CD48" s="194" t="str">
        <f t="shared" si="15"/>
        <v/>
      </c>
      <c r="CE48" s="194" t="str">
        <f t="shared" si="15"/>
        <v/>
      </c>
      <c r="CF48" s="194">
        <f t="shared" si="12"/>
        <v>0</v>
      </c>
    </row>
    <row r="49" spans="1:33" ht="15" thickBot="1" x14ac:dyDescent="0.4">
      <c r="A49" s="31"/>
      <c r="B49" s="36"/>
      <c r="C49" s="47"/>
      <c r="D49" s="47"/>
      <c r="E49" s="59" t="str">
        <f>+E1</f>
        <v>L</v>
      </c>
      <c r="F49" s="105" t="str">
        <f t="shared" ref="F49:AF49" si="19">+F1</f>
        <v>M</v>
      </c>
      <c r="G49" s="60" t="str">
        <f t="shared" si="19"/>
        <v>M</v>
      </c>
      <c r="H49" s="105" t="str">
        <f t="shared" si="19"/>
        <v>J</v>
      </c>
      <c r="I49" s="60" t="str">
        <f t="shared" si="19"/>
        <v>V</v>
      </c>
      <c r="J49" s="57" t="str">
        <f t="shared" si="19"/>
        <v>S</v>
      </c>
      <c r="K49" s="84" t="str">
        <f t="shared" si="19"/>
        <v>D</v>
      </c>
      <c r="L49" s="94" t="str">
        <f t="shared" si="19"/>
        <v>L</v>
      </c>
      <c r="M49" s="57" t="str">
        <f t="shared" si="19"/>
        <v>M</v>
      </c>
      <c r="N49" s="111" t="str">
        <f t="shared" si="19"/>
        <v>M</v>
      </c>
      <c r="O49" s="57" t="str">
        <f t="shared" si="19"/>
        <v>J</v>
      </c>
      <c r="P49" s="111" t="str">
        <f t="shared" si="19"/>
        <v>V</v>
      </c>
      <c r="Q49" s="105" t="str">
        <f t="shared" si="19"/>
        <v>S</v>
      </c>
      <c r="R49" s="119" t="str">
        <f t="shared" si="19"/>
        <v>D</v>
      </c>
      <c r="S49" s="59" t="str">
        <f t="shared" si="19"/>
        <v>L</v>
      </c>
      <c r="T49" s="105" t="str">
        <f t="shared" si="19"/>
        <v>M</v>
      </c>
      <c r="U49" s="60" t="str">
        <f t="shared" si="19"/>
        <v>M</v>
      </c>
      <c r="V49" s="105" t="str">
        <f t="shared" si="19"/>
        <v>J</v>
      </c>
      <c r="W49" s="60" t="str">
        <f t="shared" si="19"/>
        <v>V</v>
      </c>
      <c r="X49" s="57" t="str">
        <f t="shared" si="19"/>
        <v>S</v>
      </c>
      <c r="Y49" s="84" t="str">
        <f t="shared" si="19"/>
        <v>D</v>
      </c>
      <c r="Z49" s="94" t="str">
        <f t="shared" si="19"/>
        <v>L</v>
      </c>
      <c r="AA49" s="57" t="str">
        <f t="shared" si="19"/>
        <v>M</v>
      </c>
      <c r="AB49" s="111" t="str">
        <f t="shared" si="19"/>
        <v>M</v>
      </c>
      <c r="AC49" s="57" t="str">
        <f t="shared" si="19"/>
        <v>J</v>
      </c>
      <c r="AD49" s="111" t="str">
        <f t="shared" si="19"/>
        <v>V</v>
      </c>
      <c r="AE49" s="105" t="str">
        <f t="shared" si="19"/>
        <v>S</v>
      </c>
      <c r="AF49" s="119" t="str">
        <f t="shared" si="19"/>
        <v>D</v>
      </c>
      <c r="AG49" s="37"/>
    </row>
    <row r="50" spans="1:33" ht="15" thickBot="1" x14ac:dyDescent="0.4">
      <c r="A50" s="36"/>
      <c r="B50" s="36"/>
      <c r="C50" s="47"/>
      <c r="D50" s="47"/>
      <c r="E50" s="56">
        <f>+E2</f>
        <v>0</v>
      </c>
      <c r="F50" s="105">
        <f t="shared" ref="F50:AF50" si="20">+F2</f>
        <v>0</v>
      </c>
      <c r="G50" s="57">
        <f t="shared" si="20"/>
        <v>0</v>
      </c>
      <c r="H50" s="105">
        <f t="shared" si="20"/>
        <v>0</v>
      </c>
      <c r="I50" s="57">
        <f t="shared" si="20"/>
        <v>0</v>
      </c>
      <c r="J50" s="57">
        <f t="shared" si="20"/>
        <v>0</v>
      </c>
      <c r="K50" s="61">
        <f t="shared" si="20"/>
        <v>0</v>
      </c>
      <c r="L50" s="89">
        <f t="shared" si="20"/>
        <v>0</v>
      </c>
      <c r="M50" s="57">
        <f t="shared" si="20"/>
        <v>0</v>
      </c>
      <c r="N50" s="105">
        <f t="shared" si="20"/>
        <v>0</v>
      </c>
      <c r="O50" s="57">
        <f t="shared" si="20"/>
        <v>0</v>
      </c>
      <c r="P50" s="105">
        <f t="shared" si="20"/>
        <v>0</v>
      </c>
      <c r="Q50" s="105">
        <f t="shared" si="20"/>
        <v>0</v>
      </c>
      <c r="R50" s="103">
        <f t="shared" si="20"/>
        <v>0</v>
      </c>
      <c r="S50" s="56">
        <f t="shared" si="20"/>
        <v>0</v>
      </c>
      <c r="T50" s="105">
        <f t="shared" si="20"/>
        <v>0</v>
      </c>
      <c r="U50" s="57">
        <f t="shared" si="20"/>
        <v>0</v>
      </c>
      <c r="V50" s="105">
        <f t="shared" si="20"/>
        <v>0</v>
      </c>
      <c r="W50" s="57">
        <f t="shared" si="20"/>
        <v>0</v>
      </c>
      <c r="X50" s="57">
        <f t="shared" si="20"/>
        <v>0</v>
      </c>
      <c r="Y50" s="61">
        <f t="shared" si="20"/>
        <v>0</v>
      </c>
      <c r="Z50" s="89">
        <f t="shared" si="20"/>
        <v>0</v>
      </c>
      <c r="AA50" s="57">
        <f t="shared" si="20"/>
        <v>0</v>
      </c>
      <c r="AB50" s="105">
        <f t="shared" si="20"/>
        <v>0</v>
      </c>
      <c r="AC50" s="57">
        <f t="shared" si="20"/>
        <v>0</v>
      </c>
      <c r="AD50" s="105">
        <f t="shared" si="20"/>
        <v>0</v>
      </c>
      <c r="AE50" s="105">
        <f t="shared" si="20"/>
        <v>0</v>
      </c>
      <c r="AF50" s="103">
        <f t="shared" si="20"/>
        <v>0</v>
      </c>
      <c r="AG50" s="38"/>
    </row>
    <row r="51" spans="1:33" s="42" customFormat="1" ht="15" thickBot="1" x14ac:dyDescent="0.4">
      <c r="A51" s="127"/>
      <c r="B51" s="85"/>
      <c r="C51" s="48"/>
      <c r="D51" s="48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5"/>
      <c r="Z51" s="85"/>
      <c r="AA51" s="85"/>
      <c r="AB51" s="85"/>
      <c r="AC51" s="85"/>
      <c r="AD51" s="85"/>
      <c r="AE51" s="85"/>
      <c r="AF51" s="85"/>
      <c r="AG51" s="85"/>
    </row>
    <row r="52" spans="1:33" x14ac:dyDescent="0.35">
      <c r="A52" s="39"/>
      <c r="B52" s="36"/>
      <c r="C52" s="773" t="s">
        <v>90</v>
      </c>
      <c r="D52" s="49" t="s">
        <v>9</v>
      </c>
      <c r="E52" s="44"/>
      <c r="F52" s="142">
        <f>+COUNTIF(F5:F9,"CC")</f>
        <v>4</v>
      </c>
      <c r="G52" s="167"/>
      <c r="H52" s="142">
        <f>+COUNTIF(H5:H9,"CC")</f>
        <v>4</v>
      </c>
      <c r="I52" s="167"/>
      <c r="J52" s="167"/>
      <c r="K52" s="43"/>
      <c r="L52" s="141">
        <f>+COUNTIF(L5:L9,"CC")</f>
        <v>4</v>
      </c>
      <c r="M52" s="167"/>
      <c r="N52" s="142">
        <f>+COUNTIF(N5:N9,"CC")</f>
        <v>4</v>
      </c>
      <c r="O52" s="167"/>
      <c r="P52" s="142">
        <f>+COUNTIF(P5:P9,"CC")</f>
        <v>4</v>
      </c>
      <c r="Q52" s="142"/>
      <c r="R52" s="120"/>
      <c r="S52" s="44"/>
      <c r="T52" s="142">
        <f>+COUNTIF(T5:T9,"CC")</f>
        <v>4</v>
      </c>
      <c r="U52" s="167"/>
      <c r="V52" s="142">
        <f>+COUNTIF(V5:V9,"CC")</f>
        <v>4</v>
      </c>
      <c r="W52" s="167"/>
      <c r="X52" s="167"/>
      <c r="Y52" s="43"/>
      <c r="Z52" s="141">
        <f>+COUNTIF(Z5:Z9,"CC")</f>
        <v>4</v>
      </c>
      <c r="AA52" s="167"/>
      <c r="AB52" s="142">
        <f>+COUNTIF(AB5:AB9,"CC")</f>
        <v>4</v>
      </c>
      <c r="AC52" s="167"/>
      <c r="AD52" s="142">
        <f>+COUNTIF(AD5:AD9,"CC")</f>
        <v>4</v>
      </c>
      <c r="AE52" s="142"/>
      <c r="AF52" s="120"/>
      <c r="AG52" s="46"/>
    </row>
    <row r="53" spans="1:33" x14ac:dyDescent="0.35">
      <c r="A53" s="36"/>
      <c r="B53" s="36"/>
      <c r="C53" s="774"/>
      <c r="D53" s="50" t="s">
        <v>67</v>
      </c>
      <c r="E53" s="166"/>
      <c r="F53" s="144">
        <f>+COUNTIF(F5:F47,"OMT")</f>
        <v>2</v>
      </c>
      <c r="G53" s="168"/>
      <c r="H53" s="144">
        <f>+COUNTIF(H5:H47,"OMT")</f>
        <v>2</v>
      </c>
      <c r="I53" s="168"/>
      <c r="J53" s="168"/>
      <c r="K53" s="135"/>
      <c r="L53" s="143">
        <f>+COUNTIF(L5:L47,"OMT")</f>
        <v>2</v>
      </c>
      <c r="M53" s="168"/>
      <c r="N53" s="144">
        <f>+COUNTIF(N5:N47,"OMT")</f>
        <v>2</v>
      </c>
      <c r="O53" s="168"/>
      <c r="P53" s="144">
        <f>+COUNTIF(P5:P47,"OMT")</f>
        <v>2</v>
      </c>
      <c r="Q53" s="144"/>
      <c r="R53" s="161"/>
      <c r="S53" s="166"/>
      <c r="T53" s="144">
        <f>+COUNTIF(T5:T47,"OMT")</f>
        <v>2</v>
      </c>
      <c r="U53" s="168"/>
      <c r="V53" s="144">
        <f>+COUNTIF(V5:V47,"OMT")</f>
        <v>2</v>
      </c>
      <c r="W53" s="168"/>
      <c r="X53" s="168"/>
      <c r="Y53" s="135"/>
      <c r="Z53" s="143">
        <f>+COUNTIF(Z5:Z47,"OMT")</f>
        <v>2</v>
      </c>
      <c r="AA53" s="168"/>
      <c r="AB53" s="144">
        <f>+COUNTIF(AB5:AB47,"OMT")</f>
        <v>2</v>
      </c>
      <c r="AC53" s="168"/>
      <c r="AD53" s="144">
        <f>+COUNTIF(AD5:AD47,"OMT")</f>
        <v>2</v>
      </c>
      <c r="AE53" s="144"/>
      <c r="AF53" s="161"/>
      <c r="AG53" s="46"/>
    </row>
    <row r="54" spans="1:33" x14ac:dyDescent="0.35">
      <c r="A54" s="36"/>
      <c r="B54" s="36"/>
      <c r="C54" s="774"/>
      <c r="D54" s="50" t="s">
        <v>29</v>
      </c>
      <c r="E54" s="166"/>
      <c r="F54" s="144">
        <f>+COUNTIF(F5:F47,"CSA")</f>
        <v>2</v>
      </c>
      <c r="G54" s="168"/>
      <c r="H54" s="144">
        <f>+COUNTIF(H5:H47,"CSA")</f>
        <v>2</v>
      </c>
      <c r="I54" s="168"/>
      <c r="J54" s="168"/>
      <c r="K54" s="135"/>
      <c r="L54" s="143">
        <f>+COUNTIF(L5:L47,"CSA")</f>
        <v>2</v>
      </c>
      <c r="M54" s="168"/>
      <c r="N54" s="144">
        <f>+COUNTIF(N5:N47,"CSA")</f>
        <v>2</v>
      </c>
      <c r="O54" s="168"/>
      <c r="P54" s="144">
        <f>+COUNTIF(P5:P47,"CSA")</f>
        <v>2</v>
      </c>
      <c r="Q54" s="144"/>
      <c r="R54" s="161"/>
      <c r="S54" s="166"/>
      <c r="T54" s="144">
        <f>+COUNTIF(T5:T47,"CSA")</f>
        <v>2</v>
      </c>
      <c r="U54" s="168"/>
      <c r="V54" s="144">
        <f>+COUNTIF(V5:V47,"CSA")</f>
        <v>2</v>
      </c>
      <c r="W54" s="168"/>
      <c r="X54" s="168"/>
      <c r="Y54" s="135"/>
      <c r="Z54" s="143">
        <f>+COUNTIF(Z5:Z47,"CSA")</f>
        <v>2</v>
      </c>
      <c r="AA54" s="168"/>
      <c r="AB54" s="144">
        <f>+COUNTIF(AB5:AB47,"CSA")</f>
        <v>2</v>
      </c>
      <c r="AC54" s="168"/>
      <c r="AD54" s="144">
        <f>+COUNTIF(AD5:AD47,"CSA")</f>
        <v>2</v>
      </c>
      <c r="AE54" s="144"/>
      <c r="AF54" s="161"/>
      <c r="AG54" s="46"/>
    </row>
    <row r="55" spans="1:33" x14ac:dyDescent="0.35">
      <c r="A55" s="36"/>
      <c r="B55" s="36"/>
      <c r="C55" s="774"/>
      <c r="D55" s="50" t="s">
        <v>42</v>
      </c>
      <c r="E55" s="166"/>
      <c r="F55" s="144">
        <f>+COUNTIF(F5:F47,"DD")</f>
        <v>2</v>
      </c>
      <c r="G55" s="168"/>
      <c r="H55" s="144">
        <f>+COUNTIF(H5:H47,"DD")</f>
        <v>2</v>
      </c>
      <c r="I55" s="168"/>
      <c r="J55" s="168"/>
      <c r="K55" s="135"/>
      <c r="L55" s="143">
        <f>+COUNTIF(L5:L47,"DD")</f>
        <v>2</v>
      </c>
      <c r="M55" s="168"/>
      <c r="N55" s="144">
        <f>+COUNTIF(N5:N47,"DD")</f>
        <v>2</v>
      </c>
      <c r="O55" s="168"/>
      <c r="P55" s="144">
        <f>+COUNTIF(P5:P47,"DD")</f>
        <v>2</v>
      </c>
      <c r="Q55" s="144"/>
      <c r="R55" s="161"/>
      <c r="S55" s="166"/>
      <c r="T55" s="144">
        <f>+COUNTIF(T5:T47,"DD")</f>
        <v>2</v>
      </c>
      <c r="U55" s="168"/>
      <c r="V55" s="144">
        <f>+COUNTIF(V5:V47,"DD")</f>
        <v>2</v>
      </c>
      <c r="W55" s="168"/>
      <c r="X55" s="168"/>
      <c r="Y55" s="135"/>
      <c r="Z55" s="143">
        <f>+COUNTIF(Z5:Z47,"DD")</f>
        <v>2</v>
      </c>
      <c r="AA55" s="168"/>
      <c r="AB55" s="144">
        <f>+COUNTIF(AB5:AB47,"DD")</f>
        <v>2</v>
      </c>
      <c r="AC55" s="168"/>
      <c r="AD55" s="144">
        <f>+COUNTIF(AD5:AD47,"DD")</f>
        <v>2</v>
      </c>
      <c r="AE55" s="144"/>
      <c r="AF55" s="161"/>
      <c r="AG55" s="46"/>
    </row>
    <row r="56" spans="1:33" x14ac:dyDescent="0.35">
      <c r="A56" s="36"/>
      <c r="B56" s="36"/>
      <c r="C56" s="774"/>
      <c r="D56" s="50" t="s">
        <v>63</v>
      </c>
      <c r="E56" s="166"/>
      <c r="F56" s="144">
        <f>+COUNTIF(F5:F47,"OI")</f>
        <v>4</v>
      </c>
      <c r="G56" s="168"/>
      <c r="H56" s="144">
        <f>+COUNTIF(H5:H47,"OI")</f>
        <v>4</v>
      </c>
      <c r="I56" s="168"/>
      <c r="J56" s="168"/>
      <c r="K56" s="135"/>
      <c r="L56" s="143">
        <f>+COUNTIF(L5:L47,"OI")</f>
        <v>4</v>
      </c>
      <c r="M56" s="168"/>
      <c r="N56" s="144">
        <f>+COUNTIF(N5:N47,"OI")</f>
        <v>4</v>
      </c>
      <c r="O56" s="168"/>
      <c r="P56" s="144">
        <f>+COUNTIF(P5:P47,"OI")</f>
        <v>4</v>
      </c>
      <c r="Q56" s="144"/>
      <c r="R56" s="161"/>
      <c r="S56" s="166"/>
      <c r="T56" s="144">
        <f>+COUNTIF(T5:T47,"OI")</f>
        <v>4</v>
      </c>
      <c r="U56" s="168"/>
      <c r="V56" s="144">
        <f>+COUNTIF(V5:V47,"OI")</f>
        <v>4</v>
      </c>
      <c r="W56" s="168"/>
      <c r="X56" s="168"/>
      <c r="Y56" s="135"/>
      <c r="Z56" s="143">
        <f>+COUNTIF(Z5:Z47,"OI")</f>
        <v>4</v>
      </c>
      <c r="AA56" s="168"/>
      <c r="AB56" s="144">
        <f>+COUNTIF(AB5:AB47,"OI")</f>
        <v>4</v>
      </c>
      <c r="AC56" s="168"/>
      <c r="AD56" s="144">
        <f>+COUNTIF(AD5:AD47,"OI")</f>
        <v>4</v>
      </c>
      <c r="AE56" s="144"/>
      <c r="AF56" s="161"/>
      <c r="AG56" s="46"/>
    </row>
    <row r="57" spans="1:33" x14ac:dyDescent="0.35">
      <c r="A57" s="36"/>
      <c r="B57" s="36"/>
      <c r="C57" s="774"/>
      <c r="D57" s="50" t="s">
        <v>33</v>
      </c>
      <c r="E57" s="166"/>
      <c r="F57" s="144">
        <f>+COUNTIF(F5:F47,"CCT")</f>
        <v>2</v>
      </c>
      <c r="G57" s="168"/>
      <c r="H57" s="144">
        <f>+COUNTIF(H5:H47,"CCT")</f>
        <v>2</v>
      </c>
      <c r="I57" s="168"/>
      <c r="J57" s="168"/>
      <c r="K57" s="135"/>
      <c r="L57" s="143">
        <f>+COUNTIF(L5:L47,"CCT")</f>
        <v>2</v>
      </c>
      <c r="M57" s="168"/>
      <c r="N57" s="144">
        <f>+COUNTIF(N5:N47,"CCT")</f>
        <v>2</v>
      </c>
      <c r="O57" s="168"/>
      <c r="P57" s="144">
        <f>+COUNTIF(P5:P47,"CCT")</f>
        <v>2</v>
      </c>
      <c r="Q57" s="144"/>
      <c r="R57" s="161"/>
      <c r="S57" s="166"/>
      <c r="T57" s="144">
        <f>+COUNTIF(T5:T47,"CCT")</f>
        <v>2</v>
      </c>
      <c r="U57" s="168"/>
      <c r="V57" s="144">
        <f>+COUNTIF(V5:V47,"CCT")</f>
        <v>2</v>
      </c>
      <c r="W57" s="168"/>
      <c r="X57" s="168"/>
      <c r="Y57" s="135"/>
      <c r="Z57" s="143">
        <f>+COUNTIF(Z5:Z47,"CCT")</f>
        <v>2</v>
      </c>
      <c r="AA57" s="168"/>
      <c r="AB57" s="144">
        <f>+COUNTIF(AB5:AB47,"CCT")</f>
        <v>2</v>
      </c>
      <c r="AC57" s="168"/>
      <c r="AD57" s="144">
        <f>+COUNTIF(AD5:AD47,"CCT")</f>
        <v>2</v>
      </c>
      <c r="AE57" s="144"/>
      <c r="AF57" s="161"/>
      <c r="AG57" s="46"/>
    </row>
    <row r="58" spans="1:33" x14ac:dyDescent="0.35">
      <c r="A58" s="36"/>
      <c r="B58" s="47"/>
      <c r="C58" s="774"/>
      <c r="D58" s="50" t="s">
        <v>83</v>
      </c>
      <c r="E58" s="133"/>
      <c r="F58" s="144">
        <f>+COUNTIF(F5:F47,"45")</f>
        <v>2</v>
      </c>
      <c r="G58" s="168"/>
      <c r="H58" s="144">
        <f>+COUNTIF(H5:H47,"45")</f>
        <v>2</v>
      </c>
      <c r="I58" s="168"/>
      <c r="J58" s="168"/>
      <c r="K58" s="135"/>
      <c r="L58" s="143">
        <f>+COUNTIF(L5:L47,"45")</f>
        <v>2</v>
      </c>
      <c r="M58" s="168"/>
      <c r="N58" s="144">
        <f>+COUNTIF(N5:N47,"45")</f>
        <v>2</v>
      </c>
      <c r="O58" s="168"/>
      <c r="P58" s="144">
        <f>+COUNTIF(P5:P47,"45")</f>
        <v>2</v>
      </c>
      <c r="Q58" s="144"/>
      <c r="R58" s="161"/>
      <c r="S58" s="166"/>
      <c r="T58" s="144">
        <f>+COUNTIF(T5:T47,"45")</f>
        <v>2</v>
      </c>
      <c r="U58" s="168"/>
      <c r="V58" s="144">
        <f>+COUNTIF(V5:V47,"45")</f>
        <v>2</v>
      </c>
      <c r="W58" s="168"/>
      <c r="X58" s="168"/>
      <c r="Y58" s="135"/>
      <c r="Z58" s="143">
        <f>+COUNTIF(Z5:Z47,"45")</f>
        <v>2</v>
      </c>
      <c r="AA58" s="168"/>
      <c r="AB58" s="144">
        <f>+COUNTIF(AB5:AB47,"45")</f>
        <v>2</v>
      </c>
      <c r="AC58" s="168"/>
      <c r="AD58" s="144">
        <f>+COUNTIF(AD5:AD47,"45")</f>
        <v>2</v>
      </c>
      <c r="AE58" s="144"/>
      <c r="AF58" s="161"/>
    </row>
    <row r="59" spans="1:33" x14ac:dyDescent="0.35">
      <c r="A59" s="47"/>
      <c r="B59" s="47"/>
      <c r="C59" s="774"/>
      <c r="D59" s="50" t="s">
        <v>35</v>
      </c>
      <c r="E59" s="133"/>
      <c r="F59" s="144">
        <f>+COUNTIF(F5:F47,"PC")</f>
        <v>7</v>
      </c>
      <c r="G59" s="168"/>
      <c r="H59" s="144">
        <f>+COUNTIF(H5:H47,"PC")</f>
        <v>7</v>
      </c>
      <c r="I59" s="168"/>
      <c r="J59" s="168"/>
      <c r="K59" s="135"/>
      <c r="L59" s="143">
        <f>+COUNTIF(L5:L47,"PC")</f>
        <v>7</v>
      </c>
      <c r="M59" s="168"/>
      <c r="N59" s="144">
        <f>+COUNTIF(N5:N47,"PC")</f>
        <v>7</v>
      </c>
      <c r="O59" s="168"/>
      <c r="P59" s="144">
        <f>+COUNTIF(P5:P47,"PC")</f>
        <v>7</v>
      </c>
      <c r="Q59" s="144"/>
      <c r="R59" s="161"/>
      <c r="S59" s="166"/>
      <c r="T59" s="144">
        <f>+COUNTIF(T5:T47,"PC")</f>
        <v>7</v>
      </c>
      <c r="U59" s="168"/>
      <c r="V59" s="144">
        <f>+COUNTIF(V5:V47,"PC")</f>
        <v>7</v>
      </c>
      <c r="W59" s="168"/>
      <c r="X59" s="168"/>
      <c r="Y59" s="135"/>
      <c r="Z59" s="143">
        <f>+COUNTIF(Z5:Z47,"PC")</f>
        <v>7</v>
      </c>
      <c r="AA59" s="168"/>
      <c r="AB59" s="144">
        <f>+COUNTIF(AB5:AB47,"PC")</f>
        <v>7</v>
      </c>
      <c r="AC59" s="168"/>
      <c r="AD59" s="144">
        <f>+COUNTIF(AD5:AD47,"PC")</f>
        <v>7</v>
      </c>
      <c r="AE59" s="144"/>
      <c r="AF59" s="161"/>
    </row>
    <row r="60" spans="1:33" x14ac:dyDescent="0.35">
      <c r="A60" s="47"/>
      <c r="B60" s="47"/>
      <c r="C60" s="774"/>
      <c r="D60" s="50" t="s">
        <v>37</v>
      </c>
      <c r="E60" s="133"/>
      <c r="F60" s="144">
        <f>+COUNTIF(F5:F47,"CO")</f>
        <v>5</v>
      </c>
      <c r="G60" s="168"/>
      <c r="H60" s="144">
        <f>+COUNTIF(H5:H47,"CO")</f>
        <v>5</v>
      </c>
      <c r="I60" s="168"/>
      <c r="J60" s="168"/>
      <c r="K60" s="135"/>
      <c r="L60" s="143">
        <f>+COUNTIF(L5:L47,"CO")</f>
        <v>5</v>
      </c>
      <c r="M60" s="168"/>
      <c r="N60" s="144">
        <f>+COUNTIF(N5:N47,"CO")</f>
        <v>5</v>
      </c>
      <c r="O60" s="168"/>
      <c r="P60" s="144">
        <f>+COUNTIF(P5:P47,"CO")</f>
        <v>5</v>
      </c>
      <c r="Q60" s="144"/>
      <c r="R60" s="161"/>
      <c r="S60" s="166"/>
      <c r="T60" s="144">
        <f>+COUNTIF(T5:T47,"CO")</f>
        <v>5</v>
      </c>
      <c r="U60" s="168"/>
      <c r="V60" s="144">
        <f>+COUNTIF(V5:V47,"CO")</f>
        <v>5</v>
      </c>
      <c r="W60" s="168"/>
      <c r="X60" s="168"/>
      <c r="Y60" s="135"/>
      <c r="Z60" s="143">
        <f>+COUNTIF(Z5:Z47,"CO")</f>
        <v>5</v>
      </c>
      <c r="AA60" s="168"/>
      <c r="AB60" s="144">
        <f>+COUNTIF(AB5:AB47,"CO")</f>
        <v>5</v>
      </c>
      <c r="AC60" s="168"/>
      <c r="AD60" s="144">
        <f>+COUNTIF(AD5:AD47,"CO")</f>
        <v>5</v>
      </c>
      <c r="AE60" s="144"/>
      <c r="AF60" s="161"/>
    </row>
    <row r="61" spans="1:33" x14ac:dyDescent="0.35">
      <c r="A61" s="47"/>
      <c r="B61" s="47"/>
      <c r="C61" s="774"/>
      <c r="D61" s="50" t="s">
        <v>20</v>
      </c>
      <c r="E61" s="133"/>
      <c r="F61" s="144">
        <f>+COUNTIF(F5:F47,"CCI")</f>
        <v>2</v>
      </c>
      <c r="G61" s="168"/>
      <c r="H61" s="144">
        <f>+COUNTIF(H5:H47,"CCI")</f>
        <v>2</v>
      </c>
      <c r="I61" s="168"/>
      <c r="J61" s="168"/>
      <c r="K61" s="135"/>
      <c r="L61" s="143">
        <f>+COUNTIF(L5:L47,"CCI")</f>
        <v>2</v>
      </c>
      <c r="M61" s="168"/>
      <c r="N61" s="144">
        <f>+COUNTIF(N5:N47,"CCI")</f>
        <v>2</v>
      </c>
      <c r="O61" s="168"/>
      <c r="P61" s="144">
        <f>+COUNTIF(P5:P47,"CCI")</f>
        <v>2</v>
      </c>
      <c r="Q61" s="144"/>
      <c r="R61" s="161"/>
      <c r="S61" s="166"/>
      <c r="T61" s="144">
        <f>+COUNTIF(T5:T47,"CCI")</f>
        <v>2</v>
      </c>
      <c r="U61" s="168"/>
      <c r="V61" s="144">
        <f>+COUNTIF(V5:V47,"CCI")</f>
        <v>2</v>
      </c>
      <c r="W61" s="168"/>
      <c r="X61" s="168"/>
      <c r="Y61" s="135"/>
      <c r="Z61" s="143">
        <f>+COUNTIF(Z5:Z47,"CCI")</f>
        <v>2</v>
      </c>
      <c r="AA61" s="168"/>
      <c r="AB61" s="144">
        <f>+COUNTIF(AB5:AB47,"CCI")</f>
        <v>2</v>
      </c>
      <c r="AC61" s="168"/>
      <c r="AD61" s="144">
        <f>+COUNTIF(AD5:AD47,"CCI")</f>
        <v>2</v>
      </c>
      <c r="AE61" s="144"/>
      <c r="AF61" s="161"/>
    </row>
    <row r="62" spans="1:33" x14ac:dyDescent="0.35">
      <c r="A62" s="47"/>
      <c r="B62" s="47"/>
      <c r="C62" s="774"/>
      <c r="D62" s="50">
        <v>67</v>
      </c>
      <c r="E62" s="133"/>
      <c r="F62" s="144">
        <f>+COUNTIF(F5:F47,"67")</f>
        <v>4</v>
      </c>
      <c r="G62" s="168"/>
      <c r="H62" s="144">
        <f>+COUNTIF(H5:H47,"67")</f>
        <v>4</v>
      </c>
      <c r="I62" s="168"/>
      <c r="J62" s="168"/>
      <c r="K62" s="135"/>
      <c r="L62" s="143">
        <f>+COUNTIF(L5:L47,"67")</f>
        <v>4</v>
      </c>
      <c r="M62" s="168"/>
      <c r="N62" s="144">
        <f>+COUNTIF(N5:N47,"67")</f>
        <v>4</v>
      </c>
      <c r="O62" s="168"/>
      <c r="P62" s="144">
        <f>+COUNTIF(P5:P47,"67")</f>
        <v>4</v>
      </c>
      <c r="Q62" s="144"/>
      <c r="R62" s="161"/>
      <c r="S62" s="166"/>
      <c r="T62" s="144">
        <f>+COUNTIF(T5:T47,"67")</f>
        <v>4</v>
      </c>
      <c r="U62" s="168"/>
      <c r="V62" s="144">
        <f>+COUNTIF(V5:V47,"67")</f>
        <v>4</v>
      </c>
      <c r="W62" s="168"/>
      <c r="X62" s="168"/>
      <c r="Y62" s="135"/>
      <c r="Z62" s="143">
        <f>+COUNTIF(Z5:Z47,"67")</f>
        <v>4</v>
      </c>
      <c r="AA62" s="168"/>
      <c r="AB62" s="144">
        <f>+COUNTIF(AB5:AB47,"67")</f>
        <v>4</v>
      </c>
      <c r="AC62" s="168"/>
      <c r="AD62" s="144">
        <f>+COUNTIF(AD5:AD47,"67")</f>
        <v>4</v>
      </c>
      <c r="AE62" s="144"/>
      <c r="AF62" s="161"/>
    </row>
    <row r="63" spans="1:33" x14ac:dyDescent="0.35">
      <c r="A63" s="47"/>
      <c r="B63" s="47"/>
      <c r="C63" s="774"/>
      <c r="D63" s="50" t="s">
        <v>38</v>
      </c>
      <c r="E63" s="133"/>
      <c r="F63" s="144">
        <f>+COUNTIF(F5:F47,"PO")</f>
        <v>2</v>
      </c>
      <c r="G63" s="168"/>
      <c r="H63" s="144">
        <f>+COUNTIF(H5:H47,"PO")</f>
        <v>2</v>
      </c>
      <c r="I63" s="168"/>
      <c r="J63" s="168"/>
      <c r="K63" s="135"/>
      <c r="L63" s="143">
        <f>+COUNTIF(L5:L47,"PO")</f>
        <v>2</v>
      </c>
      <c r="M63" s="168"/>
      <c r="N63" s="144">
        <f>+COUNTIF(N5:N47,"PO")</f>
        <v>2</v>
      </c>
      <c r="O63" s="168"/>
      <c r="P63" s="144">
        <f>+COUNTIF(P5:P47,"PO")</f>
        <v>2</v>
      </c>
      <c r="Q63" s="144"/>
      <c r="R63" s="161"/>
      <c r="S63" s="166"/>
      <c r="T63" s="144">
        <f>+COUNTIF(T5:T47,"PO")</f>
        <v>2</v>
      </c>
      <c r="U63" s="168"/>
      <c r="V63" s="144">
        <f>+COUNTIF(V5:V47,"PO")</f>
        <v>2</v>
      </c>
      <c r="W63" s="168"/>
      <c r="X63" s="168"/>
      <c r="Y63" s="135"/>
      <c r="Z63" s="143">
        <f>+COUNTIF(Z5:Z47,"PO")</f>
        <v>2</v>
      </c>
      <c r="AA63" s="168"/>
      <c r="AB63" s="144">
        <f>+COUNTIF(AB5:AB47,"PO")</f>
        <v>2</v>
      </c>
      <c r="AC63" s="168"/>
      <c r="AD63" s="144">
        <f>+COUNTIF(AD5:AD47,"PO")</f>
        <v>2</v>
      </c>
      <c r="AE63" s="144"/>
      <c r="AF63" s="161"/>
    </row>
    <row r="64" spans="1:33" ht="15" thickBot="1" x14ac:dyDescent="0.4">
      <c r="A64" s="47"/>
      <c r="B64" s="47"/>
      <c r="C64" s="774"/>
      <c r="D64" s="128" t="s">
        <v>51</v>
      </c>
      <c r="E64" s="137"/>
      <c r="F64" s="146">
        <f>+COUNTIF(F5:F47,"ADA")</f>
        <v>2</v>
      </c>
      <c r="G64" s="169"/>
      <c r="H64" s="146">
        <f>+COUNTIF(H5:H47,"ADA")</f>
        <v>2</v>
      </c>
      <c r="I64" s="169"/>
      <c r="J64" s="169"/>
      <c r="K64" s="170"/>
      <c r="L64" s="145">
        <f>+COUNTIF(L5:L47,"ADA")</f>
        <v>2</v>
      </c>
      <c r="M64" s="169"/>
      <c r="N64" s="146">
        <f>+COUNTIF(N5:N47,"ADA")</f>
        <v>2</v>
      </c>
      <c r="O64" s="169"/>
      <c r="P64" s="146">
        <f>+COUNTIF(P5:P47,"ADA")</f>
        <v>2</v>
      </c>
      <c r="Q64" s="146"/>
      <c r="R64" s="162"/>
      <c r="S64" s="171"/>
      <c r="T64" s="146">
        <f>+COUNTIF(T5:T47,"ADA")</f>
        <v>2</v>
      </c>
      <c r="U64" s="169"/>
      <c r="V64" s="146">
        <f>+COUNTIF(V5:V47,"ADA")</f>
        <v>2</v>
      </c>
      <c r="W64" s="169"/>
      <c r="X64" s="169"/>
      <c r="Y64" s="170"/>
      <c r="Z64" s="145">
        <f>+COUNTIF(Z5:Z47,"ADA")</f>
        <v>2</v>
      </c>
      <c r="AA64" s="169"/>
      <c r="AB64" s="146">
        <f>+COUNTIF(AB5:AB47,"ADA")</f>
        <v>2</v>
      </c>
      <c r="AC64" s="169"/>
      <c r="AD64" s="146">
        <f>+COUNTIF(AD5:AD47,"ADA")</f>
        <v>2</v>
      </c>
      <c r="AE64" s="146"/>
      <c r="AF64" s="162"/>
    </row>
    <row r="65" spans="1:32" x14ac:dyDescent="0.35">
      <c r="A65" s="47"/>
      <c r="B65" s="47"/>
      <c r="C65" s="769" t="s">
        <v>92</v>
      </c>
      <c r="D65" s="40"/>
      <c r="E65" s="131"/>
      <c r="F65" s="154"/>
      <c r="G65" s="132"/>
      <c r="H65" s="154"/>
      <c r="I65" s="132"/>
      <c r="J65" s="132"/>
      <c r="K65" s="140"/>
      <c r="L65" s="153"/>
      <c r="M65" s="132"/>
      <c r="N65" s="154"/>
      <c r="O65" s="132"/>
      <c r="P65" s="154"/>
      <c r="Q65" s="154"/>
      <c r="R65" s="158"/>
      <c r="S65" s="131"/>
      <c r="T65" s="154"/>
      <c r="U65" s="132"/>
      <c r="V65" s="154"/>
      <c r="W65" s="132"/>
      <c r="X65" s="132"/>
      <c r="Y65" s="140"/>
      <c r="Z65" s="153"/>
      <c r="AA65" s="132"/>
      <c r="AB65" s="154"/>
      <c r="AC65" s="132"/>
      <c r="AD65" s="154"/>
      <c r="AE65" s="154"/>
      <c r="AF65" s="158"/>
    </row>
    <row r="66" spans="1:32" x14ac:dyDescent="0.35">
      <c r="A66" s="47"/>
      <c r="B66" s="47"/>
      <c r="C66" s="770"/>
      <c r="D66" s="41" t="s">
        <v>35</v>
      </c>
      <c r="E66" s="133"/>
      <c r="F66" s="150">
        <f>+F59</f>
        <v>7</v>
      </c>
      <c r="G66" s="134"/>
      <c r="H66" s="150">
        <f>+H59</f>
        <v>7</v>
      </c>
      <c r="I66" s="134"/>
      <c r="J66" s="134"/>
      <c r="K66" s="136"/>
      <c r="L66" s="149">
        <f>+L59</f>
        <v>7</v>
      </c>
      <c r="M66" s="134"/>
      <c r="N66" s="150">
        <f>+N59</f>
        <v>7</v>
      </c>
      <c r="O66" s="134"/>
      <c r="P66" s="150">
        <f>+P59</f>
        <v>7</v>
      </c>
      <c r="Q66" s="156"/>
      <c r="R66" s="159"/>
      <c r="S66" s="133"/>
      <c r="T66" s="150">
        <f>+T59</f>
        <v>7</v>
      </c>
      <c r="U66" s="134"/>
      <c r="V66" s="150">
        <f>+V59</f>
        <v>7</v>
      </c>
      <c r="W66" s="134"/>
      <c r="X66" s="134"/>
      <c r="Y66" s="136"/>
      <c r="Z66" s="149">
        <f>+Z59</f>
        <v>7</v>
      </c>
      <c r="AA66" s="134"/>
      <c r="AB66" s="150">
        <f>+AB59</f>
        <v>7</v>
      </c>
      <c r="AC66" s="134"/>
      <c r="AD66" s="150">
        <f>+AD59</f>
        <v>7</v>
      </c>
      <c r="AE66" s="156"/>
      <c r="AF66" s="159"/>
    </row>
    <row r="67" spans="1:32" x14ac:dyDescent="0.35">
      <c r="A67" s="47"/>
      <c r="B67" s="47"/>
      <c r="C67" s="770"/>
      <c r="D67" s="41" t="s">
        <v>45</v>
      </c>
      <c r="E67" s="133"/>
      <c r="F67" s="150">
        <f>+F63+F62</f>
        <v>6</v>
      </c>
      <c r="G67" s="134"/>
      <c r="H67" s="150">
        <f>+H63+H62</f>
        <v>6</v>
      </c>
      <c r="I67" s="134"/>
      <c r="J67" s="134"/>
      <c r="K67" s="136"/>
      <c r="L67" s="149">
        <f>+L63+L62</f>
        <v>6</v>
      </c>
      <c r="M67" s="134"/>
      <c r="N67" s="150">
        <f>+N63+N62</f>
        <v>6</v>
      </c>
      <c r="O67" s="134"/>
      <c r="P67" s="150">
        <f>+P63+P62</f>
        <v>6</v>
      </c>
      <c r="Q67" s="156"/>
      <c r="R67" s="159"/>
      <c r="S67" s="133"/>
      <c r="T67" s="150">
        <f>+T63+T62</f>
        <v>6</v>
      </c>
      <c r="U67" s="134"/>
      <c r="V67" s="150">
        <f>+V63+V62</f>
        <v>6</v>
      </c>
      <c r="W67" s="134"/>
      <c r="X67" s="134"/>
      <c r="Y67" s="136"/>
      <c r="Z67" s="149">
        <f>+Z63+Z62</f>
        <v>6</v>
      </c>
      <c r="AA67" s="134"/>
      <c r="AB67" s="150">
        <f>+AB63+AB62</f>
        <v>6</v>
      </c>
      <c r="AC67" s="134"/>
      <c r="AD67" s="150">
        <f>+AD63+AD62</f>
        <v>6</v>
      </c>
      <c r="AE67" s="156"/>
      <c r="AF67" s="159"/>
    </row>
    <row r="68" spans="1:32" x14ac:dyDescent="0.35">
      <c r="A68" s="47"/>
      <c r="B68" s="47"/>
      <c r="C68" s="770"/>
      <c r="D68" s="41" t="s">
        <v>85</v>
      </c>
      <c r="E68" s="133"/>
      <c r="F68" s="150">
        <f>+F64+F60</f>
        <v>7</v>
      </c>
      <c r="G68" s="134"/>
      <c r="H68" s="150">
        <f>+H64+H60</f>
        <v>7</v>
      </c>
      <c r="I68" s="134"/>
      <c r="J68" s="134"/>
      <c r="K68" s="136"/>
      <c r="L68" s="149">
        <f>+L64+L60</f>
        <v>7</v>
      </c>
      <c r="M68" s="134"/>
      <c r="N68" s="150">
        <f>+N64+N60</f>
        <v>7</v>
      </c>
      <c r="O68" s="134"/>
      <c r="P68" s="150">
        <f>+P64+P60</f>
        <v>7</v>
      </c>
      <c r="Q68" s="156"/>
      <c r="R68" s="159"/>
      <c r="S68" s="133"/>
      <c r="T68" s="150">
        <f>+T64+T60</f>
        <v>7</v>
      </c>
      <c r="U68" s="134"/>
      <c r="V68" s="150">
        <f>+V64+V60</f>
        <v>7</v>
      </c>
      <c r="W68" s="134"/>
      <c r="X68" s="134"/>
      <c r="Y68" s="136"/>
      <c r="Z68" s="149">
        <f>+Z64+Z60</f>
        <v>7</v>
      </c>
      <c r="AA68" s="134"/>
      <c r="AB68" s="150">
        <f>+AB64+AB60</f>
        <v>7</v>
      </c>
      <c r="AC68" s="134"/>
      <c r="AD68" s="150">
        <f>+AD64+AD60</f>
        <v>7</v>
      </c>
      <c r="AE68" s="156"/>
      <c r="AF68" s="159"/>
    </row>
    <row r="69" spans="1:32" x14ac:dyDescent="0.35">
      <c r="A69" s="47"/>
      <c r="B69" s="47"/>
      <c r="C69" s="770"/>
      <c r="D69" s="129"/>
      <c r="E69" s="133"/>
      <c r="F69" s="150"/>
      <c r="G69" s="134"/>
      <c r="H69" s="150"/>
      <c r="I69" s="134"/>
      <c r="J69" s="134"/>
      <c r="K69" s="136"/>
      <c r="L69" s="149"/>
      <c r="M69" s="134"/>
      <c r="N69" s="150"/>
      <c r="O69" s="134"/>
      <c r="P69" s="150"/>
      <c r="Q69" s="156"/>
      <c r="R69" s="159"/>
      <c r="S69" s="133"/>
      <c r="T69" s="150"/>
      <c r="U69" s="134"/>
      <c r="V69" s="150"/>
      <c r="W69" s="134"/>
      <c r="X69" s="134"/>
      <c r="Y69" s="136"/>
      <c r="Z69" s="149"/>
      <c r="AA69" s="134"/>
      <c r="AB69" s="150"/>
      <c r="AC69" s="134"/>
      <c r="AD69" s="150"/>
      <c r="AE69" s="156"/>
      <c r="AF69" s="159"/>
    </row>
    <row r="70" spans="1:32" x14ac:dyDescent="0.35">
      <c r="A70" s="47"/>
      <c r="B70" s="47"/>
      <c r="C70" s="770"/>
      <c r="D70" s="41" t="s">
        <v>86</v>
      </c>
      <c r="E70" s="172"/>
      <c r="F70" s="174">
        <f>F68+(F66+F67-F68)/2</f>
        <v>10</v>
      </c>
      <c r="G70" s="175"/>
      <c r="H70" s="174">
        <f>H68+(H66+H67-H68)/2</f>
        <v>10</v>
      </c>
      <c r="I70" s="175"/>
      <c r="J70" s="175"/>
      <c r="K70" s="173"/>
      <c r="L70" s="176">
        <f>L68+(L66+L67-L68)/2</f>
        <v>10</v>
      </c>
      <c r="M70" s="175"/>
      <c r="N70" s="174">
        <f>N68+(N66+N67-N68)/2</f>
        <v>10</v>
      </c>
      <c r="O70" s="175"/>
      <c r="P70" s="174">
        <f>P68+(P66+P67-P68)/2</f>
        <v>10</v>
      </c>
      <c r="Q70" s="175"/>
      <c r="R70" s="173"/>
      <c r="S70" s="172"/>
      <c r="T70" s="174">
        <f>T68+(T66+T67-T68)/2</f>
        <v>10</v>
      </c>
      <c r="U70" s="175"/>
      <c r="V70" s="174">
        <f>V68+(V66+V67-V68)/2</f>
        <v>10</v>
      </c>
      <c r="W70" s="175"/>
      <c r="X70" s="175"/>
      <c r="Y70" s="173"/>
      <c r="Z70" s="176">
        <f>Z68+(Z66+Z67-Z68)/2</f>
        <v>10</v>
      </c>
      <c r="AA70" s="175"/>
      <c r="AB70" s="174">
        <f>AB68+(AB66+AB67-AB68)/2</f>
        <v>10</v>
      </c>
      <c r="AC70" s="175"/>
      <c r="AD70" s="174">
        <f>AD68+(AD66+AD67-AD68)/2</f>
        <v>10</v>
      </c>
      <c r="AE70" s="175"/>
      <c r="AF70" s="173"/>
    </row>
    <row r="71" spans="1:32" ht="15" thickBot="1" x14ac:dyDescent="0.4">
      <c r="A71" s="47"/>
      <c r="B71" s="47"/>
      <c r="C71" s="770"/>
      <c r="D71" s="128" t="s">
        <v>45</v>
      </c>
      <c r="E71" s="177"/>
      <c r="F71" s="179">
        <f>+IF((F67+F66+F68)/2&gt;F67,F67,INT((F67+F66+F68)/2))</f>
        <v>6</v>
      </c>
      <c r="G71" s="180"/>
      <c r="H71" s="179">
        <f>+IF((H67+H66+H68)/2&gt;H67,H67,INT((H67+H66+H68)/2))</f>
        <v>6</v>
      </c>
      <c r="I71" s="180"/>
      <c r="J71" s="180"/>
      <c r="K71" s="178"/>
      <c r="L71" s="181">
        <f>+IF((L67+L66+L68)/2&gt;L67,L67,INT((L67+L66+L68)/2))</f>
        <v>6</v>
      </c>
      <c r="M71" s="180"/>
      <c r="N71" s="179">
        <f>+IF((N67+N66+N68)/2&gt;N67,N67,INT((N67+N66+N68)/2))</f>
        <v>6</v>
      </c>
      <c r="O71" s="180"/>
      <c r="P71" s="179">
        <f>+IF((P67+P66+P68)/2&gt;P67,P67,INT((P67+P66+P68)/2))</f>
        <v>6</v>
      </c>
      <c r="Q71" s="180"/>
      <c r="R71" s="178"/>
      <c r="S71" s="177"/>
      <c r="T71" s="179">
        <f>+IF((T67+T66+T68)/2&gt;T67,T67,INT((T67+T66+T68)/2))</f>
        <v>6</v>
      </c>
      <c r="U71" s="180"/>
      <c r="V71" s="179">
        <f>+IF((V67+V66+V68)/2&gt;V67,V67,INT((V67+V66+V68)/2))</f>
        <v>6</v>
      </c>
      <c r="W71" s="180"/>
      <c r="X71" s="180"/>
      <c r="Y71" s="178"/>
      <c r="Z71" s="181">
        <f>+IF((Z67+Z66+Z68)/2&gt;Z67,Z67,INT((Z67+Z66+Z68)/2))</f>
        <v>6</v>
      </c>
      <c r="AA71" s="180"/>
      <c r="AB71" s="179">
        <f>+IF((AB67+AB66+AB68)/2&gt;AB67,AB67,INT((AB67+AB66+AB68)/2))</f>
        <v>6</v>
      </c>
      <c r="AC71" s="180"/>
      <c r="AD71" s="179">
        <f>+IF((AD67+AD66+AD68)/2&gt;AD67,AD67,INT((AD67+AD66+AD68)/2))</f>
        <v>6</v>
      </c>
      <c r="AE71" s="180"/>
      <c r="AF71" s="178"/>
    </row>
    <row r="72" spans="1:32" ht="15" thickBot="1" x14ac:dyDescent="0.4">
      <c r="A72" s="47"/>
      <c r="B72" s="47"/>
      <c r="C72" s="771" t="s">
        <v>91</v>
      </c>
      <c r="D72" s="40" t="s">
        <v>10</v>
      </c>
      <c r="E72" s="131"/>
      <c r="F72" s="142">
        <f>+COUNTIF(F$5:F$47,"OPO")</f>
        <v>0</v>
      </c>
      <c r="G72" s="167"/>
      <c r="H72" s="142">
        <f>+COUNTIF(H$5:H$47,"OPO")</f>
        <v>0</v>
      </c>
      <c r="I72" s="167"/>
      <c r="J72" s="167"/>
      <c r="K72" s="43"/>
      <c r="L72" s="141">
        <f>+COUNTIF(L$5:L$47,"OPO")</f>
        <v>0</v>
      </c>
      <c r="M72" s="167"/>
      <c r="N72" s="142">
        <f>+COUNTIF(N$5:N$47,"OPO")</f>
        <v>0</v>
      </c>
      <c r="O72" s="167"/>
      <c r="P72" s="142">
        <f>+COUNTIF(P$5:P$47,"OPO")</f>
        <v>0</v>
      </c>
      <c r="Q72" s="142">
        <f>+COUNTIF(Q$5:Q$47,"OPO")</f>
        <v>0</v>
      </c>
      <c r="R72" s="120">
        <f>+COUNTIF(R$5:R$47,"OPO")</f>
        <v>0</v>
      </c>
      <c r="S72" s="44"/>
      <c r="T72" s="142">
        <f>+COUNTIF(T$5:T$47,"OPO")</f>
        <v>0</v>
      </c>
      <c r="U72" s="167"/>
      <c r="V72" s="142">
        <f>+COUNTIF(V$5:V$47,"OPO")</f>
        <v>0</v>
      </c>
      <c r="W72" s="167"/>
      <c r="X72" s="167"/>
      <c r="Y72" s="43"/>
      <c r="Z72" s="141">
        <f>+COUNTIF(Z$5:Z$47,"OPO")</f>
        <v>0</v>
      </c>
      <c r="AA72" s="167"/>
      <c r="AB72" s="142">
        <f>+COUNTIF(AB$5:AB$47,"OPO")</f>
        <v>0</v>
      </c>
      <c r="AC72" s="167"/>
      <c r="AD72" s="142">
        <f>+COUNTIF(AD$5:AD$47,"OPO")</f>
        <v>0</v>
      </c>
      <c r="AE72" s="142">
        <f>+COUNTIF(AE$5:AE$47,"OPO")</f>
        <v>0</v>
      </c>
      <c r="AF72" s="120">
        <f>+COUNTIF(AF$5:AF$47,"OPO")</f>
        <v>0</v>
      </c>
    </row>
    <row r="73" spans="1:32" ht="15" thickBot="1" x14ac:dyDescent="0.4">
      <c r="A73" s="47"/>
      <c r="B73" s="47"/>
      <c r="C73" s="771"/>
      <c r="D73" s="41" t="s">
        <v>31</v>
      </c>
      <c r="E73" s="133"/>
      <c r="F73" s="144">
        <f>+COUNTIF(F$5:F$47,"CDQ")</f>
        <v>0</v>
      </c>
      <c r="G73" s="168"/>
      <c r="H73" s="144">
        <f>+COUNTIF(H$5:H$47,"CDQ")</f>
        <v>0</v>
      </c>
      <c r="I73" s="168"/>
      <c r="J73" s="168"/>
      <c r="K73" s="135"/>
      <c r="L73" s="143">
        <f>+COUNTIF(L$5:L$47,"CDQ")</f>
        <v>0</v>
      </c>
      <c r="M73" s="168"/>
      <c r="N73" s="144">
        <f>+COUNTIF(N$5:N$47,"CDQ")</f>
        <v>0</v>
      </c>
      <c r="O73" s="168"/>
      <c r="P73" s="144">
        <f>+COUNTIF(P$5:P$47,"CDQ")</f>
        <v>0</v>
      </c>
      <c r="Q73" s="144">
        <f>+COUNTIF(Q$5:Q$47,"CDQ")</f>
        <v>0</v>
      </c>
      <c r="R73" s="161">
        <f>+COUNTIF(R$5:R$47,"CDQ")</f>
        <v>0</v>
      </c>
      <c r="S73" s="166"/>
      <c r="T73" s="144">
        <f>+COUNTIF(T$5:T$47,"CDQ")</f>
        <v>0</v>
      </c>
      <c r="U73" s="168"/>
      <c r="V73" s="144">
        <f>+COUNTIF(V$5:V$47,"CDQ")</f>
        <v>0</v>
      </c>
      <c r="W73" s="168"/>
      <c r="X73" s="168"/>
      <c r="Y73" s="135"/>
      <c r="Z73" s="143">
        <f>+COUNTIF(Z$5:Z$47,"CDQ")</f>
        <v>0</v>
      </c>
      <c r="AA73" s="168"/>
      <c r="AB73" s="144">
        <f>+COUNTIF(AB$5:AB$47,"CDQ")</f>
        <v>0</v>
      </c>
      <c r="AC73" s="168"/>
      <c r="AD73" s="144">
        <f>+COUNTIF(AD$5:AD$47,"CDQ")</f>
        <v>0</v>
      </c>
      <c r="AE73" s="144">
        <f>+COUNTIF(AE$5:AE$47,"CDQ")</f>
        <v>0</v>
      </c>
      <c r="AF73" s="161">
        <f>+COUNTIF(AF$5:AF$47,"CDQ")</f>
        <v>0</v>
      </c>
    </row>
    <row r="74" spans="1:32" ht="15" thickBot="1" x14ac:dyDescent="0.4">
      <c r="A74" s="47"/>
      <c r="B74" s="47"/>
      <c r="C74" s="771"/>
      <c r="D74" s="41" t="s">
        <v>30</v>
      </c>
      <c r="E74" s="133"/>
      <c r="F74" s="144">
        <f>+COUNTIF(F$5:F$47,"CDQCSA")</f>
        <v>0</v>
      </c>
      <c r="G74" s="168"/>
      <c r="H74" s="144">
        <f>+COUNTIF(H$5:H$47,"CDQCSA")</f>
        <v>0</v>
      </c>
      <c r="I74" s="168"/>
      <c r="J74" s="168"/>
      <c r="K74" s="135"/>
      <c r="L74" s="143">
        <f>+COUNTIF(L$5:L$47,"CDQCSA")</f>
        <v>0</v>
      </c>
      <c r="M74" s="168"/>
      <c r="N74" s="144">
        <f>+COUNTIF(N$5:N$47,"CDQCSA")</f>
        <v>0</v>
      </c>
      <c r="O74" s="168"/>
      <c r="P74" s="144">
        <f>+COUNTIF(P$5:P$47,"CDQCSA")</f>
        <v>0</v>
      </c>
      <c r="Q74" s="144">
        <f>+COUNTIF(Q$5:Q$47,"CDQCSA")</f>
        <v>0</v>
      </c>
      <c r="R74" s="161">
        <f>+COUNTIF(R$5:R$47,"CDQCSA")</f>
        <v>0</v>
      </c>
      <c r="S74" s="166"/>
      <c r="T74" s="144">
        <f>+COUNTIF(T$5:T$47,"CDQCSA")</f>
        <v>0</v>
      </c>
      <c r="U74" s="168"/>
      <c r="V74" s="144">
        <f>+COUNTIF(V$5:V$47,"CDQCSA")</f>
        <v>0</v>
      </c>
      <c r="W74" s="168"/>
      <c r="X74" s="168"/>
      <c r="Y74" s="135"/>
      <c r="Z74" s="143">
        <f>+COUNTIF(Z$5:Z$47,"CDQCSA")</f>
        <v>0</v>
      </c>
      <c r="AA74" s="168"/>
      <c r="AB74" s="144">
        <f>+COUNTIF(AB$5:AB$47,"CDQCSA")</f>
        <v>0</v>
      </c>
      <c r="AC74" s="168"/>
      <c r="AD74" s="144">
        <f>+COUNTIF(AD$5:AD$47,"CDQCSA")</f>
        <v>0</v>
      </c>
      <c r="AE74" s="144">
        <f>+COUNTIF(AE$5:AE$47,"CDQCSA")</f>
        <v>0</v>
      </c>
      <c r="AF74" s="161">
        <f>+COUNTIF(AF$5:AF$47,"CDQCSA")</f>
        <v>0</v>
      </c>
    </row>
    <row r="75" spans="1:32" ht="15" thickBot="1" x14ac:dyDescent="0.4">
      <c r="A75" s="47"/>
      <c r="B75" s="47"/>
      <c r="C75" s="771"/>
      <c r="D75" s="41" t="s">
        <v>19</v>
      </c>
      <c r="E75" s="133"/>
      <c r="F75" s="144">
        <f>+COUNTIF(F$5:F$47,"CDQPO")</f>
        <v>0</v>
      </c>
      <c r="G75" s="168"/>
      <c r="H75" s="144">
        <f>+COUNTIF(H$5:H$47,"CDQPO")</f>
        <v>0</v>
      </c>
      <c r="I75" s="168"/>
      <c r="J75" s="168"/>
      <c r="K75" s="135"/>
      <c r="L75" s="143">
        <f>+COUNTIF(L$5:L$47,"CDQPO")</f>
        <v>0</v>
      </c>
      <c r="M75" s="168"/>
      <c r="N75" s="144">
        <f>+COUNTIF(N$5:N$47,"CDQPO")</f>
        <v>0</v>
      </c>
      <c r="O75" s="168"/>
      <c r="P75" s="144">
        <f>+COUNTIF(P$5:P$47,"CDQPO")</f>
        <v>0</v>
      </c>
      <c r="Q75" s="144">
        <f>+COUNTIF(Q$5:Q$47,"CDQPO")</f>
        <v>0</v>
      </c>
      <c r="R75" s="161">
        <f>+COUNTIF(R$5:R$47,"CDQPO")</f>
        <v>0</v>
      </c>
      <c r="S75" s="166"/>
      <c r="T75" s="144">
        <f>+COUNTIF(T$5:T$47,"CDQPO")</f>
        <v>0</v>
      </c>
      <c r="U75" s="168"/>
      <c r="V75" s="144">
        <f>+COUNTIF(V$5:V$47,"CDQPO")</f>
        <v>0</v>
      </c>
      <c r="W75" s="168"/>
      <c r="X75" s="168"/>
      <c r="Y75" s="135"/>
      <c r="Z75" s="143">
        <f>+COUNTIF(Z$5:Z$47,"CDQPO")</f>
        <v>0</v>
      </c>
      <c r="AA75" s="168"/>
      <c r="AB75" s="144">
        <f>+COUNTIF(AB$5:AB$47,"CDQPO")</f>
        <v>0</v>
      </c>
      <c r="AC75" s="168"/>
      <c r="AD75" s="144">
        <f>+COUNTIF(AD$5:AD$47,"CDQPO")</f>
        <v>0</v>
      </c>
      <c r="AE75" s="144">
        <f>+COUNTIF(AE$5:AE$47,"CDQPO")</f>
        <v>0</v>
      </c>
      <c r="AF75" s="161">
        <f>+COUNTIF(AF$5:AF$47,"CDQPO")</f>
        <v>0</v>
      </c>
    </row>
    <row r="76" spans="1:32" ht="15" thickBot="1" x14ac:dyDescent="0.4">
      <c r="A76" s="47"/>
      <c r="B76" s="47"/>
      <c r="C76" s="771"/>
      <c r="D76" s="41" t="s">
        <v>48</v>
      </c>
      <c r="E76" s="133"/>
      <c r="F76" s="144">
        <f>+COUNTIF(F$5:F$47,"NPO")</f>
        <v>0</v>
      </c>
      <c r="G76" s="168"/>
      <c r="H76" s="144">
        <f>+COUNTIF(H$5:H$47,"NPO")</f>
        <v>0</v>
      </c>
      <c r="I76" s="168"/>
      <c r="J76" s="168"/>
      <c r="K76" s="135"/>
      <c r="L76" s="143">
        <f>+COUNTIF(L$5:L$47,"NPO")</f>
        <v>0</v>
      </c>
      <c r="M76" s="168"/>
      <c r="N76" s="144">
        <f>+COUNTIF(N$5:N$47,"NPO")</f>
        <v>0</v>
      </c>
      <c r="O76" s="168"/>
      <c r="P76" s="144">
        <f>+COUNTIF(P$5:P$47,"NPO")</f>
        <v>0</v>
      </c>
      <c r="Q76" s="144">
        <f>+COUNTIF(Q$5:Q$47,"NPO")</f>
        <v>0</v>
      </c>
      <c r="R76" s="161">
        <f>+COUNTIF(R$5:R$47,"NPO")</f>
        <v>0</v>
      </c>
      <c r="S76" s="166"/>
      <c r="T76" s="144">
        <f>+COUNTIF(T$5:T$47,"NPO")</f>
        <v>0</v>
      </c>
      <c r="U76" s="168"/>
      <c r="V76" s="144">
        <f>+COUNTIF(V$5:V$47,"NPO")</f>
        <v>0</v>
      </c>
      <c r="W76" s="168"/>
      <c r="X76" s="168"/>
      <c r="Y76" s="135"/>
      <c r="Z76" s="143">
        <f>+COUNTIF(Z$5:Z$47,"NPO")</f>
        <v>0</v>
      </c>
      <c r="AA76" s="168"/>
      <c r="AB76" s="144">
        <f>+COUNTIF(AB$5:AB$47,"NPO")</f>
        <v>0</v>
      </c>
      <c r="AC76" s="168"/>
      <c r="AD76" s="144">
        <f>+COUNTIF(AD$5:AD$47,"NPO")</f>
        <v>0</v>
      </c>
      <c r="AE76" s="144">
        <f>+COUNTIF(AE$5:AE$47,"NPO")</f>
        <v>0</v>
      </c>
      <c r="AF76" s="161">
        <f>+COUNTIF(AF$5:AF$47,"NPO")</f>
        <v>0</v>
      </c>
    </row>
    <row r="77" spans="1:32" ht="15" thickBot="1" x14ac:dyDescent="0.4">
      <c r="A77" s="47"/>
      <c r="B77" s="47"/>
      <c r="C77" s="771"/>
      <c r="D77" s="41" t="s">
        <v>55</v>
      </c>
      <c r="E77" s="133"/>
      <c r="F77" s="144">
        <f>+COUNTIF(F$5:F$47,"NAPO")</f>
        <v>0</v>
      </c>
      <c r="G77" s="168"/>
      <c r="H77" s="144">
        <f>+COUNTIF(H$5:H$47,"NAPO")</f>
        <v>0</v>
      </c>
      <c r="I77" s="168"/>
      <c r="J77" s="168"/>
      <c r="K77" s="135"/>
      <c r="L77" s="143">
        <f>+COUNTIF(L$5:L$47,"NAPO")</f>
        <v>0</v>
      </c>
      <c r="M77" s="168"/>
      <c r="N77" s="144">
        <f>+COUNTIF(N$5:N$47,"NAPO")</f>
        <v>0</v>
      </c>
      <c r="O77" s="168"/>
      <c r="P77" s="144">
        <f>+COUNTIF(P$5:P$47,"NAPO")</f>
        <v>0</v>
      </c>
      <c r="Q77" s="144">
        <f>+COUNTIF(Q$5:Q$47,"NAPO")</f>
        <v>0</v>
      </c>
      <c r="R77" s="161">
        <f>+COUNTIF(R$5:R$47,"NAPO")</f>
        <v>0</v>
      </c>
      <c r="S77" s="166"/>
      <c r="T77" s="144">
        <f>+COUNTIF(T$5:T$47,"NAPO")</f>
        <v>0</v>
      </c>
      <c r="U77" s="168"/>
      <c r="V77" s="144">
        <f>+COUNTIF(V$5:V$47,"NAPO")</f>
        <v>0</v>
      </c>
      <c r="W77" s="168"/>
      <c r="X77" s="168"/>
      <c r="Y77" s="135"/>
      <c r="Z77" s="143">
        <f>+COUNTIF(Z$5:Z$47,"NAPO")</f>
        <v>0</v>
      </c>
      <c r="AA77" s="168"/>
      <c r="AB77" s="144">
        <f>+COUNTIF(AB$5:AB$47,"NAPO")</f>
        <v>0</v>
      </c>
      <c r="AC77" s="168"/>
      <c r="AD77" s="144">
        <f>+COUNTIF(AD$5:AD$47,"NAPO")</f>
        <v>0</v>
      </c>
      <c r="AE77" s="144">
        <f>+COUNTIF(AE$5:AE$47,"NAPO")</f>
        <v>0</v>
      </c>
      <c r="AF77" s="161">
        <f>+COUNTIF(AF$5:AF$47,"NAPO")</f>
        <v>0</v>
      </c>
    </row>
    <row r="78" spans="1:32" ht="15" thickBot="1" x14ac:dyDescent="0.4">
      <c r="A78" s="47"/>
      <c r="B78" s="47"/>
      <c r="C78" s="771"/>
      <c r="D78" s="128" t="s">
        <v>40</v>
      </c>
      <c r="E78" s="137"/>
      <c r="F78" s="146">
        <f>+COUNTIF(F$5:F$47,"NOI")</f>
        <v>0</v>
      </c>
      <c r="G78" s="169"/>
      <c r="H78" s="146">
        <f>+COUNTIF(H$5:H$47,"NOI")</f>
        <v>0</v>
      </c>
      <c r="I78" s="169"/>
      <c r="J78" s="169"/>
      <c r="K78" s="170"/>
      <c r="L78" s="145">
        <f>+COUNTIF(L$5:L$47,"NOI")</f>
        <v>0</v>
      </c>
      <c r="M78" s="169"/>
      <c r="N78" s="146">
        <f>+COUNTIF(N$5:N$47,"NOI")</f>
        <v>0</v>
      </c>
      <c r="O78" s="169"/>
      <c r="P78" s="146">
        <f>+COUNTIF(P$5:P$47,"NOI")</f>
        <v>0</v>
      </c>
      <c r="Q78" s="146">
        <f>+COUNTIF(Q$5:Q$47,"NOI")</f>
        <v>0</v>
      </c>
      <c r="R78" s="162">
        <f>+COUNTIF(R$5:R$47,"NOI")</f>
        <v>0</v>
      </c>
      <c r="S78" s="171"/>
      <c r="T78" s="146">
        <f>+COUNTIF(T$5:T$47,"NOI")</f>
        <v>0</v>
      </c>
      <c r="U78" s="169"/>
      <c r="V78" s="146">
        <f>+COUNTIF(V$5:V$47,"NOI")</f>
        <v>0</v>
      </c>
      <c r="W78" s="169"/>
      <c r="X78" s="169"/>
      <c r="Y78" s="170"/>
      <c r="Z78" s="145">
        <f>+COUNTIF(Z$5:Z$47,"NOI")</f>
        <v>0</v>
      </c>
      <c r="AA78" s="169"/>
      <c r="AB78" s="146">
        <f>+COUNTIF(AB$5:AB$47,"NOI")</f>
        <v>0</v>
      </c>
      <c r="AC78" s="169"/>
      <c r="AD78" s="146">
        <f>+COUNTIF(AD$5:AD$47,"NOI")</f>
        <v>0</v>
      </c>
      <c r="AE78" s="146">
        <f>+COUNTIF(AE$5:AE$47,"NOI")</f>
        <v>0</v>
      </c>
      <c r="AF78" s="162">
        <f>+COUNTIF(AF$5:AF$47,"NOI")</f>
        <v>0</v>
      </c>
    </row>
    <row r="79" spans="1:32" ht="15" thickBot="1" x14ac:dyDescent="0.4">
      <c r="A79" s="47"/>
      <c r="B79" s="47"/>
      <c r="C79" s="772" t="s">
        <v>93</v>
      </c>
      <c r="D79" s="40" t="s">
        <v>84</v>
      </c>
      <c r="E79" s="131"/>
      <c r="F79" s="148">
        <f>SUM(F72:F78)</f>
        <v>0</v>
      </c>
      <c r="G79" s="132"/>
      <c r="H79" s="148">
        <f>SUM(H72:H78)</f>
        <v>0</v>
      </c>
      <c r="I79" s="132"/>
      <c r="J79" s="132"/>
      <c r="K79" s="140"/>
      <c r="L79" s="148">
        <f>SUM(L72:L78)</f>
        <v>0</v>
      </c>
      <c r="M79" s="132"/>
      <c r="N79" s="148">
        <f>SUM(N72:N78)</f>
        <v>0</v>
      </c>
      <c r="O79" s="132"/>
      <c r="P79" s="148">
        <f>SUM(P72:P78)</f>
        <v>0</v>
      </c>
      <c r="Q79" s="148">
        <f>SUM(Q72:Q78)</f>
        <v>0</v>
      </c>
      <c r="R79" s="148">
        <f>SUM(R72:R78)</f>
        <v>0</v>
      </c>
      <c r="S79" s="131"/>
      <c r="T79" s="148">
        <f>SUM(T72:T78)</f>
        <v>0</v>
      </c>
      <c r="U79" s="132"/>
      <c r="V79" s="148">
        <f>SUM(V72:V78)</f>
        <v>0</v>
      </c>
      <c r="W79" s="132"/>
      <c r="X79" s="132"/>
      <c r="Y79" s="243"/>
      <c r="Z79" s="148">
        <f>SUM(Z72:Z78)</f>
        <v>0</v>
      </c>
      <c r="AA79" s="132"/>
      <c r="AB79" s="148">
        <f>SUM(AB72:AB78)</f>
        <v>0</v>
      </c>
      <c r="AC79" s="132"/>
      <c r="AD79" s="148">
        <f>SUM(AD72:AD78)</f>
        <v>0</v>
      </c>
      <c r="AE79" s="148">
        <f>SUM(AE72:AE78)</f>
        <v>0</v>
      </c>
      <c r="AF79" s="148">
        <f>SUM(AF72:AF78)</f>
        <v>0</v>
      </c>
    </row>
    <row r="80" spans="1:32" ht="15" thickBot="1" x14ac:dyDescent="0.4">
      <c r="A80" s="47"/>
      <c r="B80" s="47"/>
      <c r="C80" s="772"/>
      <c r="D80" s="41" t="s">
        <v>31</v>
      </c>
      <c r="E80" s="133"/>
      <c r="F80" s="150">
        <f>+F73+F75+F74</f>
        <v>0</v>
      </c>
      <c r="G80" s="134"/>
      <c r="H80" s="150">
        <f>+H73+H75+H74</f>
        <v>0</v>
      </c>
      <c r="I80" s="134"/>
      <c r="J80" s="134"/>
      <c r="K80" s="136"/>
      <c r="L80" s="150">
        <f>+L73+L75+L74</f>
        <v>0</v>
      </c>
      <c r="M80" s="134"/>
      <c r="N80" s="150">
        <f>+N73+N75+N74</f>
        <v>0</v>
      </c>
      <c r="O80" s="134"/>
      <c r="P80" s="150">
        <f>+P73+P75+P74</f>
        <v>0</v>
      </c>
      <c r="Q80" s="150">
        <f>+Q73+Q75+Q74</f>
        <v>0</v>
      </c>
      <c r="R80" s="150">
        <f>+R73+R75+R74</f>
        <v>0</v>
      </c>
      <c r="S80" s="133"/>
      <c r="T80" s="150">
        <f>+T73+T75+T74</f>
        <v>0</v>
      </c>
      <c r="U80" s="134"/>
      <c r="V80" s="150">
        <f>+V73+V75+V74</f>
        <v>0</v>
      </c>
      <c r="W80" s="134"/>
      <c r="X80" s="134"/>
      <c r="Y80" s="244"/>
      <c r="Z80" s="150">
        <f>+Z73+Z75+Z74</f>
        <v>0</v>
      </c>
      <c r="AA80" s="134"/>
      <c r="AB80" s="150">
        <f>+AB73+AB75+AB74</f>
        <v>0</v>
      </c>
      <c r="AC80" s="134"/>
      <c r="AD80" s="150">
        <f>+AD73+AD75+AD74</f>
        <v>0</v>
      </c>
      <c r="AE80" s="150">
        <f>+AE73+AE75+AE74</f>
        <v>0</v>
      </c>
      <c r="AF80" s="150">
        <f>+AF73+AF75+AF74</f>
        <v>0</v>
      </c>
    </row>
    <row r="81" spans="1:35" ht="15" thickBot="1" x14ac:dyDescent="0.4">
      <c r="A81" s="47"/>
      <c r="B81" s="47"/>
      <c r="C81" s="772"/>
      <c r="D81" s="41" t="s">
        <v>38</v>
      </c>
      <c r="E81" s="133"/>
      <c r="F81" s="150">
        <f>+F75+F76+F77</f>
        <v>0</v>
      </c>
      <c r="G81" s="134"/>
      <c r="H81" s="150">
        <f>+H75+H76+H77</f>
        <v>0</v>
      </c>
      <c r="I81" s="134"/>
      <c r="J81" s="134"/>
      <c r="K81" s="136"/>
      <c r="L81" s="150">
        <f>+L75+L76+L77</f>
        <v>0</v>
      </c>
      <c r="M81" s="134"/>
      <c r="N81" s="150">
        <f>+N75+N76+N77</f>
        <v>0</v>
      </c>
      <c r="O81" s="134"/>
      <c r="P81" s="150">
        <f>+P75+P76+P77</f>
        <v>0</v>
      </c>
      <c r="Q81" s="150">
        <f>+Q75+Q76+Q77</f>
        <v>0</v>
      </c>
      <c r="R81" s="150">
        <f>+R75+R76+R77</f>
        <v>0</v>
      </c>
      <c r="S81" s="133"/>
      <c r="T81" s="150">
        <f>+T75+T76+T77</f>
        <v>0</v>
      </c>
      <c r="U81" s="134"/>
      <c r="V81" s="150">
        <f>+V75+V76+V77</f>
        <v>0</v>
      </c>
      <c r="W81" s="134"/>
      <c r="X81" s="134"/>
      <c r="Y81" s="244"/>
      <c r="Z81" s="150">
        <f>+Z75+Z76+Z77</f>
        <v>0</v>
      </c>
      <c r="AA81" s="134"/>
      <c r="AB81" s="150">
        <f>+AB75+AB76+AB77</f>
        <v>0</v>
      </c>
      <c r="AC81" s="134"/>
      <c r="AD81" s="150">
        <f>+AD75+AD76+AD77</f>
        <v>0</v>
      </c>
      <c r="AE81" s="150">
        <f>+AE75+AE76+AE77</f>
        <v>0</v>
      </c>
      <c r="AF81" s="150">
        <f>+AF75+AF76+AF77</f>
        <v>0</v>
      </c>
    </row>
    <row r="82" spans="1:35" ht="15" thickBot="1" x14ac:dyDescent="0.4">
      <c r="A82" s="47"/>
      <c r="B82" s="47"/>
      <c r="C82" s="772"/>
      <c r="D82" s="128" t="s">
        <v>16</v>
      </c>
      <c r="E82" s="137"/>
      <c r="F82" s="152">
        <f>+F73+F75+F76+F77</f>
        <v>0</v>
      </c>
      <c r="G82" s="138"/>
      <c r="H82" s="152">
        <f>+H73+H75+H76+H77</f>
        <v>0</v>
      </c>
      <c r="I82" s="138"/>
      <c r="J82" s="138"/>
      <c r="K82" s="139"/>
      <c r="L82" s="152">
        <f>+L73+L75+L76+L77</f>
        <v>0</v>
      </c>
      <c r="M82" s="138"/>
      <c r="N82" s="152">
        <f>+N73+N75+N76+N77</f>
        <v>0</v>
      </c>
      <c r="O82" s="138"/>
      <c r="P82" s="152">
        <f>+P73+P75+P76+P77</f>
        <v>0</v>
      </c>
      <c r="Q82" s="152">
        <f>+Q73+Q75+Q76+Q77</f>
        <v>0</v>
      </c>
      <c r="R82" s="152">
        <f>+R73+R75+R76+R77</f>
        <v>0</v>
      </c>
      <c r="S82" s="137"/>
      <c r="T82" s="152">
        <f>+T73+T75+T76+T77</f>
        <v>0</v>
      </c>
      <c r="U82" s="138"/>
      <c r="V82" s="152">
        <f>+V73+V75+V76+V77</f>
        <v>0</v>
      </c>
      <c r="W82" s="138"/>
      <c r="X82" s="138"/>
      <c r="Y82" s="245"/>
      <c r="Z82" s="152">
        <f>+Z73+Z75+Z76+Z77</f>
        <v>0</v>
      </c>
      <c r="AA82" s="138"/>
      <c r="AB82" s="152">
        <f>+AB73+AB75+AB76+AB77</f>
        <v>0</v>
      </c>
      <c r="AC82" s="138"/>
      <c r="AD82" s="152">
        <f>+AD73+AD75+AD76+AD77</f>
        <v>0</v>
      </c>
      <c r="AE82" s="152">
        <f>+AE73+AE75+AE76+AE77</f>
        <v>0</v>
      </c>
      <c r="AF82" s="152">
        <f>+AF73+AF75+AF76+AF77</f>
        <v>0</v>
      </c>
    </row>
    <row r="83" spans="1:35" s="42" customFormat="1" x14ac:dyDescent="0.35">
      <c r="A83" s="48"/>
      <c r="B83" s="48"/>
      <c r="D83" s="45"/>
    </row>
    <row r="84" spans="1:35" s="42" customFormat="1" x14ac:dyDescent="0.35">
      <c r="A84" s="48"/>
      <c r="B84" s="48"/>
      <c r="E84" s="242"/>
      <c r="F84" s="242"/>
      <c r="G84" s="242"/>
      <c r="H84" s="242"/>
      <c r="I84" s="242"/>
      <c r="J84" s="242"/>
      <c r="K84" s="242"/>
      <c r="L84" s="242"/>
      <c r="M84" s="242"/>
      <c r="N84" s="242"/>
      <c r="O84" s="242"/>
      <c r="P84" s="242"/>
      <c r="Q84" s="242"/>
      <c r="R84" s="242"/>
      <c r="S84" s="242"/>
      <c r="T84" s="242"/>
      <c r="U84" s="242"/>
      <c r="V84" s="242"/>
      <c r="W84" s="242"/>
      <c r="X84" s="242"/>
      <c r="Y84" s="242"/>
      <c r="Z84" s="242"/>
      <c r="AA84" s="242"/>
      <c r="AB84" s="242"/>
      <c r="AC84" s="242"/>
      <c r="AD84" s="242"/>
      <c r="AE84" s="242"/>
      <c r="AF84" s="242"/>
      <c r="AG84" s="242"/>
      <c r="AH84" s="242"/>
      <c r="AI84" s="242"/>
    </row>
    <row r="85" spans="1:35" s="42" customFormat="1" x14ac:dyDescent="0.35">
      <c r="A85" s="48"/>
      <c r="B85" s="48"/>
      <c r="C85" s="236">
        <v>40</v>
      </c>
    </row>
    <row r="86" spans="1:35" s="42" customFormat="1" ht="15" thickBot="1" x14ac:dyDescent="0.4">
      <c r="A86" s="48"/>
      <c r="B86" s="48"/>
      <c r="C86" s="236"/>
    </row>
    <row r="87" spans="1:35" s="42" customFormat="1" x14ac:dyDescent="0.35">
      <c r="A87" s="48"/>
      <c r="B87" s="48"/>
      <c r="C87" s="238"/>
      <c r="D87" s="227" t="s">
        <v>104</v>
      </c>
      <c r="E87" s="228"/>
      <c r="F87" s="154"/>
      <c r="G87" s="154"/>
      <c r="H87" s="154"/>
      <c r="I87" s="154"/>
      <c r="J87" s="154"/>
      <c r="K87" s="154"/>
      <c r="L87" s="154"/>
      <c r="M87" s="154"/>
      <c r="N87" s="154"/>
      <c r="O87" s="154"/>
      <c r="P87" s="154"/>
      <c r="Q87" s="154"/>
      <c r="R87" s="154"/>
      <c r="S87" s="154"/>
      <c r="T87" s="154"/>
      <c r="U87" s="154"/>
      <c r="V87" s="154"/>
      <c r="W87" s="154"/>
      <c r="X87" s="154"/>
      <c r="Y87" s="154"/>
      <c r="Z87" s="154"/>
      <c r="AA87" s="154"/>
      <c r="AB87" s="154"/>
      <c r="AC87" s="154"/>
      <c r="AD87" s="154"/>
      <c r="AE87" s="154"/>
      <c r="AF87" s="154"/>
    </row>
    <row r="88" spans="1:35" s="42" customFormat="1" x14ac:dyDescent="0.35">
      <c r="A88" s="48"/>
      <c r="B88" s="48"/>
      <c r="C88" s="237"/>
      <c r="D88" s="186" t="s">
        <v>102</v>
      </c>
      <c r="E88" s="229">
        <f t="shared" ref="E88:AF88" si="21">100-E104</f>
        <v>100</v>
      </c>
      <c r="F88" s="229">
        <f t="shared" si="21"/>
        <v>100</v>
      </c>
      <c r="G88" s="229">
        <f t="shared" si="21"/>
        <v>100</v>
      </c>
      <c r="H88" s="229">
        <f t="shared" si="21"/>
        <v>100</v>
      </c>
      <c r="I88" s="229">
        <f t="shared" si="21"/>
        <v>100</v>
      </c>
      <c r="J88" s="229">
        <f t="shared" si="21"/>
        <v>100</v>
      </c>
      <c r="K88" s="229">
        <f t="shared" si="21"/>
        <v>100</v>
      </c>
      <c r="L88" s="229">
        <f t="shared" si="21"/>
        <v>100</v>
      </c>
      <c r="M88" s="229">
        <f t="shared" si="21"/>
        <v>100</v>
      </c>
      <c r="N88" s="229">
        <f t="shared" si="21"/>
        <v>100</v>
      </c>
      <c r="O88" s="229">
        <f t="shared" si="21"/>
        <v>100</v>
      </c>
      <c r="P88" s="229">
        <f t="shared" si="21"/>
        <v>100</v>
      </c>
      <c r="Q88" s="229">
        <f t="shared" si="21"/>
        <v>100</v>
      </c>
      <c r="R88" s="229">
        <f t="shared" si="21"/>
        <v>100</v>
      </c>
      <c r="S88" s="229">
        <f t="shared" si="21"/>
        <v>100</v>
      </c>
      <c r="T88" s="229">
        <f t="shared" si="21"/>
        <v>100</v>
      </c>
      <c r="U88" s="229">
        <f t="shared" si="21"/>
        <v>100</v>
      </c>
      <c r="V88" s="229">
        <f t="shared" si="21"/>
        <v>100</v>
      </c>
      <c r="W88" s="229">
        <f t="shared" si="21"/>
        <v>100</v>
      </c>
      <c r="X88" s="229">
        <f t="shared" si="21"/>
        <v>100</v>
      </c>
      <c r="Y88" s="229">
        <f t="shared" si="21"/>
        <v>100</v>
      </c>
      <c r="Z88" s="229">
        <f t="shared" si="21"/>
        <v>100</v>
      </c>
      <c r="AA88" s="229">
        <f t="shared" si="21"/>
        <v>100</v>
      </c>
      <c r="AB88" s="229">
        <f t="shared" si="21"/>
        <v>100</v>
      </c>
      <c r="AC88" s="229">
        <f t="shared" si="21"/>
        <v>100</v>
      </c>
      <c r="AD88" s="229">
        <f t="shared" si="21"/>
        <v>100</v>
      </c>
      <c r="AE88" s="229">
        <f t="shared" si="21"/>
        <v>100</v>
      </c>
      <c r="AF88" s="229">
        <f t="shared" si="21"/>
        <v>100</v>
      </c>
    </row>
    <row r="89" spans="1:35" s="42" customFormat="1" x14ac:dyDescent="0.35">
      <c r="A89" s="48"/>
      <c r="B89" s="48"/>
      <c r="C89" s="236"/>
      <c r="D89" s="226" t="s">
        <v>7</v>
      </c>
      <c r="E89" s="225">
        <f t="shared" ref="E89:AF89" si="22">+COUNTIF(E117:E159,"PLD")</f>
        <v>0</v>
      </c>
      <c r="F89" s="134">
        <f t="shared" si="22"/>
        <v>0</v>
      </c>
      <c r="G89" s="134">
        <f t="shared" si="22"/>
        <v>0</v>
      </c>
      <c r="H89" s="134">
        <f t="shared" si="22"/>
        <v>0</v>
      </c>
      <c r="I89" s="134">
        <f t="shared" si="22"/>
        <v>0</v>
      </c>
      <c r="J89" s="134">
        <f t="shared" si="22"/>
        <v>0</v>
      </c>
      <c r="K89" s="134">
        <f t="shared" si="22"/>
        <v>0</v>
      </c>
      <c r="L89" s="134">
        <f t="shared" si="22"/>
        <v>0</v>
      </c>
      <c r="M89" s="134">
        <f t="shared" si="22"/>
        <v>0</v>
      </c>
      <c r="N89" s="134">
        <f t="shared" si="22"/>
        <v>0</v>
      </c>
      <c r="O89" s="134">
        <f t="shared" si="22"/>
        <v>0</v>
      </c>
      <c r="P89" s="134">
        <f t="shared" si="22"/>
        <v>0</v>
      </c>
      <c r="Q89" s="134">
        <f t="shared" si="22"/>
        <v>0</v>
      </c>
      <c r="R89" s="134">
        <f t="shared" si="22"/>
        <v>0</v>
      </c>
      <c r="S89" s="134">
        <f t="shared" si="22"/>
        <v>0</v>
      </c>
      <c r="T89" s="134">
        <f t="shared" si="22"/>
        <v>0</v>
      </c>
      <c r="U89" s="134">
        <f t="shared" si="22"/>
        <v>0</v>
      </c>
      <c r="V89" s="134">
        <f t="shared" si="22"/>
        <v>0</v>
      </c>
      <c r="W89" s="134">
        <f t="shared" si="22"/>
        <v>0</v>
      </c>
      <c r="X89" s="134">
        <f t="shared" si="22"/>
        <v>0</v>
      </c>
      <c r="Y89" s="134">
        <f t="shared" si="22"/>
        <v>0</v>
      </c>
      <c r="Z89" s="134">
        <f t="shared" si="22"/>
        <v>0</v>
      </c>
      <c r="AA89" s="134">
        <f t="shared" si="22"/>
        <v>0</v>
      </c>
      <c r="AB89" s="134">
        <f t="shared" si="22"/>
        <v>0</v>
      </c>
      <c r="AC89" s="134">
        <f t="shared" si="22"/>
        <v>0</v>
      </c>
      <c r="AD89" s="134">
        <f t="shared" si="22"/>
        <v>0</v>
      </c>
      <c r="AE89" s="134">
        <f t="shared" si="22"/>
        <v>0</v>
      </c>
      <c r="AF89" s="134">
        <f t="shared" si="22"/>
        <v>0</v>
      </c>
    </row>
    <row r="90" spans="1:35" s="42" customFormat="1" x14ac:dyDescent="0.35">
      <c r="A90" s="48"/>
      <c r="B90" s="48"/>
      <c r="D90" s="226" t="s">
        <v>102</v>
      </c>
      <c r="E90" s="224">
        <f>+E89*100/$C$85</f>
        <v>0</v>
      </c>
      <c r="F90" s="222">
        <f t="shared" ref="F90:AF90" si="23">+F89*100/$C$85</f>
        <v>0</v>
      </c>
      <c r="G90" s="222">
        <f t="shared" si="23"/>
        <v>0</v>
      </c>
      <c r="H90" s="222">
        <f t="shared" si="23"/>
        <v>0</v>
      </c>
      <c r="I90" s="222">
        <f t="shared" si="23"/>
        <v>0</v>
      </c>
      <c r="J90" s="222">
        <f t="shared" si="23"/>
        <v>0</v>
      </c>
      <c r="K90" s="222">
        <f t="shared" si="23"/>
        <v>0</v>
      </c>
      <c r="L90" s="222">
        <f t="shared" si="23"/>
        <v>0</v>
      </c>
      <c r="M90" s="222">
        <f t="shared" si="23"/>
        <v>0</v>
      </c>
      <c r="N90" s="222">
        <f t="shared" si="23"/>
        <v>0</v>
      </c>
      <c r="O90" s="222">
        <f t="shared" si="23"/>
        <v>0</v>
      </c>
      <c r="P90" s="222">
        <f t="shared" si="23"/>
        <v>0</v>
      </c>
      <c r="Q90" s="222">
        <f t="shared" si="23"/>
        <v>0</v>
      </c>
      <c r="R90" s="222">
        <f t="shared" si="23"/>
        <v>0</v>
      </c>
      <c r="S90" s="222">
        <f t="shared" si="23"/>
        <v>0</v>
      </c>
      <c r="T90" s="222">
        <f t="shared" si="23"/>
        <v>0</v>
      </c>
      <c r="U90" s="222">
        <f t="shared" si="23"/>
        <v>0</v>
      </c>
      <c r="V90" s="222">
        <f t="shared" si="23"/>
        <v>0</v>
      </c>
      <c r="W90" s="222">
        <f t="shared" si="23"/>
        <v>0</v>
      </c>
      <c r="X90" s="222">
        <f t="shared" si="23"/>
        <v>0</v>
      </c>
      <c r="Y90" s="222">
        <f t="shared" si="23"/>
        <v>0</v>
      </c>
      <c r="Z90" s="222">
        <f t="shared" si="23"/>
        <v>0</v>
      </c>
      <c r="AA90" s="222">
        <f t="shared" si="23"/>
        <v>0</v>
      </c>
      <c r="AB90" s="222">
        <f t="shared" si="23"/>
        <v>0</v>
      </c>
      <c r="AC90" s="222">
        <f t="shared" si="23"/>
        <v>0</v>
      </c>
      <c r="AD90" s="222">
        <f t="shared" si="23"/>
        <v>0</v>
      </c>
      <c r="AE90" s="222">
        <f t="shared" si="23"/>
        <v>0</v>
      </c>
      <c r="AF90" s="222">
        <f t="shared" si="23"/>
        <v>0</v>
      </c>
    </row>
    <row r="91" spans="1:35" s="42" customFormat="1" x14ac:dyDescent="0.35">
      <c r="A91" s="48"/>
      <c r="B91" s="48"/>
      <c r="D91" s="186" t="s">
        <v>101</v>
      </c>
      <c r="E91" s="232">
        <f t="shared" ref="E91:AF91" si="24">+COUNTIF(E117:E159,"MISS")</f>
        <v>0</v>
      </c>
      <c r="F91" s="156">
        <f t="shared" si="24"/>
        <v>0</v>
      </c>
      <c r="G91" s="156">
        <f t="shared" si="24"/>
        <v>0</v>
      </c>
      <c r="H91" s="156">
        <f t="shared" si="24"/>
        <v>0</v>
      </c>
      <c r="I91" s="156">
        <f t="shared" si="24"/>
        <v>0</v>
      </c>
      <c r="J91" s="156">
        <f t="shared" si="24"/>
        <v>0</v>
      </c>
      <c r="K91" s="156">
        <f t="shared" si="24"/>
        <v>0</v>
      </c>
      <c r="L91" s="156">
        <f t="shared" si="24"/>
        <v>0</v>
      </c>
      <c r="M91" s="156">
        <f t="shared" si="24"/>
        <v>0</v>
      </c>
      <c r="N91" s="156">
        <f t="shared" si="24"/>
        <v>0</v>
      </c>
      <c r="O91" s="156">
        <f t="shared" si="24"/>
        <v>0</v>
      </c>
      <c r="P91" s="156">
        <f t="shared" si="24"/>
        <v>0</v>
      </c>
      <c r="Q91" s="156">
        <f t="shared" si="24"/>
        <v>0</v>
      </c>
      <c r="R91" s="156">
        <f t="shared" si="24"/>
        <v>0</v>
      </c>
      <c r="S91" s="156">
        <f t="shared" si="24"/>
        <v>0</v>
      </c>
      <c r="T91" s="156">
        <f t="shared" si="24"/>
        <v>0</v>
      </c>
      <c r="U91" s="156">
        <f t="shared" si="24"/>
        <v>0</v>
      </c>
      <c r="V91" s="156">
        <f t="shared" si="24"/>
        <v>0</v>
      </c>
      <c r="W91" s="156">
        <f t="shared" si="24"/>
        <v>0</v>
      </c>
      <c r="X91" s="156">
        <f t="shared" si="24"/>
        <v>0</v>
      </c>
      <c r="Y91" s="156">
        <f t="shared" si="24"/>
        <v>0</v>
      </c>
      <c r="Z91" s="156">
        <f t="shared" si="24"/>
        <v>0</v>
      </c>
      <c r="AA91" s="156">
        <f t="shared" si="24"/>
        <v>0</v>
      </c>
      <c r="AB91" s="156">
        <f t="shared" si="24"/>
        <v>0</v>
      </c>
      <c r="AC91" s="156">
        <f t="shared" si="24"/>
        <v>0</v>
      </c>
      <c r="AD91" s="156">
        <f t="shared" si="24"/>
        <v>0</v>
      </c>
      <c r="AE91" s="156">
        <f t="shared" si="24"/>
        <v>0</v>
      </c>
      <c r="AF91" s="156">
        <f t="shared" si="24"/>
        <v>0</v>
      </c>
    </row>
    <row r="92" spans="1:35" s="42" customFormat="1" x14ac:dyDescent="0.35">
      <c r="D92" s="186" t="s">
        <v>102</v>
      </c>
      <c r="E92" s="229">
        <f>+E91*100/$C$85</f>
        <v>0</v>
      </c>
      <c r="F92" s="230">
        <f t="shared" ref="F92:AF92" si="25">+F91*100/$C$85</f>
        <v>0</v>
      </c>
      <c r="G92" s="230">
        <f t="shared" si="25"/>
        <v>0</v>
      </c>
      <c r="H92" s="230">
        <f t="shared" si="25"/>
        <v>0</v>
      </c>
      <c r="I92" s="230">
        <f t="shared" si="25"/>
        <v>0</v>
      </c>
      <c r="J92" s="230">
        <f t="shared" si="25"/>
        <v>0</v>
      </c>
      <c r="K92" s="230">
        <f t="shared" si="25"/>
        <v>0</v>
      </c>
      <c r="L92" s="230">
        <f t="shared" si="25"/>
        <v>0</v>
      </c>
      <c r="M92" s="230">
        <f t="shared" si="25"/>
        <v>0</v>
      </c>
      <c r="N92" s="230">
        <f t="shared" si="25"/>
        <v>0</v>
      </c>
      <c r="O92" s="230">
        <f t="shared" si="25"/>
        <v>0</v>
      </c>
      <c r="P92" s="230">
        <f t="shared" si="25"/>
        <v>0</v>
      </c>
      <c r="Q92" s="230">
        <f t="shared" si="25"/>
        <v>0</v>
      </c>
      <c r="R92" s="230">
        <f t="shared" si="25"/>
        <v>0</v>
      </c>
      <c r="S92" s="230">
        <f t="shared" si="25"/>
        <v>0</v>
      </c>
      <c r="T92" s="230">
        <f t="shared" si="25"/>
        <v>0</v>
      </c>
      <c r="U92" s="230">
        <f t="shared" si="25"/>
        <v>0</v>
      </c>
      <c r="V92" s="230">
        <f t="shared" si="25"/>
        <v>0</v>
      </c>
      <c r="W92" s="230">
        <f t="shared" si="25"/>
        <v>0</v>
      </c>
      <c r="X92" s="230">
        <f t="shared" si="25"/>
        <v>0</v>
      </c>
      <c r="Y92" s="230">
        <f t="shared" si="25"/>
        <v>0</v>
      </c>
      <c r="Z92" s="230">
        <f t="shared" si="25"/>
        <v>0</v>
      </c>
      <c r="AA92" s="230">
        <f t="shared" si="25"/>
        <v>0</v>
      </c>
      <c r="AB92" s="230">
        <f t="shared" si="25"/>
        <v>0</v>
      </c>
      <c r="AC92" s="230">
        <f t="shared" si="25"/>
        <v>0</v>
      </c>
      <c r="AD92" s="230">
        <f t="shared" si="25"/>
        <v>0</v>
      </c>
      <c r="AE92" s="230">
        <f t="shared" si="25"/>
        <v>0</v>
      </c>
      <c r="AF92" s="230">
        <f t="shared" si="25"/>
        <v>0</v>
      </c>
    </row>
    <row r="93" spans="1:35" s="42" customFormat="1" x14ac:dyDescent="0.35">
      <c r="D93" s="226" t="s">
        <v>103</v>
      </c>
      <c r="E93" s="225">
        <f t="shared" ref="E93:AF93" si="26">+COUNTIF(E117:E159,"STAG")</f>
        <v>0</v>
      </c>
      <c r="F93" s="134">
        <f t="shared" si="26"/>
        <v>0</v>
      </c>
      <c r="G93" s="134">
        <f t="shared" si="26"/>
        <v>0</v>
      </c>
      <c r="H93" s="134">
        <f t="shared" si="26"/>
        <v>0</v>
      </c>
      <c r="I93" s="134">
        <f t="shared" si="26"/>
        <v>0</v>
      </c>
      <c r="J93" s="134">
        <f t="shared" si="26"/>
        <v>0</v>
      </c>
      <c r="K93" s="134">
        <f t="shared" si="26"/>
        <v>0</v>
      </c>
      <c r="L93" s="134">
        <f t="shared" si="26"/>
        <v>0</v>
      </c>
      <c r="M93" s="134">
        <f t="shared" si="26"/>
        <v>0</v>
      </c>
      <c r="N93" s="134">
        <f t="shared" si="26"/>
        <v>0</v>
      </c>
      <c r="O93" s="134">
        <f t="shared" si="26"/>
        <v>0</v>
      </c>
      <c r="P93" s="134">
        <f t="shared" si="26"/>
        <v>0</v>
      </c>
      <c r="Q93" s="134">
        <f t="shared" si="26"/>
        <v>0</v>
      </c>
      <c r="R93" s="134">
        <f t="shared" si="26"/>
        <v>0</v>
      </c>
      <c r="S93" s="134">
        <f t="shared" si="26"/>
        <v>0</v>
      </c>
      <c r="T93" s="134">
        <f t="shared" si="26"/>
        <v>0</v>
      </c>
      <c r="U93" s="134">
        <f t="shared" si="26"/>
        <v>0</v>
      </c>
      <c r="V93" s="134">
        <f t="shared" si="26"/>
        <v>0</v>
      </c>
      <c r="W93" s="134">
        <f t="shared" si="26"/>
        <v>0</v>
      </c>
      <c r="X93" s="134">
        <f t="shared" si="26"/>
        <v>0</v>
      </c>
      <c r="Y93" s="134">
        <f t="shared" si="26"/>
        <v>0</v>
      </c>
      <c r="Z93" s="134">
        <f t="shared" si="26"/>
        <v>0</v>
      </c>
      <c r="AA93" s="134">
        <f t="shared" si="26"/>
        <v>0</v>
      </c>
      <c r="AB93" s="134">
        <f t="shared" si="26"/>
        <v>0</v>
      </c>
      <c r="AC93" s="134">
        <f t="shared" si="26"/>
        <v>0</v>
      </c>
      <c r="AD93" s="134">
        <f t="shared" si="26"/>
        <v>0</v>
      </c>
      <c r="AE93" s="134">
        <f t="shared" si="26"/>
        <v>0</v>
      </c>
      <c r="AF93" s="134">
        <f t="shared" si="26"/>
        <v>0</v>
      </c>
    </row>
    <row r="94" spans="1:35" s="42" customFormat="1" x14ac:dyDescent="0.35">
      <c r="D94" s="226" t="s">
        <v>102</v>
      </c>
      <c r="E94" s="224">
        <f>+E93*100/$C$85</f>
        <v>0</v>
      </c>
      <c r="F94" s="222">
        <f t="shared" ref="F94:AF94" si="27">+F93*100/$C$85</f>
        <v>0</v>
      </c>
      <c r="G94" s="222">
        <f t="shared" si="27"/>
        <v>0</v>
      </c>
      <c r="H94" s="222">
        <f t="shared" si="27"/>
        <v>0</v>
      </c>
      <c r="I94" s="222">
        <f t="shared" si="27"/>
        <v>0</v>
      </c>
      <c r="J94" s="222">
        <f t="shared" si="27"/>
        <v>0</v>
      </c>
      <c r="K94" s="222">
        <f t="shared" si="27"/>
        <v>0</v>
      </c>
      <c r="L94" s="222">
        <f t="shared" si="27"/>
        <v>0</v>
      </c>
      <c r="M94" s="222">
        <f t="shared" si="27"/>
        <v>0</v>
      </c>
      <c r="N94" s="222">
        <f t="shared" si="27"/>
        <v>0</v>
      </c>
      <c r="O94" s="222">
        <f t="shared" si="27"/>
        <v>0</v>
      </c>
      <c r="P94" s="222">
        <f t="shared" si="27"/>
        <v>0</v>
      </c>
      <c r="Q94" s="222">
        <f t="shared" si="27"/>
        <v>0</v>
      </c>
      <c r="R94" s="222">
        <f t="shared" si="27"/>
        <v>0</v>
      </c>
      <c r="S94" s="222">
        <f t="shared" si="27"/>
        <v>0</v>
      </c>
      <c r="T94" s="222">
        <f t="shared" si="27"/>
        <v>0</v>
      </c>
      <c r="U94" s="222">
        <f t="shared" si="27"/>
        <v>0</v>
      </c>
      <c r="V94" s="222">
        <f t="shared" si="27"/>
        <v>0</v>
      </c>
      <c r="W94" s="222">
        <f t="shared" si="27"/>
        <v>0</v>
      </c>
      <c r="X94" s="222">
        <f t="shared" si="27"/>
        <v>0</v>
      </c>
      <c r="Y94" s="222">
        <f t="shared" si="27"/>
        <v>0</v>
      </c>
      <c r="Z94" s="222">
        <f t="shared" si="27"/>
        <v>0</v>
      </c>
      <c r="AA94" s="222">
        <f t="shared" si="27"/>
        <v>0</v>
      </c>
      <c r="AB94" s="222">
        <f t="shared" si="27"/>
        <v>0</v>
      </c>
      <c r="AC94" s="222">
        <f t="shared" si="27"/>
        <v>0</v>
      </c>
      <c r="AD94" s="222">
        <f t="shared" si="27"/>
        <v>0</v>
      </c>
      <c r="AE94" s="222">
        <f t="shared" si="27"/>
        <v>0</v>
      </c>
      <c r="AF94" s="222">
        <f t="shared" si="27"/>
        <v>0</v>
      </c>
    </row>
    <row r="95" spans="1:35" s="42" customFormat="1" x14ac:dyDescent="0.35">
      <c r="D95" s="186" t="s">
        <v>105</v>
      </c>
      <c r="E95" s="232">
        <f t="shared" ref="E95:AF95" si="28">+COUNTIF(E117:E159,"AUTR")</f>
        <v>0</v>
      </c>
      <c r="F95" s="156">
        <f t="shared" si="28"/>
        <v>0</v>
      </c>
      <c r="G95" s="156">
        <f t="shared" si="28"/>
        <v>0</v>
      </c>
      <c r="H95" s="156">
        <f t="shared" si="28"/>
        <v>0</v>
      </c>
      <c r="I95" s="156">
        <f t="shared" si="28"/>
        <v>0</v>
      </c>
      <c r="J95" s="156">
        <f t="shared" si="28"/>
        <v>0</v>
      </c>
      <c r="K95" s="156">
        <f t="shared" si="28"/>
        <v>0</v>
      </c>
      <c r="L95" s="156">
        <f t="shared" si="28"/>
        <v>0</v>
      </c>
      <c r="M95" s="156">
        <f t="shared" si="28"/>
        <v>0</v>
      </c>
      <c r="N95" s="156">
        <f t="shared" si="28"/>
        <v>0</v>
      </c>
      <c r="O95" s="156">
        <f t="shared" si="28"/>
        <v>0</v>
      </c>
      <c r="P95" s="156">
        <f t="shared" si="28"/>
        <v>0</v>
      </c>
      <c r="Q95" s="156">
        <f t="shared" si="28"/>
        <v>0</v>
      </c>
      <c r="R95" s="156">
        <f t="shared" si="28"/>
        <v>0</v>
      </c>
      <c r="S95" s="156">
        <f t="shared" si="28"/>
        <v>0</v>
      </c>
      <c r="T95" s="156">
        <f t="shared" si="28"/>
        <v>0</v>
      </c>
      <c r="U95" s="156">
        <f t="shared" si="28"/>
        <v>0</v>
      </c>
      <c r="V95" s="156">
        <f t="shared" si="28"/>
        <v>0</v>
      </c>
      <c r="W95" s="156">
        <f t="shared" si="28"/>
        <v>0</v>
      </c>
      <c r="X95" s="156">
        <f t="shared" si="28"/>
        <v>0</v>
      </c>
      <c r="Y95" s="156">
        <f t="shared" si="28"/>
        <v>0</v>
      </c>
      <c r="Z95" s="156">
        <f t="shared" si="28"/>
        <v>0</v>
      </c>
      <c r="AA95" s="156">
        <f t="shared" si="28"/>
        <v>0</v>
      </c>
      <c r="AB95" s="156">
        <f t="shared" si="28"/>
        <v>0</v>
      </c>
      <c r="AC95" s="156">
        <f t="shared" si="28"/>
        <v>0</v>
      </c>
      <c r="AD95" s="156">
        <f t="shared" si="28"/>
        <v>0</v>
      </c>
      <c r="AE95" s="156">
        <f t="shared" si="28"/>
        <v>0</v>
      </c>
      <c r="AF95" s="156">
        <f t="shared" si="28"/>
        <v>0</v>
      </c>
    </row>
    <row r="96" spans="1:35" s="42" customFormat="1" x14ac:dyDescent="0.35">
      <c r="D96" s="186" t="s">
        <v>102</v>
      </c>
      <c r="E96" s="229">
        <f>+E95*100/$C$85</f>
        <v>0</v>
      </c>
      <c r="F96" s="230">
        <f t="shared" ref="F96:AF96" si="29">+F95*100/$C$85</f>
        <v>0</v>
      </c>
      <c r="G96" s="230">
        <f t="shared" si="29"/>
        <v>0</v>
      </c>
      <c r="H96" s="230">
        <f t="shared" si="29"/>
        <v>0</v>
      </c>
      <c r="I96" s="230">
        <f t="shared" si="29"/>
        <v>0</v>
      </c>
      <c r="J96" s="230">
        <f t="shared" si="29"/>
        <v>0</v>
      </c>
      <c r="K96" s="230">
        <f t="shared" si="29"/>
        <v>0</v>
      </c>
      <c r="L96" s="230">
        <f t="shared" si="29"/>
        <v>0</v>
      </c>
      <c r="M96" s="230">
        <f t="shared" si="29"/>
        <v>0</v>
      </c>
      <c r="N96" s="230">
        <f t="shared" si="29"/>
        <v>0</v>
      </c>
      <c r="O96" s="230">
        <f t="shared" si="29"/>
        <v>0</v>
      </c>
      <c r="P96" s="230">
        <f t="shared" si="29"/>
        <v>0</v>
      </c>
      <c r="Q96" s="230">
        <f t="shared" si="29"/>
        <v>0</v>
      </c>
      <c r="R96" s="230">
        <f t="shared" si="29"/>
        <v>0</v>
      </c>
      <c r="S96" s="230">
        <f t="shared" si="29"/>
        <v>0</v>
      </c>
      <c r="T96" s="230">
        <f t="shared" si="29"/>
        <v>0</v>
      </c>
      <c r="U96" s="230">
        <f t="shared" si="29"/>
        <v>0</v>
      </c>
      <c r="V96" s="230">
        <f t="shared" si="29"/>
        <v>0</v>
      </c>
      <c r="W96" s="230">
        <f t="shared" si="29"/>
        <v>0</v>
      </c>
      <c r="X96" s="230">
        <f t="shared" si="29"/>
        <v>0</v>
      </c>
      <c r="Y96" s="230">
        <f t="shared" si="29"/>
        <v>0</v>
      </c>
      <c r="Z96" s="230">
        <f t="shared" si="29"/>
        <v>0</v>
      </c>
      <c r="AA96" s="230">
        <f t="shared" si="29"/>
        <v>0</v>
      </c>
      <c r="AB96" s="230">
        <f t="shared" si="29"/>
        <v>0</v>
      </c>
      <c r="AC96" s="230">
        <f t="shared" si="29"/>
        <v>0</v>
      </c>
      <c r="AD96" s="230">
        <f t="shared" si="29"/>
        <v>0</v>
      </c>
      <c r="AE96" s="230">
        <f t="shared" si="29"/>
        <v>0</v>
      </c>
      <c r="AF96" s="230">
        <f t="shared" si="29"/>
        <v>0</v>
      </c>
    </row>
    <row r="97" spans="3:33" s="42" customFormat="1" x14ac:dyDescent="0.35">
      <c r="D97" s="226" t="s">
        <v>77</v>
      </c>
      <c r="E97" s="225">
        <f t="shared" ref="E97:AF97" si="30">+COUNTIF(E117:E159,"PATC")</f>
        <v>0</v>
      </c>
      <c r="F97" s="134">
        <f t="shared" si="30"/>
        <v>0</v>
      </c>
      <c r="G97" s="134">
        <f t="shared" si="30"/>
        <v>0</v>
      </c>
      <c r="H97" s="134">
        <f t="shared" si="30"/>
        <v>0</v>
      </c>
      <c r="I97" s="134">
        <f t="shared" si="30"/>
        <v>0</v>
      </c>
      <c r="J97" s="134">
        <f t="shared" si="30"/>
        <v>0</v>
      </c>
      <c r="K97" s="134">
        <f t="shared" si="30"/>
        <v>0</v>
      </c>
      <c r="L97" s="134">
        <f t="shared" si="30"/>
        <v>0</v>
      </c>
      <c r="M97" s="134">
        <f t="shared" si="30"/>
        <v>0</v>
      </c>
      <c r="N97" s="134">
        <f t="shared" si="30"/>
        <v>0</v>
      </c>
      <c r="O97" s="134">
        <f t="shared" si="30"/>
        <v>0</v>
      </c>
      <c r="P97" s="134">
        <f t="shared" si="30"/>
        <v>0</v>
      </c>
      <c r="Q97" s="134">
        <f t="shared" si="30"/>
        <v>0</v>
      </c>
      <c r="R97" s="134">
        <f t="shared" si="30"/>
        <v>0</v>
      </c>
      <c r="S97" s="134">
        <f t="shared" si="30"/>
        <v>0</v>
      </c>
      <c r="T97" s="134">
        <f t="shared" si="30"/>
        <v>0</v>
      </c>
      <c r="U97" s="134">
        <f t="shared" si="30"/>
        <v>0</v>
      </c>
      <c r="V97" s="134">
        <f t="shared" si="30"/>
        <v>0</v>
      </c>
      <c r="W97" s="134">
        <f t="shared" si="30"/>
        <v>0</v>
      </c>
      <c r="X97" s="134">
        <f t="shared" si="30"/>
        <v>0</v>
      </c>
      <c r="Y97" s="134">
        <f t="shared" si="30"/>
        <v>0</v>
      </c>
      <c r="Z97" s="134">
        <f t="shared" si="30"/>
        <v>0</v>
      </c>
      <c r="AA97" s="134">
        <f t="shared" si="30"/>
        <v>0</v>
      </c>
      <c r="AB97" s="134">
        <f t="shared" si="30"/>
        <v>0</v>
      </c>
      <c r="AC97" s="134">
        <f t="shared" si="30"/>
        <v>0</v>
      </c>
      <c r="AD97" s="134">
        <f t="shared" si="30"/>
        <v>0</v>
      </c>
      <c r="AE97" s="134">
        <f t="shared" si="30"/>
        <v>0</v>
      </c>
      <c r="AF97" s="134">
        <f t="shared" si="30"/>
        <v>0</v>
      </c>
    </row>
    <row r="98" spans="3:33" s="42" customFormat="1" x14ac:dyDescent="0.35">
      <c r="D98" s="226" t="s">
        <v>102</v>
      </c>
      <c r="E98" s="224">
        <f t="shared" ref="E98:AF98" si="31">+E97*100/$C$85</f>
        <v>0</v>
      </c>
      <c r="F98" s="222">
        <f t="shared" si="31"/>
        <v>0</v>
      </c>
      <c r="G98" s="222">
        <f t="shared" si="31"/>
        <v>0</v>
      </c>
      <c r="H98" s="222">
        <f t="shared" si="31"/>
        <v>0</v>
      </c>
      <c r="I98" s="222">
        <f t="shared" si="31"/>
        <v>0</v>
      </c>
      <c r="J98" s="222">
        <f t="shared" si="31"/>
        <v>0</v>
      </c>
      <c r="K98" s="222">
        <f t="shared" si="31"/>
        <v>0</v>
      </c>
      <c r="L98" s="222">
        <f t="shared" si="31"/>
        <v>0</v>
      </c>
      <c r="M98" s="222">
        <f t="shared" si="31"/>
        <v>0</v>
      </c>
      <c r="N98" s="222">
        <f t="shared" si="31"/>
        <v>0</v>
      </c>
      <c r="O98" s="222">
        <f t="shared" si="31"/>
        <v>0</v>
      </c>
      <c r="P98" s="222">
        <f t="shared" si="31"/>
        <v>0</v>
      </c>
      <c r="Q98" s="222">
        <f t="shared" si="31"/>
        <v>0</v>
      </c>
      <c r="R98" s="222">
        <f t="shared" si="31"/>
        <v>0</v>
      </c>
      <c r="S98" s="222">
        <f t="shared" si="31"/>
        <v>0</v>
      </c>
      <c r="T98" s="222">
        <f t="shared" si="31"/>
        <v>0</v>
      </c>
      <c r="U98" s="222">
        <f t="shared" si="31"/>
        <v>0</v>
      </c>
      <c r="V98" s="222">
        <f t="shared" si="31"/>
        <v>0</v>
      </c>
      <c r="W98" s="222">
        <f t="shared" si="31"/>
        <v>0</v>
      </c>
      <c r="X98" s="222">
        <f t="shared" si="31"/>
        <v>0</v>
      </c>
      <c r="Y98" s="222">
        <f t="shared" si="31"/>
        <v>0</v>
      </c>
      <c r="Z98" s="222">
        <f t="shared" si="31"/>
        <v>0</v>
      </c>
      <c r="AA98" s="222">
        <f t="shared" si="31"/>
        <v>0</v>
      </c>
      <c r="AB98" s="222">
        <f t="shared" si="31"/>
        <v>0</v>
      </c>
      <c r="AC98" s="222">
        <f t="shared" si="31"/>
        <v>0</v>
      </c>
      <c r="AD98" s="222">
        <f t="shared" si="31"/>
        <v>0</v>
      </c>
      <c r="AE98" s="222">
        <f t="shared" si="31"/>
        <v>0</v>
      </c>
      <c r="AF98" s="222">
        <f t="shared" si="31"/>
        <v>0</v>
      </c>
    </row>
    <row r="99" spans="3:33" s="42" customFormat="1" x14ac:dyDescent="0.35">
      <c r="C99" s="48"/>
      <c r="D99" s="186" t="s">
        <v>132</v>
      </c>
      <c r="E99" s="232">
        <f>+COUNTIF(E117:E159,"OPEX")</f>
        <v>0</v>
      </c>
      <c r="F99" s="232">
        <f t="shared" ref="F99:AF99" si="32">+COUNTIF(F117:F159,"OPEX")</f>
        <v>0</v>
      </c>
      <c r="G99" s="232">
        <f t="shared" si="32"/>
        <v>0</v>
      </c>
      <c r="H99" s="232">
        <f t="shared" si="32"/>
        <v>0</v>
      </c>
      <c r="I99" s="232">
        <f t="shared" si="32"/>
        <v>0</v>
      </c>
      <c r="J99" s="232">
        <f t="shared" si="32"/>
        <v>0</v>
      </c>
      <c r="K99" s="232">
        <f t="shared" si="32"/>
        <v>0</v>
      </c>
      <c r="L99" s="232">
        <f t="shared" si="32"/>
        <v>0</v>
      </c>
      <c r="M99" s="232">
        <f t="shared" si="32"/>
        <v>0</v>
      </c>
      <c r="N99" s="232">
        <f t="shared" si="32"/>
        <v>0</v>
      </c>
      <c r="O99" s="232">
        <f t="shared" si="32"/>
        <v>0</v>
      </c>
      <c r="P99" s="232">
        <f t="shared" si="32"/>
        <v>0</v>
      </c>
      <c r="Q99" s="232">
        <f t="shared" si="32"/>
        <v>0</v>
      </c>
      <c r="R99" s="232">
        <f t="shared" si="32"/>
        <v>0</v>
      </c>
      <c r="S99" s="232">
        <f t="shared" si="32"/>
        <v>0</v>
      </c>
      <c r="T99" s="232">
        <f t="shared" si="32"/>
        <v>0</v>
      </c>
      <c r="U99" s="232">
        <f t="shared" si="32"/>
        <v>0</v>
      </c>
      <c r="V99" s="232">
        <f t="shared" si="32"/>
        <v>0</v>
      </c>
      <c r="W99" s="232">
        <f t="shared" si="32"/>
        <v>0</v>
      </c>
      <c r="X99" s="232">
        <f t="shared" si="32"/>
        <v>0</v>
      </c>
      <c r="Y99" s="232">
        <f t="shared" si="32"/>
        <v>0</v>
      </c>
      <c r="Z99" s="232">
        <f t="shared" si="32"/>
        <v>0</v>
      </c>
      <c r="AA99" s="232">
        <f t="shared" si="32"/>
        <v>0</v>
      </c>
      <c r="AB99" s="232">
        <f t="shared" si="32"/>
        <v>0</v>
      </c>
      <c r="AC99" s="232">
        <f t="shared" si="32"/>
        <v>0</v>
      </c>
      <c r="AD99" s="232">
        <f t="shared" si="32"/>
        <v>0</v>
      </c>
      <c r="AE99" s="232">
        <f t="shared" si="32"/>
        <v>0</v>
      </c>
      <c r="AF99" s="232">
        <f t="shared" si="32"/>
        <v>0</v>
      </c>
    </row>
    <row r="100" spans="3:33" s="42" customFormat="1" x14ac:dyDescent="0.35">
      <c r="D100" s="186" t="s">
        <v>102</v>
      </c>
      <c r="E100" s="229">
        <f>+E99*100/$C$85</f>
        <v>0</v>
      </c>
      <c r="F100" s="229">
        <f t="shared" ref="F100:AF100" si="33">+F99*100/$C$85</f>
        <v>0</v>
      </c>
      <c r="G100" s="229">
        <f t="shared" si="33"/>
        <v>0</v>
      </c>
      <c r="H100" s="229">
        <f t="shared" si="33"/>
        <v>0</v>
      </c>
      <c r="I100" s="229">
        <f t="shared" si="33"/>
        <v>0</v>
      </c>
      <c r="J100" s="229">
        <f t="shared" si="33"/>
        <v>0</v>
      </c>
      <c r="K100" s="229">
        <f t="shared" si="33"/>
        <v>0</v>
      </c>
      <c r="L100" s="229">
        <f t="shared" si="33"/>
        <v>0</v>
      </c>
      <c r="M100" s="229">
        <f t="shared" si="33"/>
        <v>0</v>
      </c>
      <c r="N100" s="229">
        <f t="shared" si="33"/>
        <v>0</v>
      </c>
      <c r="O100" s="229">
        <f t="shared" si="33"/>
        <v>0</v>
      </c>
      <c r="P100" s="229">
        <f t="shared" si="33"/>
        <v>0</v>
      </c>
      <c r="Q100" s="229">
        <f t="shared" si="33"/>
        <v>0</v>
      </c>
      <c r="R100" s="229">
        <f t="shared" si="33"/>
        <v>0</v>
      </c>
      <c r="S100" s="229">
        <f t="shared" si="33"/>
        <v>0</v>
      </c>
      <c r="T100" s="229">
        <f t="shared" si="33"/>
        <v>0</v>
      </c>
      <c r="U100" s="229">
        <f t="shared" si="33"/>
        <v>0</v>
      </c>
      <c r="V100" s="229">
        <f t="shared" si="33"/>
        <v>0</v>
      </c>
      <c r="W100" s="229">
        <f t="shared" si="33"/>
        <v>0</v>
      </c>
      <c r="X100" s="229">
        <f t="shared" si="33"/>
        <v>0</v>
      </c>
      <c r="Y100" s="229">
        <f t="shared" si="33"/>
        <v>0</v>
      </c>
      <c r="Z100" s="229">
        <f t="shared" si="33"/>
        <v>0</v>
      </c>
      <c r="AA100" s="229">
        <f t="shared" si="33"/>
        <v>0</v>
      </c>
      <c r="AB100" s="229">
        <f t="shared" si="33"/>
        <v>0</v>
      </c>
      <c r="AC100" s="229">
        <f t="shared" si="33"/>
        <v>0</v>
      </c>
      <c r="AD100" s="229">
        <f t="shared" si="33"/>
        <v>0</v>
      </c>
      <c r="AE100" s="229">
        <f t="shared" si="33"/>
        <v>0</v>
      </c>
      <c r="AF100" s="229">
        <f t="shared" si="33"/>
        <v>0</v>
      </c>
    </row>
    <row r="101" spans="3:33" s="42" customFormat="1" x14ac:dyDescent="0.35">
      <c r="D101" s="226" t="s">
        <v>133</v>
      </c>
      <c r="E101" s="225">
        <f>+COUNTIF(E117:E159,"OPIN")</f>
        <v>0</v>
      </c>
      <c r="F101" s="225">
        <f t="shared" ref="F101:AF101" si="34">+COUNTIF(F117:F159,"OPIN")</f>
        <v>0</v>
      </c>
      <c r="G101" s="225">
        <f t="shared" si="34"/>
        <v>0</v>
      </c>
      <c r="H101" s="225">
        <f t="shared" si="34"/>
        <v>0</v>
      </c>
      <c r="I101" s="225">
        <f t="shared" si="34"/>
        <v>0</v>
      </c>
      <c r="J101" s="225">
        <f t="shared" si="34"/>
        <v>0</v>
      </c>
      <c r="K101" s="225">
        <f t="shared" si="34"/>
        <v>0</v>
      </c>
      <c r="L101" s="225">
        <f t="shared" si="34"/>
        <v>0</v>
      </c>
      <c r="M101" s="225">
        <f t="shared" si="34"/>
        <v>0</v>
      </c>
      <c r="N101" s="225">
        <f t="shared" si="34"/>
        <v>0</v>
      </c>
      <c r="O101" s="225">
        <f t="shared" si="34"/>
        <v>0</v>
      </c>
      <c r="P101" s="225">
        <f t="shared" si="34"/>
        <v>0</v>
      </c>
      <c r="Q101" s="225">
        <f t="shared" si="34"/>
        <v>0</v>
      </c>
      <c r="R101" s="225">
        <f t="shared" si="34"/>
        <v>0</v>
      </c>
      <c r="S101" s="225">
        <f t="shared" si="34"/>
        <v>0</v>
      </c>
      <c r="T101" s="225">
        <f t="shared" si="34"/>
        <v>0</v>
      </c>
      <c r="U101" s="225">
        <f t="shared" si="34"/>
        <v>0</v>
      </c>
      <c r="V101" s="225">
        <f t="shared" si="34"/>
        <v>0</v>
      </c>
      <c r="W101" s="225">
        <f t="shared" si="34"/>
        <v>0</v>
      </c>
      <c r="X101" s="225">
        <f t="shared" si="34"/>
        <v>0</v>
      </c>
      <c r="Y101" s="225">
        <f t="shared" si="34"/>
        <v>0</v>
      </c>
      <c r="Z101" s="225">
        <f t="shared" si="34"/>
        <v>0</v>
      </c>
      <c r="AA101" s="225">
        <f t="shared" si="34"/>
        <v>0</v>
      </c>
      <c r="AB101" s="225">
        <f t="shared" si="34"/>
        <v>0</v>
      </c>
      <c r="AC101" s="225">
        <f t="shared" si="34"/>
        <v>0</v>
      </c>
      <c r="AD101" s="225">
        <f t="shared" si="34"/>
        <v>0</v>
      </c>
      <c r="AE101" s="225">
        <f t="shared" si="34"/>
        <v>0</v>
      </c>
      <c r="AF101" s="225">
        <f t="shared" si="34"/>
        <v>0</v>
      </c>
    </row>
    <row r="102" spans="3:33" s="42" customFormat="1" x14ac:dyDescent="0.35">
      <c r="D102" s="226" t="s">
        <v>102</v>
      </c>
      <c r="E102" s="224">
        <f>+E101*100/$C$85</f>
        <v>0</v>
      </c>
      <c r="F102" s="224">
        <f t="shared" ref="F102:AF102" si="35">+F101*100/$C$85</f>
        <v>0</v>
      </c>
      <c r="G102" s="224">
        <f t="shared" si="35"/>
        <v>0</v>
      </c>
      <c r="H102" s="224">
        <f t="shared" si="35"/>
        <v>0</v>
      </c>
      <c r="I102" s="224">
        <f t="shared" si="35"/>
        <v>0</v>
      </c>
      <c r="J102" s="224">
        <f t="shared" si="35"/>
        <v>0</v>
      </c>
      <c r="K102" s="224">
        <f t="shared" si="35"/>
        <v>0</v>
      </c>
      <c r="L102" s="224">
        <f t="shared" si="35"/>
        <v>0</v>
      </c>
      <c r="M102" s="224">
        <f t="shared" si="35"/>
        <v>0</v>
      </c>
      <c r="N102" s="224">
        <f t="shared" si="35"/>
        <v>0</v>
      </c>
      <c r="O102" s="224">
        <f t="shared" si="35"/>
        <v>0</v>
      </c>
      <c r="P102" s="224">
        <f t="shared" si="35"/>
        <v>0</v>
      </c>
      <c r="Q102" s="224">
        <f t="shared" si="35"/>
        <v>0</v>
      </c>
      <c r="R102" s="224">
        <f t="shared" si="35"/>
        <v>0</v>
      </c>
      <c r="S102" s="224">
        <f t="shared" si="35"/>
        <v>0</v>
      </c>
      <c r="T102" s="224">
        <f t="shared" si="35"/>
        <v>0</v>
      </c>
      <c r="U102" s="224">
        <f t="shared" si="35"/>
        <v>0</v>
      </c>
      <c r="V102" s="224">
        <f t="shared" si="35"/>
        <v>0</v>
      </c>
      <c r="W102" s="224">
        <f t="shared" si="35"/>
        <v>0</v>
      </c>
      <c r="X102" s="224">
        <f t="shared" si="35"/>
        <v>0</v>
      </c>
      <c r="Y102" s="224">
        <f t="shared" si="35"/>
        <v>0</v>
      </c>
      <c r="Z102" s="224">
        <f t="shared" si="35"/>
        <v>0</v>
      </c>
      <c r="AA102" s="224">
        <f t="shared" si="35"/>
        <v>0</v>
      </c>
      <c r="AB102" s="224">
        <f t="shared" si="35"/>
        <v>0</v>
      </c>
      <c r="AC102" s="224">
        <f t="shared" si="35"/>
        <v>0</v>
      </c>
      <c r="AD102" s="224">
        <f t="shared" si="35"/>
        <v>0</v>
      </c>
      <c r="AE102" s="224">
        <f t="shared" si="35"/>
        <v>0</v>
      </c>
      <c r="AF102" s="224">
        <f t="shared" si="35"/>
        <v>0</v>
      </c>
    </row>
    <row r="103" spans="3:33" s="42" customFormat="1" x14ac:dyDescent="0.35">
      <c r="C103" s="87"/>
      <c r="D103" s="186" t="s">
        <v>131</v>
      </c>
      <c r="E103" s="232"/>
      <c r="F103" s="156"/>
      <c r="G103" s="156"/>
      <c r="H103" s="156"/>
      <c r="I103" s="156"/>
      <c r="J103" s="156"/>
      <c r="K103" s="156"/>
      <c r="L103" s="156"/>
      <c r="M103" s="156"/>
      <c r="N103" s="156"/>
      <c r="O103" s="156"/>
      <c r="P103" s="156"/>
      <c r="Q103" s="156"/>
      <c r="R103" s="156"/>
      <c r="S103" s="156"/>
      <c r="T103" s="156"/>
      <c r="U103" s="156"/>
      <c r="V103" s="156"/>
      <c r="W103" s="156"/>
      <c r="X103" s="156"/>
      <c r="Y103" s="156"/>
      <c r="Z103" s="156"/>
      <c r="AA103" s="156"/>
      <c r="AB103" s="156"/>
      <c r="AC103" s="156"/>
      <c r="AD103" s="156"/>
      <c r="AE103" s="156"/>
      <c r="AF103" s="156"/>
    </row>
    <row r="104" spans="3:33" s="42" customFormat="1" ht="15" thickBot="1" x14ac:dyDescent="0.4">
      <c r="D104" s="233" t="s">
        <v>102</v>
      </c>
      <c r="E104" s="234">
        <f t="shared" ref="E104:AF104" si="36">+E90+E92+E94+E96+E98</f>
        <v>0</v>
      </c>
      <c r="F104" s="235">
        <f t="shared" si="36"/>
        <v>0</v>
      </c>
      <c r="G104" s="235">
        <f t="shared" si="36"/>
        <v>0</v>
      </c>
      <c r="H104" s="235">
        <f t="shared" si="36"/>
        <v>0</v>
      </c>
      <c r="I104" s="235">
        <f t="shared" si="36"/>
        <v>0</v>
      </c>
      <c r="J104" s="235">
        <f t="shared" si="36"/>
        <v>0</v>
      </c>
      <c r="K104" s="235">
        <f t="shared" si="36"/>
        <v>0</v>
      </c>
      <c r="L104" s="235">
        <f t="shared" si="36"/>
        <v>0</v>
      </c>
      <c r="M104" s="235">
        <f t="shared" si="36"/>
        <v>0</v>
      </c>
      <c r="N104" s="235">
        <f t="shared" si="36"/>
        <v>0</v>
      </c>
      <c r="O104" s="235">
        <f t="shared" si="36"/>
        <v>0</v>
      </c>
      <c r="P104" s="235">
        <f t="shared" si="36"/>
        <v>0</v>
      </c>
      <c r="Q104" s="235">
        <f t="shared" si="36"/>
        <v>0</v>
      </c>
      <c r="R104" s="235">
        <f t="shared" si="36"/>
        <v>0</v>
      </c>
      <c r="S104" s="235">
        <f t="shared" si="36"/>
        <v>0</v>
      </c>
      <c r="T104" s="235">
        <f t="shared" si="36"/>
        <v>0</v>
      </c>
      <c r="U104" s="235">
        <f t="shared" si="36"/>
        <v>0</v>
      </c>
      <c r="V104" s="235">
        <f t="shared" si="36"/>
        <v>0</v>
      </c>
      <c r="W104" s="235">
        <f t="shared" si="36"/>
        <v>0</v>
      </c>
      <c r="X104" s="235">
        <f t="shared" si="36"/>
        <v>0</v>
      </c>
      <c r="Y104" s="235">
        <f t="shared" si="36"/>
        <v>0</v>
      </c>
      <c r="Z104" s="235">
        <f t="shared" si="36"/>
        <v>0</v>
      </c>
      <c r="AA104" s="235">
        <f t="shared" si="36"/>
        <v>0</v>
      </c>
      <c r="AB104" s="235">
        <f t="shared" si="36"/>
        <v>0</v>
      </c>
      <c r="AC104" s="235">
        <f t="shared" si="36"/>
        <v>0</v>
      </c>
      <c r="AD104" s="235">
        <f t="shared" si="36"/>
        <v>0</v>
      </c>
      <c r="AE104" s="235">
        <f t="shared" si="36"/>
        <v>0</v>
      </c>
      <c r="AF104" s="235">
        <f t="shared" si="36"/>
        <v>0</v>
      </c>
    </row>
    <row r="105" spans="3:33" s="42" customFormat="1" x14ac:dyDescent="0.35">
      <c r="AA105" s="127"/>
      <c r="AB105" s="127"/>
      <c r="AC105" s="127"/>
      <c r="AD105" s="127"/>
      <c r="AE105" s="127"/>
      <c r="AF105" s="127"/>
      <c r="AG105" s="127"/>
    </row>
    <row r="106" spans="3:33" s="42" customFormat="1" x14ac:dyDescent="0.35"/>
    <row r="107" spans="3:33" s="42" customFormat="1" x14ac:dyDescent="0.35"/>
    <row r="108" spans="3:33" s="42" customFormat="1" x14ac:dyDescent="0.35"/>
    <row r="109" spans="3:33" s="42" customFormat="1" x14ac:dyDescent="0.35"/>
    <row r="110" spans="3:33" s="42" customFormat="1" x14ac:dyDescent="0.35"/>
    <row r="111" spans="3:33" s="42" customFormat="1" x14ac:dyDescent="0.35"/>
    <row r="112" spans="3:33" s="42" customFormat="1" x14ac:dyDescent="0.35"/>
    <row r="113" spans="3:32" s="42" customFormat="1" x14ac:dyDescent="0.35"/>
    <row r="114" spans="3:32" s="42" customFormat="1" x14ac:dyDescent="0.35"/>
    <row r="115" spans="3:32" s="42" customFormat="1" x14ac:dyDescent="0.35"/>
    <row r="116" spans="3:32" s="42" customFormat="1" x14ac:dyDescent="0.35">
      <c r="C116" s="87"/>
    </row>
    <row r="117" spans="3:32" s="42" customFormat="1" x14ac:dyDescent="0.35">
      <c r="E117" s="91" t="str">
        <f t="shared" ref="E117:AF117" si="37">+LEFT(E5,4)</f>
        <v/>
      </c>
      <c r="F117" s="91" t="str">
        <f t="shared" si="37"/>
        <v>CC</v>
      </c>
      <c r="G117" s="91" t="str">
        <f t="shared" si="37"/>
        <v/>
      </c>
      <c r="H117" s="91" t="str">
        <f t="shared" si="37"/>
        <v>CC</v>
      </c>
      <c r="I117" s="91" t="str">
        <f t="shared" si="37"/>
        <v/>
      </c>
      <c r="J117" s="91" t="str">
        <f t="shared" si="37"/>
        <v/>
      </c>
      <c r="K117" s="91" t="str">
        <f t="shared" si="37"/>
        <v/>
      </c>
      <c r="L117" s="91" t="str">
        <f t="shared" si="37"/>
        <v>CC</v>
      </c>
      <c r="M117" s="91" t="str">
        <f t="shared" si="37"/>
        <v/>
      </c>
      <c r="N117" s="91" t="str">
        <f t="shared" si="37"/>
        <v>CC</v>
      </c>
      <c r="O117" s="91" t="str">
        <f t="shared" si="37"/>
        <v/>
      </c>
      <c r="P117" s="91" t="str">
        <f t="shared" si="37"/>
        <v>CC</v>
      </c>
      <c r="Q117" s="91" t="str">
        <f t="shared" si="37"/>
        <v/>
      </c>
      <c r="R117" s="91" t="str">
        <f t="shared" si="37"/>
        <v/>
      </c>
      <c r="S117" s="91" t="str">
        <f t="shared" si="37"/>
        <v/>
      </c>
      <c r="T117" s="91" t="str">
        <f t="shared" si="37"/>
        <v>CC</v>
      </c>
      <c r="U117" s="91" t="str">
        <f t="shared" si="37"/>
        <v/>
      </c>
      <c r="V117" s="91" t="str">
        <f t="shared" si="37"/>
        <v>CC</v>
      </c>
      <c r="W117" s="91" t="str">
        <f t="shared" si="37"/>
        <v/>
      </c>
      <c r="X117" s="91" t="str">
        <f t="shared" si="37"/>
        <v/>
      </c>
      <c r="Y117" s="91" t="str">
        <f t="shared" si="37"/>
        <v/>
      </c>
      <c r="Z117" s="91" t="str">
        <f t="shared" si="37"/>
        <v>CC</v>
      </c>
      <c r="AA117" s="91" t="str">
        <f t="shared" si="37"/>
        <v/>
      </c>
      <c r="AB117" s="91" t="str">
        <f t="shared" si="37"/>
        <v>CC</v>
      </c>
      <c r="AC117" s="91" t="str">
        <f t="shared" si="37"/>
        <v/>
      </c>
      <c r="AD117" s="91" t="str">
        <f t="shared" si="37"/>
        <v>CC</v>
      </c>
      <c r="AE117" s="91" t="str">
        <f t="shared" si="37"/>
        <v/>
      </c>
      <c r="AF117" s="91" t="str">
        <f t="shared" si="37"/>
        <v/>
      </c>
    </row>
    <row r="118" spans="3:32" s="42" customFormat="1" x14ac:dyDescent="0.35">
      <c r="E118" s="91" t="str">
        <f t="shared" ref="E118:AF118" si="38">+LEFT(E6,4)</f>
        <v/>
      </c>
      <c r="F118" s="91" t="str">
        <f t="shared" si="38"/>
        <v>CC</v>
      </c>
      <c r="G118" s="91" t="str">
        <f t="shared" si="38"/>
        <v/>
      </c>
      <c r="H118" s="91" t="str">
        <f t="shared" si="38"/>
        <v>CC</v>
      </c>
      <c r="I118" s="91" t="str">
        <f t="shared" si="38"/>
        <v/>
      </c>
      <c r="J118" s="91" t="str">
        <f t="shared" si="38"/>
        <v/>
      </c>
      <c r="K118" s="91" t="str">
        <f t="shared" si="38"/>
        <v/>
      </c>
      <c r="L118" s="91" t="str">
        <f t="shared" si="38"/>
        <v>CC</v>
      </c>
      <c r="M118" s="91" t="str">
        <f t="shared" si="38"/>
        <v/>
      </c>
      <c r="N118" s="91" t="str">
        <f t="shared" si="38"/>
        <v>CC</v>
      </c>
      <c r="O118" s="91" t="str">
        <f t="shared" si="38"/>
        <v/>
      </c>
      <c r="P118" s="91" t="str">
        <f t="shared" si="38"/>
        <v>CC</v>
      </c>
      <c r="Q118" s="91" t="str">
        <f t="shared" si="38"/>
        <v/>
      </c>
      <c r="R118" s="91" t="str">
        <f t="shared" si="38"/>
        <v/>
      </c>
      <c r="S118" s="91" t="str">
        <f t="shared" si="38"/>
        <v/>
      </c>
      <c r="T118" s="91" t="str">
        <f t="shared" si="38"/>
        <v>CC</v>
      </c>
      <c r="U118" s="91" t="str">
        <f t="shared" si="38"/>
        <v/>
      </c>
      <c r="V118" s="91" t="str">
        <f t="shared" si="38"/>
        <v>CC</v>
      </c>
      <c r="W118" s="91" t="str">
        <f t="shared" si="38"/>
        <v/>
      </c>
      <c r="X118" s="91" t="str">
        <f t="shared" si="38"/>
        <v/>
      </c>
      <c r="Y118" s="91" t="str">
        <f t="shared" si="38"/>
        <v/>
      </c>
      <c r="Z118" s="91" t="str">
        <f t="shared" si="38"/>
        <v>CC</v>
      </c>
      <c r="AA118" s="91" t="str">
        <f t="shared" si="38"/>
        <v/>
      </c>
      <c r="AB118" s="91" t="str">
        <f t="shared" si="38"/>
        <v>CC</v>
      </c>
      <c r="AC118" s="91" t="str">
        <f t="shared" si="38"/>
        <v/>
      </c>
      <c r="AD118" s="91" t="str">
        <f t="shared" si="38"/>
        <v>CC</v>
      </c>
      <c r="AE118" s="91" t="str">
        <f t="shared" si="38"/>
        <v/>
      </c>
      <c r="AF118" s="91" t="str">
        <f t="shared" si="38"/>
        <v/>
      </c>
    </row>
    <row r="119" spans="3:32" s="42" customFormat="1" x14ac:dyDescent="0.35">
      <c r="E119" s="91" t="str">
        <f t="shared" ref="E119:AF119" si="39">+LEFT(E7,4)</f>
        <v/>
      </c>
      <c r="F119" s="91" t="str">
        <f t="shared" si="39"/>
        <v>CC</v>
      </c>
      <c r="G119" s="91" t="str">
        <f t="shared" si="39"/>
        <v/>
      </c>
      <c r="H119" s="91" t="str">
        <f t="shared" si="39"/>
        <v>CC</v>
      </c>
      <c r="I119" s="91" t="str">
        <f t="shared" si="39"/>
        <v/>
      </c>
      <c r="J119" s="91" t="str">
        <f t="shared" si="39"/>
        <v/>
      </c>
      <c r="K119" s="91" t="str">
        <f t="shared" si="39"/>
        <v/>
      </c>
      <c r="L119" s="91" t="str">
        <f t="shared" si="39"/>
        <v>CC</v>
      </c>
      <c r="M119" s="91" t="str">
        <f t="shared" si="39"/>
        <v/>
      </c>
      <c r="N119" s="91" t="str">
        <f t="shared" si="39"/>
        <v>CC</v>
      </c>
      <c r="O119" s="91" t="str">
        <f t="shared" si="39"/>
        <v/>
      </c>
      <c r="P119" s="91" t="str">
        <f t="shared" si="39"/>
        <v>CC</v>
      </c>
      <c r="Q119" s="91" t="str">
        <f t="shared" si="39"/>
        <v/>
      </c>
      <c r="R119" s="91" t="str">
        <f t="shared" si="39"/>
        <v/>
      </c>
      <c r="S119" s="91" t="str">
        <f t="shared" si="39"/>
        <v/>
      </c>
      <c r="T119" s="91" t="str">
        <f t="shared" si="39"/>
        <v>CC</v>
      </c>
      <c r="U119" s="91" t="str">
        <f t="shared" si="39"/>
        <v/>
      </c>
      <c r="V119" s="91" t="str">
        <f t="shared" si="39"/>
        <v>CC</v>
      </c>
      <c r="W119" s="91" t="str">
        <f t="shared" si="39"/>
        <v/>
      </c>
      <c r="X119" s="91" t="str">
        <f t="shared" si="39"/>
        <v/>
      </c>
      <c r="Y119" s="91" t="str">
        <f t="shared" si="39"/>
        <v/>
      </c>
      <c r="Z119" s="91" t="str">
        <f t="shared" si="39"/>
        <v>CC</v>
      </c>
      <c r="AA119" s="91" t="str">
        <f t="shared" si="39"/>
        <v/>
      </c>
      <c r="AB119" s="91" t="str">
        <f t="shared" si="39"/>
        <v>CC</v>
      </c>
      <c r="AC119" s="91" t="str">
        <f t="shared" si="39"/>
        <v/>
      </c>
      <c r="AD119" s="91" t="str">
        <f t="shared" si="39"/>
        <v>CC</v>
      </c>
      <c r="AE119" s="91" t="str">
        <f t="shared" si="39"/>
        <v/>
      </c>
      <c r="AF119" s="91" t="str">
        <f t="shared" si="39"/>
        <v/>
      </c>
    </row>
    <row r="120" spans="3:32" s="42" customFormat="1" x14ac:dyDescent="0.35">
      <c r="E120" s="91" t="str">
        <f t="shared" ref="E120:AF120" si="40">+LEFT(E8,4)</f>
        <v/>
      </c>
      <c r="F120" s="91" t="str">
        <f t="shared" si="40"/>
        <v>CC</v>
      </c>
      <c r="G120" s="91" t="str">
        <f t="shared" si="40"/>
        <v/>
      </c>
      <c r="H120" s="91" t="str">
        <f t="shared" si="40"/>
        <v>CC</v>
      </c>
      <c r="I120" s="91" t="str">
        <f t="shared" si="40"/>
        <v/>
      </c>
      <c r="J120" s="91" t="str">
        <f t="shared" si="40"/>
        <v/>
      </c>
      <c r="K120" s="91" t="str">
        <f t="shared" si="40"/>
        <v/>
      </c>
      <c r="L120" s="91" t="str">
        <f t="shared" si="40"/>
        <v>CC</v>
      </c>
      <c r="M120" s="91" t="str">
        <f t="shared" si="40"/>
        <v/>
      </c>
      <c r="N120" s="91" t="str">
        <f t="shared" si="40"/>
        <v>CC</v>
      </c>
      <c r="O120" s="91" t="str">
        <f t="shared" si="40"/>
        <v/>
      </c>
      <c r="P120" s="91" t="str">
        <f t="shared" si="40"/>
        <v>CC</v>
      </c>
      <c r="Q120" s="91" t="str">
        <f t="shared" si="40"/>
        <v/>
      </c>
      <c r="R120" s="91" t="str">
        <f t="shared" si="40"/>
        <v/>
      </c>
      <c r="S120" s="91" t="str">
        <f t="shared" si="40"/>
        <v/>
      </c>
      <c r="T120" s="91" t="str">
        <f t="shared" si="40"/>
        <v>CC</v>
      </c>
      <c r="U120" s="91" t="str">
        <f t="shared" si="40"/>
        <v/>
      </c>
      <c r="V120" s="91" t="str">
        <f t="shared" si="40"/>
        <v>CC</v>
      </c>
      <c r="W120" s="91" t="str">
        <f t="shared" si="40"/>
        <v/>
      </c>
      <c r="X120" s="91" t="str">
        <f t="shared" si="40"/>
        <v/>
      </c>
      <c r="Y120" s="91" t="str">
        <f t="shared" si="40"/>
        <v/>
      </c>
      <c r="Z120" s="91" t="str">
        <f t="shared" si="40"/>
        <v>CC</v>
      </c>
      <c r="AA120" s="91" t="str">
        <f t="shared" si="40"/>
        <v/>
      </c>
      <c r="AB120" s="91" t="str">
        <f t="shared" si="40"/>
        <v>CC</v>
      </c>
      <c r="AC120" s="91" t="str">
        <f t="shared" si="40"/>
        <v/>
      </c>
      <c r="AD120" s="91" t="str">
        <f t="shared" si="40"/>
        <v>CC</v>
      </c>
      <c r="AE120" s="91" t="str">
        <f t="shared" si="40"/>
        <v/>
      </c>
      <c r="AF120" s="91" t="str">
        <f t="shared" si="40"/>
        <v/>
      </c>
    </row>
    <row r="121" spans="3:32" s="42" customFormat="1" x14ac:dyDescent="0.35">
      <c r="E121" s="91" t="str">
        <f t="shared" ref="E121:AF121" si="41">+LEFT(E9,4)</f>
        <v/>
      </c>
      <c r="F121" s="91" t="str">
        <f t="shared" si="41"/>
        <v/>
      </c>
      <c r="G121" s="91" t="str">
        <f t="shared" si="41"/>
        <v/>
      </c>
      <c r="H121" s="91" t="str">
        <f t="shared" si="41"/>
        <v/>
      </c>
      <c r="I121" s="91" t="str">
        <f t="shared" si="41"/>
        <v/>
      </c>
      <c r="J121" s="91" t="str">
        <f t="shared" si="41"/>
        <v/>
      </c>
      <c r="K121" s="91" t="str">
        <f t="shared" si="41"/>
        <v/>
      </c>
      <c r="L121" s="91" t="str">
        <f t="shared" si="41"/>
        <v/>
      </c>
      <c r="M121" s="91" t="str">
        <f t="shared" si="41"/>
        <v/>
      </c>
      <c r="N121" s="91" t="str">
        <f t="shared" si="41"/>
        <v/>
      </c>
      <c r="O121" s="91" t="str">
        <f t="shared" si="41"/>
        <v/>
      </c>
      <c r="P121" s="91" t="str">
        <f t="shared" si="41"/>
        <v/>
      </c>
      <c r="Q121" s="91" t="str">
        <f t="shared" si="41"/>
        <v/>
      </c>
      <c r="R121" s="91" t="str">
        <f t="shared" si="41"/>
        <v/>
      </c>
      <c r="S121" s="91" t="str">
        <f t="shared" si="41"/>
        <v/>
      </c>
      <c r="T121" s="91" t="str">
        <f t="shared" si="41"/>
        <v/>
      </c>
      <c r="U121" s="91" t="str">
        <f t="shared" si="41"/>
        <v/>
      </c>
      <c r="V121" s="91" t="str">
        <f t="shared" si="41"/>
        <v/>
      </c>
      <c r="W121" s="91" t="str">
        <f t="shared" si="41"/>
        <v/>
      </c>
      <c r="X121" s="91" t="str">
        <f t="shared" si="41"/>
        <v/>
      </c>
      <c r="Y121" s="91" t="str">
        <f t="shared" si="41"/>
        <v/>
      </c>
      <c r="Z121" s="91" t="str">
        <f t="shared" si="41"/>
        <v/>
      </c>
      <c r="AA121" s="91" t="str">
        <f t="shared" si="41"/>
        <v/>
      </c>
      <c r="AB121" s="91" t="str">
        <f t="shared" si="41"/>
        <v/>
      </c>
      <c r="AC121" s="91" t="str">
        <f t="shared" si="41"/>
        <v/>
      </c>
      <c r="AD121" s="91" t="str">
        <f t="shared" si="41"/>
        <v/>
      </c>
      <c r="AE121" s="91" t="str">
        <f t="shared" si="41"/>
        <v/>
      </c>
      <c r="AF121" s="91" t="str">
        <f t="shared" si="41"/>
        <v/>
      </c>
    </row>
    <row r="122" spans="3:32" s="42" customFormat="1" x14ac:dyDescent="0.35">
      <c r="E122" s="91" t="str">
        <f t="shared" ref="E122:AF122" si="42">+LEFT(E10,4)</f>
        <v/>
      </c>
      <c r="F122" s="91" t="str">
        <f t="shared" si="42"/>
        <v>CCI</v>
      </c>
      <c r="G122" s="91" t="str">
        <f t="shared" si="42"/>
        <v/>
      </c>
      <c r="H122" s="91" t="str">
        <f t="shared" si="42"/>
        <v>CCI</v>
      </c>
      <c r="I122" s="91" t="str">
        <f t="shared" si="42"/>
        <v/>
      </c>
      <c r="J122" s="91" t="str">
        <f t="shared" si="42"/>
        <v/>
      </c>
      <c r="K122" s="91" t="str">
        <f t="shared" si="42"/>
        <v/>
      </c>
      <c r="L122" s="91" t="str">
        <f t="shared" si="42"/>
        <v>CCI</v>
      </c>
      <c r="M122" s="91" t="str">
        <f t="shared" si="42"/>
        <v/>
      </c>
      <c r="N122" s="91" t="str">
        <f t="shared" si="42"/>
        <v>CCI</v>
      </c>
      <c r="O122" s="91" t="str">
        <f t="shared" si="42"/>
        <v/>
      </c>
      <c r="P122" s="91" t="str">
        <f t="shared" si="42"/>
        <v>CCI</v>
      </c>
      <c r="Q122" s="91" t="str">
        <f t="shared" si="42"/>
        <v/>
      </c>
      <c r="R122" s="91" t="str">
        <f t="shared" si="42"/>
        <v/>
      </c>
      <c r="S122" s="91" t="str">
        <f t="shared" si="42"/>
        <v/>
      </c>
      <c r="T122" s="91" t="str">
        <f t="shared" si="42"/>
        <v>CCI</v>
      </c>
      <c r="U122" s="91" t="str">
        <f t="shared" si="42"/>
        <v/>
      </c>
      <c r="V122" s="91" t="str">
        <f t="shared" si="42"/>
        <v>CCI</v>
      </c>
      <c r="W122" s="91" t="str">
        <f t="shared" si="42"/>
        <v/>
      </c>
      <c r="X122" s="91" t="str">
        <f t="shared" si="42"/>
        <v/>
      </c>
      <c r="Y122" s="91" t="str">
        <f t="shared" si="42"/>
        <v/>
      </c>
      <c r="Z122" s="91" t="str">
        <f t="shared" si="42"/>
        <v>CCI</v>
      </c>
      <c r="AA122" s="91" t="str">
        <f t="shared" si="42"/>
        <v/>
      </c>
      <c r="AB122" s="91" t="str">
        <f t="shared" si="42"/>
        <v>CCI</v>
      </c>
      <c r="AC122" s="91" t="str">
        <f t="shared" si="42"/>
        <v/>
      </c>
      <c r="AD122" s="91" t="str">
        <f t="shared" si="42"/>
        <v>CCI</v>
      </c>
      <c r="AE122" s="91" t="str">
        <f t="shared" si="42"/>
        <v/>
      </c>
      <c r="AF122" s="91" t="str">
        <f t="shared" si="42"/>
        <v/>
      </c>
    </row>
    <row r="123" spans="3:32" s="42" customFormat="1" x14ac:dyDescent="0.35">
      <c r="E123" s="91" t="str">
        <f t="shared" ref="E123:AF123" si="43">+LEFT(E11,4)</f>
        <v/>
      </c>
      <c r="F123" s="91" t="str">
        <f t="shared" si="43"/>
        <v>CCI</v>
      </c>
      <c r="G123" s="91" t="str">
        <f t="shared" si="43"/>
        <v/>
      </c>
      <c r="H123" s="91" t="str">
        <f t="shared" si="43"/>
        <v>CCI</v>
      </c>
      <c r="I123" s="91" t="str">
        <f t="shared" si="43"/>
        <v/>
      </c>
      <c r="J123" s="91" t="str">
        <f t="shared" si="43"/>
        <v/>
      </c>
      <c r="K123" s="91" t="str">
        <f t="shared" si="43"/>
        <v/>
      </c>
      <c r="L123" s="91" t="str">
        <f t="shared" si="43"/>
        <v>CCI</v>
      </c>
      <c r="M123" s="91" t="str">
        <f t="shared" si="43"/>
        <v/>
      </c>
      <c r="N123" s="91" t="str">
        <f t="shared" si="43"/>
        <v>CCI</v>
      </c>
      <c r="O123" s="91" t="str">
        <f t="shared" si="43"/>
        <v/>
      </c>
      <c r="P123" s="91" t="str">
        <f t="shared" si="43"/>
        <v>CCI</v>
      </c>
      <c r="Q123" s="91" t="str">
        <f t="shared" si="43"/>
        <v/>
      </c>
      <c r="R123" s="91" t="str">
        <f t="shared" si="43"/>
        <v/>
      </c>
      <c r="S123" s="91" t="str">
        <f t="shared" si="43"/>
        <v/>
      </c>
      <c r="T123" s="91" t="str">
        <f t="shared" si="43"/>
        <v>CCI</v>
      </c>
      <c r="U123" s="91" t="str">
        <f t="shared" si="43"/>
        <v/>
      </c>
      <c r="V123" s="91" t="str">
        <f t="shared" si="43"/>
        <v>CCI</v>
      </c>
      <c r="W123" s="91" t="str">
        <f t="shared" si="43"/>
        <v/>
      </c>
      <c r="X123" s="91" t="str">
        <f t="shared" si="43"/>
        <v/>
      </c>
      <c r="Y123" s="91" t="str">
        <f t="shared" si="43"/>
        <v/>
      </c>
      <c r="Z123" s="91" t="str">
        <f t="shared" si="43"/>
        <v>CCI</v>
      </c>
      <c r="AA123" s="91" t="str">
        <f t="shared" si="43"/>
        <v/>
      </c>
      <c r="AB123" s="91" t="str">
        <f t="shared" si="43"/>
        <v>CCI</v>
      </c>
      <c r="AC123" s="91" t="str">
        <f t="shared" si="43"/>
        <v/>
      </c>
      <c r="AD123" s="91" t="str">
        <f t="shared" si="43"/>
        <v>CCI</v>
      </c>
      <c r="AE123" s="91" t="str">
        <f t="shared" si="43"/>
        <v/>
      </c>
      <c r="AF123" s="91" t="str">
        <f t="shared" si="43"/>
        <v/>
      </c>
    </row>
    <row r="124" spans="3:32" s="42" customFormat="1" x14ac:dyDescent="0.35">
      <c r="E124" s="91" t="str">
        <f t="shared" ref="E124:AF124" si="44">+LEFT(E12,4)</f>
        <v/>
      </c>
      <c r="F124" s="91" t="str">
        <f t="shared" si="44"/>
        <v>67</v>
      </c>
      <c r="G124" s="91" t="str">
        <f t="shared" si="44"/>
        <v/>
      </c>
      <c r="H124" s="91" t="str">
        <f t="shared" si="44"/>
        <v>67</v>
      </c>
      <c r="I124" s="91" t="str">
        <f t="shared" si="44"/>
        <v/>
      </c>
      <c r="J124" s="91" t="str">
        <f t="shared" si="44"/>
        <v/>
      </c>
      <c r="K124" s="91" t="str">
        <f t="shared" si="44"/>
        <v/>
      </c>
      <c r="L124" s="91" t="str">
        <f t="shared" si="44"/>
        <v>67</v>
      </c>
      <c r="M124" s="91" t="str">
        <f t="shared" si="44"/>
        <v/>
      </c>
      <c r="N124" s="91" t="str">
        <f t="shared" si="44"/>
        <v>67</v>
      </c>
      <c r="O124" s="91" t="str">
        <f t="shared" si="44"/>
        <v/>
      </c>
      <c r="P124" s="91" t="str">
        <f t="shared" si="44"/>
        <v>67</v>
      </c>
      <c r="Q124" s="91" t="str">
        <f t="shared" si="44"/>
        <v/>
      </c>
      <c r="R124" s="91" t="str">
        <f t="shared" si="44"/>
        <v/>
      </c>
      <c r="S124" s="91" t="str">
        <f t="shared" si="44"/>
        <v/>
      </c>
      <c r="T124" s="91" t="str">
        <f t="shared" si="44"/>
        <v>67</v>
      </c>
      <c r="U124" s="91" t="str">
        <f t="shared" si="44"/>
        <v/>
      </c>
      <c r="V124" s="91" t="str">
        <f t="shared" si="44"/>
        <v>67</v>
      </c>
      <c r="W124" s="91" t="str">
        <f t="shared" si="44"/>
        <v/>
      </c>
      <c r="X124" s="91" t="str">
        <f t="shared" si="44"/>
        <v/>
      </c>
      <c r="Y124" s="91" t="str">
        <f t="shared" si="44"/>
        <v/>
      </c>
      <c r="Z124" s="91" t="str">
        <f t="shared" si="44"/>
        <v>67</v>
      </c>
      <c r="AA124" s="91" t="str">
        <f t="shared" si="44"/>
        <v/>
      </c>
      <c r="AB124" s="91" t="str">
        <f t="shared" si="44"/>
        <v>67</v>
      </c>
      <c r="AC124" s="91" t="str">
        <f t="shared" si="44"/>
        <v/>
      </c>
      <c r="AD124" s="91" t="str">
        <f t="shared" si="44"/>
        <v>67</v>
      </c>
      <c r="AE124" s="91" t="str">
        <f t="shared" si="44"/>
        <v/>
      </c>
      <c r="AF124" s="91" t="str">
        <f t="shared" si="44"/>
        <v/>
      </c>
    </row>
    <row r="125" spans="3:32" s="42" customFormat="1" x14ac:dyDescent="0.35">
      <c r="E125" s="91" t="str">
        <f t="shared" ref="E125:AF125" si="45">+LEFT(E13,4)</f>
        <v/>
      </c>
      <c r="F125" s="91" t="str">
        <f t="shared" si="45"/>
        <v>67</v>
      </c>
      <c r="G125" s="91" t="str">
        <f t="shared" si="45"/>
        <v/>
      </c>
      <c r="H125" s="91" t="str">
        <f t="shared" si="45"/>
        <v>67</v>
      </c>
      <c r="I125" s="91" t="str">
        <f t="shared" si="45"/>
        <v/>
      </c>
      <c r="J125" s="91" t="str">
        <f t="shared" si="45"/>
        <v/>
      </c>
      <c r="K125" s="91" t="str">
        <f t="shared" si="45"/>
        <v/>
      </c>
      <c r="L125" s="91" t="str">
        <f t="shared" si="45"/>
        <v>67</v>
      </c>
      <c r="M125" s="91" t="str">
        <f t="shared" si="45"/>
        <v/>
      </c>
      <c r="N125" s="91" t="str">
        <f t="shared" si="45"/>
        <v>67</v>
      </c>
      <c r="O125" s="91" t="str">
        <f t="shared" si="45"/>
        <v/>
      </c>
      <c r="P125" s="91" t="str">
        <f t="shared" si="45"/>
        <v>67</v>
      </c>
      <c r="Q125" s="91" t="str">
        <f t="shared" si="45"/>
        <v/>
      </c>
      <c r="R125" s="91" t="str">
        <f t="shared" si="45"/>
        <v/>
      </c>
      <c r="S125" s="91" t="str">
        <f t="shared" si="45"/>
        <v/>
      </c>
      <c r="T125" s="91" t="str">
        <f t="shared" si="45"/>
        <v>67</v>
      </c>
      <c r="U125" s="91" t="str">
        <f t="shared" si="45"/>
        <v/>
      </c>
      <c r="V125" s="91" t="str">
        <f t="shared" si="45"/>
        <v>67</v>
      </c>
      <c r="W125" s="91" t="str">
        <f t="shared" si="45"/>
        <v/>
      </c>
      <c r="X125" s="91" t="str">
        <f t="shared" si="45"/>
        <v/>
      </c>
      <c r="Y125" s="91" t="str">
        <f t="shared" si="45"/>
        <v/>
      </c>
      <c r="Z125" s="91" t="str">
        <f t="shared" si="45"/>
        <v>67</v>
      </c>
      <c r="AA125" s="91" t="str">
        <f t="shared" si="45"/>
        <v/>
      </c>
      <c r="AB125" s="91" t="str">
        <f t="shared" si="45"/>
        <v>67</v>
      </c>
      <c r="AC125" s="91" t="str">
        <f t="shared" si="45"/>
        <v/>
      </c>
      <c r="AD125" s="91" t="str">
        <f t="shared" si="45"/>
        <v>67</v>
      </c>
      <c r="AE125" s="91" t="str">
        <f t="shared" si="45"/>
        <v/>
      </c>
      <c r="AF125" s="91" t="str">
        <f t="shared" si="45"/>
        <v/>
      </c>
    </row>
    <row r="126" spans="3:32" s="42" customFormat="1" x14ac:dyDescent="0.35">
      <c r="E126" s="91" t="str">
        <f t="shared" ref="E126:AF126" si="46">+LEFT(E14,4)</f>
        <v/>
      </c>
      <c r="F126" s="91" t="str">
        <f t="shared" si="46"/>
        <v>67</v>
      </c>
      <c r="G126" s="91" t="str">
        <f t="shared" si="46"/>
        <v/>
      </c>
      <c r="H126" s="91" t="str">
        <f t="shared" si="46"/>
        <v>67</v>
      </c>
      <c r="I126" s="91" t="str">
        <f t="shared" si="46"/>
        <v/>
      </c>
      <c r="J126" s="91" t="str">
        <f t="shared" si="46"/>
        <v/>
      </c>
      <c r="K126" s="91" t="str">
        <f t="shared" si="46"/>
        <v/>
      </c>
      <c r="L126" s="91" t="str">
        <f t="shared" si="46"/>
        <v>67</v>
      </c>
      <c r="M126" s="91" t="str">
        <f t="shared" si="46"/>
        <v/>
      </c>
      <c r="N126" s="91" t="str">
        <f t="shared" si="46"/>
        <v>67</v>
      </c>
      <c r="O126" s="91" t="str">
        <f t="shared" si="46"/>
        <v/>
      </c>
      <c r="P126" s="91" t="str">
        <f t="shared" si="46"/>
        <v>67</v>
      </c>
      <c r="Q126" s="91" t="str">
        <f t="shared" si="46"/>
        <v/>
      </c>
      <c r="R126" s="91" t="str">
        <f t="shared" si="46"/>
        <v/>
      </c>
      <c r="S126" s="91" t="str">
        <f t="shared" si="46"/>
        <v/>
      </c>
      <c r="T126" s="91" t="str">
        <f t="shared" si="46"/>
        <v>67</v>
      </c>
      <c r="U126" s="91" t="str">
        <f t="shared" si="46"/>
        <v/>
      </c>
      <c r="V126" s="91" t="str">
        <f t="shared" si="46"/>
        <v>67</v>
      </c>
      <c r="W126" s="91" t="str">
        <f t="shared" si="46"/>
        <v/>
      </c>
      <c r="X126" s="91" t="str">
        <f t="shared" si="46"/>
        <v/>
      </c>
      <c r="Y126" s="91" t="str">
        <f t="shared" si="46"/>
        <v/>
      </c>
      <c r="Z126" s="91" t="str">
        <f t="shared" si="46"/>
        <v>67</v>
      </c>
      <c r="AA126" s="91" t="str">
        <f t="shared" si="46"/>
        <v/>
      </c>
      <c r="AB126" s="91" t="str">
        <f t="shared" si="46"/>
        <v>67</v>
      </c>
      <c r="AC126" s="91" t="str">
        <f t="shared" si="46"/>
        <v/>
      </c>
      <c r="AD126" s="91" t="str">
        <f t="shared" si="46"/>
        <v>67</v>
      </c>
      <c r="AE126" s="91" t="str">
        <f t="shared" si="46"/>
        <v/>
      </c>
      <c r="AF126" s="91" t="str">
        <f t="shared" si="46"/>
        <v/>
      </c>
    </row>
    <row r="127" spans="3:32" s="42" customFormat="1" x14ac:dyDescent="0.35">
      <c r="E127" s="91" t="str">
        <f t="shared" ref="E127:AF127" si="47">+LEFT(E15,4)</f>
        <v/>
      </c>
      <c r="F127" s="91" t="str">
        <f t="shared" si="47"/>
        <v>67</v>
      </c>
      <c r="G127" s="91" t="str">
        <f t="shared" si="47"/>
        <v/>
      </c>
      <c r="H127" s="91" t="str">
        <f t="shared" si="47"/>
        <v>67</v>
      </c>
      <c r="I127" s="91" t="str">
        <f t="shared" si="47"/>
        <v/>
      </c>
      <c r="J127" s="91" t="str">
        <f t="shared" si="47"/>
        <v/>
      </c>
      <c r="K127" s="91" t="str">
        <f t="shared" si="47"/>
        <v/>
      </c>
      <c r="L127" s="91" t="str">
        <f t="shared" si="47"/>
        <v>67</v>
      </c>
      <c r="M127" s="91" t="str">
        <f t="shared" si="47"/>
        <v/>
      </c>
      <c r="N127" s="91" t="str">
        <f t="shared" si="47"/>
        <v>67</v>
      </c>
      <c r="O127" s="91" t="str">
        <f t="shared" si="47"/>
        <v/>
      </c>
      <c r="P127" s="91" t="str">
        <f t="shared" si="47"/>
        <v>67</v>
      </c>
      <c r="Q127" s="91" t="str">
        <f t="shared" si="47"/>
        <v/>
      </c>
      <c r="R127" s="91" t="str">
        <f t="shared" si="47"/>
        <v/>
      </c>
      <c r="S127" s="91" t="str">
        <f t="shared" si="47"/>
        <v/>
      </c>
      <c r="T127" s="91" t="str">
        <f t="shared" si="47"/>
        <v>67</v>
      </c>
      <c r="U127" s="91" t="str">
        <f t="shared" si="47"/>
        <v/>
      </c>
      <c r="V127" s="91" t="str">
        <f t="shared" si="47"/>
        <v>67</v>
      </c>
      <c r="W127" s="91" t="str">
        <f t="shared" si="47"/>
        <v/>
      </c>
      <c r="X127" s="91" t="str">
        <f t="shared" si="47"/>
        <v/>
      </c>
      <c r="Y127" s="91" t="str">
        <f t="shared" si="47"/>
        <v/>
      </c>
      <c r="Z127" s="91" t="str">
        <f t="shared" si="47"/>
        <v>67</v>
      </c>
      <c r="AA127" s="91" t="str">
        <f t="shared" si="47"/>
        <v/>
      </c>
      <c r="AB127" s="91" t="str">
        <f t="shared" si="47"/>
        <v>67</v>
      </c>
      <c r="AC127" s="91" t="str">
        <f t="shared" si="47"/>
        <v/>
      </c>
      <c r="AD127" s="91" t="str">
        <f t="shared" si="47"/>
        <v>67</v>
      </c>
      <c r="AE127" s="91" t="str">
        <f t="shared" si="47"/>
        <v/>
      </c>
      <c r="AF127" s="91" t="str">
        <f t="shared" si="47"/>
        <v/>
      </c>
    </row>
    <row r="128" spans="3:32" s="42" customFormat="1" x14ac:dyDescent="0.35">
      <c r="E128" s="91" t="str">
        <f t="shared" ref="E128:AF128" si="48">+LEFT(E16,4)</f>
        <v/>
      </c>
      <c r="F128" s="91" t="str">
        <f t="shared" si="48"/>
        <v>PO</v>
      </c>
      <c r="G128" s="91" t="str">
        <f t="shared" si="48"/>
        <v/>
      </c>
      <c r="H128" s="91" t="str">
        <f t="shared" si="48"/>
        <v>PO</v>
      </c>
      <c r="I128" s="91" t="str">
        <f t="shared" si="48"/>
        <v/>
      </c>
      <c r="J128" s="91" t="str">
        <f t="shared" si="48"/>
        <v/>
      </c>
      <c r="K128" s="91" t="str">
        <f t="shared" si="48"/>
        <v/>
      </c>
      <c r="L128" s="91" t="str">
        <f t="shared" si="48"/>
        <v>PO</v>
      </c>
      <c r="M128" s="91" t="str">
        <f t="shared" si="48"/>
        <v/>
      </c>
      <c r="N128" s="91" t="str">
        <f t="shared" si="48"/>
        <v>PO</v>
      </c>
      <c r="O128" s="91" t="str">
        <f t="shared" si="48"/>
        <v/>
      </c>
      <c r="P128" s="91" t="str">
        <f t="shared" si="48"/>
        <v>PO</v>
      </c>
      <c r="Q128" s="91" t="str">
        <f t="shared" si="48"/>
        <v/>
      </c>
      <c r="R128" s="91" t="str">
        <f t="shared" si="48"/>
        <v/>
      </c>
      <c r="S128" s="91" t="str">
        <f t="shared" si="48"/>
        <v/>
      </c>
      <c r="T128" s="91" t="str">
        <f t="shared" si="48"/>
        <v>PO</v>
      </c>
      <c r="U128" s="91" t="str">
        <f t="shared" si="48"/>
        <v/>
      </c>
      <c r="V128" s="91" t="str">
        <f t="shared" si="48"/>
        <v>PO</v>
      </c>
      <c r="W128" s="91" t="str">
        <f t="shared" si="48"/>
        <v/>
      </c>
      <c r="X128" s="91" t="str">
        <f t="shared" si="48"/>
        <v/>
      </c>
      <c r="Y128" s="91" t="str">
        <f t="shared" si="48"/>
        <v/>
      </c>
      <c r="Z128" s="91" t="str">
        <f t="shared" si="48"/>
        <v>PO</v>
      </c>
      <c r="AA128" s="91" t="str">
        <f t="shared" si="48"/>
        <v/>
      </c>
      <c r="AB128" s="91" t="str">
        <f t="shared" si="48"/>
        <v>PO</v>
      </c>
      <c r="AC128" s="91" t="str">
        <f t="shared" si="48"/>
        <v/>
      </c>
      <c r="AD128" s="91" t="str">
        <f t="shared" si="48"/>
        <v>PO</v>
      </c>
      <c r="AE128" s="91" t="str">
        <f t="shared" si="48"/>
        <v/>
      </c>
      <c r="AF128" s="91" t="str">
        <f t="shared" si="48"/>
        <v/>
      </c>
    </row>
    <row r="129" spans="5:32" s="42" customFormat="1" x14ac:dyDescent="0.35">
      <c r="E129" s="91" t="str">
        <f t="shared" ref="E129:AF129" si="49">+LEFT(E17,4)</f>
        <v/>
      </c>
      <c r="F129" s="91" t="str">
        <f t="shared" si="49"/>
        <v>CSA</v>
      </c>
      <c r="G129" s="91" t="str">
        <f t="shared" si="49"/>
        <v/>
      </c>
      <c r="H129" s="91" t="str">
        <f t="shared" si="49"/>
        <v>CSA</v>
      </c>
      <c r="I129" s="91" t="str">
        <f t="shared" si="49"/>
        <v/>
      </c>
      <c r="J129" s="91" t="str">
        <f t="shared" si="49"/>
        <v/>
      </c>
      <c r="K129" s="91" t="str">
        <f t="shared" si="49"/>
        <v/>
      </c>
      <c r="L129" s="91" t="str">
        <f t="shared" si="49"/>
        <v>CSA</v>
      </c>
      <c r="M129" s="91" t="str">
        <f t="shared" si="49"/>
        <v/>
      </c>
      <c r="N129" s="91" t="str">
        <f t="shared" si="49"/>
        <v>CSA</v>
      </c>
      <c r="O129" s="91" t="str">
        <f t="shared" si="49"/>
        <v/>
      </c>
      <c r="P129" s="91" t="str">
        <f t="shared" si="49"/>
        <v>CSA</v>
      </c>
      <c r="Q129" s="91" t="str">
        <f t="shared" si="49"/>
        <v/>
      </c>
      <c r="R129" s="91" t="str">
        <f t="shared" si="49"/>
        <v/>
      </c>
      <c r="S129" s="91" t="str">
        <f t="shared" si="49"/>
        <v/>
      </c>
      <c r="T129" s="91" t="str">
        <f t="shared" si="49"/>
        <v>CSA</v>
      </c>
      <c r="U129" s="91" t="str">
        <f t="shared" si="49"/>
        <v/>
      </c>
      <c r="V129" s="91" t="str">
        <f t="shared" si="49"/>
        <v>CSA</v>
      </c>
      <c r="W129" s="91" t="str">
        <f t="shared" si="49"/>
        <v/>
      </c>
      <c r="X129" s="91" t="str">
        <f t="shared" si="49"/>
        <v/>
      </c>
      <c r="Y129" s="91" t="str">
        <f t="shared" si="49"/>
        <v/>
      </c>
      <c r="Z129" s="91" t="str">
        <f t="shared" si="49"/>
        <v>CSA</v>
      </c>
      <c r="AA129" s="91" t="str">
        <f t="shared" si="49"/>
        <v/>
      </c>
      <c r="AB129" s="91" t="str">
        <f t="shared" si="49"/>
        <v>CSA</v>
      </c>
      <c r="AC129" s="91" t="str">
        <f t="shared" si="49"/>
        <v/>
      </c>
      <c r="AD129" s="91" t="str">
        <f t="shared" si="49"/>
        <v>CSA</v>
      </c>
      <c r="AE129" s="91" t="str">
        <f t="shared" si="49"/>
        <v/>
      </c>
      <c r="AF129" s="91" t="str">
        <f t="shared" si="49"/>
        <v/>
      </c>
    </row>
    <row r="130" spans="5:32" s="42" customFormat="1" x14ac:dyDescent="0.35">
      <c r="E130" s="91" t="str">
        <f t="shared" ref="E130:AF130" si="50">+LEFT(E18,4)</f>
        <v/>
      </c>
      <c r="F130" s="91" t="str">
        <f t="shared" si="50"/>
        <v>CCT</v>
      </c>
      <c r="G130" s="91" t="str">
        <f t="shared" si="50"/>
        <v/>
      </c>
      <c r="H130" s="91" t="str">
        <f t="shared" si="50"/>
        <v>CCT</v>
      </c>
      <c r="I130" s="91" t="str">
        <f t="shared" si="50"/>
        <v/>
      </c>
      <c r="J130" s="91" t="str">
        <f t="shared" si="50"/>
        <v/>
      </c>
      <c r="K130" s="91" t="str">
        <f t="shared" si="50"/>
        <v/>
      </c>
      <c r="L130" s="91" t="str">
        <f t="shared" si="50"/>
        <v>CCT</v>
      </c>
      <c r="M130" s="91" t="str">
        <f t="shared" si="50"/>
        <v/>
      </c>
      <c r="N130" s="91" t="str">
        <f t="shared" si="50"/>
        <v>CCT</v>
      </c>
      <c r="O130" s="91" t="str">
        <f t="shared" si="50"/>
        <v/>
      </c>
      <c r="P130" s="91" t="str">
        <f t="shared" si="50"/>
        <v>CCT</v>
      </c>
      <c r="Q130" s="91" t="str">
        <f t="shared" si="50"/>
        <v/>
      </c>
      <c r="R130" s="91" t="str">
        <f t="shared" si="50"/>
        <v/>
      </c>
      <c r="S130" s="91" t="str">
        <f t="shared" si="50"/>
        <v/>
      </c>
      <c r="T130" s="91" t="str">
        <f t="shared" si="50"/>
        <v>CCT</v>
      </c>
      <c r="U130" s="91" t="str">
        <f t="shared" si="50"/>
        <v/>
      </c>
      <c r="V130" s="91" t="str">
        <f t="shared" si="50"/>
        <v>CCT</v>
      </c>
      <c r="W130" s="91" t="str">
        <f t="shared" si="50"/>
        <v/>
      </c>
      <c r="X130" s="91" t="str">
        <f t="shared" si="50"/>
        <v/>
      </c>
      <c r="Y130" s="91" t="str">
        <f t="shared" si="50"/>
        <v/>
      </c>
      <c r="Z130" s="91" t="str">
        <f t="shared" si="50"/>
        <v>CCT</v>
      </c>
      <c r="AA130" s="91" t="str">
        <f t="shared" si="50"/>
        <v/>
      </c>
      <c r="AB130" s="91" t="str">
        <f t="shared" si="50"/>
        <v>CCT</v>
      </c>
      <c r="AC130" s="91" t="str">
        <f t="shared" si="50"/>
        <v/>
      </c>
      <c r="AD130" s="91" t="str">
        <f t="shared" si="50"/>
        <v>CCT</v>
      </c>
      <c r="AE130" s="91" t="str">
        <f t="shared" si="50"/>
        <v/>
      </c>
      <c r="AF130" s="91" t="str">
        <f t="shared" si="50"/>
        <v/>
      </c>
    </row>
    <row r="131" spans="5:32" s="42" customFormat="1" x14ac:dyDescent="0.35">
      <c r="E131" s="91" t="str">
        <f t="shared" ref="E131:AF131" si="51">+LEFT(E19,4)</f>
        <v/>
      </c>
      <c r="F131" s="91" t="str">
        <f t="shared" si="51"/>
        <v>CCT</v>
      </c>
      <c r="G131" s="91" t="str">
        <f t="shared" si="51"/>
        <v/>
      </c>
      <c r="H131" s="91" t="str">
        <f t="shared" si="51"/>
        <v>CCT</v>
      </c>
      <c r="I131" s="91" t="str">
        <f t="shared" si="51"/>
        <v/>
      </c>
      <c r="J131" s="91" t="str">
        <f t="shared" si="51"/>
        <v/>
      </c>
      <c r="K131" s="91" t="str">
        <f t="shared" si="51"/>
        <v/>
      </c>
      <c r="L131" s="91" t="str">
        <f t="shared" si="51"/>
        <v>CCT</v>
      </c>
      <c r="M131" s="91" t="str">
        <f t="shared" si="51"/>
        <v/>
      </c>
      <c r="N131" s="91" t="str">
        <f t="shared" si="51"/>
        <v>CCT</v>
      </c>
      <c r="O131" s="91" t="str">
        <f t="shared" si="51"/>
        <v/>
      </c>
      <c r="P131" s="91" t="str">
        <f t="shared" si="51"/>
        <v>CCT</v>
      </c>
      <c r="Q131" s="91" t="str">
        <f t="shared" si="51"/>
        <v/>
      </c>
      <c r="R131" s="91" t="str">
        <f t="shared" si="51"/>
        <v/>
      </c>
      <c r="S131" s="91" t="str">
        <f t="shared" si="51"/>
        <v/>
      </c>
      <c r="T131" s="91" t="str">
        <f t="shared" si="51"/>
        <v>CCT</v>
      </c>
      <c r="U131" s="91" t="str">
        <f t="shared" si="51"/>
        <v/>
      </c>
      <c r="V131" s="91" t="str">
        <f t="shared" si="51"/>
        <v>CCT</v>
      </c>
      <c r="W131" s="91" t="str">
        <f t="shared" si="51"/>
        <v/>
      </c>
      <c r="X131" s="91" t="str">
        <f t="shared" si="51"/>
        <v/>
      </c>
      <c r="Y131" s="91" t="str">
        <f t="shared" si="51"/>
        <v/>
      </c>
      <c r="Z131" s="91" t="str">
        <f t="shared" si="51"/>
        <v>CCT</v>
      </c>
      <c r="AA131" s="91" t="str">
        <f t="shared" si="51"/>
        <v/>
      </c>
      <c r="AB131" s="91" t="str">
        <f t="shared" si="51"/>
        <v>CCT</v>
      </c>
      <c r="AC131" s="91" t="str">
        <f t="shared" si="51"/>
        <v/>
      </c>
      <c r="AD131" s="91" t="str">
        <f t="shared" si="51"/>
        <v>CCT</v>
      </c>
      <c r="AE131" s="91" t="str">
        <f t="shared" si="51"/>
        <v/>
      </c>
      <c r="AF131" s="91" t="str">
        <f t="shared" si="51"/>
        <v/>
      </c>
    </row>
    <row r="132" spans="5:32" s="42" customFormat="1" x14ac:dyDescent="0.35">
      <c r="E132" s="91" t="str">
        <f t="shared" ref="E132:AF132" si="52">+LEFT(E20,4)</f>
        <v/>
      </c>
      <c r="F132" s="91" t="str">
        <f t="shared" si="52"/>
        <v>PC</v>
      </c>
      <c r="G132" s="91" t="str">
        <f t="shared" si="52"/>
        <v/>
      </c>
      <c r="H132" s="91" t="str">
        <f t="shared" si="52"/>
        <v>PC</v>
      </c>
      <c r="I132" s="91" t="str">
        <f t="shared" si="52"/>
        <v/>
      </c>
      <c r="J132" s="91" t="str">
        <f t="shared" si="52"/>
        <v/>
      </c>
      <c r="K132" s="91" t="str">
        <f t="shared" si="52"/>
        <v/>
      </c>
      <c r="L132" s="91" t="str">
        <f t="shared" si="52"/>
        <v>PC</v>
      </c>
      <c r="M132" s="91" t="str">
        <f t="shared" si="52"/>
        <v/>
      </c>
      <c r="N132" s="91" t="str">
        <f t="shared" si="52"/>
        <v>PC</v>
      </c>
      <c r="O132" s="91" t="str">
        <f t="shared" si="52"/>
        <v/>
      </c>
      <c r="P132" s="91" t="str">
        <f t="shared" si="52"/>
        <v>PC</v>
      </c>
      <c r="Q132" s="91" t="str">
        <f t="shared" si="52"/>
        <v/>
      </c>
      <c r="R132" s="91" t="str">
        <f t="shared" si="52"/>
        <v/>
      </c>
      <c r="S132" s="91" t="str">
        <f t="shared" si="52"/>
        <v/>
      </c>
      <c r="T132" s="91" t="str">
        <f t="shared" si="52"/>
        <v>PC</v>
      </c>
      <c r="U132" s="91" t="str">
        <f t="shared" si="52"/>
        <v/>
      </c>
      <c r="V132" s="91" t="str">
        <f t="shared" si="52"/>
        <v>PC</v>
      </c>
      <c r="W132" s="91" t="str">
        <f t="shared" si="52"/>
        <v/>
      </c>
      <c r="X132" s="91" t="str">
        <f t="shared" si="52"/>
        <v/>
      </c>
      <c r="Y132" s="91" t="str">
        <f t="shared" si="52"/>
        <v/>
      </c>
      <c r="Z132" s="91" t="str">
        <f t="shared" si="52"/>
        <v>PC</v>
      </c>
      <c r="AA132" s="91" t="str">
        <f t="shared" si="52"/>
        <v/>
      </c>
      <c r="AB132" s="91" t="str">
        <f t="shared" si="52"/>
        <v>PC</v>
      </c>
      <c r="AC132" s="91" t="str">
        <f t="shared" si="52"/>
        <v/>
      </c>
      <c r="AD132" s="91" t="str">
        <f t="shared" si="52"/>
        <v>PC</v>
      </c>
      <c r="AE132" s="91" t="str">
        <f t="shared" si="52"/>
        <v/>
      </c>
      <c r="AF132" s="91" t="str">
        <f t="shared" si="52"/>
        <v/>
      </c>
    </row>
    <row r="133" spans="5:32" s="42" customFormat="1" x14ac:dyDescent="0.35">
      <c r="E133" s="91" t="str">
        <f t="shared" ref="E133:AF133" si="53">+LEFT(E21,4)</f>
        <v/>
      </c>
      <c r="F133" s="91" t="str">
        <f t="shared" si="53"/>
        <v>CSA</v>
      </c>
      <c r="G133" s="91" t="str">
        <f t="shared" si="53"/>
        <v/>
      </c>
      <c r="H133" s="91" t="str">
        <f t="shared" si="53"/>
        <v>CSA</v>
      </c>
      <c r="I133" s="91" t="str">
        <f t="shared" si="53"/>
        <v/>
      </c>
      <c r="J133" s="91" t="str">
        <f t="shared" si="53"/>
        <v/>
      </c>
      <c r="K133" s="91" t="str">
        <f t="shared" si="53"/>
        <v/>
      </c>
      <c r="L133" s="91" t="str">
        <f t="shared" si="53"/>
        <v>CSA</v>
      </c>
      <c r="M133" s="91" t="str">
        <f t="shared" si="53"/>
        <v/>
      </c>
      <c r="N133" s="91" t="str">
        <f t="shared" si="53"/>
        <v>CSA</v>
      </c>
      <c r="O133" s="91" t="str">
        <f t="shared" si="53"/>
        <v/>
      </c>
      <c r="P133" s="91" t="str">
        <f t="shared" si="53"/>
        <v>CSA</v>
      </c>
      <c r="Q133" s="91" t="str">
        <f t="shared" si="53"/>
        <v/>
      </c>
      <c r="R133" s="91" t="str">
        <f t="shared" si="53"/>
        <v/>
      </c>
      <c r="S133" s="91" t="str">
        <f t="shared" si="53"/>
        <v/>
      </c>
      <c r="T133" s="91" t="str">
        <f t="shared" si="53"/>
        <v>CSA</v>
      </c>
      <c r="U133" s="91" t="str">
        <f t="shared" si="53"/>
        <v/>
      </c>
      <c r="V133" s="91" t="str">
        <f t="shared" si="53"/>
        <v>CSA</v>
      </c>
      <c r="W133" s="91" t="str">
        <f t="shared" si="53"/>
        <v/>
      </c>
      <c r="X133" s="91" t="str">
        <f t="shared" si="53"/>
        <v/>
      </c>
      <c r="Y133" s="91" t="str">
        <f t="shared" si="53"/>
        <v/>
      </c>
      <c r="Z133" s="91" t="str">
        <f t="shared" si="53"/>
        <v>CSA</v>
      </c>
      <c r="AA133" s="91" t="str">
        <f t="shared" si="53"/>
        <v/>
      </c>
      <c r="AB133" s="91" t="str">
        <f t="shared" si="53"/>
        <v>CSA</v>
      </c>
      <c r="AC133" s="91" t="str">
        <f t="shared" si="53"/>
        <v/>
      </c>
      <c r="AD133" s="91" t="str">
        <f t="shared" si="53"/>
        <v>CSA</v>
      </c>
      <c r="AE133" s="91" t="str">
        <f t="shared" si="53"/>
        <v/>
      </c>
      <c r="AF133" s="91" t="str">
        <f t="shared" si="53"/>
        <v/>
      </c>
    </row>
    <row r="134" spans="5:32" s="42" customFormat="1" x14ac:dyDescent="0.35">
      <c r="E134" s="91" t="str">
        <f t="shared" ref="E134:AF134" si="54">+LEFT(E22,4)</f>
        <v/>
      </c>
      <c r="F134" s="91" t="str">
        <f t="shared" si="54"/>
        <v>DD</v>
      </c>
      <c r="G134" s="91" t="str">
        <f t="shared" si="54"/>
        <v/>
      </c>
      <c r="H134" s="91" t="str">
        <f t="shared" si="54"/>
        <v>DD</v>
      </c>
      <c r="I134" s="91" t="str">
        <f t="shared" si="54"/>
        <v/>
      </c>
      <c r="J134" s="91" t="str">
        <f t="shared" si="54"/>
        <v/>
      </c>
      <c r="K134" s="91" t="str">
        <f t="shared" si="54"/>
        <v/>
      </c>
      <c r="L134" s="91" t="str">
        <f t="shared" si="54"/>
        <v>DD</v>
      </c>
      <c r="M134" s="91" t="str">
        <f t="shared" si="54"/>
        <v/>
      </c>
      <c r="N134" s="91" t="str">
        <f t="shared" si="54"/>
        <v>DD</v>
      </c>
      <c r="O134" s="91" t="str">
        <f t="shared" si="54"/>
        <v/>
      </c>
      <c r="P134" s="91" t="str">
        <f t="shared" si="54"/>
        <v>DD</v>
      </c>
      <c r="Q134" s="91" t="str">
        <f t="shared" si="54"/>
        <v/>
      </c>
      <c r="R134" s="91" t="str">
        <f t="shared" si="54"/>
        <v/>
      </c>
      <c r="S134" s="91" t="str">
        <f t="shared" si="54"/>
        <v/>
      </c>
      <c r="T134" s="91" t="str">
        <f t="shared" si="54"/>
        <v>DD</v>
      </c>
      <c r="U134" s="91" t="str">
        <f t="shared" si="54"/>
        <v/>
      </c>
      <c r="V134" s="91" t="str">
        <f t="shared" si="54"/>
        <v>DD</v>
      </c>
      <c r="W134" s="91" t="str">
        <f t="shared" si="54"/>
        <v/>
      </c>
      <c r="X134" s="91" t="str">
        <f t="shared" si="54"/>
        <v/>
      </c>
      <c r="Y134" s="91" t="str">
        <f t="shared" si="54"/>
        <v/>
      </c>
      <c r="Z134" s="91" t="str">
        <f t="shared" si="54"/>
        <v>DD</v>
      </c>
      <c r="AA134" s="91" t="str">
        <f t="shared" si="54"/>
        <v/>
      </c>
      <c r="AB134" s="91" t="str">
        <f t="shared" si="54"/>
        <v>DD</v>
      </c>
      <c r="AC134" s="91" t="str">
        <f t="shared" si="54"/>
        <v/>
      </c>
      <c r="AD134" s="91" t="str">
        <f t="shared" si="54"/>
        <v>DD</v>
      </c>
      <c r="AE134" s="91" t="str">
        <f t="shared" si="54"/>
        <v/>
      </c>
      <c r="AF134" s="91" t="str">
        <f t="shared" si="54"/>
        <v/>
      </c>
    </row>
    <row r="135" spans="5:32" s="42" customFormat="1" x14ac:dyDescent="0.35">
      <c r="E135" s="91" t="str">
        <f t="shared" ref="E135:AF135" si="55">+LEFT(E23,4)</f>
        <v/>
      </c>
      <c r="F135" s="91" t="str">
        <f t="shared" si="55"/>
        <v/>
      </c>
      <c r="G135" s="91" t="str">
        <f t="shared" si="55"/>
        <v/>
      </c>
      <c r="H135" s="91" t="str">
        <f t="shared" si="55"/>
        <v/>
      </c>
      <c r="I135" s="91" t="str">
        <f t="shared" si="55"/>
        <v/>
      </c>
      <c r="J135" s="91" t="str">
        <f t="shared" si="55"/>
        <v/>
      </c>
      <c r="K135" s="91" t="str">
        <f t="shared" si="55"/>
        <v/>
      </c>
      <c r="L135" s="91" t="str">
        <f t="shared" si="55"/>
        <v/>
      </c>
      <c r="M135" s="91" t="str">
        <f t="shared" si="55"/>
        <v/>
      </c>
      <c r="N135" s="91" t="str">
        <f t="shared" si="55"/>
        <v/>
      </c>
      <c r="O135" s="91" t="str">
        <f t="shared" si="55"/>
        <v/>
      </c>
      <c r="P135" s="91" t="str">
        <f t="shared" si="55"/>
        <v/>
      </c>
      <c r="Q135" s="91" t="str">
        <f t="shared" si="55"/>
        <v/>
      </c>
      <c r="R135" s="91" t="str">
        <f t="shared" si="55"/>
        <v/>
      </c>
      <c r="S135" s="91" t="str">
        <f t="shared" si="55"/>
        <v/>
      </c>
      <c r="T135" s="91" t="str">
        <f t="shared" si="55"/>
        <v/>
      </c>
      <c r="U135" s="91" t="str">
        <f t="shared" si="55"/>
        <v/>
      </c>
      <c r="V135" s="91" t="str">
        <f t="shared" si="55"/>
        <v/>
      </c>
      <c r="W135" s="91" t="str">
        <f t="shared" si="55"/>
        <v/>
      </c>
      <c r="X135" s="91" t="str">
        <f t="shared" si="55"/>
        <v/>
      </c>
      <c r="Y135" s="91" t="str">
        <f t="shared" si="55"/>
        <v/>
      </c>
      <c r="Z135" s="91" t="str">
        <f t="shared" si="55"/>
        <v/>
      </c>
      <c r="AA135" s="91" t="str">
        <f t="shared" si="55"/>
        <v/>
      </c>
      <c r="AB135" s="91" t="str">
        <f t="shared" si="55"/>
        <v/>
      </c>
      <c r="AC135" s="91" t="str">
        <f t="shared" si="55"/>
        <v/>
      </c>
      <c r="AD135" s="91" t="str">
        <f t="shared" si="55"/>
        <v/>
      </c>
      <c r="AE135" s="91" t="str">
        <f t="shared" si="55"/>
        <v/>
      </c>
      <c r="AF135" s="91" t="str">
        <f t="shared" si="55"/>
        <v/>
      </c>
    </row>
    <row r="136" spans="5:32" s="42" customFormat="1" x14ac:dyDescent="0.35">
      <c r="E136" s="91" t="str">
        <f t="shared" ref="E136:AF136" si="56">+LEFT(E24,4)</f>
        <v/>
      </c>
      <c r="F136" s="91" t="str">
        <f t="shared" si="56"/>
        <v>PO</v>
      </c>
      <c r="G136" s="91" t="str">
        <f t="shared" si="56"/>
        <v/>
      </c>
      <c r="H136" s="91" t="str">
        <f t="shared" si="56"/>
        <v>PO</v>
      </c>
      <c r="I136" s="91" t="str">
        <f t="shared" si="56"/>
        <v/>
      </c>
      <c r="J136" s="91" t="str">
        <f t="shared" si="56"/>
        <v/>
      </c>
      <c r="K136" s="91" t="str">
        <f t="shared" si="56"/>
        <v/>
      </c>
      <c r="L136" s="91" t="str">
        <f t="shared" si="56"/>
        <v>PO</v>
      </c>
      <c r="M136" s="91" t="str">
        <f t="shared" si="56"/>
        <v/>
      </c>
      <c r="N136" s="91" t="str">
        <f t="shared" si="56"/>
        <v>PO</v>
      </c>
      <c r="O136" s="91" t="str">
        <f t="shared" si="56"/>
        <v/>
      </c>
      <c r="P136" s="91" t="str">
        <f t="shared" si="56"/>
        <v>PO</v>
      </c>
      <c r="Q136" s="91" t="str">
        <f t="shared" si="56"/>
        <v/>
      </c>
      <c r="R136" s="91" t="str">
        <f t="shared" si="56"/>
        <v/>
      </c>
      <c r="S136" s="91" t="str">
        <f t="shared" si="56"/>
        <v/>
      </c>
      <c r="T136" s="91" t="str">
        <f t="shared" si="56"/>
        <v>PO</v>
      </c>
      <c r="U136" s="91" t="str">
        <f t="shared" si="56"/>
        <v/>
      </c>
      <c r="V136" s="91" t="str">
        <f t="shared" si="56"/>
        <v>PO</v>
      </c>
      <c r="W136" s="91" t="str">
        <f t="shared" si="56"/>
        <v/>
      </c>
      <c r="X136" s="91" t="str">
        <f t="shared" si="56"/>
        <v/>
      </c>
      <c r="Y136" s="91" t="str">
        <f t="shared" si="56"/>
        <v/>
      </c>
      <c r="Z136" s="91" t="str">
        <f t="shared" si="56"/>
        <v>PO</v>
      </c>
      <c r="AA136" s="91" t="str">
        <f t="shared" si="56"/>
        <v/>
      </c>
      <c r="AB136" s="91" t="str">
        <f t="shared" si="56"/>
        <v>PO</v>
      </c>
      <c r="AC136" s="91" t="str">
        <f t="shared" si="56"/>
        <v/>
      </c>
      <c r="AD136" s="91" t="str">
        <f t="shared" si="56"/>
        <v>PO</v>
      </c>
      <c r="AE136" s="91" t="str">
        <f t="shared" si="56"/>
        <v/>
      </c>
      <c r="AF136" s="91" t="str">
        <f t="shared" si="56"/>
        <v/>
      </c>
    </row>
    <row r="137" spans="5:32" s="42" customFormat="1" x14ac:dyDescent="0.35">
      <c r="E137" s="91" t="str">
        <f t="shared" ref="E137:AF137" si="57">+LEFT(E25,4)</f>
        <v/>
      </c>
      <c r="F137" s="91" t="str">
        <f t="shared" si="57"/>
        <v>ADA</v>
      </c>
      <c r="G137" s="91" t="str">
        <f t="shared" si="57"/>
        <v/>
      </c>
      <c r="H137" s="91" t="str">
        <f t="shared" si="57"/>
        <v>ADA</v>
      </c>
      <c r="I137" s="91" t="str">
        <f t="shared" si="57"/>
        <v/>
      </c>
      <c r="J137" s="91" t="str">
        <f t="shared" si="57"/>
        <v/>
      </c>
      <c r="K137" s="91" t="str">
        <f t="shared" si="57"/>
        <v/>
      </c>
      <c r="L137" s="91" t="str">
        <f t="shared" si="57"/>
        <v>ADA</v>
      </c>
      <c r="M137" s="91" t="str">
        <f t="shared" si="57"/>
        <v/>
      </c>
      <c r="N137" s="91" t="str">
        <f t="shared" si="57"/>
        <v>ADA</v>
      </c>
      <c r="O137" s="91" t="str">
        <f t="shared" si="57"/>
        <v/>
      </c>
      <c r="P137" s="91" t="str">
        <f t="shared" si="57"/>
        <v>ADA</v>
      </c>
      <c r="Q137" s="91" t="str">
        <f t="shared" si="57"/>
        <v/>
      </c>
      <c r="R137" s="91" t="str">
        <f t="shared" si="57"/>
        <v/>
      </c>
      <c r="S137" s="91" t="str">
        <f t="shared" si="57"/>
        <v/>
      </c>
      <c r="T137" s="91" t="str">
        <f t="shared" si="57"/>
        <v>ADA</v>
      </c>
      <c r="U137" s="91" t="str">
        <f t="shared" si="57"/>
        <v/>
      </c>
      <c r="V137" s="91" t="str">
        <f t="shared" si="57"/>
        <v>ADA</v>
      </c>
      <c r="W137" s="91" t="str">
        <f t="shared" si="57"/>
        <v/>
      </c>
      <c r="X137" s="91" t="str">
        <f t="shared" si="57"/>
        <v/>
      </c>
      <c r="Y137" s="91" t="str">
        <f t="shared" si="57"/>
        <v/>
      </c>
      <c r="Z137" s="91" t="str">
        <f t="shared" si="57"/>
        <v>ADA</v>
      </c>
      <c r="AA137" s="91" t="str">
        <f t="shared" si="57"/>
        <v/>
      </c>
      <c r="AB137" s="91" t="str">
        <f t="shared" si="57"/>
        <v>ADA</v>
      </c>
      <c r="AC137" s="91" t="str">
        <f t="shared" si="57"/>
        <v/>
      </c>
      <c r="AD137" s="91" t="str">
        <f t="shared" si="57"/>
        <v>ADA</v>
      </c>
      <c r="AE137" s="91" t="str">
        <f t="shared" si="57"/>
        <v/>
      </c>
      <c r="AF137" s="91" t="str">
        <f t="shared" si="57"/>
        <v/>
      </c>
    </row>
    <row r="138" spans="5:32" s="42" customFormat="1" x14ac:dyDescent="0.35">
      <c r="E138" s="91" t="str">
        <f t="shared" ref="E138:AF138" si="58">+LEFT(E26,4)</f>
        <v/>
      </c>
      <c r="F138" s="91" t="str">
        <f t="shared" si="58"/>
        <v>ADA</v>
      </c>
      <c r="G138" s="91" t="str">
        <f t="shared" si="58"/>
        <v/>
      </c>
      <c r="H138" s="91" t="str">
        <f t="shared" si="58"/>
        <v>ADA</v>
      </c>
      <c r="I138" s="91" t="str">
        <f t="shared" si="58"/>
        <v/>
      </c>
      <c r="J138" s="91" t="str">
        <f t="shared" si="58"/>
        <v/>
      </c>
      <c r="K138" s="91" t="str">
        <f t="shared" si="58"/>
        <v/>
      </c>
      <c r="L138" s="91" t="str">
        <f t="shared" si="58"/>
        <v>ADA</v>
      </c>
      <c r="M138" s="91" t="str">
        <f t="shared" si="58"/>
        <v/>
      </c>
      <c r="N138" s="91" t="str">
        <f t="shared" si="58"/>
        <v>ADA</v>
      </c>
      <c r="O138" s="91" t="str">
        <f t="shared" si="58"/>
        <v/>
      </c>
      <c r="P138" s="91" t="str">
        <f t="shared" si="58"/>
        <v>ADA</v>
      </c>
      <c r="Q138" s="91" t="str">
        <f t="shared" si="58"/>
        <v/>
      </c>
      <c r="R138" s="91" t="str">
        <f t="shared" si="58"/>
        <v/>
      </c>
      <c r="S138" s="91" t="str">
        <f t="shared" si="58"/>
        <v/>
      </c>
      <c r="T138" s="91" t="str">
        <f t="shared" si="58"/>
        <v>ADA</v>
      </c>
      <c r="U138" s="91" t="str">
        <f t="shared" si="58"/>
        <v/>
      </c>
      <c r="V138" s="91" t="str">
        <f t="shared" si="58"/>
        <v>ADA</v>
      </c>
      <c r="W138" s="91" t="str">
        <f t="shared" si="58"/>
        <v/>
      </c>
      <c r="X138" s="91" t="str">
        <f t="shared" si="58"/>
        <v/>
      </c>
      <c r="Y138" s="91" t="str">
        <f t="shared" si="58"/>
        <v/>
      </c>
      <c r="Z138" s="91" t="str">
        <f t="shared" si="58"/>
        <v>ADA</v>
      </c>
      <c r="AA138" s="91" t="str">
        <f t="shared" si="58"/>
        <v/>
      </c>
      <c r="AB138" s="91" t="str">
        <f t="shared" si="58"/>
        <v>ADA</v>
      </c>
      <c r="AC138" s="91" t="str">
        <f t="shared" si="58"/>
        <v/>
      </c>
      <c r="AD138" s="91" t="str">
        <f t="shared" si="58"/>
        <v>ADA</v>
      </c>
      <c r="AE138" s="91" t="str">
        <f t="shared" si="58"/>
        <v/>
      </c>
      <c r="AF138" s="91" t="str">
        <f t="shared" si="58"/>
        <v/>
      </c>
    </row>
    <row r="139" spans="5:32" s="42" customFormat="1" x14ac:dyDescent="0.35">
      <c r="E139" s="91" t="str">
        <f t="shared" ref="E139:AF139" si="59">+LEFT(E27,4)</f>
        <v/>
      </c>
      <c r="F139" s="91" t="str">
        <f t="shared" si="59"/>
        <v>PC</v>
      </c>
      <c r="G139" s="91" t="str">
        <f t="shared" si="59"/>
        <v/>
      </c>
      <c r="H139" s="91" t="str">
        <f t="shared" si="59"/>
        <v>PC</v>
      </c>
      <c r="I139" s="91" t="str">
        <f t="shared" si="59"/>
        <v/>
      </c>
      <c r="J139" s="91" t="str">
        <f t="shared" si="59"/>
        <v/>
      </c>
      <c r="K139" s="91" t="str">
        <f t="shared" si="59"/>
        <v/>
      </c>
      <c r="L139" s="91" t="str">
        <f t="shared" si="59"/>
        <v>PC</v>
      </c>
      <c r="M139" s="91" t="str">
        <f t="shared" si="59"/>
        <v/>
      </c>
      <c r="N139" s="91" t="str">
        <f t="shared" si="59"/>
        <v>PC</v>
      </c>
      <c r="O139" s="91" t="str">
        <f t="shared" si="59"/>
        <v/>
      </c>
      <c r="P139" s="91" t="str">
        <f t="shared" si="59"/>
        <v>PC</v>
      </c>
      <c r="Q139" s="91" t="str">
        <f t="shared" si="59"/>
        <v/>
      </c>
      <c r="R139" s="91" t="str">
        <f t="shared" si="59"/>
        <v/>
      </c>
      <c r="S139" s="91" t="str">
        <f t="shared" si="59"/>
        <v/>
      </c>
      <c r="T139" s="91" t="str">
        <f t="shared" si="59"/>
        <v>PC</v>
      </c>
      <c r="U139" s="91" t="str">
        <f t="shared" si="59"/>
        <v/>
      </c>
      <c r="V139" s="91" t="str">
        <f t="shared" si="59"/>
        <v>PC</v>
      </c>
      <c r="W139" s="91" t="str">
        <f t="shared" si="59"/>
        <v/>
      </c>
      <c r="X139" s="91" t="str">
        <f t="shared" si="59"/>
        <v/>
      </c>
      <c r="Y139" s="91" t="str">
        <f t="shared" si="59"/>
        <v/>
      </c>
      <c r="Z139" s="91" t="str">
        <f t="shared" si="59"/>
        <v>PC</v>
      </c>
      <c r="AA139" s="91" t="str">
        <f t="shared" si="59"/>
        <v/>
      </c>
      <c r="AB139" s="91" t="str">
        <f t="shared" si="59"/>
        <v>PC</v>
      </c>
      <c r="AC139" s="91" t="str">
        <f t="shared" si="59"/>
        <v/>
      </c>
      <c r="AD139" s="91" t="str">
        <f t="shared" si="59"/>
        <v>PC</v>
      </c>
      <c r="AE139" s="91" t="str">
        <f t="shared" si="59"/>
        <v/>
      </c>
      <c r="AF139" s="91" t="str">
        <f t="shared" si="59"/>
        <v/>
      </c>
    </row>
    <row r="140" spans="5:32" s="42" customFormat="1" x14ac:dyDescent="0.35">
      <c r="E140" s="91" t="str">
        <f t="shared" ref="E140:AF140" si="60">+LEFT(E28,4)</f>
        <v/>
      </c>
      <c r="F140" s="91" t="str">
        <f t="shared" si="60"/>
        <v>PC</v>
      </c>
      <c r="G140" s="91" t="str">
        <f t="shared" si="60"/>
        <v/>
      </c>
      <c r="H140" s="91" t="str">
        <f t="shared" si="60"/>
        <v>PC</v>
      </c>
      <c r="I140" s="91" t="str">
        <f t="shared" si="60"/>
        <v/>
      </c>
      <c r="J140" s="91" t="str">
        <f t="shared" si="60"/>
        <v/>
      </c>
      <c r="K140" s="91" t="str">
        <f t="shared" si="60"/>
        <v/>
      </c>
      <c r="L140" s="91" t="str">
        <f t="shared" si="60"/>
        <v>PC</v>
      </c>
      <c r="M140" s="91" t="str">
        <f t="shared" si="60"/>
        <v/>
      </c>
      <c r="N140" s="91" t="str">
        <f t="shared" si="60"/>
        <v>PC</v>
      </c>
      <c r="O140" s="91" t="str">
        <f t="shared" si="60"/>
        <v/>
      </c>
      <c r="P140" s="91" t="str">
        <f t="shared" si="60"/>
        <v>PC</v>
      </c>
      <c r="Q140" s="91" t="str">
        <f t="shared" si="60"/>
        <v/>
      </c>
      <c r="R140" s="91" t="str">
        <f t="shared" si="60"/>
        <v/>
      </c>
      <c r="S140" s="91" t="str">
        <f t="shared" si="60"/>
        <v/>
      </c>
      <c r="T140" s="91" t="str">
        <f t="shared" si="60"/>
        <v>PC</v>
      </c>
      <c r="U140" s="91" t="str">
        <f t="shared" si="60"/>
        <v/>
      </c>
      <c r="V140" s="91" t="str">
        <f t="shared" si="60"/>
        <v>PC</v>
      </c>
      <c r="W140" s="91" t="str">
        <f t="shared" si="60"/>
        <v/>
      </c>
      <c r="X140" s="91" t="str">
        <f t="shared" si="60"/>
        <v/>
      </c>
      <c r="Y140" s="91" t="str">
        <f t="shared" si="60"/>
        <v/>
      </c>
      <c r="Z140" s="91" t="str">
        <f t="shared" si="60"/>
        <v>PC</v>
      </c>
      <c r="AA140" s="91" t="str">
        <f t="shared" si="60"/>
        <v/>
      </c>
      <c r="AB140" s="91" t="str">
        <f t="shared" si="60"/>
        <v>PC</v>
      </c>
      <c r="AC140" s="91" t="str">
        <f t="shared" si="60"/>
        <v/>
      </c>
      <c r="AD140" s="91" t="str">
        <f t="shared" si="60"/>
        <v>PC</v>
      </c>
      <c r="AE140" s="91" t="str">
        <f t="shared" si="60"/>
        <v/>
      </c>
      <c r="AF140" s="91" t="str">
        <f t="shared" si="60"/>
        <v/>
      </c>
    </row>
    <row r="141" spans="5:32" s="42" customFormat="1" x14ac:dyDescent="0.35">
      <c r="E141" s="91" t="str">
        <f t="shared" ref="E141:AF141" si="61">+LEFT(E29,4)</f>
        <v/>
      </c>
      <c r="F141" s="91" t="str">
        <f t="shared" si="61"/>
        <v>PC</v>
      </c>
      <c r="G141" s="91" t="str">
        <f t="shared" si="61"/>
        <v/>
      </c>
      <c r="H141" s="91" t="str">
        <f t="shared" si="61"/>
        <v>PC</v>
      </c>
      <c r="I141" s="91" t="str">
        <f t="shared" si="61"/>
        <v/>
      </c>
      <c r="J141" s="91" t="str">
        <f t="shared" si="61"/>
        <v/>
      </c>
      <c r="K141" s="91" t="str">
        <f t="shared" si="61"/>
        <v/>
      </c>
      <c r="L141" s="91" t="str">
        <f t="shared" si="61"/>
        <v>PC</v>
      </c>
      <c r="M141" s="91" t="str">
        <f t="shared" si="61"/>
        <v/>
      </c>
      <c r="N141" s="91" t="str">
        <f t="shared" si="61"/>
        <v>PC</v>
      </c>
      <c r="O141" s="91" t="str">
        <f t="shared" si="61"/>
        <v/>
      </c>
      <c r="P141" s="91" t="str">
        <f t="shared" si="61"/>
        <v>PC</v>
      </c>
      <c r="Q141" s="91" t="str">
        <f t="shared" si="61"/>
        <v/>
      </c>
      <c r="R141" s="91" t="str">
        <f t="shared" si="61"/>
        <v/>
      </c>
      <c r="S141" s="91" t="str">
        <f t="shared" si="61"/>
        <v/>
      </c>
      <c r="T141" s="91" t="str">
        <f t="shared" si="61"/>
        <v>PC</v>
      </c>
      <c r="U141" s="91" t="str">
        <f t="shared" si="61"/>
        <v/>
      </c>
      <c r="V141" s="91" t="str">
        <f t="shared" si="61"/>
        <v>PC</v>
      </c>
      <c r="W141" s="91" t="str">
        <f t="shared" si="61"/>
        <v/>
      </c>
      <c r="X141" s="91" t="str">
        <f t="shared" si="61"/>
        <v/>
      </c>
      <c r="Y141" s="91" t="str">
        <f t="shared" si="61"/>
        <v/>
      </c>
      <c r="Z141" s="91" t="str">
        <f t="shared" si="61"/>
        <v>PC</v>
      </c>
      <c r="AA141" s="91" t="str">
        <f t="shared" si="61"/>
        <v/>
      </c>
      <c r="AB141" s="91" t="str">
        <f t="shared" si="61"/>
        <v>PC</v>
      </c>
      <c r="AC141" s="91" t="str">
        <f t="shared" si="61"/>
        <v/>
      </c>
      <c r="AD141" s="91" t="str">
        <f t="shared" si="61"/>
        <v>PC</v>
      </c>
      <c r="AE141" s="91" t="str">
        <f t="shared" si="61"/>
        <v/>
      </c>
      <c r="AF141" s="91" t="str">
        <f t="shared" si="61"/>
        <v/>
      </c>
    </row>
    <row r="142" spans="5:32" s="42" customFormat="1" x14ac:dyDescent="0.35">
      <c r="E142" s="91" t="str">
        <f t="shared" ref="E142:AF142" si="62">+LEFT(E30,4)</f>
        <v/>
      </c>
      <c r="F142" s="91" t="str">
        <f t="shared" si="62"/>
        <v>PC</v>
      </c>
      <c r="G142" s="91" t="str">
        <f t="shared" si="62"/>
        <v/>
      </c>
      <c r="H142" s="91" t="str">
        <f t="shared" si="62"/>
        <v>PC</v>
      </c>
      <c r="I142" s="91" t="str">
        <f t="shared" si="62"/>
        <v/>
      </c>
      <c r="J142" s="91" t="str">
        <f t="shared" si="62"/>
        <v/>
      </c>
      <c r="K142" s="91" t="str">
        <f t="shared" si="62"/>
        <v/>
      </c>
      <c r="L142" s="91" t="str">
        <f t="shared" si="62"/>
        <v>PC</v>
      </c>
      <c r="M142" s="91" t="str">
        <f t="shared" si="62"/>
        <v/>
      </c>
      <c r="N142" s="91" t="str">
        <f t="shared" si="62"/>
        <v>PC</v>
      </c>
      <c r="O142" s="91" t="str">
        <f t="shared" si="62"/>
        <v/>
      </c>
      <c r="P142" s="91" t="str">
        <f t="shared" si="62"/>
        <v>PC</v>
      </c>
      <c r="Q142" s="91" t="str">
        <f t="shared" si="62"/>
        <v/>
      </c>
      <c r="R142" s="91" t="str">
        <f t="shared" si="62"/>
        <v/>
      </c>
      <c r="S142" s="91" t="str">
        <f t="shared" si="62"/>
        <v/>
      </c>
      <c r="T142" s="91" t="str">
        <f t="shared" si="62"/>
        <v>PC</v>
      </c>
      <c r="U142" s="91" t="str">
        <f t="shared" si="62"/>
        <v/>
      </c>
      <c r="V142" s="91" t="str">
        <f t="shared" si="62"/>
        <v>PC</v>
      </c>
      <c r="W142" s="91" t="str">
        <f t="shared" si="62"/>
        <v/>
      </c>
      <c r="X142" s="91" t="str">
        <f t="shared" si="62"/>
        <v/>
      </c>
      <c r="Y142" s="91" t="str">
        <f t="shared" si="62"/>
        <v/>
      </c>
      <c r="Z142" s="91" t="str">
        <f t="shared" si="62"/>
        <v>PC</v>
      </c>
      <c r="AA142" s="91" t="str">
        <f t="shared" si="62"/>
        <v/>
      </c>
      <c r="AB142" s="91" t="str">
        <f t="shared" si="62"/>
        <v>PC</v>
      </c>
      <c r="AC142" s="91" t="str">
        <f t="shared" si="62"/>
        <v/>
      </c>
      <c r="AD142" s="91" t="str">
        <f t="shared" si="62"/>
        <v>PC</v>
      </c>
      <c r="AE142" s="91" t="str">
        <f t="shared" si="62"/>
        <v/>
      </c>
      <c r="AF142" s="91" t="str">
        <f t="shared" si="62"/>
        <v/>
      </c>
    </row>
    <row r="143" spans="5:32" s="42" customFormat="1" x14ac:dyDescent="0.35">
      <c r="E143" s="91" t="str">
        <f t="shared" ref="E143:AF143" si="63">+LEFT(E31,4)</f>
        <v/>
      </c>
      <c r="F143" s="91" t="str">
        <f t="shared" si="63"/>
        <v>45</v>
      </c>
      <c r="G143" s="91" t="str">
        <f t="shared" si="63"/>
        <v/>
      </c>
      <c r="H143" s="91" t="str">
        <f t="shared" si="63"/>
        <v>45</v>
      </c>
      <c r="I143" s="91" t="str">
        <f t="shared" si="63"/>
        <v/>
      </c>
      <c r="J143" s="91" t="str">
        <f t="shared" si="63"/>
        <v/>
      </c>
      <c r="K143" s="91" t="str">
        <f t="shared" si="63"/>
        <v/>
      </c>
      <c r="L143" s="91" t="str">
        <f t="shared" si="63"/>
        <v>45</v>
      </c>
      <c r="M143" s="91" t="str">
        <f t="shared" si="63"/>
        <v/>
      </c>
      <c r="N143" s="91" t="str">
        <f t="shared" si="63"/>
        <v>45</v>
      </c>
      <c r="O143" s="91" t="str">
        <f t="shared" si="63"/>
        <v/>
      </c>
      <c r="P143" s="91" t="str">
        <f t="shared" si="63"/>
        <v>45</v>
      </c>
      <c r="Q143" s="91" t="str">
        <f t="shared" si="63"/>
        <v/>
      </c>
      <c r="R143" s="91" t="str">
        <f t="shared" si="63"/>
        <v/>
      </c>
      <c r="S143" s="91" t="str">
        <f t="shared" si="63"/>
        <v/>
      </c>
      <c r="T143" s="91" t="str">
        <f t="shared" si="63"/>
        <v>45</v>
      </c>
      <c r="U143" s="91" t="str">
        <f t="shared" si="63"/>
        <v/>
      </c>
      <c r="V143" s="91" t="str">
        <f t="shared" si="63"/>
        <v>45</v>
      </c>
      <c r="W143" s="91" t="str">
        <f t="shared" si="63"/>
        <v/>
      </c>
      <c r="X143" s="91" t="str">
        <f t="shared" si="63"/>
        <v/>
      </c>
      <c r="Y143" s="91" t="str">
        <f t="shared" si="63"/>
        <v/>
      </c>
      <c r="Z143" s="91" t="str">
        <f t="shared" si="63"/>
        <v>45</v>
      </c>
      <c r="AA143" s="91" t="str">
        <f t="shared" si="63"/>
        <v/>
      </c>
      <c r="AB143" s="91" t="str">
        <f t="shared" si="63"/>
        <v>45</v>
      </c>
      <c r="AC143" s="91" t="str">
        <f t="shared" si="63"/>
        <v/>
      </c>
      <c r="AD143" s="91" t="str">
        <f t="shared" si="63"/>
        <v>45</v>
      </c>
      <c r="AE143" s="91" t="str">
        <f t="shared" si="63"/>
        <v/>
      </c>
      <c r="AF143" s="91" t="str">
        <f t="shared" si="63"/>
        <v/>
      </c>
    </row>
    <row r="144" spans="5:32" s="42" customFormat="1" x14ac:dyDescent="0.35">
      <c r="E144" s="91" t="str">
        <f t="shared" ref="E144:AF144" si="64">+LEFT(E32,4)</f>
        <v/>
      </c>
      <c r="F144" s="91" t="str">
        <f t="shared" si="64"/>
        <v>PC</v>
      </c>
      <c r="G144" s="91" t="str">
        <f t="shared" si="64"/>
        <v/>
      </c>
      <c r="H144" s="91" t="str">
        <f t="shared" si="64"/>
        <v>PC</v>
      </c>
      <c r="I144" s="91" t="str">
        <f t="shared" si="64"/>
        <v/>
      </c>
      <c r="J144" s="91" t="str">
        <f t="shared" si="64"/>
        <v/>
      </c>
      <c r="K144" s="91" t="str">
        <f t="shared" si="64"/>
        <v/>
      </c>
      <c r="L144" s="91" t="str">
        <f t="shared" si="64"/>
        <v>PC</v>
      </c>
      <c r="M144" s="91" t="str">
        <f t="shared" si="64"/>
        <v/>
      </c>
      <c r="N144" s="91" t="str">
        <f t="shared" si="64"/>
        <v>PC</v>
      </c>
      <c r="O144" s="91" t="str">
        <f t="shared" si="64"/>
        <v/>
      </c>
      <c r="P144" s="91" t="str">
        <f t="shared" si="64"/>
        <v>PC</v>
      </c>
      <c r="Q144" s="91" t="str">
        <f t="shared" si="64"/>
        <v/>
      </c>
      <c r="R144" s="91" t="str">
        <f t="shared" si="64"/>
        <v/>
      </c>
      <c r="S144" s="91" t="str">
        <f t="shared" si="64"/>
        <v/>
      </c>
      <c r="T144" s="91" t="str">
        <f t="shared" si="64"/>
        <v>PC</v>
      </c>
      <c r="U144" s="91" t="str">
        <f t="shared" si="64"/>
        <v/>
      </c>
      <c r="V144" s="91" t="str">
        <f t="shared" si="64"/>
        <v>PC</v>
      </c>
      <c r="W144" s="91" t="str">
        <f t="shared" si="64"/>
        <v/>
      </c>
      <c r="X144" s="91" t="str">
        <f t="shared" si="64"/>
        <v/>
      </c>
      <c r="Y144" s="91" t="str">
        <f t="shared" si="64"/>
        <v/>
      </c>
      <c r="Z144" s="91" t="str">
        <f t="shared" si="64"/>
        <v>PC</v>
      </c>
      <c r="AA144" s="91" t="str">
        <f t="shared" si="64"/>
        <v/>
      </c>
      <c r="AB144" s="91" t="str">
        <f t="shared" si="64"/>
        <v>PC</v>
      </c>
      <c r="AC144" s="91" t="str">
        <f t="shared" si="64"/>
        <v/>
      </c>
      <c r="AD144" s="91" t="str">
        <f t="shared" si="64"/>
        <v>PC</v>
      </c>
      <c r="AE144" s="91" t="str">
        <f t="shared" si="64"/>
        <v/>
      </c>
      <c r="AF144" s="91" t="str">
        <f t="shared" si="64"/>
        <v/>
      </c>
    </row>
    <row r="145" spans="3:32" s="42" customFormat="1" x14ac:dyDescent="0.35">
      <c r="E145" s="91" t="str">
        <f t="shared" ref="E145:AF145" si="65">+LEFT(E33,4)</f>
        <v/>
      </c>
      <c r="F145" s="91" t="str">
        <f t="shared" si="65"/>
        <v>PC</v>
      </c>
      <c r="G145" s="91" t="str">
        <f t="shared" si="65"/>
        <v/>
      </c>
      <c r="H145" s="91" t="str">
        <f t="shared" si="65"/>
        <v>PC</v>
      </c>
      <c r="I145" s="91" t="str">
        <f t="shared" si="65"/>
        <v/>
      </c>
      <c r="J145" s="91" t="str">
        <f t="shared" si="65"/>
        <v/>
      </c>
      <c r="K145" s="91" t="str">
        <f t="shared" si="65"/>
        <v/>
      </c>
      <c r="L145" s="91" t="str">
        <f t="shared" si="65"/>
        <v>PC</v>
      </c>
      <c r="M145" s="91" t="str">
        <f t="shared" si="65"/>
        <v/>
      </c>
      <c r="N145" s="91" t="str">
        <f t="shared" si="65"/>
        <v>PC</v>
      </c>
      <c r="O145" s="91" t="str">
        <f t="shared" si="65"/>
        <v/>
      </c>
      <c r="P145" s="91" t="str">
        <f t="shared" si="65"/>
        <v>PC</v>
      </c>
      <c r="Q145" s="91" t="str">
        <f t="shared" si="65"/>
        <v/>
      </c>
      <c r="R145" s="91" t="str">
        <f t="shared" si="65"/>
        <v/>
      </c>
      <c r="S145" s="91" t="str">
        <f t="shared" si="65"/>
        <v/>
      </c>
      <c r="T145" s="91" t="str">
        <f t="shared" si="65"/>
        <v>PC</v>
      </c>
      <c r="U145" s="91" t="str">
        <f t="shared" si="65"/>
        <v/>
      </c>
      <c r="V145" s="91" t="str">
        <f t="shared" si="65"/>
        <v>PC</v>
      </c>
      <c r="W145" s="91" t="str">
        <f t="shared" si="65"/>
        <v/>
      </c>
      <c r="X145" s="91" t="str">
        <f t="shared" si="65"/>
        <v/>
      </c>
      <c r="Y145" s="91" t="str">
        <f t="shared" si="65"/>
        <v/>
      </c>
      <c r="Z145" s="91" t="str">
        <f t="shared" si="65"/>
        <v>PC</v>
      </c>
      <c r="AA145" s="91" t="str">
        <f t="shared" si="65"/>
        <v/>
      </c>
      <c r="AB145" s="91" t="str">
        <f t="shared" si="65"/>
        <v>PC</v>
      </c>
      <c r="AC145" s="91" t="str">
        <f t="shared" si="65"/>
        <v/>
      </c>
      <c r="AD145" s="91" t="str">
        <f t="shared" si="65"/>
        <v>PC</v>
      </c>
      <c r="AE145" s="91" t="str">
        <f t="shared" si="65"/>
        <v/>
      </c>
      <c r="AF145" s="91" t="str">
        <f t="shared" si="65"/>
        <v/>
      </c>
    </row>
    <row r="146" spans="3:32" s="42" customFormat="1" x14ac:dyDescent="0.35">
      <c r="E146" s="91" t="str">
        <f t="shared" ref="E146:AF146" si="66">+LEFT(E34,4)</f>
        <v/>
      </c>
      <c r="F146" s="91" t="str">
        <f t="shared" si="66"/>
        <v>45</v>
      </c>
      <c r="G146" s="91" t="str">
        <f t="shared" si="66"/>
        <v/>
      </c>
      <c r="H146" s="91" t="str">
        <f t="shared" si="66"/>
        <v>45</v>
      </c>
      <c r="I146" s="91" t="str">
        <f t="shared" si="66"/>
        <v/>
      </c>
      <c r="J146" s="91" t="str">
        <f t="shared" si="66"/>
        <v/>
      </c>
      <c r="K146" s="91" t="str">
        <f t="shared" si="66"/>
        <v/>
      </c>
      <c r="L146" s="91" t="str">
        <f t="shared" si="66"/>
        <v>45</v>
      </c>
      <c r="M146" s="91" t="str">
        <f t="shared" si="66"/>
        <v/>
      </c>
      <c r="N146" s="91" t="str">
        <f t="shared" si="66"/>
        <v>45</v>
      </c>
      <c r="O146" s="91" t="str">
        <f t="shared" si="66"/>
        <v/>
      </c>
      <c r="P146" s="91" t="str">
        <f t="shared" si="66"/>
        <v>45</v>
      </c>
      <c r="Q146" s="91" t="str">
        <f t="shared" si="66"/>
        <v/>
      </c>
      <c r="R146" s="91" t="str">
        <f t="shared" si="66"/>
        <v/>
      </c>
      <c r="S146" s="91" t="str">
        <f t="shared" si="66"/>
        <v/>
      </c>
      <c r="T146" s="91" t="str">
        <f t="shared" si="66"/>
        <v>45</v>
      </c>
      <c r="U146" s="91" t="str">
        <f t="shared" si="66"/>
        <v/>
      </c>
      <c r="V146" s="91" t="str">
        <f t="shared" si="66"/>
        <v>45</v>
      </c>
      <c r="W146" s="91" t="str">
        <f t="shared" si="66"/>
        <v/>
      </c>
      <c r="X146" s="91" t="str">
        <f t="shared" si="66"/>
        <v/>
      </c>
      <c r="Y146" s="91" t="str">
        <f t="shared" si="66"/>
        <v/>
      </c>
      <c r="Z146" s="91" t="str">
        <f t="shared" si="66"/>
        <v>45</v>
      </c>
      <c r="AA146" s="91" t="str">
        <f t="shared" si="66"/>
        <v/>
      </c>
      <c r="AB146" s="91" t="str">
        <f t="shared" si="66"/>
        <v>45</v>
      </c>
      <c r="AC146" s="91" t="str">
        <f t="shared" si="66"/>
        <v/>
      </c>
      <c r="AD146" s="91" t="str">
        <f t="shared" si="66"/>
        <v>45</v>
      </c>
      <c r="AE146" s="91" t="str">
        <f t="shared" si="66"/>
        <v/>
      </c>
      <c r="AF146" s="91" t="str">
        <f t="shared" si="66"/>
        <v/>
      </c>
    </row>
    <row r="147" spans="3:32" s="42" customFormat="1" x14ac:dyDescent="0.35">
      <c r="E147" s="91" t="str">
        <f t="shared" ref="E147:AF147" si="67">+LEFT(E35,4)</f>
        <v/>
      </c>
      <c r="F147" s="91" t="str">
        <f t="shared" si="67"/>
        <v>CO</v>
      </c>
      <c r="G147" s="91" t="str">
        <f t="shared" si="67"/>
        <v/>
      </c>
      <c r="H147" s="91" t="str">
        <f t="shared" si="67"/>
        <v>CO</v>
      </c>
      <c r="I147" s="91" t="str">
        <f t="shared" si="67"/>
        <v/>
      </c>
      <c r="J147" s="91" t="str">
        <f t="shared" si="67"/>
        <v/>
      </c>
      <c r="K147" s="91" t="str">
        <f t="shared" si="67"/>
        <v/>
      </c>
      <c r="L147" s="91" t="str">
        <f t="shared" si="67"/>
        <v>CO</v>
      </c>
      <c r="M147" s="91" t="str">
        <f t="shared" si="67"/>
        <v/>
      </c>
      <c r="N147" s="91" t="str">
        <f t="shared" si="67"/>
        <v>CO</v>
      </c>
      <c r="O147" s="91" t="str">
        <f t="shared" si="67"/>
        <v/>
      </c>
      <c r="P147" s="91" t="str">
        <f t="shared" si="67"/>
        <v>CO</v>
      </c>
      <c r="Q147" s="91" t="str">
        <f t="shared" si="67"/>
        <v/>
      </c>
      <c r="R147" s="91" t="str">
        <f t="shared" si="67"/>
        <v/>
      </c>
      <c r="S147" s="91" t="str">
        <f t="shared" si="67"/>
        <v/>
      </c>
      <c r="T147" s="91" t="str">
        <f t="shared" si="67"/>
        <v>CO</v>
      </c>
      <c r="U147" s="91" t="str">
        <f t="shared" si="67"/>
        <v/>
      </c>
      <c r="V147" s="91" t="str">
        <f t="shared" si="67"/>
        <v>CO</v>
      </c>
      <c r="W147" s="91" t="str">
        <f t="shared" si="67"/>
        <v/>
      </c>
      <c r="X147" s="91" t="str">
        <f t="shared" si="67"/>
        <v/>
      </c>
      <c r="Y147" s="91" t="str">
        <f t="shared" si="67"/>
        <v/>
      </c>
      <c r="Z147" s="91" t="str">
        <f t="shared" si="67"/>
        <v>CO</v>
      </c>
      <c r="AA147" s="91" t="str">
        <f t="shared" si="67"/>
        <v/>
      </c>
      <c r="AB147" s="91" t="str">
        <f t="shared" si="67"/>
        <v>CO</v>
      </c>
      <c r="AC147" s="91" t="str">
        <f t="shared" si="67"/>
        <v/>
      </c>
      <c r="AD147" s="91" t="str">
        <f t="shared" si="67"/>
        <v>CO</v>
      </c>
      <c r="AE147" s="91" t="str">
        <f t="shared" si="67"/>
        <v/>
      </c>
      <c r="AF147" s="91" t="str">
        <f t="shared" si="67"/>
        <v/>
      </c>
    </row>
    <row r="148" spans="3:32" s="42" customFormat="1" x14ac:dyDescent="0.35">
      <c r="E148" s="91" t="str">
        <f t="shared" ref="E148:AF148" si="68">+LEFT(E36,4)</f>
        <v/>
      </c>
      <c r="F148" s="91" t="str">
        <f t="shared" si="68"/>
        <v>CO</v>
      </c>
      <c r="G148" s="91" t="str">
        <f t="shared" si="68"/>
        <v/>
      </c>
      <c r="H148" s="91" t="str">
        <f t="shared" si="68"/>
        <v>CO</v>
      </c>
      <c r="I148" s="91" t="str">
        <f t="shared" si="68"/>
        <v/>
      </c>
      <c r="J148" s="91" t="str">
        <f t="shared" si="68"/>
        <v/>
      </c>
      <c r="K148" s="91" t="str">
        <f t="shared" si="68"/>
        <v/>
      </c>
      <c r="L148" s="91" t="str">
        <f t="shared" si="68"/>
        <v>CO</v>
      </c>
      <c r="M148" s="91" t="str">
        <f t="shared" si="68"/>
        <v/>
      </c>
      <c r="N148" s="91" t="str">
        <f t="shared" si="68"/>
        <v>CO</v>
      </c>
      <c r="O148" s="91" t="str">
        <f t="shared" si="68"/>
        <v/>
      </c>
      <c r="P148" s="91" t="str">
        <f t="shared" si="68"/>
        <v>CO</v>
      </c>
      <c r="Q148" s="91" t="str">
        <f t="shared" si="68"/>
        <v/>
      </c>
      <c r="R148" s="91" t="str">
        <f t="shared" si="68"/>
        <v/>
      </c>
      <c r="S148" s="91" t="str">
        <f t="shared" si="68"/>
        <v/>
      </c>
      <c r="T148" s="91" t="str">
        <f t="shared" si="68"/>
        <v>CO</v>
      </c>
      <c r="U148" s="91" t="str">
        <f t="shared" si="68"/>
        <v/>
      </c>
      <c r="V148" s="91" t="str">
        <f t="shared" si="68"/>
        <v>CO</v>
      </c>
      <c r="W148" s="91" t="str">
        <f t="shared" si="68"/>
        <v/>
      </c>
      <c r="X148" s="91" t="str">
        <f t="shared" si="68"/>
        <v/>
      </c>
      <c r="Y148" s="91" t="str">
        <f t="shared" si="68"/>
        <v/>
      </c>
      <c r="Z148" s="91" t="str">
        <f t="shared" si="68"/>
        <v>CO</v>
      </c>
      <c r="AA148" s="91" t="str">
        <f t="shared" si="68"/>
        <v/>
      </c>
      <c r="AB148" s="91" t="str">
        <f t="shared" si="68"/>
        <v>CO</v>
      </c>
      <c r="AC148" s="91" t="str">
        <f t="shared" si="68"/>
        <v/>
      </c>
      <c r="AD148" s="91" t="str">
        <f t="shared" si="68"/>
        <v>CO</v>
      </c>
      <c r="AE148" s="91" t="str">
        <f t="shared" si="68"/>
        <v/>
      </c>
      <c r="AF148" s="91" t="str">
        <f t="shared" si="68"/>
        <v/>
      </c>
    </row>
    <row r="149" spans="3:32" s="42" customFormat="1" x14ac:dyDescent="0.35">
      <c r="E149" s="91" t="str">
        <f t="shared" ref="E149:AF149" si="69">+LEFT(E37,4)</f>
        <v/>
      </c>
      <c r="F149" s="91" t="str">
        <f t="shared" si="69"/>
        <v>CO</v>
      </c>
      <c r="G149" s="91" t="str">
        <f t="shared" si="69"/>
        <v/>
      </c>
      <c r="H149" s="91" t="str">
        <f t="shared" si="69"/>
        <v>CO</v>
      </c>
      <c r="I149" s="91" t="str">
        <f t="shared" si="69"/>
        <v/>
      </c>
      <c r="J149" s="91" t="str">
        <f t="shared" si="69"/>
        <v/>
      </c>
      <c r="K149" s="91" t="str">
        <f t="shared" si="69"/>
        <v/>
      </c>
      <c r="L149" s="91" t="str">
        <f t="shared" si="69"/>
        <v>CO</v>
      </c>
      <c r="M149" s="91" t="str">
        <f t="shared" si="69"/>
        <v/>
      </c>
      <c r="N149" s="91" t="str">
        <f t="shared" si="69"/>
        <v>CO</v>
      </c>
      <c r="O149" s="91" t="str">
        <f t="shared" si="69"/>
        <v/>
      </c>
      <c r="P149" s="91" t="str">
        <f t="shared" si="69"/>
        <v>CO</v>
      </c>
      <c r="Q149" s="91" t="str">
        <f t="shared" si="69"/>
        <v/>
      </c>
      <c r="R149" s="91" t="str">
        <f t="shared" si="69"/>
        <v/>
      </c>
      <c r="S149" s="91" t="str">
        <f t="shared" si="69"/>
        <v/>
      </c>
      <c r="T149" s="91" t="str">
        <f t="shared" si="69"/>
        <v>CO</v>
      </c>
      <c r="U149" s="91" t="str">
        <f t="shared" si="69"/>
        <v/>
      </c>
      <c r="V149" s="91" t="str">
        <f t="shared" si="69"/>
        <v>CO</v>
      </c>
      <c r="W149" s="91" t="str">
        <f t="shared" si="69"/>
        <v/>
      </c>
      <c r="X149" s="91" t="str">
        <f t="shared" si="69"/>
        <v/>
      </c>
      <c r="Y149" s="91" t="str">
        <f t="shared" si="69"/>
        <v/>
      </c>
      <c r="Z149" s="91" t="str">
        <f t="shared" si="69"/>
        <v>CO</v>
      </c>
      <c r="AA149" s="91" t="str">
        <f t="shared" si="69"/>
        <v/>
      </c>
      <c r="AB149" s="91" t="str">
        <f t="shared" si="69"/>
        <v>CO</v>
      </c>
      <c r="AC149" s="91" t="str">
        <f t="shared" si="69"/>
        <v/>
      </c>
      <c r="AD149" s="91" t="str">
        <f t="shared" si="69"/>
        <v>CO</v>
      </c>
      <c r="AE149" s="91" t="str">
        <f t="shared" si="69"/>
        <v/>
      </c>
      <c r="AF149" s="91" t="str">
        <f t="shared" si="69"/>
        <v/>
      </c>
    </row>
    <row r="150" spans="3:32" s="42" customFormat="1" x14ac:dyDescent="0.35">
      <c r="E150" s="91" t="str">
        <f t="shared" ref="E150:AF150" si="70">+LEFT(E38,4)</f>
        <v/>
      </c>
      <c r="F150" s="91" t="str">
        <f t="shared" si="70"/>
        <v>CO</v>
      </c>
      <c r="G150" s="91" t="str">
        <f t="shared" si="70"/>
        <v/>
      </c>
      <c r="H150" s="91" t="str">
        <f t="shared" si="70"/>
        <v>CO</v>
      </c>
      <c r="I150" s="91" t="str">
        <f t="shared" si="70"/>
        <v/>
      </c>
      <c r="J150" s="91" t="str">
        <f t="shared" si="70"/>
        <v/>
      </c>
      <c r="K150" s="91" t="str">
        <f t="shared" si="70"/>
        <v/>
      </c>
      <c r="L150" s="91" t="str">
        <f t="shared" si="70"/>
        <v>CO</v>
      </c>
      <c r="M150" s="91" t="str">
        <f t="shared" si="70"/>
        <v/>
      </c>
      <c r="N150" s="91" t="str">
        <f t="shared" si="70"/>
        <v>CO</v>
      </c>
      <c r="O150" s="91" t="str">
        <f t="shared" si="70"/>
        <v/>
      </c>
      <c r="P150" s="91" t="str">
        <f t="shared" si="70"/>
        <v>CO</v>
      </c>
      <c r="Q150" s="91" t="str">
        <f t="shared" si="70"/>
        <v/>
      </c>
      <c r="R150" s="91" t="str">
        <f t="shared" si="70"/>
        <v/>
      </c>
      <c r="S150" s="91" t="str">
        <f t="shared" si="70"/>
        <v/>
      </c>
      <c r="T150" s="91" t="str">
        <f t="shared" si="70"/>
        <v>CO</v>
      </c>
      <c r="U150" s="91" t="str">
        <f t="shared" si="70"/>
        <v/>
      </c>
      <c r="V150" s="91" t="str">
        <f t="shared" si="70"/>
        <v>CO</v>
      </c>
      <c r="W150" s="91" t="str">
        <f t="shared" si="70"/>
        <v/>
      </c>
      <c r="X150" s="91" t="str">
        <f t="shared" si="70"/>
        <v/>
      </c>
      <c r="Y150" s="91" t="str">
        <f t="shared" si="70"/>
        <v/>
      </c>
      <c r="Z150" s="91" t="str">
        <f t="shared" si="70"/>
        <v>CO</v>
      </c>
      <c r="AA150" s="91" t="str">
        <f t="shared" si="70"/>
        <v/>
      </c>
      <c r="AB150" s="91" t="str">
        <f t="shared" si="70"/>
        <v>CO</v>
      </c>
      <c r="AC150" s="91" t="str">
        <f t="shared" si="70"/>
        <v/>
      </c>
      <c r="AD150" s="91" t="str">
        <f t="shared" si="70"/>
        <v>CO</v>
      </c>
      <c r="AE150" s="91" t="str">
        <f t="shared" si="70"/>
        <v/>
      </c>
      <c r="AF150" s="91" t="str">
        <f t="shared" si="70"/>
        <v/>
      </c>
    </row>
    <row r="151" spans="3:32" s="42" customFormat="1" x14ac:dyDescent="0.35">
      <c r="E151" s="91" t="str">
        <f t="shared" ref="E151:AF151" si="71">+LEFT(E39,4)</f>
        <v/>
      </c>
      <c r="F151" s="91" t="str">
        <f t="shared" si="71"/>
        <v>CO</v>
      </c>
      <c r="G151" s="91" t="str">
        <f t="shared" si="71"/>
        <v/>
      </c>
      <c r="H151" s="91" t="str">
        <f t="shared" si="71"/>
        <v>CO</v>
      </c>
      <c r="I151" s="91" t="str">
        <f t="shared" si="71"/>
        <v/>
      </c>
      <c r="J151" s="91" t="str">
        <f t="shared" si="71"/>
        <v/>
      </c>
      <c r="K151" s="91" t="str">
        <f t="shared" si="71"/>
        <v/>
      </c>
      <c r="L151" s="91" t="str">
        <f t="shared" si="71"/>
        <v>CO</v>
      </c>
      <c r="M151" s="91" t="str">
        <f t="shared" si="71"/>
        <v/>
      </c>
      <c r="N151" s="91" t="str">
        <f t="shared" si="71"/>
        <v>CO</v>
      </c>
      <c r="O151" s="91" t="str">
        <f t="shared" si="71"/>
        <v/>
      </c>
      <c r="P151" s="91" t="str">
        <f t="shared" si="71"/>
        <v>CO</v>
      </c>
      <c r="Q151" s="91" t="str">
        <f t="shared" si="71"/>
        <v/>
      </c>
      <c r="R151" s="91" t="str">
        <f t="shared" si="71"/>
        <v/>
      </c>
      <c r="S151" s="91" t="str">
        <f t="shared" si="71"/>
        <v/>
      </c>
      <c r="T151" s="91" t="str">
        <f t="shared" si="71"/>
        <v>CO</v>
      </c>
      <c r="U151" s="91" t="str">
        <f t="shared" si="71"/>
        <v/>
      </c>
      <c r="V151" s="91" t="str">
        <f t="shared" si="71"/>
        <v>CO</v>
      </c>
      <c r="W151" s="91" t="str">
        <f t="shared" si="71"/>
        <v/>
      </c>
      <c r="X151" s="91" t="str">
        <f t="shared" si="71"/>
        <v/>
      </c>
      <c r="Y151" s="91" t="str">
        <f t="shared" si="71"/>
        <v/>
      </c>
      <c r="Z151" s="91" t="str">
        <f t="shared" si="71"/>
        <v>CO</v>
      </c>
      <c r="AA151" s="91" t="str">
        <f t="shared" si="71"/>
        <v/>
      </c>
      <c r="AB151" s="91" t="str">
        <f t="shared" si="71"/>
        <v>CO</v>
      </c>
      <c r="AC151" s="91" t="str">
        <f t="shared" si="71"/>
        <v/>
      </c>
      <c r="AD151" s="91" t="str">
        <f t="shared" si="71"/>
        <v>CO</v>
      </c>
      <c r="AE151" s="91" t="str">
        <f t="shared" si="71"/>
        <v/>
      </c>
      <c r="AF151" s="91" t="str">
        <f t="shared" si="71"/>
        <v/>
      </c>
    </row>
    <row r="152" spans="3:32" s="42" customFormat="1" x14ac:dyDescent="0.35">
      <c r="E152" s="91" t="str">
        <f t="shared" ref="E152:AF152" si="72">+LEFT(E40,4)</f>
        <v/>
      </c>
      <c r="F152" s="91" t="str">
        <f t="shared" si="72"/>
        <v/>
      </c>
      <c r="G152" s="91" t="str">
        <f t="shared" si="72"/>
        <v/>
      </c>
      <c r="H152" s="91" t="str">
        <f t="shared" si="72"/>
        <v/>
      </c>
      <c r="I152" s="91" t="str">
        <f t="shared" si="72"/>
        <v/>
      </c>
      <c r="J152" s="91" t="str">
        <f t="shared" si="72"/>
        <v/>
      </c>
      <c r="K152" s="91" t="str">
        <f t="shared" si="72"/>
        <v/>
      </c>
      <c r="L152" s="91" t="str">
        <f t="shared" si="72"/>
        <v/>
      </c>
      <c r="M152" s="91" t="str">
        <f t="shared" si="72"/>
        <v/>
      </c>
      <c r="N152" s="91" t="str">
        <f t="shared" si="72"/>
        <v/>
      </c>
      <c r="O152" s="91" t="str">
        <f t="shared" si="72"/>
        <v/>
      </c>
      <c r="P152" s="91" t="str">
        <f t="shared" si="72"/>
        <v/>
      </c>
      <c r="Q152" s="91" t="str">
        <f t="shared" si="72"/>
        <v/>
      </c>
      <c r="R152" s="91" t="str">
        <f t="shared" si="72"/>
        <v/>
      </c>
      <c r="S152" s="91" t="str">
        <f t="shared" si="72"/>
        <v/>
      </c>
      <c r="T152" s="91" t="str">
        <f t="shared" si="72"/>
        <v/>
      </c>
      <c r="U152" s="91" t="str">
        <f t="shared" si="72"/>
        <v/>
      </c>
      <c r="V152" s="91" t="str">
        <f t="shared" si="72"/>
        <v/>
      </c>
      <c r="W152" s="91" t="str">
        <f t="shared" si="72"/>
        <v/>
      </c>
      <c r="X152" s="91" t="str">
        <f t="shared" si="72"/>
        <v/>
      </c>
      <c r="Y152" s="91" t="str">
        <f t="shared" si="72"/>
        <v/>
      </c>
      <c r="Z152" s="91" t="str">
        <f t="shared" si="72"/>
        <v/>
      </c>
      <c r="AA152" s="91" t="str">
        <f t="shared" si="72"/>
        <v/>
      </c>
      <c r="AB152" s="91" t="str">
        <f t="shared" si="72"/>
        <v/>
      </c>
      <c r="AC152" s="91" t="str">
        <f t="shared" si="72"/>
        <v/>
      </c>
      <c r="AD152" s="91" t="str">
        <f t="shared" si="72"/>
        <v/>
      </c>
      <c r="AE152" s="91" t="str">
        <f t="shared" si="72"/>
        <v/>
      </c>
      <c r="AF152" s="91" t="str">
        <f t="shared" si="72"/>
        <v/>
      </c>
    </row>
    <row r="153" spans="3:32" s="42" customFormat="1" x14ac:dyDescent="0.35">
      <c r="E153" s="91" t="str">
        <f t="shared" ref="E153:AF153" si="73">+LEFT(E41,4)</f>
        <v/>
      </c>
      <c r="F153" s="91" t="str">
        <f t="shared" si="73"/>
        <v>DD</v>
      </c>
      <c r="G153" s="91" t="str">
        <f t="shared" si="73"/>
        <v/>
      </c>
      <c r="H153" s="91" t="str">
        <f t="shared" si="73"/>
        <v>DD</v>
      </c>
      <c r="I153" s="91" t="str">
        <f t="shared" si="73"/>
        <v/>
      </c>
      <c r="J153" s="91" t="str">
        <f t="shared" si="73"/>
        <v/>
      </c>
      <c r="K153" s="91" t="str">
        <f t="shared" si="73"/>
        <v/>
      </c>
      <c r="L153" s="91" t="str">
        <f t="shared" si="73"/>
        <v>DD</v>
      </c>
      <c r="M153" s="91" t="str">
        <f t="shared" si="73"/>
        <v/>
      </c>
      <c r="N153" s="91" t="str">
        <f t="shared" si="73"/>
        <v>DD</v>
      </c>
      <c r="O153" s="91" t="str">
        <f t="shared" si="73"/>
        <v/>
      </c>
      <c r="P153" s="91" t="str">
        <f t="shared" si="73"/>
        <v>DD</v>
      </c>
      <c r="Q153" s="91" t="str">
        <f t="shared" si="73"/>
        <v/>
      </c>
      <c r="R153" s="91" t="str">
        <f t="shared" si="73"/>
        <v/>
      </c>
      <c r="S153" s="91" t="str">
        <f t="shared" si="73"/>
        <v/>
      </c>
      <c r="T153" s="91" t="str">
        <f t="shared" si="73"/>
        <v>DD</v>
      </c>
      <c r="U153" s="91" t="str">
        <f t="shared" si="73"/>
        <v/>
      </c>
      <c r="V153" s="91" t="str">
        <f t="shared" si="73"/>
        <v>DD</v>
      </c>
      <c r="W153" s="91" t="str">
        <f t="shared" si="73"/>
        <v/>
      </c>
      <c r="X153" s="91" t="str">
        <f t="shared" si="73"/>
        <v/>
      </c>
      <c r="Y153" s="91" t="str">
        <f t="shared" si="73"/>
        <v/>
      </c>
      <c r="Z153" s="91" t="str">
        <f t="shared" si="73"/>
        <v>DD</v>
      </c>
      <c r="AA153" s="91" t="str">
        <f t="shared" si="73"/>
        <v/>
      </c>
      <c r="AB153" s="91" t="str">
        <f t="shared" si="73"/>
        <v>DD</v>
      </c>
      <c r="AC153" s="91" t="str">
        <f t="shared" si="73"/>
        <v/>
      </c>
      <c r="AD153" s="91" t="str">
        <f t="shared" si="73"/>
        <v>DD</v>
      </c>
      <c r="AE153" s="91" t="str">
        <f t="shared" si="73"/>
        <v/>
      </c>
      <c r="AF153" s="91" t="str">
        <f t="shared" si="73"/>
        <v/>
      </c>
    </row>
    <row r="154" spans="3:32" s="42" customFormat="1" x14ac:dyDescent="0.35">
      <c r="E154" s="91" t="str">
        <f t="shared" ref="E154:AF154" si="74">+LEFT(E42,4)</f>
        <v/>
      </c>
      <c r="F154" s="91" t="str">
        <f t="shared" si="74"/>
        <v>OI</v>
      </c>
      <c r="G154" s="91" t="str">
        <f t="shared" si="74"/>
        <v/>
      </c>
      <c r="H154" s="91" t="str">
        <f t="shared" si="74"/>
        <v>OI</v>
      </c>
      <c r="I154" s="91" t="str">
        <f t="shared" si="74"/>
        <v/>
      </c>
      <c r="J154" s="91" t="str">
        <f t="shared" si="74"/>
        <v/>
      </c>
      <c r="K154" s="91" t="str">
        <f t="shared" si="74"/>
        <v/>
      </c>
      <c r="L154" s="91" t="str">
        <f t="shared" si="74"/>
        <v>OI</v>
      </c>
      <c r="M154" s="91" t="str">
        <f t="shared" si="74"/>
        <v/>
      </c>
      <c r="N154" s="91" t="str">
        <f t="shared" si="74"/>
        <v>OI</v>
      </c>
      <c r="O154" s="91" t="str">
        <f t="shared" si="74"/>
        <v/>
      </c>
      <c r="P154" s="91" t="str">
        <f t="shared" si="74"/>
        <v>OI</v>
      </c>
      <c r="Q154" s="91" t="str">
        <f t="shared" si="74"/>
        <v/>
      </c>
      <c r="R154" s="91" t="str">
        <f t="shared" si="74"/>
        <v/>
      </c>
      <c r="S154" s="91" t="str">
        <f t="shared" si="74"/>
        <v/>
      </c>
      <c r="T154" s="91" t="str">
        <f t="shared" si="74"/>
        <v>OI</v>
      </c>
      <c r="U154" s="91" t="str">
        <f t="shared" si="74"/>
        <v/>
      </c>
      <c r="V154" s="91" t="str">
        <f t="shared" si="74"/>
        <v>OI</v>
      </c>
      <c r="W154" s="91" t="str">
        <f t="shared" si="74"/>
        <v/>
      </c>
      <c r="X154" s="91" t="str">
        <f t="shared" si="74"/>
        <v/>
      </c>
      <c r="Y154" s="91" t="str">
        <f t="shared" si="74"/>
        <v/>
      </c>
      <c r="Z154" s="91" t="str">
        <f t="shared" si="74"/>
        <v>OI</v>
      </c>
      <c r="AA154" s="91" t="str">
        <f t="shared" si="74"/>
        <v/>
      </c>
      <c r="AB154" s="91" t="str">
        <f t="shared" si="74"/>
        <v>OI</v>
      </c>
      <c r="AC154" s="91" t="str">
        <f t="shared" si="74"/>
        <v/>
      </c>
      <c r="AD154" s="91" t="str">
        <f t="shared" si="74"/>
        <v>OI</v>
      </c>
      <c r="AE154" s="91" t="str">
        <f t="shared" si="74"/>
        <v/>
      </c>
      <c r="AF154" s="91" t="str">
        <f t="shared" si="74"/>
        <v/>
      </c>
    </row>
    <row r="155" spans="3:32" s="42" customFormat="1" x14ac:dyDescent="0.35">
      <c r="E155" s="91" t="str">
        <f t="shared" ref="E155:AF155" si="75">+LEFT(E43,4)</f>
        <v/>
      </c>
      <c r="F155" s="91" t="str">
        <f t="shared" si="75"/>
        <v>OI</v>
      </c>
      <c r="G155" s="91" t="str">
        <f t="shared" si="75"/>
        <v/>
      </c>
      <c r="H155" s="91" t="str">
        <f t="shared" si="75"/>
        <v>OI</v>
      </c>
      <c r="I155" s="91" t="str">
        <f t="shared" si="75"/>
        <v/>
      </c>
      <c r="J155" s="91" t="str">
        <f t="shared" si="75"/>
        <v/>
      </c>
      <c r="K155" s="91" t="str">
        <f t="shared" si="75"/>
        <v/>
      </c>
      <c r="L155" s="91" t="str">
        <f t="shared" si="75"/>
        <v>OI</v>
      </c>
      <c r="M155" s="91" t="str">
        <f t="shared" si="75"/>
        <v/>
      </c>
      <c r="N155" s="91" t="str">
        <f t="shared" si="75"/>
        <v>OI</v>
      </c>
      <c r="O155" s="91" t="str">
        <f t="shared" si="75"/>
        <v/>
      </c>
      <c r="P155" s="91" t="str">
        <f t="shared" si="75"/>
        <v>OI</v>
      </c>
      <c r="Q155" s="91" t="str">
        <f t="shared" si="75"/>
        <v/>
      </c>
      <c r="R155" s="91" t="str">
        <f t="shared" si="75"/>
        <v/>
      </c>
      <c r="S155" s="91" t="str">
        <f t="shared" si="75"/>
        <v/>
      </c>
      <c r="T155" s="91" t="str">
        <f t="shared" si="75"/>
        <v>OI</v>
      </c>
      <c r="U155" s="91" t="str">
        <f t="shared" si="75"/>
        <v/>
      </c>
      <c r="V155" s="91" t="str">
        <f t="shared" si="75"/>
        <v>OI</v>
      </c>
      <c r="W155" s="91" t="str">
        <f t="shared" si="75"/>
        <v/>
      </c>
      <c r="X155" s="91" t="str">
        <f t="shared" si="75"/>
        <v/>
      </c>
      <c r="Y155" s="91" t="str">
        <f t="shared" si="75"/>
        <v/>
      </c>
      <c r="Z155" s="91" t="str">
        <f t="shared" si="75"/>
        <v>OI</v>
      </c>
      <c r="AA155" s="91" t="str">
        <f t="shared" si="75"/>
        <v/>
      </c>
      <c r="AB155" s="91" t="str">
        <f t="shared" si="75"/>
        <v>OI</v>
      </c>
      <c r="AC155" s="91" t="str">
        <f t="shared" si="75"/>
        <v/>
      </c>
      <c r="AD155" s="91" t="str">
        <f t="shared" si="75"/>
        <v>OI</v>
      </c>
      <c r="AE155" s="91" t="str">
        <f t="shared" si="75"/>
        <v/>
      </c>
      <c r="AF155" s="91" t="str">
        <f t="shared" si="75"/>
        <v/>
      </c>
    </row>
    <row r="156" spans="3:32" s="42" customFormat="1" x14ac:dyDescent="0.35">
      <c r="E156" s="91" t="str">
        <f t="shared" ref="E156:AF156" si="76">+LEFT(E44,4)</f>
        <v/>
      </c>
      <c r="F156" s="91" t="str">
        <f t="shared" si="76"/>
        <v>OI</v>
      </c>
      <c r="G156" s="91" t="str">
        <f t="shared" si="76"/>
        <v/>
      </c>
      <c r="H156" s="91" t="str">
        <f t="shared" si="76"/>
        <v>OI</v>
      </c>
      <c r="I156" s="91" t="str">
        <f t="shared" si="76"/>
        <v/>
      </c>
      <c r="J156" s="91" t="str">
        <f t="shared" si="76"/>
        <v/>
      </c>
      <c r="K156" s="91" t="str">
        <f t="shared" si="76"/>
        <v/>
      </c>
      <c r="L156" s="91" t="str">
        <f t="shared" si="76"/>
        <v>OI</v>
      </c>
      <c r="M156" s="91" t="str">
        <f t="shared" si="76"/>
        <v/>
      </c>
      <c r="N156" s="91" t="str">
        <f t="shared" si="76"/>
        <v>OI</v>
      </c>
      <c r="O156" s="91" t="str">
        <f t="shared" si="76"/>
        <v/>
      </c>
      <c r="P156" s="91" t="str">
        <f t="shared" si="76"/>
        <v>OI</v>
      </c>
      <c r="Q156" s="91" t="str">
        <f t="shared" si="76"/>
        <v/>
      </c>
      <c r="R156" s="91" t="str">
        <f t="shared" si="76"/>
        <v/>
      </c>
      <c r="S156" s="91" t="str">
        <f t="shared" si="76"/>
        <v/>
      </c>
      <c r="T156" s="91" t="str">
        <f t="shared" si="76"/>
        <v>OI</v>
      </c>
      <c r="U156" s="91" t="str">
        <f t="shared" si="76"/>
        <v/>
      </c>
      <c r="V156" s="91" t="str">
        <f t="shared" si="76"/>
        <v>OI</v>
      </c>
      <c r="W156" s="91" t="str">
        <f t="shared" si="76"/>
        <v/>
      </c>
      <c r="X156" s="91" t="str">
        <f t="shared" si="76"/>
        <v/>
      </c>
      <c r="Y156" s="91" t="str">
        <f t="shared" si="76"/>
        <v/>
      </c>
      <c r="Z156" s="91" t="str">
        <f t="shared" si="76"/>
        <v>OI</v>
      </c>
      <c r="AA156" s="91" t="str">
        <f t="shared" si="76"/>
        <v/>
      </c>
      <c r="AB156" s="91" t="str">
        <f t="shared" si="76"/>
        <v>OI</v>
      </c>
      <c r="AC156" s="91" t="str">
        <f t="shared" si="76"/>
        <v/>
      </c>
      <c r="AD156" s="91" t="str">
        <f t="shared" si="76"/>
        <v>OI</v>
      </c>
      <c r="AE156" s="91" t="str">
        <f t="shared" si="76"/>
        <v/>
      </c>
      <c r="AF156" s="91" t="str">
        <f t="shared" si="76"/>
        <v/>
      </c>
    </row>
    <row r="157" spans="3:32" s="42" customFormat="1" x14ac:dyDescent="0.35">
      <c r="E157" s="91" t="str">
        <f t="shared" ref="E157:AF157" si="77">+LEFT(E45,4)</f>
        <v/>
      </c>
      <c r="F157" s="91" t="str">
        <f t="shared" si="77"/>
        <v>OI</v>
      </c>
      <c r="G157" s="91" t="str">
        <f t="shared" si="77"/>
        <v/>
      </c>
      <c r="H157" s="91" t="str">
        <f t="shared" si="77"/>
        <v>OI</v>
      </c>
      <c r="I157" s="91" t="str">
        <f t="shared" si="77"/>
        <v/>
      </c>
      <c r="J157" s="91" t="str">
        <f t="shared" si="77"/>
        <v/>
      </c>
      <c r="K157" s="91" t="str">
        <f t="shared" si="77"/>
        <v/>
      </c>
      <c r="L157" s="91" t="str">
        <f t="shared" si="77"/>
        <v>OI</v>
      </c>
      <c r="M157" s="91" t="str">
        <f t="shared" si="77"/>
        <v/>
      </c>
      <c r="N157" s="91" t="str">
        <f t="shared" si="77"/>
        <v>OI</v>
      </c>
      <c r="O157" s="91" t="str">
        <f t="shared" si="77"/>
        <v/>
      </c>
      <c r="P157" s="91" t="str">
        <f t="shared" si="77"/>
        <v>OI</v>
      </c>
      <c r="Q157" s="91" t="str">
        <f t="shared" si="77"/>
        <v/>
      </c>
      <c r="R157" s="91" t="str">
        <f t="shared" si="77"/>
        <v/>
      </c>
      <c r="S157" s="91" t="str">
        <f t="shared" si="77"/>
        <v/>
      </c>
      <c r="T157" s="91" t="str">
        <f t="shared" si="77"/>
        <v>OI</v>
      </c>
      <c r="U157" s="91" t="str">
        <f t="shared" si="77"/>
        <v/>
      </c>
      <c r="V157" s="91" t="str">
        <f t="shared" si="77"/>
        <v>OI</v>
      </c>
      <c r="W157" s="91" t="str">
        <f t="shared" si="77"/>
        <v/>
      </c>
      <c r="X157" s="91" t="str">
        <f t="shared" si="77"/>
        <v/>
      </c>
      <c r="Y157" s="91" t="str">
        <f t="shared" si="77"/>
        <v/>
      </c>
      <c r="Z157" s="91" t="str">
        <f t="shared" si="77"/>
        <v>OI</v>
      </c>
      <c r="AA157" s="91" t="str">
        <f t="shared" si="77"/>
        <v/>
      </c>
      <c r="AB157" s="91" t="str">
        <f t="shared" si="77"/>
        <v>OI</v>
      </c>
      <c r="AC157" s="91" t="str">
        <f t="shared" si="77"/>
        <v/>
      </c>
      <c r="AD157" s="91" t="str">
        <f t="shared" si="77"/>
        <v>OI</v>
      </c>
      <c r="AE157" s="91" t="str">
        <f t="shared" si="77"/>
        <v/>
      </c>
      <c r="AF157" s="91" t="str">
        <f t="shared" si="77"/>
        <v/>
      </c>
    </row>
    <row r="158" spans="3:32" s="42" customFormat="1" x14ac:dyDescent="0.35">
      <c r="E158" s="91" t="str">
        <f t="shared" ref="E158:AF158" si="78">+LEFT(E46,4)</f>
        <v/>
      </c>
      <c r="F158" s="91" t="str">
        <f t="shared" si="78"/>
        <v>OMT</v>
      </c>
      <c r="G158" s="91" t="str">
        <f t="shared" si="78"/>
        <v/>
      </c>
      <c r="H158" s="91" t="str">
        <f t="shared" si="78"/>
        <v>OMT</v>
      </c>
      <c r="I158" s="91" t="str">
        <f t="shared" si="78"/>
        <v/>
      </c>
      <c r="J158" s="91" t="str">
        <f t="shared" si="78"/>
        <v/>
      </c>
      <c r="K158" s="91" t="str">
        <f t="shared" si="78"/>
        <v/>
      </c>
      <c r="L158" s="91" t="str">
        <f t="shared" si="78"/>
        <v>OMT</v>
      </c>
      <c r="M158" s="91" t="str">
        <f t="shared" si="78"/>
        <v/>
      </c>
      <c r="N158" s="91" t="str">
        <f t="shared" si="78"/>
        <v>OMT</v>
      </c>
      <c r="O158" s="91" t="str">
        <f t="shared" si="78"/>
        <v/>
      </c>
      <c r="P158" s="91" t="str">
        <f t="shared" si="78"/>
        <v>OMT</v>
      </c>
      <c r="Q158" s="91" t="str">
        <f t="shared" si="78"/>
        <v/>
      </c>
      <c r="R158" s="91" t="str">
        <f t="shared" si="78"/>
        <v/>
      </c>
      <c r="S158" s="91" t="str">
        <f t="shared" si="78"/>
        <v/>
      </c>
      <c r="T158" s="91" t="str">
        <f t="shared" si="78"/>
        <v>OMT</v>
      </c>
      <c r="U158" s="91" t="str">
        <f t="shared" si="78"/>
        <v/>
      </c>
      <c r="V158" s="91" t="str">
        <f t="shared" si="78"/>
        <v>OMT</v>
      </c>
      <c r="W158" s="91" t="str">
        <f t="shared" si="78"/>
        <v/>
      </c>
      <c r="X158" s="91" t="str">
        <f t="shared" si="78"/>
        <v/>
      </c>
      <c r="Y158" s="91" t="str">
        <f t="shared" si="78"/>
        <v/>
      </c>
      <c r="Z158" s="91" t="str">
        <f t="shared" si="78"/>
        <v>OMT</v>
      </c>
      <c r="AA158" s="91" t="str">
        <f t="shared" si="78"/>
        <v/>
      </c>
      <c r="AB158" s="91" t="str">
        <f t="shared" si="78"/>
        <v>OMT</v>
      </c>
      <c r="AC158" s="91" t="str">
        <f t="shared" si="78"/>
        <v/>
      </c>
      <c r="AD158" s="91" t="str">
        <f t="shared" si="78"/>
        <v>OMT</v>
      </c>
      <c r="AE158" s="91" t="str">
        <f t="shared" si="78"/>
        <v/>
      </c>
      <c r="AF158" s="91" t="str">
        <f t="shared" si="78"/>
        <v/>
      </c>
    </row>
    <row r="159" spans="3:32" s="42" customFormat="1" x14ac:dyDescent="0.35">
      <c r="E159" s="91" t="str">
        <f t="shared" ref="E159:AF159" si="79">+LEFT(E47,4)</f>
        <v/>
      </c>
      <c r="F159" s="91" t="str">
        <f t="shared" si="79"/>
        <v>OMT</v>
      </c>
      <c r="G159" s="91" t="str">
        <f t="shared" si="79"/>
        <v/>
      </c>
      <c r="H159" s="91" t="str">
        <f t="shared" si="79"/>
        <v>OMT</v>
      </c>
      <c r="I159" s="91" t="str">
        <f t="shared" si="79"/>
        <v/>
      </c>
      <c r="J159" s="91" t="str">
        <f t="shared" si="79"/>
        <v/>
      </c>
      <c r="K159" s="91" t="str">
        <f t="shared" si="79"/>
        <v/>
      </c>
      <c r="L159" s="91" t="str">
        <f t="shared" si="79"/>
        <v>OMT</v>
      </c>
      <c r="M159" s="91" t="str">
        <f t="shared" si="79"/>
        <v/>
      </c>
      <c r="N159" s="91" t="str">
        <f t="shared" si="79"/>
        <v>OMT</v>
      </c>
      <c r="O159" s="91" t="str">
        <f t="shared" si="79"/>
        <v/>
      </c>
      <c r="P159" s="91" t="str">
        <f t="shared" si="79"/>
        <v>OMT</v>
      </c>
      <c r="Q159" s="91" t="str">
        <f t="shared" si="79"/>
        <v/>
      </c>
      <c r="R159" s="91" t="str">
        <f t="shared" si="79"/>
        <v/>
      </c>
      <c r="S159" s="91" t="str">
        <f t="shared" si="79"/>
        <v/>
      </c>
      <c r="T159" s="91" t="str">
        <f t="shared" si="79"/>
        <v>OMT</v>
      </c>
      <c r="U159" s="91" t="str">
        <f t="shared" si="79"/>
        <v/>
      </c>
      <c r="V159" s="91" t="str">
        <f t="shared" si="79"/>
        <v>OMT</v>
      </c>
      <c r="W159" s="91" t="str">
        <f t="shared" si="79"/>
        <v/>
      </c>
      <c r="X159" s="91" t="str">
        <f t="shared" si="79"/>
        <v/>
      </c>
      <c r="Y159" s="91" t="str">
        <f t="shared" si="79"/>
        <v/>
      </c>
      <c r="Z159" s="91" t="str">
        <f t="shared" si="79"/>
        <v>OMT</v>
      </c>
      <c r="AA159" s="91" t="str">
        <f t="shared" si="79"/>
        <v/>
      </c>
      <c r="AB159" s="91" t="str">
        <f t="shared" si="79"/>
        <v>OMT</v>
      </c>
      <c r="AC159" s="91" t="str">
        <f t="shared" si="79"/>
        <v/>
      </c>
      <c r="AD159" s="91" t="str">
        <f t="shared" si="79"/>
        <v>OMT</v>
      </c>
      <c r="AE159" s="91" t="str">
        <f t="shared" si="79"/>
        <v/>
      </c>
      <c r="AF159" s="91" t="str">
        <f t="shared" si="79"/>
        <v/>
      </c>
    </row>
    <row r="160" spans="3:32" s="42" customFormat="1" x14ac:dyDescent="0.35">
      <c r="C160" s="87"/>
    </row>
    <row r="161" s="42" customFormat="1" x14ac:dyDescent="0.35"/>
    <row r="162" s="42" customFormat="1" x14ac:dyDescent="0.35"/>
    <row r="163" s="42" customFormat="1" x14ac:dyDescent="0.35"/>
    <row r="164" s="42" customFormat="1" x14ac:dyDescent="0.35"/>
    <row r="165" s="42" customFormat="1" x14ac:dyDescent="0.35"/>
    <row r="166" s="42" customFormat="1" x14ac:dyDescent="0.35"/>
    <row r="167" s="42" customFormat="1" x14ac:dyDescent="0.35"/>
    <row r="168" s="42" customFormat="1" x14ac:dyDescent="0.35"/>
    <row r="169" s="42" customFormat="1" x14ac:dyDescent="0.35"/>
    <row r="170" s="42" customFormat="1" x14ac:dyDescent="0.35"/>
    <row r="171" s="42" customFormat="1" x14ac:dyDescent="0.35"/>
    <row r="172" s="42" customFormat="1" x14ac:dyDescent="0.35"/>
    <row r="173" s="42" customFormat="1" x14ac:dyDescent="0.35"/>
    <row r="174" s="42" customFormat="1" x14ac:dyDescent="0.35"/>
    <row r="175" s="42" customFormat="1" x14ac:dyDescent="0.35"/>
    <row r="176" s="42" customFormat="1" x14ac:dyDescent="0.35"/>
    <row r="177" s="42" customFormat="1" x14ac:dyDescent="0.35"/>
    <row r="178" s="42" customFormat="1" x14ac:dyDescent="0.35"/>
    <row r="179" s="42" customFormat="1" x14ac:dyDescent="0.35"/>
    <row r="180" s="42" customFormat="1" x14ac:dyDescent="0.35"/>
    <row r="181" s="42" customFormat="1" x14ac:dyDescent="0.35"/>
    <row r="182" s="42" customFormat="1" x14ac:dyDescent="0.35"/>
    <row r="183" s="42" customFormat="1" x14ac:dyDescent="0.35"/>
    <row r="184" s="42" customFormat="1" x14ac:dyDescent="0.35"/>
    <row r="185" s="42" customFormat="1" x14ac:dyDescent="0.35"/>
    <row r="186" s="42" customFormat="1" x14ac:dyDescent="0.35"/>
    <row r="187" s="42" customFormat="1" x14ac:dyDescent="0.35"/>
    <row r="188" s="42" customFormat="1" x14ac:dyDescent="0.35"/>
    <row r="189" s="42" customFormat="1" x14ac:dyDescent="0.35"/>
    <row r="190" s="42" customFormat="1" x14ac:dyDescent="0.35"/>
    <row r="191" s="42" customFormat="1" x14ac:dyDescent="0.35"/>
    <row r="192" s="42" customFormat="1" x14ac:dyDescent="0.35"/>
    <row r="193" s="42" customFormat="1" x14ac:dyDescent="0.35"/>
    <row r="194" s="42" customFormat="1" x14ac:dyDescent="0.35"/>
    <row r="195" s="42" customFormat="1" x14ac:dyDescent="0.35"/>
    <row r="196" s="42" customFormat="1" x14ac:dyDescent="0.35"/>
    <row r="197" s="42" customFormat="1" x14ac:dyDescent="0.35"/>
    <row r="198" s="42" customFormat="1" x14ac:dyDescent="0.35"/>
    <row r="199" s="42" customFormat="1" x14ac:dyDescent="0.35"/>
    <row r="200" s="42" customFormat="1" x14ac:dyDescent="0.35"/>
    <row r="201" s="42" customFormat="1" x14ac:dyDescent="0.35"/>
    <row r="202" s="42" customFormat="1" x14ac:dyDescent="0.35"/>
    <row r="203" s="42" customFormat="1" x14ac:dyDescent="0.35"/>
    <row r="204" s="42" customFormat="1" x14ac:dyDescent="0.35"/>
    <row r="205" s="42" customFormat="1" x14ac:dyDescent="0.35"/>
    <row r="206" s="42" customFormat="1" x14ac:dyDescent="0.35"/>
    <row r="207" s="42" customFormat="1" x14ac:dyDescent="0.35"/>
    <row r="208" s="42" customFormat="1" x14ac:dyDescent="0.35"/>
    <row r="209" s="42" customFormat="1" x14ac:dyDescent="0.35"/>
    <row r="210" s="42" customFormat="1" x14ac:dyDescent="0.35"/>
    <row r="211" s="42" customFormat="1" x14ac:dyDescent="0.35"/>
    <row r="212" s="42" customFormat="1" x14ac:dyDescent="0.35"/>
    <row r="213" s="42" customFormat="1" x14ac:dyDescent="0.35"/>
    <row r="214" s="42" customFormat="1" x14ac:dyDescent="0.35"/>
    <row r="215" s="42" customFormat="1" x14ac:dyDescent="0.35"/>
    <row r="216" s="42" customFormat="1" x14ac:dyDescent="0.35"/>
    <row r="217" s="42" customFormat="1" x14ac:dyDescent="0.35"/>
    <row r="218" s="42" customFormat="1" x14ac:dyDescent="0.35"/>
    <row r="219" s="42" customFormat="1" x14ac:dyDescent="0.35"/>
    <row r="220" s="42" customFormat="1" x14ac:dyDescent="0.35"/>
    <row r="221" s="42" customFormat="1" x14ac:dyDescent="0.35"/>
    <row r="222" s="42" customFormat="1" x14ac:dyDescent="0.35"/>
    <row r="223" s="42" customFormat="1" x14ac:dyDescent="0.35"/>
    <row r="224" s="42" customFormat="1" x14ac:dyDescent="0.35"/>
    <row r="225" s="42" customFormat="1" x14ac:dyDescent="0.35"/>
    <row r="226" s="42" customFormat="1" x14ac:dyDescent="0.35"/>
    <row r="227" s="42" customFormat="1" x14ac:dyDescent="0.35"/>
    <row r="228" s="42" customFormat="1" x14ac:dyDescent="0.35"/>
    <row r="229" s="42" customFormat="1" x14ac:dyDescent="0.35"/>
    <row r="230" s="42" customFormat="1" x14ac:dyDescent="0.35"/>
    <row r="231" s="42" customFormat="1" x14ac:dyDescent="0.35"/>
    <row r="232" s="42" customFormat="1" x14ac:dyDescent="0.35"/>
    <row r="233" s="42" customFormat="1" x14ac:dyDescent="0.35"/>
    <row r="234" s="42" customFormat="1" x14ac:dyDescent="0.35"/>
    <row r="235" s="42" customFormat="1" x14ac:dyDescent="0.35"/>
    <row r="236" s="42" customFormat="1" x14ac:dyDescent="0.35"/>
    <row r="237" s="42" customFormat="1" x14ac:dyDescent="0.35"/>
    <row r="238" s="42" customFormat="1" x14ac:dyDescent="0.35"/>
    <row r="239" s="42" customFormat="1" x14ac:dyDescent="0.35"/>
    <row r="240" s="42" customFormat="1" x14ac:dyDescent="0.35"/>
    <row r="241" s="42" customFormat="1" x14ac:dyDescent="0.35"/>
    <row r="242" s="42" customFormat="1" x14ac:dyDescent="0.35"/>
    <row r="243" s="42" customFormat="1" x14ac:dyDescent="0.35"/>
    <row r="244" s="42" customFormat="1" x14ac:dyDescent="0.35"/>
    <row r="245" s="42" customFormat="1" x14ac:dyDescent="0.35"/>
    <row r="246" s="42" customFormat="1" x14ac:dyDescent="0.35"/>
    <row r="247" s="42" customFormat="1" x14ac:dyDescent="0.35"/>
    <row r="248" s="42" customFormat="1" x14ac:dyDescent="0.35"/>
    <row r="249" s="42" customFormat="1" x14ac:dyDescent="0.35"/>
    <row r="250" s="42" customFormat="1" x14ac:dyDescent="0.35"/>
    <row r="251" s="42" customFormat="1" x14ac:dyDescent="0.35"/>
    <row r="252" s="42" customFormat="1" x14ac:dyDescent="0.35"/>
    <row r="253" s="42" customFormat="1" x14ac:dyDescent="0.35"/>
    <row r="254" s="42" customFormat="1" x14ac:dyDescent="0.35"/>
    <row r="255" s="42" customFormat="1" x14ac:dyDescent="0.35"/>
    <row r="256" s="42" customFormat="1" x14ac:dyDescent="0.35"/>
    <row r="257" s="42" customFormat="1" x14ac:dyDescent="0.35"/>
    <row r="258" s="42" customFormat="1" x14ac:dyDescent="0.35"/>
    <row r="259" s="42" customFormat="1" x14ac:dyDescent="0.35"/>
    <row r="260" s="42" customFormat="1" x14ac:dyDescent="0.35"/>
    <row r="261" s="42" customFormat="1" x14ac:dyDescent="0.35"/>
    <row r="262" s="42" customFormat="1" x14ac:dyDescent="0.35"/>
    <row r="263" s="42" customFormat="1" x14ac:dyDescent="0.35"/>
    <row r="264" s="42" customFormat="1" x14ac:dyDescent="0.35"/>
    <row r="265" s="42" customFormat="1" x14ac:dyDescent="0.35"/>
    <row r="266" s="42" customFormat="1" x14ac:dyDescent="0.35"/>
    <row r="267" s="42" customFormat="1" x14ac:dyDescent="0.35"/>
    <row r="268" s="42" customFormat="1" x14ac:dyDescent="0.35"/>
    <row r="269" s="42" customFormat="1" x14ac:dyDescent="0.35"/>
    <row r="270" s="42" customFormat="1" x14ac:dyDescent="0.35"/>
    <row r="271" s="42" customFormat="1" x14ac:dyDescent="0.35"/>
    <row r="272" s="42" customFormat="1" x14ac:dyDescent="0.35"/>
    <row r="273" s="42" customFormat="1" x14ac:dyDescent="0.35"/>
    <row r="274" s="42" customFormat="1" x14ac:dyDescent="0.35"/>
    <row r="275" s="42" customFormat="1" x14ac:dyDescent="0.35"/>
    <row r="276" s="42" customFormat="1" x14ac:dyDescent="0.35"/>
    <row r="277" s="42" customFormat="1" x14ac:dyDescent="0.35"/>
    <row r="278" s="42" customFormat="1" x14ac:dyDescent="0.35"/>
    <row r="279" s="42" customFormat="1" x14ac:dyDescent="0.35"/>
    <row r="280" s="42" customFormat="1" x14ac:dyDescent="0.35"/>
    <row r="281" s="42" customFormat="1" x14ac:dyDescent="0.35"/>
    <row r="282" s="42" customFormat="1" x14ac:dyDescent="0.35"/>
    <row r="283" s="42" customFormat="1" x14ac:dyDescent="0.35"/>
    <row r="284" s="42" customFormat="1" x14ac:dyDescent="0.35"/>
    <row r="285" s="42" customFormat="1" x14ac:dyDescent="0.35"/>
    <row r="286" s="42" customFormat="1" x14ac:dyDescent="0.35"/>
    <row r="287" s="42" customFormat="1" x14ac:dyDescent="0.35"/>
    <row r="288" s="42" customFormat="1" x14ac:dyDescent="0.35"/>
    <row r="289" s="42" customFormat="1" x14ac:dyDescent="0.35"/>
    <row r="290" s="42" customFormat="1" x14ac:dyDescent="0.35"/>
    <row r="291" s="42" customFormat="1" x14ac:dyDescent="0.35"/>
    <row r="292" s="42" customFormat="1" x14ac:dyDescent="0.35"/>
    <row r="293" s="42" customFormat="1" x14ac:dyDescent="0.35"/>
    <row r="294" s="42" customFormat="1" x14ac:dyDescent="0.35"/>
    <row r="295" s="42" customFormat="1" x14ac:dyDescent="0.35"/>
    <row r="296" s="42" customFormat="1" x14ac:dyDescent="0.35"/>
    <row r="297" s="42" customFormat="1" x14ac:dyDescent="0.35"/>
    <row r="298" s="42" customFormat="1" x14ac:dyDescent="0.35"/>
    <row r="299" s="42" customFormat="1" x14ac:dyDescent="0.35"/>
    <row r="300" s="42" customFormat="1" x14ac:dyDescent="0.35"/>
    <row r="301" s="42" customFormat="1" x14ac:dyDescent="0.35"/>
    <row r="302" s="42" customFormat="1" x14ac:dyDescent="0.35"/>
    <row r="303" s="42" customFormat="1" x14ac:dyDescent="0.35"/>
    <row r="304" s="42" customFormat="1" x14ac:dyDescent="0.35"/>
    <row r="305" s="42" customFormat="1" x14ac:dyDescent="0.35"/>
    <row r="306" s="42" customFormat="1" x14ac:dyDescent="0.35"/>
    <row r="307" s="42" customFormat="1" x14ac:dyDescent="0.35"/>
    <row r="308" s="42" customFormat="1" x14ac:dyDescent="0.35"/>
    <row r="309" s="42" customFormat="1" x14ac:dyDescent="0.35"/>
    <row r="310" s="42" customFormat="1" x14ac:dyDescent="0.35"/>
    <row r="311" s="42" customFormat="1" x14ac:dyDescent="0.35"/>
    <row r="312" s="42" customFormat="1" x14ac:dyDescent="0.35"/>
    <row r="313" s="42" customFormat="1" x14ac:dyDescent="0.35"/>
    <row r="314" s="42" customFormat="1" x14ac:dyDescent="0.35"/>
    <row r="315" s="42" customFormat="1" x14ac:dyDescent="0.35"/>
    <row r="316" s="42" customFormat="1" x14ac:dyDescent="0.35"/>
    <row r="317" s="42" customFormat="1" x14ac:dyDescent="0.35"/>
    <row r="318" s="42" customFormat="1" x14ac:dyDescent="0.35"/>
    <row r="319" s="42" customFormat="1" x14ac:dyDescent="0.35"/>
    <row r="320" s="42" customFormat="1" x14ac:dyDescent="0.35"/>
    <row r="321" s="42" customFormat="1" x14ac:dyDescent="0.35"/>
    <row r="322" s="42" customFormat="1" x14ac:dyDescent="0.35"/>
    <row r="323" s="42" customFormat="1" x14ac:dyDescent="0.35"/>
    <row r="324" s="42" customFormat="1" x14ac:dyDescent="0.35"/>
    <row r="325" s="42" customFormat="1" x14ac:dyDescent="0.35"/>
    <row r="326" s="42" customFormat="1" x14ac:dyDescent="0.35"/>
    <row r="327" s="42" customFormat="1" x14ac:dyDescent="0.35"/>
    <row r="328" s="42" customFormat="1" x14ac:dyDescent="0.35"/>
    <row r="329" s="42" customFormat="1" x14ac:dyDescent="0.35"/>
    <row r="330" s="42" customFormat="1" x14ac:dyDescent="0.35"/>
    <row r="331" s="42" customFormat="1" x14ac:dyDescent="0.35"/>
    <row r="332" s="42" customFormat="1" x14ac:dyDescent="0.35"/>
    <row r="333" s="42" customFormat="1" x14ac:dyDescent="0.35"/>
    <row r="334" s="42" customFormat="1" x14ac:dyDescent="0.35"/>
    <row r="335" s="42" customFormat="1" x14ac:dyDescent="0.35"/>
    <row r="336" s="42" customFormat="1" x14ac:dyDescent="0.35"/>
    <row r="337" s="42" customFormat="1" x14ac:dyDescent="0.35"/>
    <row r="338" s="42" customFormat="1" x14ac:dyDescent="0.35"/>
    <row r="339" s="42" customFormat="1" x14ac:dyDescent="0.35"/>
    <row r="340" s="42" customFormat="1" x14ac:dyDescent="0.35"/>
    <row r="341" s="42" customFormat="1" x14ac:dyDescent="0.35"/>
    <row r="342" s="42" customFormat="1" x14ac:dyDescent="0.35"/>
    <row r="343" s="42" customFormat="1" x14ac:dyDescent="0.35"/>
    <row r="344" s="42" customFormat="1" x14ac:dyDescent="0.35"/>
    <row r="345" s="42" customFormat="1" x14ac:dyDescent="0.35"/>
    <row r="346" s="42" customFormat="1" x14ac:dyDescent="0.35"/>
    <row r="347" s="42" customFormat="1" x14ac:dyDescent="0.35"/>
    <row r="348" s="42" customFormat="1" x14ac:dyDescent="0.35"/>
    <row r="349" s="42" customFormat="1" x14ac:dyDescent="0.35"/>
    <row r="350" s="42" customFormat="1" x14ac:dyDescent="0.35"/>
    <row r="351" s="42" customFormat="1" x14ac:dyDescent="0.35"/>
    <row r="352" s="42" customFormat="1" x14ac:dyDescent="0.35"/>
    <row r="353" s="42" customFormat="1" x14ac:dyDescent="0.35"/>
    <row r="354" s="42" customFormat="1" x14ac:dyDescent="0.35"/>
    <row r="355" s="42" customFormat="1" x14ac:dyDescent="0.35"/>
    <row r="356" s="42" customFormat="1" x14ac:dyDescent="0.35"/>
    <row r="357" s="42" customFormat="1" x14ac:dyDescent="0.35"/>
    <row r="358" s="42" customFormat="1" x14ac:dyDescent="0.35"/>
    <row r="359" s="42" customFormat="1" x14ac:dyDescent="0.35"/>
    <row r="360" s="42" customFormat="1" x14ac:dyDescent="0.35"/>
    <row r="361" s="42" customFormat="1" x14ac:dyDescent="0.35"/>
    <row r="362" s="42" customFormat="1" x14ac:dyDescent="0.35"/>
    <row r="363" s="42" customFormat="1" x14ac:dyDescent="0.35"/>
    <row r="364" s="42" customFormat="1" x14ac:dyDescent="0.35"/>
    <row r="365" s="42" customFormat="1" x14ac:dyDescent="0.35"/>
    <row r="366" s="42" customFormat="1" x14ac:dyDescent="0.35"/>
    <row r="367" s="42" customFormat="1" x14ac:dyDescent="0.35"/>
    <row r="368" s="42" customFormat="1" x14ac:dyDescent="0.35"/>
    <row r="369" s="42" customFormat="1" x14ac:dyDescent="0.35"/>
    <row r="370" s="42" customFormat="1" x14ac:dyDescent="0.35"/>
    <row r="371" s="42" customFormat="1" x14ac:dyDescent="0.35"/>
    <row r="372" s="42" customFormat="1" x14ac:dyDescent="0.35"/>
    <row r="373" s="42" customFormat="1" x14ac:dyDescent="0.35"/>
    <row r="374" s="42" customFormat="1" x14ac:dyDescent="0.35"/>
    <row r="375" s="42" customFormat="1" x14ac:dyDescent="0.35"/>
    <row r="376" s="42" customFormat="1" x14ac:dyDescent="0.35"/>
    <row r="377" s="42" customFormat="1" x14ac:dyDescent="0.35"/>
    <row r="378" s="42" customFormat="1" x14ac:dyDescent="0.35"/>
    <row r="379" s="42" customFormat="1" x14ac:dyDescent="0.35"/>
    <row r="380" s="42" customFormat="1" x14ac:dyDescent="0.35"/>
    <row r="381" s="42" customFormat="1" x14ac:dyDescent="0.35"/>
    <row r="382" s="42" customFormat="1" x14ac:dyDescent="0.35"/>
    <row r="383" s="42" customFormat="1" x14ac:dyDescent="0.35"/>
    <row r="384" s="42" customFormat="1" x14ac:dyDescent="0.35"/>
    <row r="385" s="42" customFormat="1" x14ac:dyDescent="0.35"/>
    <row r="386" s="42" customFormat="1" x14ac:dyDescent="0.35"/>
    <row r="387" s="42" customFormat="1" x14ac:dyDescent="0.35"/>
    <row r="388" s="42" customFormat="1" x14ac:dyDescent="0.35"/>
    <row r="389" s="42" customFormat="1" x14ac:dyDescent="0.35"/>
    <row r="390" s="42" customFormat="1" x14ac:dyDescent="0.35"/>
    <row r="391" s="42" customFormat="1" x14ac:dyDescent="0.35"/>
    <row r="392" s="42" customFormat="1" x14ac:dyDescent="0.35"/>
    <row r="393" s="42" customFormat="1" x14ac:dyDescent="0.35"/>
    <row r="394" s="42" customFormat="1" x14ac:dyDescent="0.35"/>
    <row r="395" s="42" customFormat="1" x14ac:dyDescent="0.35"/>
    <row r="396" s="42" customFormat="1" x14ac:dyDescent="0.35"/>
    <row r="397" s="42" customFormat="1" x14ac:dyDescent="0.35"/>
    <row r="398" s="42" customFormat="1" x14ac:dyDescent="0.35"/>
    <row r="399" s="42" customFormat="1" x14ac:dyDescent="0.35"/>
    <row r="400" s="42" customFormat="1" x14ac:dyDescent="0.35"/>
    <row r="401" s="42" customFormat="1" x14ac:dyDescent="0.35"/>
    <row r="402" s="42" customFormat="1" x14ac:dyDescent="0.35"/>
    <row r="403" s="42" customFormat="1" x14ac:dyDescent="0.35"/>
    <row r="404" s="42" customFormat="1" x14ac:dyDescent="0.35"/>
    <row r="405" s="42" customFormat="1" x14ac:dyDescent="0.35"/>
    <row r="406" s="42" customFormat="1" x14ac:dyDescent="0.35"/>
    <row r="407" s="42" customFormat="1" x14ac:dyDescent="0.35"/>
    <row r="408" s="42" customFormat="1" x14ac:dyDescent="0.35"/>
    <row r="409" s="42" customFormat="1" x14ac:dyDescent="0.35"/>
    <row r="410" s="42" customFormat="1" x14ac:dyDescent="0.35"/>
    <row r="411" s="42" customFormat="1" x14ac:dyDescent="0.35"/>
    <row r="412" s="42" customFormat="1" x14ac:dyDescent="0.35"/>
    <row r="413" s="42" customFormat="1" x14ac:dyDescent="0.35"/>
    <row r="414" s="42" customFormat="1" x14ac:dyDescent="0.35"/>
    <row r="415" s="42" customFormat="1" x14ac:dyDescent="0.35"/>
    <row r="416" s="42" customFormat="1" x14ac:dyDescent="0.35"/>
    <row r="417" s="42" customFormat="1" x14ac:dyDescent="0.35"/>
    <row r="418" s="42" customFormat="1" x14ac:dyDescent="0.35"/>
    <row r="419" s="42" customFormat="1" x14ac:dyDescent="0.35"/>
    <row r="420" s="42" customFormat="1" x14ac:dyDescent="0.35"/>
    <row r="421" s="42" customFormat="1" x14ac:dyDescent="0.35"/>
    <row r="422" s="42" customFormat="1" x14ac:dyDescent="0.35"/>
    <row r="423" s="42" customFormat="1" x14ac:dyDescent="0.35"/>
    <row r="424" s="42" customFormat="1" x14ac:dyDescent="0.35"/>
    <row r="425" s="42" customFormat="1" x14ac:dyDescent="0.35"/>
    <row r="426" s="42" customFormat="1" x14ac:dyDescent="0.35"/>
    <row r="427" s="42" customFormat="1" x14ac:dyDescent="0.35"/>
    <row r="428" s="42" customFormat="1" x14ac:dyDescent="0.35"/>
    <row r="429" s="42" customFormat="1" x14ac:dyDescent="0.35"/>
    <row r="430" s="42" customFormat="1" x14ac:dyDescent="0.35"/>
    <row r="431" s="42" customFormat="1" x14ac:dyDescent="0.35"/>
    <row r="432" s="42" customFormat="1" x14ac:dyDescent="0.35"/>
    <row r="433" s="42" customFormat="1" x14ac:dyDescent="0.35"/>
    <row r="434" s="42" customFormat="1" x14ac:dyDescent="0.35"/>
    <row r="435" s="42" customFormat="1" x14ac:dyDescent="0.35"/>
    <row r="436" s="42" customFormat="1" x14ac:dyDescent="0.35"/>
    <row r="437" s="42" customFormat="1" x14ac:dyDescent="0.35"/>
    <row r="438" s="42" customFormat="1" x14ac:dyDescent="0.35"/>
    <row r="439" s="42" customFormat="1" x14ac:dyDescent="0.35"/>
    <row r="440" s="42" customFormat="1" x14ac:dyDescent="0.35"/>
    <row r="441" s="42" customFormat="1" x14ac:dyDescent="0.35"/>
    <row r="442" s="42" customFormat="1" x14ac:dyDescent="0.35"/>
    <row r="443" s="42" customFormat="1" x14ac:dyDescent="0.35"/>
    <row r="444" s="42" customFormat="1" x14ac:dyDescent="0.35"/>
    <row r="445" s="42" customFormat="1" x14ac:dyDescent="0.35"/>
    <row r="446" s="42" customFormat="1" x14ac:dyDescent="0.35"/>
    <row r="447" s="42" customFormat="1" x14ac:dyDescent="0.35"/>
    <row r="448" s="42" customFormat="1" x14ac:dyDescent="0.35"/>
    <row r="449" s="42" customFormat="1" x14ac:dyDescent="0.35"/>
    <row r="450" s="42" customFormat="1" x14ac:dyDescent="0.35"/>
    <row r="451" s="42" customFormat="1" x14ac:dyDescent="0.35"/>
    <row r="452" s="42" customFormat="1" x14ac:dyDescent="0.35"/>
    <row r="453" s="42" customFormat="1" x14ac:dyDescent="0.35"/>
    <row r="454" s="42" customFormat="1" x14ac:dyDescent="0.35"/>
    <row r="455" s="42" customFormat="1" x14ac:dyDescent="0.35"/>
    <row r="456" s="42" customFormat="1" x14ac:dyDescent="0.35"/>
    <row r="457" s="42" customFormat="1" x14ac:dyDescent="0.35"/>
    <row r="458" s="42" customFormat="1" x14ac:dyDescent="0.35"/>
    <row r="459" s="42" customFormat="1" x14ac:dyDescent="0.35"/>
    <row r="460" s="42" customFormat="1" x14ac:dyDescent="0.35"/>
    <row r="461" s="42" customFormat="1" x14ac:dyDescent="0.35"/>
    <row r="462" s="42" customFormat="1" x14ac:dyDescent="0.35"/>
    <row r="463" s="42" customFormat="1" x14ac:dyDescent="0.35"/>
    <row r="464" s="42" customFormat="1" x14ac:dyDescent="0.35"/>
    <row r="465" s="42" customFormat="1" x14ac:dyDescent="0.35"/>
    <row r="466" s="42" customFormat="1" x14ac:dyDescent="0.35"/>
    <row r="467" s="42" customFormat="1" x14ac:dyDescent="0.35"/>
    <row r="468" s="42" customFormat="1" x14ac:dyDescent="0.35"/>
    <row r="469" s="42" customFormat="1" x14ac:dyDescent="0.35"/>
    <row r="470" s="42" customFormat="1" x14ac:dyDescent="0.35"/>
    <row r="471" s="42" customFormat="1" x14ac:dyDescent="0.35"/>
    <row r="472" s="42" customFormat="1" x14ac:dyDescent="0.35"/>
    <row r="473" s="42" customFormat="1" x14ac:dyDescent="0.35"/>
    <row r="474" s="42" customFormat="1" x14ac:dyDescent="0.35"/>
    <row r="475" s="42" customFormat="1" x14ac:dyDescent="0.35"/>
    <row r="476" s="42" customFormat="1" x14ac:dyDescent="0.35"/>
    <row r="477" s="42" customFormat="1" x14ac:dyDescent="0.35"/>
    <row r="478" s="42" customFormat="1" x14ac:dyDescent="0.35"/>
    <row r="479" s="42" customFormat="1" x14ac:dyDescent="0.35"/>
    <row r="480" s="42" customFormat="1" x14ac:dyDescent="0.35"/>
    <row r="481" s="42" customFormat="1" x14ac:dyDescent="0.35"/>
    <row r="482" s="42" customFormat="1" x14ac:dyDescent="0.35"/>
    <row r="483" s="42" customFormat="1" x14ac:dyDescent="0.35"/>
    <row r="484" s="42" customFormat="1" x14ac:dyDescent="0.35"/>
    <row r="485" s="42" customFormat="1" x14ac:dyDescent="0.35"/>
    <row r="486" s="42" customFormat="1" x14ac:dyDescent="0.35"/>
    <row r="487" s="42" customFormat="1" x14ac:dyDescent="0.35"/>
    <row r="488" s="42" customFormat="1" x14ac:dyDescent="0.35"/>
    <row r="489" s="42" customFormat="1" x14ac:dyDescent="0.35"/>
    <row r="490" s="42" customFormat="1" x14ac:dyDescent="0.35"/>
    <row r="491" s="42" customFormat="1" x14ac:dyDescent="0.35"/>
    <row r="492" s="42" customFormat="1" x14ac:dyDescent="0.35"/>
    <row r="493" s="42" customFormat="1" x14ac:dyDescent="0.35"/>
    <row r="494" s="42" customFormat="1" x14ac:dyDescent="0.35"/>
    <row r="495" s="42" customFormat="1" x14ac:dyDescent="0.35"/>
    <row r="496" s="42" customFormat="1" x14ac:dyDescent="0.35"/>
    <row r="497" s="42" customFormat="1" x14ac:dyDescent="0.35"/>
    <row r="498" s="42" customFormat="1" x14ac:dyDescent="0.35"/>
    <row r="499" s="42" customFormat="1" x14ac:dyDescent="0.35"/>
    <row r="500" s="42" customFormat="1" x14ac:dyDescent="0.35"/>
    <row r="501" s="42" customFormat="1" x14ac:dyDescent="0.35"/>
    <row r="502" s="42" customFormat="1" x14ac:dyDescent="0.35"/>
    <row r="503" s="42" customFormat="1" x14ac:dyDescent="0.35"/>
    <row r="504" s="42" customFormat="1" x14ac:dyDescent="0.35"/>
    <row r="505" s="42" customFormat="1" x14ac:dyDescent="0.35"/>
    <row r="506" s="42" customFormat="1" x14ac:dyDescent="0.35"/>
    <row r="507" s="42" customFormat="1" x14ac:dyDescent="0.35"/>
    <row r="508" s="42" customFormat="1" x14ac:dyDescent="0.35"/>
    <row r="509" s="42" customFormat="1" x14ac:dyDescent="0.35"/>
    <row r="510" s="42" customFormat="1" x14ac:dyDescent="0.35"/>
    <row r="511" s="42" customFormat="1" x14ac:dyDescent="0.35"/>
    <row r="512" s="42" customFormat="1" x14ac:dyDescent="0.35"/>
    <row r="513" s="42" customFormat="1" x14ac:dyDescent="0.35"/>
    <row r="514" s="42" customFormat="1" x14ac:dyDescent="0.35"/>
    <row r="515" s="42" customFormat="1" x14ac:dyDescent="0.35"/>
    <row r="516" s="42" customFormat="1" x14ac:dyDescent="0.35"/>
    <row r="517" s="42" customFormat="1" x14ac:dyDescent="0.35"/>
    <row r="518" s="42" customFormat="1" x14ac:dyDescent="0.35"/>
    <row r="519" s="42" customFormat="1" x14ac:dyDescent="0.35"/>
    <row r="520" s="42" customFormat="1" x14ac:dyDescent="0.35"/>
    <row r="521" s="42" customFormat="1" x14ac:dyDescent="0.35"/>
    <row r="522" s="42" customFormat="1" x14ac:dyDescent="0.35"/>
    <row r="523" s="42" customFormat="1" x14ac:dyDescent="0.35"/>
    <row r="524" s="42" customFormat="1" x14ac:dyDescent="0.35"/>
    <row r="525" s="42" customFormat="1" x14ac:dyDescent="0.35"/>
    <row r="526" s="42" customFormat="1" x14ac:dyDescent="0.35"/>
    <row r="527" s="42" customFormat="1" x14ac:dyDescent="0.35"/>
    <row r="528" s="42" customFormat="1" x14ac:dyDescent="0.35"/>
    <row r="529" s="42" customFormat="1" x14ac:dyDescent="0.35"/>
    <row r="530" s="42" customFormat="1" x14ac:dyDescent="0.35"/>
    <row r="531" s="42" customFormat="1" x14ac:dyDescent="0.35"/>
    <row r="532" s="42" customFormat="1" x14ac:dyDescent="0.35"/>
    <row r="533" s="42" customFormat="1" x14ac:dyDescent="0.35"/>
    <row r="534" s="42" customFormat="1" x14ac:dyDescent="0.35"/>
    <row r="535" s="42" customFormat="1" x14ac:dyDescent="0.35"/>
    <row r="536" s="42" customFormat="1" x14ac:dyDescent="0.35"/>
    <row r="537" s="42" customFormat="1" x14ac:dyDescent="0.35"/>
    <row r="538" s="42" customFormat="1" x14ac:dyDescent="0.35"/>
    <row r="539" s="42" customFormat="1" x14ac:dyDescent="0.35"/>
    <row r="540" s="42" customFormat="1" x14ac:dyDescent="0.35"/>
    <row r="541" s="42" customFormat="1" x14ac:dyDescent="0.35"/>
    <row r="542" s="42" customFormat="1" x14ac:dyDescent="0.35"/>
    <row r="543" s="42" customFormat="1" x14ac:dyDescent="0.35"/>
    <row r="544" s="42" customFormat="1" x14ac:dyDescent="0.35"/>
    <row r="545" s="42" customFormat="1" x14ac:dyDescent="0.35"/>
    <row r="546" s="42" customFormat="1" x14ac:dyDescent="0.35"/>
    <row r="547" s="42" customFormat="1" x14ac:dyDescent="0.35"/>
    <row r="548" s="42" customFormat="1" x14ac:dyDescent="0.35"/>
    <row r="549" s="42" customFormat="1" x14ac:dyDescent="0.35"/>
    <row r="550" s="42" customFormat="1" x14ac:dyDescent="0.35"/>
    <row r="551" s="42" customFormat="1" x14ac:dyDescent="0.35"/>
    <row r="552" s="42" customFormat="1" x14ac:dyDescent="0.35"/>
    <row r="553" s="42" customFormat="1" x14ac:dyDescent="0.35"/>
    <row r="554" s="42" customFormat="1" x14ac:dyDescent="0.35"/>
    <row r="555" s="42" customFormat="1" x14ac:dyDescent="0.35"/>
    <row r="556" s="42" customFormat="1" x14ac:dyDescent="0.35"/>
    <row r="557" s="42" customFormat="1" x14ac:dyDescent="0.35"/>
    <row r="558" s="42" customFormat="1" x14ac:dyDescent="0.35"/>
    <row r="559" s="42" customFormat="1" x14ac:dyDescent="0.35"/>
    <row r="560" s="42" customFormat="1" x14ac:dyDescent="0.35"/>
    <row r="561" s="42" customFormat="1" x14ac:dyDescent="0.35"/>
    <row r="562" s="42" customFormat="1" x14ac:dyDescent="0.35"/>
    <row r="563" s="42" customFormat="1" x14ac:dyDescent="0.35"/>
    <row r="564" s="42" customFormat="1" x14ac:dyDescent="0.35"/>
    <row r="565" s="42" customFormat="1" x14ac:dyDescent="0.35"/>
    <row r="566" s="42" customFormat="1" x14ac:dyDescent="0.35"/>
    <row r="567" s="42" customFormat="1" x14ac:dyDescent="0.35"/>
    <row r="568" s="42" customFormat="1" x14ac:dyDescent="0.35"/>
    <row r="569" s="42" customFormat="1" x14ac:dyDescent="0.35"/>
    <row r="570" s="42" customFormat="1" x14ac:dyDescent="0.35"/>
    <row r="571" s="42" customFormat="1" x14ac:dyDescent="0.35"/>
    <row r="572" s="42" customFormat="1" x14ac:dyDescent="0.35"/>
    <row r="573" s="42" customFormat="1" x14ac:dyDescent="0.35"/>
    <row r="574" s="42" customFormat="1" x14ac:dyDescent="0.35"/>
    <row r="575" s="42" customFormat="1" x14ac:dyDescent="0.35"/>
    <row r="576" s="42" customFormat="1" x14ac:dyDescent="0.35"/>
    <row r="577" s="42" customFormat="1" x14ac:dyDescent="0.35"/>
    <row r="578" s="42" customFormat="1" x14ac:dyDescent="0.35"/>
    <row r="579" s="42" customFormat="1" x14ac:dyDescent="0.35"/>
    <row r="580" s="42" customFormat="1" x14ac:dyDescent="0.35"/>
    <row r="581" s="42" customFormat="1" x14ac:dyDescent="0.35"/>
    <row r="582" s="42" customFormat="1" x14ac:dyDescent="0.35"/>
    <row r="583" s="42" customFormat="1" x14ac:dyDescent="0.35"/>
    <row r="584" s="42" customFormat="1" x14ac:dyDescent="0.35"/>
    <row r="585" s="42" customFormat="1" x14ac:dyDescent="0.35"/>
    <row r="586" s="42" customFormat="1" x14ac:dyDescent="0.35"/>
    <row r="587" s="42" customFormat="1" x14ac:dyDescent="0.35"/>
    <row r="588" s="42" customFormat="1" x14ac:dyDescent="0.35"/>
    <row r="589" s="42" customFormat="1" x14ac:dyDescent="0.35"/>
    <row r="590" s="42" customFormat="1" x14ac:dyDescent="0.35"/>
    <row r="591" s="42" customFormat="1" x14ac:dyDescent="0.35"/>
    <row r="592" s="42" customFormat="1" x14ac:dyDescent="0.35"/>
    <row r="593" s="42" customFormat="1" x14ac:dyDescent="0.35"/>
    <row r="594" s="42" customFormat="1" x14ac:dyDescent="0.35"/>
    <row r="595" s="42" customFormat="1" x14ac:dyDescent="0.35"/>
    <row r="596" s="42" customFormat="1" x14ac:dyDescent="0.35"/>
    <row r="597" s="42" customFormat="1" x14ac:dyDescent="0.35"/>
    <row r="598" s="42" customFormat="1" x14ac:dyDescent="0.35"/>
    <row r="599" s="42" customFormat="1" x14ac:dyDescent="0.35"/>
    <row r="600" s="42" customFormat="1" x14ac:dyDescent="0.35"/>
    <row r="601" s="42" customFormat="1" x14ac:dyDescent="0.35"/>
    <row r="602" s="42" customFormat="1" x14ac:dyDescent="0.35"/>
    <row r="603" s="42" customFormat="1" x14ac:dyDescent="0.35"/>
    <row r="604" s="42" customFormat="1" x14ac:dyDescent="0.35"/>
    <row r="605" s="42" customFormat="1" x14ac:dyDescent="0.35"/>
    <row r="606" s="42" customFormat="1" x14ac:dyDescent="0.35"/>
    <row r="607" s="42" customFormat="1" x14ac:dyDescent="0.35"/>
    <row r="608" s="42" customFormat="1" x14ac:dyDescent="0.35"/>
    <row r="609" s="42" customFormat="1" x14ac:dyDescent="0.35"/>
    <row r="610" s="42" customFormat="1" x14ac:dyDescent="0.35"/>
    <row r="611" s="42" customFormat="1" x14ac:dyDescent="0.35"/>
    <row r="612" s="42" customFormat="1" x14ac:dyDescent="0.35"/>
    <row r="613" s="42" customFormat="1" x14ac:dyDescent="0.35"/>
    <row r="614" s="42" customFormat="1" x14ac:dyDescent="0.35"/>
    <row r="615" s="42" customFormat="1" x14ac:dyDescent="0.35"/>
    <row r="616" s="42" customFormat="1" x14ac:dyDescent="0.35"/>
    <row r="617" s="42" customFormat="1" x14ac:dyDescent="0.35"/>
    <row r="618" s="42" customFormat="1" x14ac:dyDescent="0.35"/>
    <row r="619" s="42" customFormat="1" x14ac:dyDescent="0.35"/>
    <row r="620" s="42" customFormat="1" x14ac:dyDescent="0.35"/>
    <row r="621" s="42" customFormat="1" x14ac:dyDescent="0.35"/>
    <row r="622" s="42" customFormat="1" x14ac:dyDescent="0.35"/>
    <row r="623" s="42" customFormat="1" x14ac:dyDescent="0.35"/>
    <row r="624" s="42" customFormat="1" x14ac:dyDescent="0.35"/>
    <row r="625" s="42" customFormat="1" x14ac:dyDescent="0.35"/>
    <row r="626" s="42" customFormat="1" x14ac:dyDescent="0.35"/>
    <row r="627" s="42" customFormat="1" x14ac:dyDescent="0.35"/>
    <row r="628" s="42" customFormat="1" x14ac:dyDescent="0.35"/>
    <row r="629" s="42" customFormat="1" x14ac:dyDescent="0.35"/>
    <row r="630" s="42" customFormat="1" x14ac:dyDescent="0.35"/>
    <row r="631" s="42" customFormat="1" x14ac:dyDescent="0.35"/>
    <row r="632" s="42" customFormat="1" x14ac:dyDescent="0.35"/>
    <row r="633" s="42" customFormat="1" x14ac:dyDescent="0.35"/>
    <row r="634" s="42" customFormat="1" x14ac:dyDescent="0.35"/>
    <row r="635" s="42" customFormat="1" x14ac:dyDescent="0.35"/>
    <row r="636" s="42" customFormat="1" x14ac:dyDescent="0.35"/>
    <row r="637" s="42" customFormat="1" x14ac:dyDescent="0.35"/>
    <row r="638" s="42" customFormat="1" x14ac:dyDescent="0.35"/>
    <row r="639" s="42" customFormat="1" x14ac:dyDescent="0.35"/>
    <row r="640" s="42" customFormat="1" x14ac:dyDescent="0.35"/>
    <row r="641" s="42" customFormat="1" x14ac:dyDescent="0.35"/>
    <row r="642" s="42" customFormat="1" x14ac:dyDescent="0.35"/>
    <row r="643" s="42" customFormat="1" x14ac:dyDescent="0.35"/>
    <row r="644" s="42" customFormat="1" x14ac:dyDescent="0.35"/>
    <row r="645" s="42" customFormat="1" x14ac:dyDescent="0.35"/>
    <row r="646" s="42" customFormat="1" x14ac:dyDescent="0.35"/>
    <row r="647" s="42" customFormat="1" x14ac:dyDescent="0.35"/>
    <row r="648" s="42" customFormat="1" x14ac:dyDescent="0.35"/>
    <row r="649" s="42" customFormat="1" x14ac:dyDescent="0.35"/>
    <row r="650" s="42" customFormat="1" x14ac:dyDescent="0.35"/>
    <row r="651" s="42" customFormat="1" x14ac:dyDescent="0.35"/>
    <row r="652" s="42" customFormat="1" x14ac:dyDescent="0.35"/>
    <row r="653" s="42" customFormat="1" x14ac:dyDescent="0.35"/>
    <row r="654" s="42" customFormat="1" x14ac:dyDescent="0.35"/>
    <row r="655" s="42" customFormat="1" x14ac:dyDescent="0.35"/>
    <row r="656" s="42" customFormat="1" x14ac:dyDescent="0.35"/>
    <row r="657" s="42" customFormat="1" x14ac:dyDescent="0.35"/>
    <row r="658" s="42" customFormat="1" x14ac:dyDescent="0.35"/>
    <row r="659" s="42" customFormat="1" x14ac:dyDescent="0.35"/>
    <row r="660" s="42" customFormat="1" x14ac:dyDescent="0.35"/>
    <row r="661" s="42" customFormat="1" x14ac:dyDescent="0.35"/>
    <row r="662" s="42" customFormat="1" x14ac:dyDescent="0.35"/>
    <row r="663" s="42" customFormat="1" x14ac:dyDescent="0.35"/>
    <row r="664" s="42" customFormat="1" x14ac:dyDescent="0.35"/>
    <row r="665" s="42" customFormat="1" x14ac:dyDescent="0.35"/>
    <row r="666" s="42" customFormat="1" x14ac:dyDescent="0.35"/>
    <row r="667" s="42" customFormat="1" x14ac:dyDescent="0.35"/>
    <row r="668" s="42" customFormat="1" x14ac:dyDescent="0.35"/>
    <row r="669" s="42" customFormat="1" x14ac:dyDescent="0.35"/>
    <row r="670" s="42" customFormat="1" x14ac:dyDescent="0.35"/>
    <row r="671" s="42" customFormat="1" x14ac:dyDescent="0.35"/>
    <row r="672" s="42" customFormat="1" x14ac:dyDescent="0.35"/>
    <row r="673" s="42" customFormat="1" x14ac:dyDescent="0.35"/>
    <row r="674" s="42" customFormat="1" x14ac:dyDescent="0.35"/>
    <row r="675" s="42" customFormat="1" x14ac:dyDescent="0.35"/>
    <row r="676" s="42" customFormat="1" x14ac:dyDescent="0.35"/>
    <row r="677" s="42" customFormat="1" x14ac:dyDescent="0.35"/>
    <row r="678" s="42" customFormat="1" x14ac:dyDescent="0.35"/>
    <row r="679" s="42" customFormat="1" x14ac:dyDescent="0.35"/>
    <row r="680" s="42" customFormat="1" x14ac:dyDescent="0.35"/>
    <row r="681" s="42" customFormat="1" x14ac:dyDescent="0.35"/>
    <row r="682" s="42" customFormat="1" x14ac:dyDescent="0.35"/>
    <row r="683" s="42" customFormat="1" x14ac:dyDescent="0.35"/>
    <row r="684" s="42" customFormat="1" x14ac:dyDescent="0.35"/>
    <row r="685" s="42" customFormat="1" x14ac:dyDescent="0.35"/>
    <row r="686" s="42" customFormat="1" x14ac:dyDescent="0.35"/>
    <row r="687" s="42" customFormat="1" x14ac:dyDescent="0.35"/>
    <row r="688" s="42" customFormat="1" x14ac:dyDescent="0.35"/>
    <row r="689" s="42" customFormat="1" x14ac:dyDescent="0.35"/>
    <row r="690" s="42" customFormat="1" x14ac:dyDescent="0.35"/>
    <row r="691" s="42" customFormat="1" x14ac:dyDescent="0.35"/>
    <row r="692" s="42" customFormat="1" x14ac:dyDescent="0.35"/>
    <row r="693" s="42" customFormat="1" x14ac:dyDescent="0.35"/>
    <row r="694" s="42" customFormat="1" x14ac:dyDescent="0.35"/>
    <row r="695" s="42" customFormat="1" x14ac:dyDescent="0.35"/>
    <row r="696" s="42" customFormat="1" x14ac:dyDescent="0.35"/>
    <row r="697" s="42" customFormat="1" x14ac:dyDescent="0.35"/>
    <row r="698" s="42" customFormat="1" x14ac:dyDescent="0.35"/>
    <row r="699" s="42" customFormat="1" x14ac:dyDescent="0.35"/>
    <row r="700" s="42" customFormat="1" x14ac:dyDescent="0.35"/>
    <row r="701" s="42" customFormat="1" x14ac:dyDescent="0.35"/>
    <row r="702" s="42" customFormat="1" x14ac:dyDescent="0.35"/>
    <row r="703" s="42" customFormat="1" x14ac:dyDescent="0.35"/>
    <row r="704" s="42" customFormat="1" x14ac:dyDescent="0.35"/>
    <row r="705" s="42" customFormat="1" x14ac:dyDescent="0.35"/>
    <row r="706" s="42" customFormat="1" x14ac:dyDescent="0.35"/>
    <row r="707" s="42" customFormat="1" x14ac:dyDescent="0.35"/>
    <row r="708" s="42" customFormat="1" x14ac:dyDescent="0.35"/>
    <row r="709" s="42" customFormat="1" x14ac:dyDescent="0.35"/>
    <row r="710" s="42" customFormat="1" x14ac:dyDescent="0.35"/>
    <row r="711" s="42" customFormat="1" x14ac:dyDescent="0.35"/>
    <row r="712" s="42" customFormat="1" x14ac:dyDescent="0.35"/>
    <row r="713" s="42" customFormat="1" x14ac:dyDescent="0.35"/>
    <row r="714" s="42" customFormat="1" x14ac:dyDescent="0.35"/>
    <row r="715" s="42" customFormat="1" x14ac:dyDescent="0.35"/>
    <row r="716" s="42" customFormat="1" x14ac:dyDescent="0.35"/>
    <row r="717" s="42" customFormat="1" x14ac:dyDescent="0.35"/>
    <row r="718" s="42" customFormat="1" x14ac:dyDescent="0.35"/>
    <row r="719" s="42" customFormat="1" x14ac:dyDescent="0.35"/>
    <row r="720" s="42" customFormat="1" x14ac:dyDescent="0.35"/>
    <row r="721" s="42" customFormat="1" x14ac:dyDescent="0.35"/>
    <row r="722" s="42" customFormat="1" x14ac:dyDescent="0.35"/>
    <row r="723" s="42" customFormat="1" x14ac:dyDescent="0.35"/>
    <row r="724" s="42" customFormat="1" x14ac:dyDescent="0.35"/>
    <row r="725" s="42" customFormat="1" x14ac:dyDescent="0.35"/>
    <row r="726" s="42" customFormat="1" x14ac:dyDescent="0.35"/>
    <row r="727" s="42" customFormat="1" x14ac:dyDescent="0.35"/>
    <row r="728" s="42" customFormat="1" x14ac:dyDescent="0.35"/>
    <row r="729" s="42" customFormat="1" x14ac:dyDescent="0.35"/>
    <row r="730" s="42" customFormat="1" x14ac:dyDescent="0.35"/>
    <row r="731" s="42" customFormat="1" x14ac:dyDescent="0.35"/>
    <row r="732" s="42" customFormat="1" x14ac:dyDescent="0.35"/>
    <row r="733" s="42" customFormat="1" x14ac:dyDescent="0.35"/>
    <row r="734" s="42" customFormat="1" x14ac:dyDescent="0.35"/>
    <row r="735" s="42" customFormat="1" x14ac:dyDescent="0.35"/>
    <row r="736" s="42" customFormat="1" x14ac:dyDescent="0.35"/>
    <row r="737" s="42" customFormat="1" x14ac:dyDescent="0.35"/>
    <row r="738" s="42" customFormat="1" x14ac:dyDescent="0.35"/>
    <row r="739" s="42" customFormat="1" x14ac:dyDescent="0.35"/>
    <row r="740" s="42" customFormat="1" x14ac:dyDescent="0.35"/>
    <row r="741" s="42" customFormat="1" x14ac:dyDescent="0.35"/>
    <row r="742" s="42" customFormat="1" x14ac:dyDescent="0.35"/>
    <row r="743" s="42" customFormat="1" x14ac:dyDescent="0.35"/>
    <row r="744" s="42" customFormat="1" x14ac:dyDescent="0.35"/>
    <row r="745" s="42" customFormat="1" x14ac:dyDescent="0.35"/>
    <row r="746" s="42" customFormat="1" x14ac:dyDescent="0.35"/>
    <row r="747" s="42" customFormat="1" x14ac:dyDescent="0.35"/>
    <row r="748" s="42" customFormat="1" x14ac:dyDescent="0.35"/>
    <row r="749" s="42" customFormat="1" x14ac:dyDescent="0.35"/>
    <row r="750" s="42" customFormat="1" x14ac:dyDescent="0.35"/>
    <row r="751" s="42" customFormat="1" x14ac:dyDescent="0.35"/>
    <row r="752" s="42" customFormat="1" x14ac:dyDescent="0.35"/>
    <row r="753" s="42" customFormat="1" x14ac:dyDescent="0.35"/>
    <row r="754" s="42" customFormat="1" x14ac:dyDescent="0.35"/>
    <row r="755" s="42" customFormat="1" x14ac:dyDescent="0.35"/>
    <row r="756" s="42" customFormat="1" x14ac:dyDescent="0.35"/>
    <row r="757" s="42" customFormat="1" x14ac:dyDescent="0.35"/>
    <row r="758" s="42" customFormat="1" x14ac:dyDescent="0.35"/>
    <row r="759" s="42" customFormat="1" x14ac:dyDescent="0.35"/>
    <row r="760" s="42" customFormat="1" x14ac:dyDescent="0.35"/>
    <row r="761" s="42" customFormat="1" x14ac:dyDescent="0.35"/>
    <row r="762" s="42" customFormat="1" x14ac:dyDescent="0.35"/>
    <row r="763" s="42" customFormat="1" x14ac:dyDescent="0.35"/>
    <row r="764" s="42" customFormat="1" x14ac:dyDescent="0.35"/>
    <row r="765" s="42" customFormat="1" x14ac:dyDescent="0.35"/>
    <row r="766" s="42" customFormat="1" x14ac:dyDescent="0.35"/>
    <row r="767" s="42" customFormat="1" x14ac:dyDescent="0.35"/>
    <row r="768" s="42" customFormat="1" x14ac:dyDescent="0.35"/>
    <row r="769" s="42" customFormat="1" x14ac:dyDescent="0.35"/>
    <row r="770" s="42" customFormat="1" x14ac:dyDescent="0.35"/>
    <row r="771" s="42" customFormat="1" x14ac:dyDescent="0.35"/>
    <row r="772" s="42" customFormat="1" x14ac:dyDescent="0.35"/>
    <row r="773" s="42" customFormat="1" x14ac:dyDescent="0.35"/>
    <row r="774" s="42" customFormat="1" x14ac:dyDescent="0.35"/>
    <row r="775" s="42" customFormat="1" x14ac:dyDescent="0.35"/>
    <row r="776" s="42" customFormat="1" x14ac:dyDescent="0.35"/>
    <row r="777" s="42" customFormat="1" x14ac:dyDescent="0.35"/>
    <row r="778" s="42" customFormat="1" x14ac:dyDescent="0.35"/>
    <row r="779" s="42" customFormat="1" x14ac:dyDescent="0.35"/>
    <row r="780" s="42" customFormat="1" x14ac:dyDescent="0.35"/>
    <row r="781" s="42" customFormat="1" x14ac:dyDescent="0.35"/>
    <row r="782" s="42" customFormat="1" x14ac:dyDescent="0.35"/>
    <row r="783" s="42" customFormat="1" x14ac:dyDescent="0.35"/>
    <row r="784" s="42" customFormat="1" x14ac:dyDescent="0.35"/>
    <row r="785" s="42" customFormat="1" x14ac:dyDescent="0.35"/>
    <row r="786" s="42" customFormat="1" x14ac:dyDescent="0.35"/>
    <row r="787" s="42" customFormat="1" x14ac:dyDescent="0.35"/>
    <row r="788" s="42" customFormat="1" x14ac:dyDescent="0.35"/>
    <row r="789" s="42" customFormat="1" x14ac:dyDescent="0.35"/>
    <row r="790" s="42" customFormat="1" x14ac:dyDescent="0.35"/>
    <row r="791" s="42" customFormat="1" x14ac:dyDescent="0.35"/>
    <row r="792" s="42" customFormat="1" x14ac:dyDescent="0.35"/>
    <row r="793" s="42" customFormat="1" x14ac:dyDescent="0.35"/>
    <row r="794" s="42" customFormat="1" x14ac:dyDescent="0.35"/>
    <row r="795" s="42" customFormat="1" x14ac:dyDescent="0.35"/>
    <row r="796" s="42" customFormat="1" x14ac:dyDescent="0.35"/>
    <row r="797" s="42" customFormat="1" x14ac:dyDescent="0.35"/>
    <row r="798" s="42" customFormat="1" x14ac:dyDescent="0.35"/>
    <row r="799" s="42" customFormat="1" x14ac:dyDescent="0.35"/>
    <row r="800" s="42" customFormat="1" x14ac:dyDescent="0.35"/>
    <row r="801" s="42" customFormat="1" x14ac:dyDescent="0.35"/>
    <row r="802" s="42" customFormat="1" x14ac:dyDescent="0.35"/>
    <row r="803" s="42" customFormat="1" x14ac:dyDescent="0.35"/>
    <row r="804" s="42" customFormat="1" x14ac:dyDescent="0.35"/>
    <row r="805" s="42" customFormat="1" x14ac:dyDescent="0.35"/>
    <row r="806" s="42" customFormat="1" x14ac:dyDescent="0.35"/>
    <row r="807" s="42" customFormat="1" x14ac:dyDescent="0.35"/>
    <row r="808" s="42" customFormat="1" x14ac:dyDescent="0.35"/>
    <row r="809" s="42" customFormat="1" x14ac:dyDescent="0.35"/>
    <row r="810" s="42" customFormat="1" x14ac:dyDescent="0.35"/>
    <row r="811" s="42" customFormat="1" x14ac:dyDescent="0.35"/>
    <row r="812" s="42" customFormat="1" x14ac:dyDescent="0.35"/>
    <row r="813" s="42" customFormat="1" x14ac:dyDescent="0.35"/>
    <row r="814" s="42" customFormat="1" x14ac:dyDescent="0.35"/>
    <row r="815" s="42" customFormat="1" x14ac:dyDescent="0.35"/>
    <row r="816" s="42" customFormat="1" x14ac:dyDescent="0.35"/>
    <row r="817" s="42" customFormat="1" x14ac:dyDescent="0.35"/>
    <row r="818" s="42" customFormat="1" x14ac:dyDescent="0.35"/>
    <row r="819" s="42" customFormat="1" x14ac:dyDescent="0.35"/>
    <row r="820" s="42" customFormat="1" x14ac:dyDescent="0.35"/>
    <row r="821" s="42" customFormat="1" x14ac:dyDescent="0.35"/>
    <row r="822" s="42" customFormat="1" x14ac:dyDescent="0.35"/>
    <row r="823" s="42" customFormat="1" x14ac:dyDescent="0.35"/>
    <row r="824" s="42" customFormat="1" x14ac:dyDescent="0.35"/>
    <row r="825" s="42" customFormat="1" x14ac:dyDescent="0.35"/>
    <row r="826" s="42" customFormat="1" x14ac:dyDescent="0.35"/>
    <row r="827" s="42" customFormat="1" x14ac:dyDescent="0.35"/>
    <row r="828" s="42" customFormat="1" x14ac:dyDescent="0.35"/>
    <row r="829" s="42" customFormat="1" x14ac:dyDescent="0.35"/>
    <row r="830" s="42" customFormat="1" x14ac:dyDescent="0.35"/>
    <row r="831" s="42" customFormat="1" x14ac:dyDescent="0.35"/>
    <row r="832" s="42" customFormat="1" x14ac:dyDescent="0.35"/>
    <row r="833" s="42" customFormat="1" x14ac:dyDescent="0.35"/>
    <row r="834" s="42" customFormat="1" x14ac:dyDescent="0.35"/>
    <row r="835" s="42" customFormat="1" x14ac:dyDescent="0.35"/>
    <row r="836" s="42" customFormat="1" x14ac:dyDescent="0.35"/>
    <row r="837" s="42" customFormat="1" x14ac:dyDescent="0.35"/>
    <row r="838" s="42" customFormat="1" x14ac:dyDescent="0.35"/>
    <row r="839" s="42" customFormat="1" x14ac:dyDescent="0.35"/>
    <row r="840" s="42" customFormat="1" x14ac:dyDescent="0.35"/>
    <row r="841" s="42" customFormat="1" x14ac:dyDescent="0.35"/>
    <row r="842" s="42" customFormat="1" x14ac:dyDescent="0.35"/>
    <row r="843" s="42" customFormat="1" x14ac:dyDescent="0.35"/>
    <row r="844" s="42" customFormat="1" x14ac:dyDescent="0.35"/>
    <row r="845" s="42" customFormat="1" x14ac:dyDescent="0.35"/>
    <row r="846" s="42" customFormat="1" x14ac:dyDescent="0.35"/>
    <row r="847" s="42" customFormat="1" x14ac:dyDescent="0.35"/>
    <row r="848" s="42" customFormat="1" x14ac:dyDescent="0.35"/>
    <row r="849" s="42" customFormat="1" x14ac:dyDescent="0.35"/>
    <row r="850" s="42" customFormat="1" x14ac:dyDescent="0.35"/>
    <row r="851" s="42" customFormat="1" x14ac:dyDescent="0.35"/>
    <row r="852" s="42" customFormat="1" x14ac:dyDescent="0.35"/>
    <row r="853" s="42" customFormat="1" x14ac:dyDescent="0.35"/>
    <row r="854" s="42" customFormat="1" x14ac:dyDescent="0.35"/>
    <row r="855" s="42" customFormat="1" x14ac:dyDescent="0.35"/>
    <row r="856" s="42" customFormat="1" x14ac:dyDescent="0.35"/>
    <row r="857" s="42" customFormat="1" x14ac:dyDescent="0.35"/>
    <row r="858" s="42" customFormat="1" x14ac:dyDescent="0.35"/>
    <row r="859" s="42" customFormat="1" x14ac:dyDescent="0.35"/>
    <row r="860" s="42" customFormat="1" x14ac:dyDescent="0.35"/>
    <row r="861" s="42" customFormat="1" x14ac:dyDescent="0.35"/>
    <row r="862" s="42" customFormat="1" x14ac:dyDescent="0.35"/>
    <row r="863" s="42" customFormat="1" x14ac:dyDescent="0.35"/>
    <row r="864" s="42" customFormat="1" x14ac:dyDescent="0.35"/>
    <row r="865" s="42" customFormat="1" x14ac:dyDescent="0.35"/>
    <row r="866" s="42" customFormat="1" x14ac:dyDescent="0.35"/>
    <row r="867" s="42" customFormat="1" x14ac:dyDescent="0.35"/>
    <row r="868" s="42" customFormat="1" x14ac:dyDescent="0.35"/>
    <row r="869" s="42" customFormat="1" x14ac:dyDescent="0.35"/>
    <row r="870" s="42" customFormat="1" x14ac:dyDescent="0.35"/>
    <row r="871" s="42" customFormat="1" x14ac:dyDescent="0.35"/>
    <row r="872" s="42" customFormat="1" x14ac:dyDescent="0.35"/>
    <row r="873" s="42" customFormat="1" x14ac:dyDescent="0.35"/>
    <row r="874" s="42" customFormat="1" x14ac:dyDescent="0.35"/>
    <row r="875" s="42" customFormat="1" x14ac:dyDescent="0.35"/>
    <row r="876" s="42" customFormat="1" x14ac:dyDescent="0.35"/>
    <row r="877" s="42" customFormat="1" x14ac:dyDescent="0.35"/>
    <row r="878" s="42" customFormat="1" x14ac:dyDescent="0.35"/>
    <row r="879" s="42" customFormat="1" x14ac:dyDescent="0.35"/>
    <row r="880" s="42" customFormat="1" x14ac:dyDescent="0.35"/>
    <row r="881" s="42" customFormat="1" x14ac:dyDescent="0.35"/>
    <row r="882" s="42" customFormat="1" x14ac:dyDescent="0.35"/>
    <row r="883" s="42" customFormat="1" x14ac:dyDescent="0.35"/>
    <row r="884" s="42" customFormat="1" x14ac:dyDescent="0.35"/>
    <row r="885" s="42" customFormat="1" x14ac:dyDescent="0.35"/>
    <row r="886" s="42" customFormat="1" x14ac:dyDescent="0.35"/>
    <row r="887" s="42" customFormat="1" x14ac:dyDescent="0.35"/>
    <row r="888" s="42" customFormat="1" x14ac:dyDescent="0.35"/>
    <row r="889" s="42" customFormat="1" x14ac:dyDescent="0.35"/>
    <row r="890" s="42" customFormat="1" x14ac:dyDescent="0.35"/>
    <row r="891" s="42" customFormat="1" x14ac:dyDescent="0.35"/>
    <row r="892" s="42" customFormat="1" x14ac:dyDescent="0.35"/>
    <row r="893" s="42" customFormat="1" x14ac:dyDescent="0.35"/>
    <row r="894" s="42" customFormat="1" x14ac:dyDescent="0.35"/>
    <row r="895" s="42" customFormat="1" x14ac:dyDescent="0.35"/>
    <row r="896" s="42" customFormat="1" x14ac:dyDescent="0.35"/>
    <row r="897" s="42" customFormat="1" x14ac:dyDescent="0.35"/>
    <row r="898" s="42" customFormat="1" x14ac:dyDescent="0.35"/>
    <row r="899" s="42" customFormat="1" x14ac:dyDescent="0.35"/>
    <row r="900" s="42" customFormat="1" x14ac:dyDescent="0.35"/>
    <row r="901" s="42" customFormat="1" x14ac:dyDescent="0.35"/>
    <row r="902" s="42" customFormat="1" x14ac:dyDescent="0.35"/>
    <row r="903" s="42" customFormat="1" x14ac:dyDescent="0.35"/>
    <row r="904" s="42" customFormat="1" x14ac:dyDescent="0.35"/>
    <row r="905" s="42" customFormat="1" x14ac:dyDescent="0.35"/>
    <row r="906" s="42" customFormat="1" x14ac:dyDescent="0.35"/>
    <row r="907" s="42" customFormat="1" x14ac:dyDescent="0.35"/>
    <row r="908" s="42" customFormat="1" x14ac:dyDescent="0.35"/>
    <row r="909" s="42" customFormat="1" x14ac:dyDescent="0.35"/>
    <row r="910" s="42" customFormat="1" x14ac:dyDescent="0.35"/>
    <row r="911" s="42" customFormat="1" x14ac:dyDescent="0.35"/>
    <row r="912" s="42" customFormat="1" x14ac:dyDescent="0.35"/>
    <row r="913" s="42" customFormat="1" x14ac:dyDescent="0.35"/>
    <row r="914" s="42" customFormat="1" x14ac:dyDescent="0.35"/>
    <row r="915" s="42" customFormat="1" x14ac:dyDescent="0.35"/>
    <row r="916" s="42" customFormat="1" x14ac:dyDescent="0.35"/>
    <row r="917" s="42" customFormat="1" x14ac:dyDescent="0.35"/>
    <row r="918" s="42" customFormat="1" x14ac:dyDescent="0.35"/>
    <row r="919" s="42" customFormat="1" x14ac:dyDescent="0.35"/>
    <row r="920" s="42" customFormat="1" x14ac:dyDescent="0.35"/>
    <row r="921" s="42" customFormat="1" x14ac:dyDescent="0.35"/>
    <row r="922" s="42" customFormat="1" x14ac:dyDescent="0.35"/>
    <row r="923" s="42" customFormat="1" x14ac:dyDescent="0.35"/>
    <row r="924" s="42" customFormat="1" x14ac:dyDescent="0.35"/>
    <row r="925" s="42" customFormat="1" x14ac:dyDescent="0.35"/>
    <row r="926" s="42" customFormat="1" x14ac:dyDescent="0.35"/>
    <row r="927" s="42" customFormat="1" x14ac:dyDescent="0.35"/>
    <row r="928" s="42" customFormat="1" x14ac:dyDescent="0.35"/>
    <row r="929" s="42" customFormat="1" x14ac:dyDescent="0.35"/>
    <row r="930" s="42" customFormat="1" x14ac:dyDescent="0.35"/>
    <row r="931" s="42" customFormat="1" x14ac:dyDescent="0.35"/>
    <row r="932" s="42" customFormat="1" x14ac:dyDescent="0.35"/>
    <row r="933" s="42" customFormat="1" x14ac:dyDescent="0.35"/>
    <row r="934" s="42" customFormat="1" x14ac:dyDescent="0.35"/>
    <row r="935" s="42" customFormat="1" x14ac:dyDescent="0.35"/>
    <row r="936" s="42" customFormat="1" x14ac:dyDescent="0.35"/>
    <row r="937" s="42" customFormat="1" x14ac:dyDescent="0.35"/>
    <row r="938" s="42" customFormat="1" x14ac:dyDescent="0.35"/>
    <row r="939" s="42" customFormat="1" x14ac:dyDescent="0.35"/>
    <row r="940" s="42" customFormat="1" x14ac:dyDescent="0.35"/>
    <row r="941" s="42" customFormat="1" x14ac:dyDescent="0.35"/>
    <row r="942" s="42" customFormat="1" x14ac:dyDescent="0.35"/>
    <row r="943" s="42" customFormat="1" x14ac:dyDescent="0.35"/>
    <row r="944" s="42" customFormat="1" x14ac:dyDescent="0.35"/>
    <row r="945" s="42" customFormat="1" x14ac:dyDescent="0.35"/>
    <row r="946" s="42" customFormat="1" x14ac:dyDescent="0.35"/>
    <row r="947" s="42" customFormat="1" x14ac:dyDescent="0.35"/>
    <row r="948" s="42" customFormat="1" x14ac:dyDescent="0.35"/>
    <row r="949" s="42" customFormat="1" x14ac:dyDescent="0.35"/>
    <row r="950" s="42" customFormat="1" x14ac:dyDescent="0.35"/>
    <row r="951" s="42" customFormat="1" x14ac:dyDescent="0.35"/>
    <row r="952" s="42" customFormat="1" x14ac:dyDescent="0.35"/>
    <row r="953" s="42" customFormat="1" x14ac:dyDescent="0.35"/>
    <row r="954" s="42" customFormat="1" x14ac:dyDescent="0.35"/>
    <row r="955" s="42" customFormat="1" x14ac:dyDescent="0.35"/>
    <row r="956" s="42" customFormat="1" x14ac:dyDescent="0.35"/>
    <row r="957" s="42" customFormat="1" x14ac:dyDescent="0.35"/>
    <row r="958" s="42" customFormat="1" x14ac:dyDescent="0.35"/>
    <row r="959" s="42" customFormat="1" x14ac:dyDescent="0.35"/>
    <row r="960" s="42" customFormat="1" x14ac:dyDescent="0.35"/>
    <row r="961" s="42" customFormat="1" x14ac:dyDescent="0.35"/>
    <row r="962" s="42" customFormat="1" x14ac:dyDescent="0.35"/>
    <row r="963" s="42" customFormat="1" x14ac:dyDescent="0.35"/>
    <row r="964" s="42" customFormat="1" x14ac:dyDescent="0.35"/>
    <row r="965" s="42" customFormat="1" x14ac:dyDescent="0.35"/>
    <row r="966" s="42" customFormat="1" x14ac:dyDescent="0.35"/>
    <row r="967" s="42" customFormat="1" x14ac:dyDescent="0.35"/>
    <row r="968" s="42" customFormat="1" x14ac:dyDescent="0.35"/>
    <row r="969" s="42" customFormat="1" x14ac:dyDescent="0.35"/>
    <row r="970" s="42" customFormat="1" x14ac:dyDescent="0.35"/>
    <row r="971" s="42" customFormat="1" x14ac:dyDescent="0.35"/>
    <row r="972" s="42" customFormat="1" x14ac:dyDescent="0.35"/>
    <row r="973" s="42" customFormat="1" x14ac:dyDescent="0.35"/>
    <row r="974" s="42" customFormat="1" x14ac:dyDescent="0.35"/>
    <row r="975" s="42" customFormat="1" x14ac:dyDescent="0.35"/>
    <row r="976" s="42" customFormat="1" x14ac:dyDescent="0.35"/>
    <row r="977" s="42" customFormat="1" x14ac:dyDescent="0.35"/>
    <row r="978" s="42" customFormat="1" x14ac:dyDescent="0.35"/>
    <row r="979" s="42" customFormat="1" x14ac:dyDescent="0.35"/>
    <row r="980" s="42" customFormat="1" x14ac:dyDescent="0.35"/>
    <row r="981" s="42" customFormat="1" x14ac:dyDescent="0.35"/>
    <row r="982" s="42" customFormat="1" x14ac:dyDescent="0.35"/>
    <row r="983" s="42" customFormat="1" x14ac:dyDescent="0.35"/>
    <row r="984" s="42" customFormat="1" x14ac:dyDescent="0.35"/>
    <row r="985" s="42" customFormat="1" x14ac:dyDescent="0.35"/>
    <row r="986" s="42" customFormat="1" x14ac:dyDescent="0.35"/>
    <row r="987" s="42" customFormat="1" x14ac:dyDescent="0.35"/>
    <row r="988" s="42" customFormat="1" x14ac:dyDescent="0.35"/>
    <row r="989" s="42" customFormat="1" x14ac:dyDescent="0.35"/>
    <row r="990" s="42" customFormat="1" x14ac:dyDescent="0.35"/>
    <row r="991" s="42" customFormat="1" x14ac:dyDescent="0.35"/>
    <row r="992" s="42" customFormat="1" x14ac:dyDescent="0.35"/>
    <row r="993" s="42" customFormat="1" x14ac:dyDescent="0.35"/>
    <row r="994" s="42" customFormat="1" x14ac:dyDescent="0.35"/>
    <row r="995" s="42" customFormat="1" x14ac:dyDescent="0.35"/>
    <row r="996" s="42" customFormat="1" x14ac:dyDescent="0.35"/>
    <row r="997" s="42" customFormat="1" x14ac:dyDescent="0.35"/>
    <row r="998" s="42" customFormat="1" x14ac:dyDescent="0.35"/>
    <row r="999" s="42" customFormat="1" x14ac:dyDescent="0.35"/>
    <row r="1000" s="42" customFormat="1" x14ac:dyDescent="0.35"/>
    <row r="1001" s="42" customFormat="1" x14ac:dyDescent="0.35"/>
    <row r="1002" s="42" customFormat="1" x14ac:dyDescent="0.35"/>
    <row r="1003" s="42" customFormat="1" x14ac:dyDescent="0.35"/>
    <row r="1004" s="42" customFormat="1" x14ac:dyDescent="0.35"/>
    <row r="1005" s="42" customFormat="1" x14ac:dyDescent="0.35"/>
    <row r="1006" s="42" customFormat="1" x14ac:dyDescent="0.35"/>
    <row r="1007" s="42" customFormat="1" x14ac:dyDescent="0.35"/>
    <row r="1008" s="42" customFormat="1" x14ac:dyDescent="0.35"/>
    <row r="1009" s="42" customFormat="1" x14ac:dyDescent="0.35"/>
    <row r="1010" s="42" customFormat="1" x14ac:dyDescent="0.35"/>
    <row r="1011" s="42" customFormat="1" x14ac:dyDescent="0.35"/>
    <row r="1012" s="42" customFormat="1" x14ac:dyDescent="0.35"/>
    <row r="1013" s="42" customFormat="1" x14ac:dyDescent="0.35"/>
    <row r="1014" s="42" customFormat="1" x14ac:dyDescent="0.35"/>
    <row r="1015" s="42" customFormat="1" x14ac:dyDescent="0.35"/>
    <row r="1016" s="42" customFormat="1" x14ac:dyDescent="0.35"/>
    <row r="1017" s="42" customFormat="1" x14ac:dyDescent="0.35"/>
    <row r="1018" s="42" customFormat="1" x14ac:dyDescent="0.35"/>
    <row r="1019" s="42" customFormat="1" x14ac:dyDescent="0.35"/>
    <row r="1020" s="42" customFormat="1" x14ac:dyDescent="0.35"/>
    <row r="1021" s="42" customFormat="1" x14ac:dyDescent="0.35"/>
    <row r="1022" s="42" customFormat="1" x14ac:dyDescent="0.35"/>
    <row r="1023" s="42" customFormat="1" x14ac:dyDescent="0.35"/>
    <row r="1024" s="42" customFormat="1" x14ac:dyDescent="0.35"/>
    <row r="1025" s="42" customFormat="1" x14ac:dyDescent="0.35"/>
    <row r="1026" s="42" customFormat="1" x14ac:dyDescent="0.35"/>
    <row r="1027" s="42" customFormat="1" x14ac:dyDescent="0.35"/>
    <row r="1028" s="42" customFormat="1" x14ac:dyDescent="0.35"/>
    <row r="1029" s="42" customFormat="1" x14ac:dyDescent="0.35"/>
    <row r="1030" s="42" customFormat="1" x14ac:dyDescent="0.35"/>
    <row r="1031" s="42" customFormat="1" x14ac:dyDescent="0.35"/>
    <row r="1032" s="42" customFormat="1" x14ac:dyDescent="0.35"/>
    <row r="1033" s="42" customFormat="1" x14ac:dyDescent="0.35"/>
    <row r="1034" s="42" customFormat="1" x14ac:dyDescent="0.35"/>
    <row r="1035" s="42" customFormat="1" x14ac:dyDescent="0.35"/>
    <row r="1036" s="42" customFormat="1" x14ac:dyDescent="0.35"/>
    <row r="1037" s="42" customFormat="1" x14ac:dyDescent="0.35"/>
    <row r="1038" s="42" customFormat="1" x14ac:dyDescent="0.35"/>
    <row r="1039" s="42" customFormat="1" x14ac:dyDescent="0.35"/>
    <row r="1040" s="42" customFormat="1" x14ac:dyDescent="0.35"/>
    <row r="1041" s="42" customFormat="1" x14ac:dyDescent="0.35"/>
    <row r="1042" s="42" customFormat="1" x14ac:dyDescent="0.35"/>
    <row r="1043" s="42" customFormat="1" x14ac:dyDescent="0.35"/>
    <row r="1044" s="42" customFormat="1" x14ac:dyDescent="0.35"/>
    <row r="1045" s="42" customFormat="1" x14ac:dyDescent="0.35"/>
    <row r="1046" s="42" customFormat="1" x14ac:dyDescent="0.35"/>
    <row r="1047" s="42" customFormat="1" x14ac:dyDescent="0.35"/>
    <row r="1048" s="42" customFormat="1" x14ac:dyDescent="0.35"/>
    <row r="1049" s="42" customFormat="1" x14ac:dyDescent="0.35"/>
    <row r="1050" s="42" customFormat="1" x14ac:dyDescent="0.35"/>
    <row r="1051" s="42" customFormat="1" x14ac:dyDescent="0.35"/>
    <row r="1052" s="42" customFormat="1" x14ac:dyDescent="0.35"/>
    <row r="1053" s="42" customFormat="1" x14ac:dyDescent="0.35"/>
    <row r="1054" s="42" customFormat="1" x14ac:dyDescent="0.35"/>
    <row r="1055" s="42" customFormat="1" x14ac:dyDescent="0.35"/>
    <row r="1056" s="42" customFormat="1" x14ac:dyDescent="0.35"/>
    <row r="1057" s="42" customFormat="1" x14ac:dyDescent="0.35"/>
    <row r="1058" s="42" customFormat="1" x14ac:dyDescent="0.35"/>
    <row r="1059" s="42" customFormat="1" x14ac:dyDescent="0.35"/>
    <row r="1060" s="42" customFormat="1" x14ac:dyDescent="0.35"/>
    <row r="1061" s="42" customFormat="1" x14ac:dyDescent="0.35"/>
    <row r="1062" s="42" customFormat="1" x14ac:dyDescent="0.35"/>
    <row r="1063" s="42" customFormat="1" x14ac:dyDescent="0.35"/>
    <row r="1064" s="42" customFormat="1" x14ac:dyDescent="0.35"/>
    <row r="1065" s="42" customFormat="1" x14ac:dyDescent="0.35"/>
    <row r="1066" s="42" customFormat="1" x14ac:dyDescent="0.35"/>
    <row r="1067" s="42" customFormat="1" x14ac:dyDescent="0.35"/>
    <row r="1068" s="42" customFormat="1" x14ac:dyDescent="0.35"/>
    <row r="1069" s="42" customFormat="1" x14ac:dyDescent="0.35"/>
    <row r="1070" s="42" customFormat="1" x14ac:dyDescent="0.35"/>
    <row r="1071" s="42" customFormat="1" x14ac:dyDescent="0.35"/>
    <row r="1072" s="42" customFormat="1" x14ac:dyDescent="0.35"/>
    <row r="1073" s="42" customFormat="1" x14ac:dyDescent="0.35"/>
    <row r="1074" s="42" customFormat="1" x14ac:dyDescent="0.35"/>
    <row r="1075" s="42" customFormat="1" x14ac:dyDescent="0.35"/>
    <row r="1076" s="42" customFormat="1" x14ac:dyDescent="0.35"/>
    <row r="1077" s="42" customFormat="1" x14ac:dyDescent="0.35"/>
    <row r="1078" s="42" customFormat="1" x14ac:dyDescent="0.35"/>
    <row r="1079" s="42" customFormat="1" x14ac:dyDescent="0.35"/>
    <row r="1080" s="42" customFormat="1" x14ac:dyDescent="0.35"/>
    <row r="1081" s="42" customFormat="1" x14ac:dyDescent="0.35"/>
    <row r="1082" s="42" customFormat="1" x14ac:dyDescent="0.35"/>
    <row r="1083" s="42" customFormat="1" x14ac:dyDescent="0.35"/>
    <row r="1084" s="42" customFormat="1" x14ac:dyDescent="0.35"/>
    <row r="1085" s="42" customFormat="1" x14ac:dyDescent="0.35"/>
    <row r="1086" s="42" customFormat="1" x14ac:dyDescent="0.35"/>
    <row r="1087" s="42" customFormat="1" x14ac:dyDescent="0.35"/>
    <row r="1088" s="42" customFormat="1" x14ac:dyDescent="0.35"/>
    <row r="1089" s="42" customFormat="1" x14ac:dyDescent="0.35"/>
    <row r="1090" s="42" customFormat="1" x14ac:dyDescent="0.35"/>
    <row r="1091" s="42" customFormat="1" x14ac:dyDescent="0.35"/>
    <row r="1092" s="42" customFormat="1" x14ac:dyDescent="0.35"/>
    <row r="1093" s="42" customFormat="1" x14ac:dyDescent="0.35"/>
    <row r="1094" s="42" customFormat="1" x14ac:dyDescent="0.35"/>
    <row r="1095" s="42" customFormat="1" x14ac:dyDescent="0.35"/>
    <row r="1096" s="42" customFormat="1" x14ac:dyDescent="0.35"/>
    <row r="1097" s="42" customFormat="1" x14ac:dyDescent="0.35"/>
    <row r="1098" s="42" customFormat="1" x14ac:dyDescent="0.35"/>
    <row r="1099" s="42" customFormat="1" x14ac:dyDescent="0.35"/>
    <row r="1100" s="42" customFormat="1" x14ac:dyDescent="0.35"/>
    <row r="1101" s="42" customFormat="1" x14ac:dyDescent="0.35"/>
    <row r="1102" s="42" customFormat="1" x14ac:dyDescent="0.35"/>
    <row r="1103" s="42" customFormat="1" x14ac:dyDescent="0.35"/>
    <row r="1104" s="42" customFormat="1" x14ac:dyDescent="0.35"/>
    <row r="1105" s="42" customFormat="1" x14ac:dyDescent="0.35"/>
    <row r="1106" s="42" customFormat="1" x14ac:dyDescent="0.35"/>
    <row r="1107" s="42" customFormat="1" x14ac:dyDescent="0.35"/>
    <row r="1108" s="42" customFormat="1" x14ac:dyDescent="0.35"/>
    <row r="1109" s="42" customFormat="1" x14ac:dyDescent="0.35"/>
    <row r="1110" s="42" customFormat="1" x14ac:dyDescent="0.35"/>
    <row r="1111" s="42" customFormat="1" x14ac:dyDescent="0.35"/>
    <row r="1112" s="42" customFormat="1" x14ac:dyDescent="0.35"/>
    <row r="1113" s="42" customFormat="1" x14ac:dyDescent="0.35"/>
    <row r="1114" s="42" customFormat="1" x14ac:dyDescent="0.35"/>
    <row r="1115" s="42" customFormat="1" x14ac:dyDescent="0.35"/>
    <row r="1116" s="42" customFormat="1" x14ac:dyDescent="0.35"/>
    <row r="1117" s="42" customFormat="1" x14ac:dyDescent="0.35"/>
    <row r="1118" s="42" customFormat="1" x14ac:dyDescent="0.35"/>
    <row r="1119" s="42" customFormat="1" x14ac:dyDescent="0.35"/>
    <row r="1120" s="42" customFormat="1" x14ac:dyDescent="0.35"/>
    <row r="1121" s="42" customFormat="1" x14ac:dyDescent="0.35"/>
    <row r="1122" s="42" customFormat="1" x14ac:dyDescent="0.35"/>
    <row r="1123" s="42" customFormat="1" x14ac:dyDescent="0.35"/>
    <row r="1124" s="42" customFormat="1" x14ac:dyDescent="0.35"/>
    <row r="1125" s="42" customFormat="1" x14ac:dyDescent="0.35"/>
    <row r="1126" s="42" customFormat="1" x14ac:dyDescent="0.35"/>
    <row r="1127" s="42" customFormat="1" x14ac:dyDescent="0.35"/>
    <row r="1128" s="42" customFormat="1" x14ac:dyDescent="0.35"/>
    <row r="1129" s="42" customFormat="1" x14ac:dyDescent="0.35"/>
    <row r="1130" s="42" customFormat="1" x14ac:dyDescent="0.35"/>
    <row r="1131" s="42" customFormat="1" x14ac:dyDescent="0.35"/>
    <row r="1132" s="42" customFormat="1" x14ac:dyDescent="0.35"/>
    <row r="1133" s="42" customFormat="1" x14ac:dyDescent="0.35"/>
    <row r="1134" s="42" customFormat="1" x14ac:dyDescent="0.35"/>
    <row r="1135" s="42" customFormat="1" x14ac:dyDescent="0.35"/>
    <row r="1136" s="42" customFormat="1" x14ac:dyDescent="0.35"/>
    <row r="1137" s="42" customFormat="1" x14ac:dyDescent="0.35"/>
    <row r="1138" s="42" customFormat="1" x14ac:dyDescent="0.35"/>
    <row r="1139" s="42" customFormat="1" x14ac:dyDescent="0.35"/>
    <row r="1140" s="42" customFormat="1" x14ac:dyDescent="0.35"/>
    <row r="1141" s="42" customFormat="1" x14ac:dyDescent="0.35"/>
    <row r="1142" s="42" customFormat="1" x14ac:dyDescent="0.35"/>
    <row r="1143" s="42" customFormat="1" x14ac:dyDescent="0.35"/>
    <row r="1144" s="42" customFormat="1" x14ac:dyDescent="0.35"/>
    <row r="1145" s="42" customFormat="1" x14ac:dyDescent="0.35"/>
    <row r="1146" s="42" customFormat="1" x14ac:dyDescent="0.35"/>
    <row r="1147" s="42" customFormat="1" x14ac:dyDescent="0.35"/>
    <row r="1148" s="42" customFormat="1" x14ac:dyDescent="0.35"/>
    <row r="1149" s="42" customFormat="1" x14ac:dyDescent="0.35"/>
    <row r="1150" s="42" customFormat="1" x14ac:dyDescent="0.35"/>
    <row r="1151" s="42" customFormat="1" x14ac:dyDescent="0.35"/>
    <row r="1152" s="42" customFormat="1" x14ac:dyDescent="0.35"/>
    <row r="1153" s="42" customFormat="1" x14ac:dyDescent="0.35"/>
    <row r="1154" s="42" customFormat="1" x14ac:dyDescent="0.35"/>
    <row r="1155" s="42" customFormat="1" x14ac:dyDescent="0.35"/>
    <row r="1156" s="42" customFormat="1" x14ac:dyDescent="0.35"/>
    <row r="1157" s="42" customFormat="1" x14ac:dyDescent="0.35"/>
    <row r="1158" s="42" customFormat="1" x14ac:dyDescent="0.35"/>
    <row r="1159" s="42" customFormat="1" x14ac:dyDescent="0.35"/>
    <row r="1160" s="42" customFormat="1" x14ac:dyDescent="0.35"/>
    <row r="1161" s="42" customFormat="1" x14ac:dyDescent="0.35"/>
    <row r="1162" s="42" customFormat="1" x14ac:dyDescent="0.35"/>
    <row r="1163" s="42" customFormat="1" x14ac:dyDescent="0.35"/>
    <row r="1164" s="42" customFormat="1" x14ac:dyDescent="0.35"/>
    <row r="1165" s="42" customFormat="1" x14ac:dyDescent="0.35"/>
    <row r="1166" s="42" customFormat="1" x14ac:dyDescent="0.35"/>
    <row r="1167" s="42" customFormat="1" x14ac:dyDescent="0.35"/>
    <row r="1168" s="42" customFormat="1" x14ac:dyDescent="0.35"/>
    <row r="1169" s="42" customFormat="1" x14ac:dyDescent="0.35"/>
    <row r="1170" s="42" customFormat="1" x14ac:dyDescent="0.35"/>
    <row r="1171" s="42" customFormat="1" x14ac:dyDescent="0.35"/>
    <row r="1172" s="42" customFormat="1" x14ac:dyDescent="0.35"/>
    <row r="1173" s="42" customFormat="1" x14ac:dyDescent="0.35"/>
    <row r="1174" s="42" customFormat="1" x14ac:dyDescent="0.35"/>
    <row r="1175" s="42" customFormat="1" x14ac:dyDescent="0.35"/>
    <row r="1176" s="42" customFormat="1" x14ac:dyDescent="0.35"/>
    <row r="1177" s="42" customFormat="1" x14ac:dyDescent="0.35"/>
    <row r="1178" s="42" customFormat="1" x14ac:dyDescent="0.35"/>
    <row r="1179" s="42" customFormat="1" x14ac:dyDescent="0.35"/>
    <row r="1180" s="42" customFormat="1" x14ac:dyDescent="0.35"/>
    <row r="1181" s="42" customFormat="1" x14ac:dyDescent="0.35"/>
    <row r="1182" s="42" customFormat="1" x14ac:dyDescent="0.35"/>
    <row r="1183" s="42" customFormat="1" x14ac:dyDescent="0.35"/>
    <row r="1184" s="42" customFormat="1" x14ac:dyDescent="0.35"/>
    <row r="1185" s="42" customFormat="1" x14ac:dyDescent="0.35"/>
    <row r="1186" s="42" customFormat="1" x14ac:dyDescent="0.35"/>
    <row r="1187" s="42" customFormat="1" x14ac:dyDescent="0.35"/>
    <row r="1188" s="42" customFormat="1" x14ac:dyDescent="0.35"/>
    <row r="1189" s="42" customFormat="1" x14ac:dyDescent="0.35"/>
    <row r="1190" s="42" customFormat="1" x14ac:dyDescent="0.35"/>
    <row r="1191" s="42" customFormat="1" x14ac:dyDescent="0.35"/>
    <row r="1192" s="42" customFormat="1" x14ac:dyDescent="0.35"/>
    <row r="1193" s="42" customFormat="1" x14ac:dyDescent="0.35"/>
    <row r="1194" s="42" customFormat="1" x14ac:dyDescent="0.35"/>
    <row r="1195" s="42" customFormat="1" x14ac:dyDescent="0.35"/>
    <row r="1196" s="42" customFormat="1" x14ac:dyDescent="0.35"/>
    <row r="1197" s="42" customFormat="1" x14ac:dyDescent="0.35"/>
    <row r="1198" s="42" customFormat="1" x14ac:dyDescent="0.35"/>
    <row r="1199" s="42" customFormat="1" x14ac:dyDescent="0.35"/>
    <row r="1200" s="42" customFormat="1" x14ac:dyDescent="0.35"/>
    <row r="1201" s="42" customFormat="1" x14ac:dyDescent="0.35"/>
    <row r="1202" s="42" customFormat="1" x14ac:dyDescent="0.35"/>
    <row r="1203" s="42" customFormat="1" x14ac:dyDescent="0.35"/>
    <row r="1204" s="42" customFormat="1" x14ac:dyDescent="0.35"/>
    <row r="1205" s="42" customFormat="1" x14ac:dyDescent="0.35"/>
    <row r="1206" s="42" customFormat="1" x14ac:dyDescent="0.35"/>
    <row r="1207" s="42" customFormat="1" x14ac:dyDescent="0.35"/>
    <row r="1208" s="42" customFormat="1" x14ac:dyDescent="0.35"/>
    <row r="1209" s="42" customFormat="1" x14ac:dyDescent="0.35"/>
    <row r="1210" s="42" customFormat="1" x14ac:dyDescent="0.35"/>
    <row r="1211" s="42" customFormat="1" x14ac:dyDescent="0.35"/>
    <row r="1212" s="42" customFormat="1" x14ac:dyDescent="0.35"/>
    <row r="1213" s="42" customFormat="1" x14ac:dyDescent="0.35"/>
    <row r="1214" s="42" customFormat="1" x14ac:dyDescent="0.35"/>
    <row r="1215" s="42" customFormat="1" x14ac:dyDescent="0.35"/>
    <row r="1216" s="42" customFormat="1" x14ac:dyDescent="0.35"/>
    <row r="1217" s="42" customFormat="1" x14ac:dyDescent="0.35"/>
    <row r="1218" s="42" customFormat="1" x14ac:dyDescent="0.35"/>
    <row r="1219" s="42" customFormat="1" x14ac:dyDescent="0.35"/>
    <row r="1220" s="42" customFormat="1" x14ac:dyDescent="0.35"/>
    <row r="1221" s="42" customFormat="1" x14ac:dyDescent="0.35"/>
    <row r="1222" s="42" customFormat="1" x14ac:dyDescent="0.35"/>
    <row r="1223" s="42" customFormat="1" x14ac:dyDescent="0.35"/>
    <row r="1224" s="42" customFormat="1" x14ac:dyDescent="0.35"/>
    <row r="1225" s="42" customFormat="1" x14ac:dyDescent="0.35"/>
    <row r="1226" s="42" customFormat="1" x14ac:dyDescent="0.35"/>
    <row r="1227" s="42" customFormat="1" x14ac:dyDescent="0.35"/>
    <row r="1228" s="42" customFormat="1" x14ac:dyDescent="0.35"/>
    <row r="1229" s="42" customFormat="1" x14ac:dyDescent="0.35"/>
    <row r="1230" s="42" customFormat="1" x14ac:dyDescent="0.35"/>
    <row r="1231" s="42" customFormat="1" x14ac:dyDescent="0.35"/>
    <row r="1232" s="42" customFormat="1" x14ac:dyDescent="0.35"/>
    <row r="1233" s="42" customFormat="1" x14ac:dyDescent="0.35"/>
    <row r="1234" s="42" customFormat="1" x14ac:dyDescent="0.35"/>
    <row r="1235" s="42" customFormat="1" x14ac:dyDescent="0.35"/>
    <row r="1236" s="42" customFormat="1" x14ac:dyDescent="0.35"/>
    <row r="1237" s="42" customFormat="1" x14ac:dyDescent="0.35"/>
    <row r="1238" s="42" customFormat="1" x14ac:dyDescent="0.35"/>
    <row r="1239" s="42" customFormat="1" x14ac:dyDescent="0.35"/>
    <row r="1240" s="42" customFormat="1" x14ac:dyDescent="0.35"/>
    <row r="1241" s="42" customFormat="1" x14ac:dyDescent="0.35"/>
    <row r="1242" s="42" customFormat="1" x14ac:dyDescent="0.35"/>
    <row r="1243" s="42" customFormat="1" x14ac:dyDescent="0.35"/>
    <row r="1244" s="42" customFormat="1" x14ac:dyDescent="0.35"/>
    <row r="1245" s="42" customFormat="1" x14ac:dyDescent="0.35"/>
    <row r="1246" s="42" customFormat="1" x14ac:dyDescent="0.35"/>
    <row r="1247" s="42" customFormat="1" x14ac:dyDescent="0.35"/>
    <row r="1248" s="42" customFormat="1" x14ac:dyDescent="0.35"/>
    <row r="1249" s="42" customFormat="1" x14ac:dyDescent="0.35"/>
    <row r="1250" s="42" customFormat="1" x14ac:dyDescent="0.35"/>
    <row r="1251" s="42" customFormat="1" x14ac:dyDescent="0.35"/>
    <row r="1252" s="42" customFormat="1" x14ac:dyDescent="0.35"/>
    <row r="1253" s="42" customFormat="1" x14ac:dyDescent="0.35"/>
    <row r="1254" s="42" customFormat="1" x14ac:dyDescent="0.35"/>
    <row r="1255" s="42" customFormat="1" x14ac:dyDescent="0.35"/>
    <row r="1256" s="42" customFormat="1" x14ac:dyDescent="0.35"/>
    <row r="1257" s="42" customFormat="1" x14ac:dyDescent="0.35"/>
    <row r="1258" s="42" customFormat="1" x14ac:dyDescent="0.35"/>
    <row r="1259" s="42" customFormat="1" x14ac:dyDescent="0.35"/>
    <row r="1260" s="42" customFormat="1" x14ac:dyDescent="0.35"/>
    <row r="1261" s="42" customFormat="1" x14ac:dyDescent="0.35"/>
    <row r="1262" s="42" customFormat="1" x14ac:dyDescent="0.35"/>
    <row r="1263" s="42" customFormat="1" x14ac:dyDescent="0.35"/>
    <row r="1264" s="42" customFormat="1" x14ac:dyDescent="0.35"/>
    <row r="1265" s="42" customFormat="1" x14ac:dyDescent="0.35"/>
    <row r="1266" s="42" customFormat="1" x14ac:dyDescent="0.35"/>
    <row r="1267" s="42" customFormat="1" x14ac:dyDescent="0.35"/>
    <row r="1268" s="42" customFormat="1" x14ac:dyDescent="0.35"/>
    <row r="1269" s="42" customFormat="1" x14ac:dyDescent="0.35"/>
    <row r="1270" s="42" customFormat="1" x14ac:dyDescent="0.35"/>
    <row r="1271" s="42" customFormat="1" x14ac:dyDescent="0.35"/>
    <row r="1272" s="42" customFormat="1" x14ac:dyDescent="0.35"/>
    <row r="1273" s="42" customFormat="1" x14ac:dyDescent="0.35"/>
    <row r="1274" s="42" customFormat="1" x14ac:dyDescent="0.35"/>
    <row r="1275" s="42" customFormat="1" x14ac:dyDescent="0.35"/>
    <row r="1276" s="42" customFormat="1" x14ac:dyDescent="0.35"/>
    <row r="1277" s="42" customFormat="1" x14ac:dyDescent="0.35"/>
    <row r="1278" s="42" customFormat="1" x14ac:dyDescent="0.35"/>
    <row r="1279" s="42" customFormat="1" x14ac:dyDescent="0.35"/>
    <row r="1280" s="42" customFormat="1" x14ac:dyDescent="0.35"/>
    <row r="1281" s="42" customFormat="1" x14ac:dyDescent="0.35"/>
    <row r="1282" s="42" customFormat="1" x14ac:dyDescent="0.35"/>
    <row r="1283" s="42" customFormat="1" x14ac:dyDescent="0.35"/>
    <row r="1284" s="42" customFormat="1" x14ac:dyDescent="0.35"/>
    <row r="1285" s="42" customFormat="1" x14ac:dyDescent="0.35"/>
    <row r="1286" s="42" customFormat="1" x14ac:dyDescent="0.35"/>
    <row r="1287" s="42" customFormat="1" x14ac:dyDescent="0.35"/>
    <row r="1288" s="42" customFormat="1" x14ac:dyDescent="0.35"/>
    <row r="1289" s="42" customFormat="1" x14ac:dyDescent="0.35"/>
    <row r="1290" s="42" customFormat="1" x14ac:dyDescent="0.35"/>
    <row r="1291" s="42" customFormat="1" x14ac:dyDescent="0.35"/>
    <row r="1292" s="42" customFormat="1" x14ac:dyDescent="0.35"/>
    <row r="1293" s="42" customFormat="1" x14ac:dyDescent="0.35"/>
    <row r="1294" s="42" customFormat="1" x14ac:dyDescent="0.35"/>
    <row r="1295" s="42" customFormat="1" x14ac:dyDescent="0.35"/>
    <row r="1296" s="42" customFormat="1" x14ac:dyDescent="0.35"/>
    <row r="1297" s="42" customFormat="1" x14ac:dyDescent="0.35"/>
    <row r="1298" s="42" customFormat="1" x14ac:dyDescent="0.35"/>
    <row r="1299" s="42" customFormat="1" x14ac:dyDescent="0.35"/>
    <row r="1300" s="42" customFormat="1" x14ac:dyDescent="0.35"/>
    <row r="1301" s="42" customFormat="1" x14ac:dyDescent="0.35"/>
    <row r="1302" s="42" customFormat="1" x14ac:dyDescent="0.35"/>
    <row r="1303" s="42" customFormat="1" x14ac:dyDescent="0.35"/>
    <row r="1304" s="42" customFormat="1" x14ac:dyDescent="0.35"/>
    <row r="1305" s="42" customFormat="1" x14ac:dyDescent="0.35"/>
    <row r="1306" s="42" customFormat="1" x14ac:dyDescent="0.35"/>
    <row r="1307" s="42" customFormat="1" x14ac:dyDescent="0.35"/>
    <row r="1308" s="42" customFormat="1" x14ac:dyDescent="0.35"/>
    <row r="1309" s="42" customFormat="1" x14ac:dyDescent="0.35"/>
    <row r="1310" s="42" customFormat="1" x14ac:dyDescent="0.35"/>
    <row r="1311" s="42" customFormat="1" x14ac:dyDescent="0.35"/>
    <row r="1312" s="42" customFormat="1" x14ac:dyDescent="0.35"/>
    <row r="1313" s="42" customFormat="1" x14ac:dyDescent="0.35"/>
    <row r="1314" s="42" customFormat="1" x14ac:dyDescent="0.35"/>
    <row r="1315" s="42" customFormat="1" x14ac:dyDescent="0.35"/>
    <row r="1316" s="42" customFormat="1" x14ac:dyDescent="0.35"/>
    <row r="1317" s="42" customFormat="1" x14ac:dyDescent="0.35"/>
    <row r="1318" s="42" customFormat="1" x14ac:dyDescent="0.35"/>
    <row r="1319" s="42" customFormat="1" x14ac:dyDescent="0.35"/>
    <row r="1320" s="42" customFormat="1" x14ac:dyDescent="0.35"/>
    <row r="1321" s="42" customFormat="1" x14ac:dyDescent="0.35"/>
    <row r="1322" s="42" customFormat="1" x14ac:dyDescent="0.35"/>
    <row r="1323" s="42" customFormat="1" x14ac:dyDescent="0.35"/>
    <row r="1324" s="42" customFormat="1" x14ac:dyDescent="0.35"/>
    <row r="1325" s="42" customFormat="1" x14ac:dyDescent="0.35"/>
    <row r="1326" s="42" customFormat="1" x14ac:dyDescent="0.35"/>
    <row r="1327" s="42" customFormat="1" x14ac:dyDescent="0.35"/>
    <row r="1328" s="42" customFormat="1" x14ac:dyDescent="0.35"/>
    <row r="1329" s="42" customFormat="1" x14ac:dyDescent="0.35"/>
    <row r="1330" s="42" customFormat="1" x14ac:dyDescent="0.35"/>
    <row r="1331" s="42" customFormat="1" x14ac:dyDescent="0.35"/>
    <row r="1332" s="42" customFormat="1" x14ac:dyDescent="0.35"/>
    <row r="1333" s="42" customFormat="1" x14ac:dyDescent="0.35"/>
    <row r="1334" s="42" customFormat="1" x14ac:dyDescent="0.35"/>
    <row r="1335" s="42" customFormat="1" x14ac:dyDescent="0.35"/>
    <row r="1336" s="42" customFormat="1" x14ac:dyDescent="0.35"/>
    <row r="1337" s="42" customFormat="1" x14ac:dyDescent="0.35"/>
    <row r="1338" s="42" customFormat="1" x14ac:dyDescent="0.35"/>
    <row r="1339" s="42" customFormat="1" x14ac:dyDescent="0.35"/>
    <row r="1340" s="42" customFormat="1" x14ac:dyDescent="0.35"/>
    <row r="1341" s="42" customFormat="1" x14ac:dyDescent="0.35"/>
    <row r="1342" s="42" customFormat="1" x14ac:dyDescent="0.35"/>
    <row r="1343" s="42" customFormat="1" x14ac:dyDescent="0.35"/>
    <row r="1344" s="42" customFormat="1" x14ac:dyDescent="0.35"/>
    <row r="1345" s="42" customFormat="1" x14ac:dyDescent="0.35"/>
    <row r="1346" s="42" customFormat="1" x14ac:dyDescent="0.35"/>
    <row r="1347" s="42" customFormat="1" x14ac:dyDescent="0.35"/>
    <row r="1348" s="42" customFormat="1" x14ac:dyDescent="0.35"/>
    <row r="1349" s="42" customFormat="1" x14ac:dyDescent="0.35"/>
    <row r="1350" s="42" customFormat="1" x14ac:dyDescent="0.35"/>
    <row r="1351" s="42" customFormat="1" x14ac:dyDescent="0.35"/>
    <row r="1352" s="42" customFormat="1" x14ac:dyDescent="0.35"/>
    <row r="1353" s="42" customFormat="1" x14ac:dyDescent="0.35"/>
    <row r="1354" s="42" customFormat="1" x14ac:dyDescent="0.35"/>
    <row r="1355" s="42" customFormat="1" x14ac:dyDescent="0.35"/>
    <row r="1356" s="42" customFormat="1" x14ac:dyDescent="0.35"/>
    <row r="1357" s="42" customFormat="1" x14ac:dyDescent="0.35"/>
    <row r="1358" s="42" customFormat="1" x14ac:dyDescent="0.35"/>
    <row r="1359" s="42" customFormat="1" x14ac:dyDescent="0.35"/>
    <row r="1360" s="42" customFormat="1" x14ac:dyDescent="0.35"/>
    <row r="1361" s="42" customFormat="1" x14ac:dyDescent="0.35"/>
    <row r="1362" s="42" customFormat="1" x14ac:dyDescent="0.35"/>
    <row r="1363" s="42" customFormat="1" x14ac:dyDescent="0.35"/>
    <row r="1364" s="42" customFormat="1" x14ac:dyDescent="0.35"/>
    <row r="1365" s="42" customFormat="1" x14ac:dyDescent="0.35"/>
    <row r="1366" s="42" customFormat="1" x14ac:dyDescent="0.35"/>
    <row r="1367" s="42" customFormat="1" x14ac:dyDescent="0.35"/>
    <row r="1368" s="42" customFormat="1" x14ac:dyDescent="0.35"/>
    <row r="1369" s="42" customFormat="1" x14ac:dyDescent="0.35"/>
    <row r="1370" s="42" customFormat="1" x14ac:dyDescent="0.35"/>
    <row r="1371" s="42" customFormat="1" x14ac:dyDescent="0.35"/>
    <row r="1372" s="42" customFormat="1" x14ac:dyDescent="0.35"/>
    <row r="1373" s="42" customFormat="1" x14ac:dyDescent="0.35"/>
    <row r="1374" s="42" customFormat="1" x14ac:dyDescent="0.35"/>
    <row r="1375" s="42" customFormat="1" x14ac:dyDescent="0.35"/>
    <row r="1376" s="42" customFormat="1" x14ac:dyDescent="0.35"/>
    <row r="1377" s="42" customFormat="1" x14ac:dyDescent="0.35"/>
    <row r="1378" s="42" customFormat="1" x14ac:dyDescent="0.35"/>
    <row r="1379" s="42" customFormat="1" x14ac:dyDescent="0.35"/>
    <row r="1380" s="42" customFormat="1" x14ac:dyDescent="0.35"/>
    <row r="1381" s="42" customFormat="1" x14ac:dyDescent="0.35"/>
    <row r="1382" s="42" customFormat="1" x14ac:dyDescent="0.35"/>
    <row r="1383" s="42" customFormat="1" x14ac:dyDescent="0.35"/>
    <row r="1384" s="42" customFormat="1" x14ac:dyDescent="0.35"/>
    <row r="1385" s="42" customFormat="1" x14ac:dyDescent="0.35"/>
    <row r="1386" s="42" customFormat="1" x14ac:dyDescent="0.35"/>
    <row r="1387" s="42" customFormat="1" x14ac:dyDescent="0.35"/>
    <row r="1388" s="42" customFormat="1" x14ac:dyDescent="0.35"/>
    <row r="1389" s="42" customFormat="1" x14ac:dyDescent="0.35"/>
    <row r="1390" s="42" customFormat="1" x14ac:dyDescent="0.35"/>
    <row r="1391" s="42" customFormat="1" x14ac:dyDescent="0.35"/>
    <row r="1392" s="42" customFormat="1" x14ac:dyDescent="0.35"/>
    <row r="1393" s="42" customFormat="1" x14ac:dyDescent="0.35"/>
    <row r="1394" s="42" customFormat="1" x14ac:dyDescent="0.35"/>
    <row r="1395" s="42" customFormat="1" x14ac:dyDescent="0.35"/>
    <row r="1396" s="42" customFormat="1" x14ac:dyDescent="0.35"/>
    <row r="1397" s="42" customFormat="1" x14ac:dyDescent="0.35"/>
    <row r="1398" s="42" customFormat="1" x14ac:dyDescent="0.35"/>
    <row r="1399" s="42" customFormat="1" x14ac:dyDescent="0.35"/>
    <row r="1400" s="42" customFormat="1" x14ac:dyDescent="0.35"/>
    <row r="1401" s="42" customFormat="1" x14ac:dyDescent="0.35"/>
    <row r="1402" s="42" customFormat="1" x14ac:dyDescent="0.35"/>
    <row r="1403" s="42" customFormat="1" x14ac:dyDescent="0.35"/>
    <row r="1404" s="42" customFormat="1" x14ac:dyDescent="0.35"/>
    <row r="1405" s="42" customFormat="1" x14ac:dyDescent="0.35"/>
    <row r="1406" s="42" customFormat="1" x14ac:dyDescent="0.35"/>
    <row r="1407" s="42" customFormat="1" x14ac:dyDescent="0.35"/>
    <row r="1408" s="42" customFormat="1" x14ac:dyDescent="0.35"/>
    <row r="1409" s="42" customFormat="1" x14ac:dyDescent="0.35"/>
    <row r="1410" s="42" customFormat="1" x14ac:dyDescent="0.35"/>
    <row r="1411" s="42" customFormat="1" x14ac:dyDescent="0.35"/>
    <row r="1412" s="42" customFormat="1" x14ac:dyDescent="0.35"/>
    <row r="1413" s="42" customFormat="1" x14ac:dyDescent="0.35"/>
    <row r="1414" s="42" customFormat="1" x14ac:dyDescent="0.35"/>
    <row r="1415" s="42" customFormat="1" x14ac:dyDescent="0.35"/>
    <row r="1416" s="42" customFormat="1" x14ac:dyDescent="0.35"/>
    <row r="1417" s="42" customFormat="1" x14ac:dyDescent="0.35"/>
    <row r="1418" s="42" customFormat="1" x14ac:dyDescent="0.35"/>
    <row r="1419" s="42" customFormat="1" x14ac:dyDescent="0.35"/>
    <row r="1420" s="42" customFormat="1" x14ac:dyDescent="0.35"/>
    <row r="1421" s="42" customFormat="1" x14ac:dyDescent="0.35"/>
    <row r="1422" s="42" customFormat="1" x14ac:dyDescent="0.35"/>
    <row r="1423" s="42" customFormat="1" x14ac:dyDescent="0.35"/>
    <row r="1424" s="42" customFormat="1" x14ac:dyDescent="0.35"/>
    <row r="1425" s="42" customFormat="1" x14ac:dyDescent="0.35"/>
    <row r="1426" s="42" customFormat="1" x14ac:dyDescent="0.35"/>
    <row r="1427" s="42" customFormat="1" x14ac:dyDescent="0.35"/>
    <row r="1428" s="42" customFormat="1" x14ac:dyDescent="0.35"/>
    <row r="1429" s="42" customFormat="1" x14ac:dyDescent="0.35"/>
    <row r="1430" s="42" customFormat="1" x14ac:dyDescent="0.35"/>
    <row r="1431" s="42" customFormat="1" x14ac:dyDescent="0.35"/>
    <row r="1432" s="42" customFormat="1" x14ac:dyDescent="0.35"/>
    <row r="1433" s="42" customFormat="1" x14ac:dyDescent="0.35"/>
    <row r="1434" s="42" customFormat="1" x14ac:dyDescent="0.35"/>
    <row r="1435" s="42" customFormat="1" x14ac:dyDescent="0.35"/>
    <row r="1436" s="42" customFormat="1" x14ac:dyDescent="0.35"/>
    <row r="1437" s="42" customFormat="1" x14ac:dyDescent="0.35"/>
    <row r="1438" s="42" customFormat="1" x14ac:dyDescent="0.35"/>
    <row r="1439" s="42" customFormat="1" x14ac:dyDescent="0.35"/>
    <row r="1440" s="42" customFormat="1" x14ac:dyDescent="0.35"/>
    <row r="1441" s="42" customFormat="1" x14ac:dyDescent="0.35"/>
    <row r="1442" s="42" customFormat="1" x14ac:dyDescent="0.35"/>
    <row r="1443" s="42" customFormat="1" x14ac:dyDescent="0.35"/>
    <row r="1444" s="42" customFormat="1" x14ac:dyDescent="0.35"/>
    <row r="1445" s="42" customFormat="1" x14ac:dyDescent="0.35"/>
    <row r="1446" s="42" customFormat="1" x14ac:dyDescent="0.35"/>
    <row r="1447" s="42" customFormat="1" x14ac:dyDescent="0.35"/>
    <row r="1448" s="42" customFormat="1" x14ac:dyDescent="0.35"/>
    <row r="1449" s="42" customFormat="1" x14ac:dyDescent="0.35"/>
    <row r="1450" s="42" customFormat="1" x14ac:dyDescent="0.35"/>
    <row r="1451" s="42" customFormat="1" x14ac:dyDescent="0.35"/>
    <row r="1452" s="42" customFormat="1" x14ac:dyDescent="0.35"/>
    <row r="1453" s="42" customFormat="1" x14ac:dyDescent="0.35"/>
    <row r="1454" s="42" customFormat="1" x14ac:dyDescent="0.35"/>
    <row r="1455" s="42" customFormat="1" x14ac:dyDescent="0.35"/>
    <row r="1456" s="42" customFormat="1" x14ac:dyDescent="0.35"/>
    <row r="1457" s="42" customFormat="1" x14ac:dyDescent="0.35"/>
    <row r="1458" s="42" customFormat="1" x14ac:dyDescent="0.35"/>
    <row r="1459" s="42" customFormat="1" x14ac:dyDescent="0.35"/>
    <row r="1460" s="42" customFormat="1" x14ac:dyDescent="0.35"/>
    <row r="1461" s="42" customFormat="1" x14ac:dyDescent="0.35"/>
    <row r="1462" s="42" customFormat="1" x14ac:dyDescent="0.35"/>
    <row r="1463" s="42" customFormat="1" x14ac:dyDescent="0.35"/>
    <row r="1464" s="42" customFormat="1" x14ac:dyDescent="0.35"/>
    <row r="1465" s="42" customFormat="1" x14ac:dyDescent="0.35"/>
    <row r="1466" s="42" customFormat="1" x14ac:dyDescent="0.35"/>
    <row r="1467" s="42" customFormat="1" x14ac:dyDescent="0.35"/>
    <row r="1468" s="42" customFormat="1" x14ac:dyDescent="0.35"/>
    <row r="1469" s="42" customFormat="1" x14ac:dyDescent="0.35"/>
    <row r="1470" s="42" customFormat="1" x14ac:dyDescent="0.35"/>
    <row r="1471" s="42" customFormat="1" x14ac:dyDescent="0.35"/>
    <row r="1472" s="42" customFormat="1" x14ac:dyDescent="0.35"/>
    <row r="1473" s="42" customFormat="1" x14ac:dyDescent="0.35"/>
    <row r="1474" s="42" customFormat="1" x14ac:dyDescent="0.35"/>
    <row r="1475" s="42" customFormat="1" x14ac:dyDescent="0.35"/>
    <row r="1476" s="42" customFormat="1" x14ac:dyDescent="0.35"/>
    <row r="1477" s="42" customFormat="1" x14ac:dyDescent="0.35"/>
    <row r="1478" s="42" customFormat="1" x14ac:dyDescent="0.35"/>
    <row r="1479" s="42" customFormat="1" x14ac:dyDescent="0.35"/>
    <row r="1480" s="42" customFormat="1" x14ac:dyDescent="0.35"/>
    <row r="1481" s="42" customFormat="1" x14ac:dyDescent="0.35"/>
    <row r="1482" s="42" customFormat="1" x14ac:dyDescent="0.35"/>
    <row r="1483" s="42" customFormat="1" x14ac:dyDescent="0.35"/>
    <row r="1484" s="42" customFormat="1" x14ac:dyDescent="0.35"/>
    <row r="1485" s="42" customFormat="1" x14ac:dyDescent="0.35"/>
    <row r="1486" s="42" customFormat="1" x14ac:dyDescent="0.35"/>
    <row r="1487" s="42" customFormat="1" x14ac:dyDescent="0.35"/>
    <row r="1488" s="42" customFormat="1" x14ac:dyDescent="0.35"/>
    <row r="1489" s="42" customFormat="1" x14ac:dyDescent="0.35"/>
    <row r="1490" s="42" customFormat="1" x14ac:dyDescent="0.35"/>
    <row r="1491" s="42" customFormat="1" x14ac:dyDescent="0.35"/>
    <row r="1492" s="42" customFormat="1" x14ac:dyDescent="0.35"/>
    <row r="1493" s="42" customFormat="1" x14ac:dyDescent="0.35"/>
    <row r="1494" s="42" customFormat="1" x14ac:dyDescent="0.35"/>
    <row r="1495" s="42" customFormat="1" x14ac:dyDescent="0.35"/>
    <row r="1496" s="42" customFormat="1" x14ac:dyDescent="0.35"/>
    <row r="1497" s="42" customFormat="1" x14ac:dyDescent="0.35"/>
    <row r="1498" s="42" customFormat="1" x14ac:dyDescent="0.35"/>
    <row r="1499" s="42" customFormat="1" x14ac:dyDescent="0.35"/>
    <row r="1500" s="42" customFormat="1" x14ac:dyDescent="0.35"/>
    <row r="1501" s="42" customFormat="1" x14ac:dyDescent="0.35"/>
    <row r="1502" s="42" customFormat="1" x14ac:dyDescent="0.35"/>
    <row r="1503" s="42" customFormat="1" x14ac:dyDescent="0.35"/>
    <row r="1504" s="42" customFormat="1" x14ac:dyDescent="0.35"/>
    <row r="1505" s="42" customFormat="1" x14ac:dyDescent="0.35"/>
    <row r="1506" s="42" customFormat="1" x14ac:dyDescent="0.35"/>
    <row r="1507" s="42" customFormat="1" x14ac:dyDescent="0.35"/>
    <row r="1508" s="42" customFormat="1" x14ac:dyDescent="0.35"/>
    <row r="1509" s="42" customFormat="1" x14ac:dyDescent="0.35"/>
    <row r="1510" s="42" customFormat="1" x14ac:dyDescent="0.35"/>
    <row r="1511" s="42" customFormat="1" x14ac:dyDescent="0.35"/>
    <row r="1512" s="42" customFormat="1" x14ac:dyDescent="0.35"/>
    <row r="1513" s="42" customFormat="1" x14ac:dyDescent="0.35"/>
    <row r="1514" s="42" customFormat="1" x14ac:dyDescent="0.35"/>
    <row r="1515" s="42" customFormat="1" x14ac:dyDescent="0.35"/>
    <row r="1516" s="42" customFormat="1" x14ac:dyDescent="0.35"/>
    <row r="1517" s="42" customFormat="1" x14ac:dyDescent="0.35"/>
    <row r="1518" s="42" customFormat="1" x14ac:dyDescent="0.35"/>
    <row r="1519" s="42" customFormat="1" x14ac:dyDescent="0.35"/>
    <row r="1520" s="42" customFormat="1" x14ac:dyDescent="0.35"/>
    <row r="1521" s="42" customFormat="1" x14ac:dyDescent="0.35"/>
    <row r="1522" s="42" customFormat="1" x14ac:dyDescent="0.35"/>
    <row r="1523" s="42" customFormat="1" x14ac:dyDescent="0.35"/>
    <row r="1524" s="42" customFormat="1" x14ac:dyDescent="0.35"/>
    <row r="1525" s="42" customFormat="1" x14ac:dyDescent="0.35"/>
    <row r="1526" s="42" customFormat="1" x14ac:dyDescent="0.35"/>
    <row r="1527" s="42" customFormat="1" x14ac:dyDescent="0.35"/>
    <row r="1528" s="42" customFormat="1" x14ac:dyDescent="0.35"/>
    <row r="1529" s="42" customFormat="1" x14ac:dyDescent="0.35"/>
    <row r="1530" s="42" customFormat="1" x14ac:dyDescent="0.35"/>
    <row r="1531" s="42" customFormat="1" x14ac:dyDescent="0.35"/>
    <row r="1532" s="42" customFormat="1" x14ac:dyDescent="0.35"/>
    <row r="1533" s="42" customFormat="1" x14ac:dyDescent="0.35"/>
    <row r="1534" s="42" customFormat="1" x14ac:dyDescent="0.35"/>
    <row r="1535" s="42" customFormat="1" x14ac:dyDescent="0.35"/>
    <row r="1536" s="42" customFormat="1" x14ac:dyDescent="0.35"/>
    <row r="1537" s="42" customFormat="1" x14ac:dyDescent="0.35"/>
    <row r="1538" s="42" customFormat="1" x14ac:dyDescent="0.35"/>
    <row r="1539" s="42" customFormat="1" x14ac:dyDescent="0.35"/>
    <row r="1540" s="42" customFormat="1" x14ac:dyDescent="0.35"/>
    <row r="1541" s="42" customFormat="1" x14ac:dyDescent="0.35"/>
    <row r="1542" s="42" customFormat="1" x14ac:dyDescent="0.35"/>
    <row r="1543" s="42" customFormat="1" x14ac:dyDescent="0.35"/>
    <row r="1544" s="42" customFormat="1" x14ac:dyDescent="0.35"/>
    <row r="1545" s="42" customFormat="1" x14ac:dyDescent="0.35"/>
    <row r="1546" s="42" customFormat="1" x14ac:dyDescent="0.35"/>
    <row r="1547" s="42" customFormat="1" x14ac:dyDescent="0.35"/>
    <row r="1548" s="42" customFormat="1" x14ac:dyDescent="0.35"/>
    <row r="1549" s="42" customFormat="1" x14ac:dyDescent="0.35"/>
    <row r="1550" s="42" customFormat="1" x14ac:dyDescent="0.35"/>
    <row r="1551" s="42" customFormat="1" x14ac:dyDescent="0.35"/>
    <row r="1552" s="42" customFormat="1" x14ac:dyDescent="0.35"/>
    <row r="1553" s="42" customFormat="1" x14ac:dyDescent="0.35"/>
    <row r="1554" s="42" customFormat="1" x14ac:dyDescent="0.35"/>
    <row r="1555" s="42" customFormat="1" x14ac:dyDescent="0.35"/>
    <row r="1556" s="42" customFormat="1" x14ac:dyDescent="0.35"/>
    <row r="1557" s="42" customFormat="1" x14ac:dyDescent="0.35"/>
    <row r="1558" s="42" customFormat="1" x14ac:dyDescent="0.35"/>
    <row r="1559" s="42" customFormat="1" x14ac:dyDescent="0.35"/>
    <row r="1560" s="42" customFormat="1" x14ac:dyDescent="0.35"/>
    <row r="1561" s="42" customFormat="1" x14ac:dyDescent="0.35"/>
    <row r="1562" s="42" customFormat="1" x14ac:dyDescent="0.35"/>
    <row r="1563" s="42" customFormat="1" x14ac:dyDescent="0.35"/>
    <row r="1564" s="42" customFormat="1" x14ac:dyDescent="0.35"/>
    <row r="1565" s="42" customFormat="1" x14ac:dyDescent="0.35"/>
    <row r="1566" s="42" customFormat="1" x14ac:dyDescent="0.35"/>
    <row r="1567" s="42" customFormat="1" x14ac:dyDescent="0.35"/>
    <row r="1568" s="42" customFormat="1" x14ac:dyDescent="0.35"/>
    <row r="1569" s="42" customFormat="1" x14ac:dyDescent="0.35"/>
    <row r="1570" s="42" customFormat="1" x14ac:dyDescent="0.35"/>
    <row r="1571" s="42" customFormat="1" x14ac:dyDescent="0.35"/>
    <row r="1572" s="42" customFormat="1" x14ac:dyDescent="0.35"/>
    <row r="1573" s="42" customFormat="1" x14ac:dyDescent="0.35"/>
    <row r="1574" s="42" customFormat="1" x14ac:dyDescent="0.35"/>
    <row r="1575" s="42" customFormat="1" x14ac:dyDescent="0.35"/>
    <row r="1576" s="42" customFormat="1" x14ac:dyDescent="0.35"/>
    <row r="1577" s="42" customFormat="1" x14ac:dyDescent="0.35"/>
    <row r="1578" s="42" customFormat="1" x14ac:dyDescent="0.35"/>
    <row r="1579" s="42" customFormat="1" x14ac:dyDescent="0.35"/>
    <row r="1580" s="42" customFormat="1" x14ac:dyDescent="0.35"/>
    <row r="1581" s="42" customFormat="1" x14ac:dyDescent="0.35"/>
    <row r="1582" s="42" customFormat="1" x14ac:dyDescent="0.35"/>
    <row r="1583" s="42" customFormat="1" x14ac:dyDescent="0.35"/>
    <row r="1584" s="42" customFormat="1" x14ac:dyDescent="0.35"/>
    <row r="1585" s="42" customFormat="1" x14ac:dyDescent="0.35"/>
    <row r="1586" s="42" customFormat="1" x14ac:dyDescent="0.35"/>
    <row r="1587" s="42" customFormat="1" x14ac:dyDescent="0.35"/>
    <row r="1588" s="42" customFormat="1" x14ac:dyDescent="0.35"/>
    <row r="1589" s="42" customFormat="1" x14ac:dyDescent="0.35"/>
    <row r="1590" s="42" customFormat="1" x14ac:dyDescent="0.35"/>
    <row r="1591" s="42" customFormat="1" x14ac:dyDescent="0.35"/>
    <row r="1592" s="42" customFormat="1" x14ac:dyDescent="0.35"/>
    <row r="1593" s="42" customFormat="1" x14ac:dyDescent="0.35"/>
    <row r="1594" s="42" customFormat="1" x14ac:dyDescent="0.35"/>
    <row r="1595" s="42" customFormat="1" x14ac:dyDescent="0.35"/>
    <row r="1596" s="42" customFormat="1" x14ac:dyDescent="0.35"/>
    <row r="1597" s="42" customFormat="1" x14ac:dyDescent="0.35"/>
    <row r="1598" s="42" customFormat="1" x14ac:dyDescent="0.35"/>
    <row r="1599" s="42" customFormat="1" x14ac:dyDescent="0.35"/>
    <row r="1600" s="42" customFormat="1" x14ac:dyDescent="0.35"/>
    <row r="1601" s="42" customFormat="1" x14ac:dyDescent="0.35"/>
    <row r="1602" s="42" customFormat="1" x14ac:dyDescent="0.35"/>
    <row r="1603" s="42" customFormat="1" x14ac:dyDescent="0.35"/>
    <row r="1604" s="42" customFormat="1" x14ac:dyDescent="0.35"/>
    <row r="1605" s="42" customFormat="1" x14ac:dyDescent="0.35"/>
    <row r="1606" s="42" customFormat="1" x14ac:dyDescent="0.35"/>
    <row r="1607" s="42" customFormat="1" x14ac:dyDescent="0.35"/>
    <row r="1608" s="42" customFormat="1" x14ac:dyDescent="0.35"/>
    <row r="1609" s="42" customFormat="1" x14ac:dyDescent="0.35"/>
    <row r="1610" s="42" customFormat="1" x14ac:dyDescent="0.35"/>
    <row r="1611" s="42" customFormat="1" x14ac:dyDescent="0.35"/>
    <row r="1612" s="42" customFormat="1" x14ac:dyDescent="0.35"/>
    <row r="1613" s="42" customFormat="1" x14ac:dyDescent="0.35"/>
    <row r="1614" s="42" customFormat="1" x14ac:dyDescent="0.35"/>
    <row r="1615" s="42" customFormat="1" x14ac:dyDescent="0.35"/>
    <row r="1616" s="42" customFormat="1" x14ac:dyDescent="0.35"/>
    <row r="1617" s="42" customFormat="1" x14ac:dyDescent="0.35"/>
    <row r="1618" s="42" customFormat="1" x14ac:dyDescent="0.35"/>
    <row r="1619" s="42" customFormat="1" x14ac:dyDescent="0.35"/>
    <row r="1620" s="42" customFormat="1" x14ac:dyDescent="0.35"/>
    <row r="1621" s="42" customFormat="1" x14ac:dyDescent="0.35"/>
    <row r="1622" s="42" customFormat="1" x14ac:dyDescent="0.35"/>
    <row r="1623" s="42" customFormat="1" x14ac:dyDescent="0.35"/>
    <row r="1624" s="42" customFormat="1" x14ac:dyDescent="0.35"/>
    <row r="1625" s="42" customFormat="1" x14ac:dyDescent="0.35"/>
    <row r="1626" s="42" customFormat="1" x14ac:dyDescent="0.35"/>
    <row r="1627" s="42" customFormat="1" x14ac:dyDescent="0.35"/>
    <row r="1628" s="42" customFormat="1" x14ac:dyDescent="0.35"/>
    <row r="1629" s="42" customFormat="1" x14ac:dyDescent="0.35"/>
    <row r="1630" s="42" customFormat="1" x14ac:dyDescent="0.35"/>
    <row r="1631" s="42" customFormat="1" x14ac:dyDescent="0.35"/>
    <row r="1632" s="42" customFormat="1" x14ac:dyDescent="0.35"/>
    <row r="1633" s="42" customFormat="1" x14ac:dyDescent="0.35"/>
    <row r="1634" s="42" customFormat="1" x14ac:dyDescent="0.35"/>
    <row r="1635" s="42" customFormat="1" x14ac:dyDescent="0.35"/>
    <row r="1636" s="42" customFormat="1" x14ac:dyDescent="0.35"/>
    <row r="1637" s="42" customFormat="1" x14ac:dyDescent="0.35"/>
    <row r="1638" s="42" customFormat="1" x14ac:dyDescent="0.35"/>
    <row r="1639" s="42" customFormat="1" x14ac:dyDescent="0.35"/>
    <row r="1640" s="42" customFormat="1" x14ac:dyDescent="0.35"/>
    <row r="1641" s="42" customFormat="1" x14ac:dyDescent="0.35"/>
    <row r="1642" s="42" customFormat="1" x14ac:dyDescent="0.35"/>
    <row r="1643" s="42" customFormat="1" x14ac:dyDescent="0.35"/>
    <row r="1644" s="42" customFormat="1" x14ac:dyDescent="0.35"/>
    <row r="1645" s="42" customFormat="1" x14ac:dyDescent="0.35"/>
    <row r="1646" s="42" customFormat="1" x14ac:dyDescent="0.35"/>
    <row r="1647" s="42" customFormat="1" x14ac:dyDescent="0.35"/>
    <row r="1648" s="42" customFormat="1" x14ac:dyDescent="0.35"/>
    <row r="1649" s="42" customFormat="1" x14ac:dyDescent="0.35"/>
    <row r="1650" s="42" customFormat="1" x14ac:dyDescent="0.35"/>
    <row r="1651" s="42" customFormat="1" x14ac:dyDescent="0.35"/>
    <row r="1652" s="42" customFormat="1" x14ac:dyDescent="0.35"/>
    <row r="1653" s="42" customFormat="1" x14ac:dyDescent="0.35"/>
    <row r="1654" s="42" customFormat="1" x14ac:dyDescent="0.35"/>
    <row r="1655" s="42" customFormat="1" x14ac:dyDescent="0.35"/>
    <row r="1656" s="42" customFormat="1" x14ac:dyDescent="0.35"/>
    <row r="1657" s="42" customFormat="1" x14ac:dyDescent="0.35"/>
    <row r="1658" s="42" customFormat="1" x14ac:dyDescent="0.35"/>
    <row r="1659" s="42" customFormat="1" x14ac:dyDescent="0.35"/>
    <row r="1660" s="42" customFormat="1" x14ac:dyDescent="0.35"/>
    <row r="1661" s="42" customFormat="1" x14ac:dyDescent="0.35"/>
    <row r="1662" s="42" customFormat="1" x14ac:dyDescent="0.35"/>
    <row r="1663" s="42" customFormat="1" x14ac:dyDescent="0.35"/>
    <row r="1664" s="42" customFormat="1" x14ac:dyDescent="0.35"/>
    <row r="1665" spans="4:34" s="42" customFormat="1" x14ac:dyDescent="0.35"/>
    <row r="1666" spans="4:34" s="42" customFormat="1" x14ac:dyDescent="0.35"/>
    <row r="1667" spans="4:34" s="42" customFormat="1" x14ac:dyDescent="0.35"/>
    <row r="1668" spans="4:34" s="42" customFormat="1" x14ac:dyDescent="0.35"/>
    <row r="1669" spans="4:34" s="42" customFormat="1" x14ac:dyDescent="0.35"/>
    <row r="1670" spans="4:34" s="42" customFormat="1" x14ac:dyDescent="0.35"/>
    <row r="1671" spans="4:34" s="42" customFormat="1" x14ac:dyDescent="0.35"/>
    <row r="1672" spans="4:34" x14ac:dyDescent="0.35">
      <c r="D1672" s="42"/>
      <c r="F1672" s="42"/>
      <c r="H1672" s="42"/>
      <c r="L1672" s="42"/>
      <c r="N1672" s="42"/>
      <c r="P1672" s="42"/>
      <c r="Q1672" s="42"/>
      <c r="R1672" s="42"/>
      <c r="T1672" s="42"/>
      <c r="V1672" s="42"/>
      <c r="Z1672" s="42"/>
      <c r="AB1672" s="42"/>
      <c r="AD1672" s="42"/>
      <c r="AE1672" s="42"/>
      <c r="AF1672" s="42"/>
      <c r="AG1672" s="42"/>
      <c r="AH1672" s="42"/>
    </row>
    <row r="1673" spans="4:34" x14ac:dyDescent="0.35">
      <c r="D1673" s="42"/>
      <c r="F1673" s="42"/>
      <c r="H1673" s="42"/>
      <c r="L1673" s="42"/>
      <c r="N1673" s="42"/>
      <c r="P1673" s="42"/>
      <c r="Q1673" s="42"/>
      <c r="R1673" s="42"/>
      <c r="T1673" s="42"/>
      <c r="V1673" s="42"/>
      <c r="Z1673" s="42"/>
      <c r="AB1673" s="42"/>
      <c r="AD1673" s="42"/>
      <c r="AE1673" s="42"/>
      <c r="AF1673" s="42"/>
      <c r="AG1673" s="42"/>
      <c r="AH1673" s="42"/>
    </row>
    <row r="1674" spans="4:34" x14ac:dyDescent="0.35">
      <c r="D1674" s="42"/>
      <c r="F1674" s="42"/>
      <c r="H1674" s="42"/>
      <c r="L1674" s="42"/>
      <c r="N1674" s="42"/>
      <c r="P1674" s="42"/>
      <c r="Q1674" s="42"/>
      <c r="R1674" s="42"/>
      <c r="T1674" s="42"/>
      <c r="V1674" s="42"/>
      <c r="Z1674" s="42"/>
      <c r="AB1674" s="42"/>
      <c r="AD1674" s="42"/>
      <c r="AE1674" s="42"/>
      <c r="AF1674" s="42"/>
      <c r="AG1674" s="42"/>
      <c r="AH1674" s="42"/>
    </row>
    <row r="1675" spans="4:34" x14ac:dyDescent="0.35">
      <c r="D1675" s="42"/>
      <c r="F1675" s="42"/>
      <c r="H1675" s="42"/>
      <c r="L1675" s="42"/>
      <c r="N1675" s="42"/>
      <c r="P1675" s="42"/>
      <c r="Q1675" s="42"/>
      <c r="R1675" s="42"/>
      <c r="T1675" s="42"/>
      <c r="V1675" s="42"/>
      <c r="Z1675" s="42"/>
      <c r="AB1675" s="42"/>
      <c r="AD1675" s="42"/>
      <c r="AE1675" s="42"/>
      <c r="AF1675" s="42"/>
      <c r="AG1675" s="42"/>
      <c r="AH1675" s="42"/>
    </row>
  </sheetData>
  <customSheetViews>
    <customSheetView guid="{2B0C32DC-5564-474C-B936-6887ADB6AC8C}" scale="85" state="hidden">
      <selection activeCell="N23" sqref="N23"/>
      <pageMargins left="0.7" right="0.7" top="0.75" bottom="0.75" header="0.3" footer="0.3"/>
    </customSheetView>
    <customSheetView guid="{342C049D-7445-49CB-A85E-EBBEF398D233}" scale="85" state="hidden">
      <selection activeCell="N23" sqref="N23"/>
      <pageMargins left="0.7" right="0.7" top="0.75" bottom="0.75" header="0.3" footer="0.3"/>
    </customSheetView>
    <customSheetView guid="{7D265BC2-9D19-4823-BA43-98D580D4E12B}" scale="85" state="hidden">
      <selection activeCell="N23" sqref="N23"/>
      <pageMargins left="0.7" right="0.7" top="0.75" bottom="0.75" header="0.3" footer="0.3"/>
    </customSheetView>
  </customSheetViews>
  <mergeCells count="25">
    <mergeCell ref="AZ2:BN3"/>
    <mergeCell ref="BP2:BW3"/>
    <mergeCell ref="BY2:CF3"/>
    <mergeCell ref="AH3:AH4"/>
    <mergeCell ref="C65:C71"/>
    <mergeCell ref="L3:R3"/>
    <mergeCell ref="S3:Y3"/>
    <mergeCell ref="Z3:AF3"/>
    <mergeCell ref="E3:K3"/>
    <mergeCell ref="C79:C82"/>
    <mergeCell ref="AJ2:AX3"/>
    <mergeCell ref="A41:A48"/>
    <mergeCell ref="B41:B48"/>
    <mergeCell ref="C52:C64"/>
    <mergeCell ref="B27:B40"/>
    <mergeCell ref="B21:B22"/>
    <mergeCell ref="A24:A40"/>
    <mergeCell ref="B24:B26"/>
    <mergeCell ref="AG3:AG4"/>
    <mergeCell ref="C72:C78"/>
    <mergeCell ref="A5:B9"/>
    <mergeCell ref="A10:A23"/>
    <mergeCell ref="B10:B20"/>
    <mergeCell ref="A1:D2"/>
    <mergeCell ref="A3:D4"/>
  </mergeCells>
  <conditionalFormatting sqref="AD57:AD64 AB57:AB64 Z57:Z64 V57:V64 T57:T64 P57:P64 N57:N64 F57:F64 H57:H64 F52:F55 N52:N55 P52:P55 T52:T55 V52:V55 Z52:Z55 AB52:AB55 AD52:AD55 L52:L55 H52:H55 L57:L64">
    <cfRule type="cellIs" dxfId="119" priority="14" operator="lessThan">
      <formula>1</formula>
    </cfRule>
    <cfRule type="cellIs" dxfId="118" priority="15" operator="lessThan">
      <formula>2</formula>
    </cfRule>
  </conditionalFormatting>
  <conditionalFormatting sqref="F79 H79 L79 N79 P79:R79 T79 V79 Z79 AB79 AD79:AF79">
    <cfRule type="cellIs" dxfId="117" priority="13" operator="lessThan">
      <formula>7</formula>
    </cfRule>
  </conditionalFormatting>
  <conditionalFormatting sqref="F80:F81 F71 H71 L71 N71 P71 T71 V71 Z71 AB71 AD71 H80:H81 L80:L81 N80:N81 P80:R81 T80:T81 V80:V81 Z80:Z81 AB80:AB81 AD80:AF81">
    <cfRule type="cellIs" dxfId="116" priority="12" operator="lessThan">
      <formula>2</formula>
    </cfRule>
  </conditionalFormatting>
  <conditionalFormatting sqref="F82 F70 H70 L70 N70 P70 T70 V70 Z70 AB70 AD70 H82 L82 N82 P82:R82 T82 V82 Z82 AB82 AD82:AF82">
    <cfRule type="cellIs" dxfId="115" priority="11" operator="lessThan">
      <formula>4</formula>
    </cfRule>
  </conditionalFormatting>
  <conditionalFormatting sqref="F72 H72 L72 N72 T72 V72 Z72 AB72 P72:R72 AD72:AF72">
    <cfRule type="cellIs" dxfId="114" priority="10" operator="lessThan">
      <formula>1</formula>
    </cfRule>
  </conditionalFormatting>
  <conditionalFormatting sqref="P79:R79 AD79:AF79">
    <cfRule type="cellIs" dxfId="113" priority="9" operator="lessThan">
      <formula>9</formula>
    </cfRule>
  </conditionalFormatting>
  <conditionalFormatting sqref="P80:R81 AD80:AF81">
    <cfRule type="cellIs" dxfId="112" priority="8" operator="lessThan">
      <formula>3</formula>
    </cfRule>
  </conditionalFormatting>
  <conditionalFormatting sqref="F56 H56 L56 N56 P56 T56 V56 Z56 AB56 AD56">
    <cfRule type="cellIs" dxfId="111" priority="6" operator="lessThan">
      <formula>2</formula>
    </cfRule>
    <cfRule type="cellIs" dxfId="110" priority="7" operator="lessThan">
      <formula>4</formula>
    </cfRule>
  </conditionalFormatting>
  <conditionalFormatting sqref="E88:AF88">
    <cfRule type="cellIs" dxfId="109" priority="5" operator="lessThan">
      <formula>70</formula>
    </cfRule>
  </conditionalFormatting>
  <pageMargins left="0.7" right="0.7" top="0.75" bottom="0.75" header="0.3" footer="0.3"/>
  <ignoredErrors>
    <ignoredError sqref="E103:AF104 E91:AF98 E99:AF102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AK50"/>
  <sheetViews>
    <sheetView zoomScale="75" zoomScaleNormal="75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E16" sqref="E16:AI16"/>
    </sheetView>
  </sheetViews>
  <sheetFormatPr baseColWidth="10" defaultRowHeight="14.5" x14ac:dyDescent="0.35"/>
  <cols>
    <col min="1" max="1" width="4.453125" bestFit="1" customWidth="1"/>
    <col min="2" max="2" width="8.453125" bestFit="1" customWidth="1"/>
    <col min="3" max="3" width="23" bestFit="1" customWidth="1"/>
    <col min="4" max="6" width="9.54296875" bestFit="1" customWidth="1"/>
    <col min="7" max="7" width="3" bestFit="1" customWidth="1"/>
    <col min="8" max="8" width="9.54296875" bestFit="1" customWidth="1"/>
    <col min="9" max="9" width="3.453125" bestFit="1" customWidth="1"/>
    <col min="10" max="10" width="11" bestFit="1" customWidth="1"/>
    <col min="11" max="13" width="3.453125" bestFit="1" customWidth="1"/>
    <col min="14" max="14" width="9.54296875" bestFit="1" customWidth="1"/>
    <col min="15" max="15" width="4.453125" bestFit="1" customWidth="1"/>
    <col min="16" max="16" width="9.54296875" bestFit="1" customWidth="1"/>
    <col min="17" max="17" width="4.453125" bestFit="1" customWidth="1"/>
    <col min="18" max="18" width="9.54296875" bestFit="1" customWidth="1"/>
    <col min="19" max="20" width="11" bestFit="1" customWidth="1"/>
    <col min="21" max="21" width="4.453125" bestFit="1" customWidth="1"/>
    <col min="22" max="22" width="9.54296875" bestFit="1" customWidth="1"/>
    <col min="23" max="23" width="4.453125" bestFit="1" customWidth="1"/>
    <col min="24" max="24" width="8" bestFit="1" customWidth="1"/>
    <col min="25" max="27" width="4.453125" bestFit="1" customWidth="1"/>
    <col min="28" max="28" width="9.54296875" bestFit="1" customWidth="1"/>
    <col min="29" max="29" width="4.453125" bestFit="1" customWidth="1"/>
    <col min="30" max="30" width="9.54296875" bestFit="1" customWidth="1"/>
    <col min="31" max="31" width="4.453125" bestFit="1" customWidth="1"/>
    <col min="32" max="32" width="11" bestFit="1" customWidth="1"/>
    <col min="33" max="33" width="9.54296875" bestFit="1" customWidth="1"/>
    <col min="34" max="34" width="11" bestFit="1" customWidth="1"/>
    <col min="35" max="35" width="4.453125" bestFit="1" customWidth="1"/>
    <col min="36" max="36" width="23" bestFit="1" customWidth="1"/>
    <col min="37" max="37" width="6" bestFit="1" customWidth="1"/>
  </cols>
  <sheetData>
    <row r="1" spans="1:37" ht="15" thickBot="1" x14ac:dyDescent="0.4">
      <c r="A1" s="742" t="s">
        <v>0</v>
      </c>
      <c r="B1" s="758"/>
      <c r="C1" s="758"/>
      <c r="D1" s="758"/>
      <c r="E1" s="88" t="s">
        <v>1</v>
      </c>
      <c r="F1" s="96" t="s">
        <v>2</v>
      </c>
      <c r="G1" s="51" t="s">
        <v>3</v>
      </c>
      <c r="H1" s="104" t="s">
        <v>4</v>
      </c>
      <c r="I1" s="52" t="s">
        <v>4</v>
      </c>
      <c r="J1" s="104" t="s">
        <v>5</v>
      </c>
      <c r="K1" s="53" t="s">
        <v>6</v>
      </c>
      <c r="L1" s="53" t="s">
        <v>1</v>
      </c>
      <c r="M1" s="54" t="s">
        <v>2</v>
      </c>
      <c r="N1" s="107" t="s">
        <v>3</v>
      </c>
      <c r="O1" s="52" t="s">
        <v>4</v>
      </c>
      <c r="P1" s="104" t="s">
        <v>4</v>
      </c>
      <c r="Q1" s="52" t="s">
        <v>5</v>
      </c>
      <c r="R1" s="112" t="s">
        <v>6</v>
      </c>
      <c r="S1" s="112" t="s">
        <v>1</v>
      </c>
      <c r="T1" s="115" t="s">
        <v>2</v>
      </c>
      <c r="U1" s="55" t="s">
        <v>3</v>
      </c>
      <c r="V1" s="104" t="s">
        <v>4</v>
      </c>
      <c r="W1" s="52" t="s">
        <v>4</v>
      </c>
      <c r="X1" s="104" t="s">
        <v>5</v>
      </c>
      <c r="Y1" s="53" t="s">
        <v>6</v>
      </c>
      <c r="Z1" s="53" t="s">
        <v>1</v>
      </c>
      <c r="AA1" s="54" t="s">
        <v>2</v>
      </c>
      <c r="AB1" s="107" t="s">
        <v>3</v>
      </c>
      <c r="AC1" s="52" t="s">
        <v>4</v>
      </c>
      <c r="AD1" s="104" t="s">
        <v>4</v>
      </c>
      <c r="AE1" s="52" t="s">
        <v>5</v>
      </c>
      <c r="AF1" s="112" t="s">
        <v>6</v>
      </c>
      <c r="AG1" s="112" t="s">
        <v>1</v>
      </c>
      <c r="AH1" s="96" t="s">
        <v>2</v>
      </c>
      <c r="AI1" s="124" t="s">
        <v>3</v>
      </c>
      <c r="AJ1" s="1"/>
      <c r="AK1" s="42"/>
    </row>
    <row r="2" spans="1:37" ht="15" thickBot="1" x14ac:dyDescent="0.4">
      <c r="A2" s="759"/>
      <c r="B2" s="760"/>
      <c r="C2" s="760"/>
      <c r="D2" s="760"/>
      <c r="E2" s="89">
        <v>1</v>
      </c>
      <c r="F2" s="97">
        <v>2</v>
      </c>
      <c r="G2" s="56">
        <v>3</v>
      </c>
      <c r="H2" s="105">
        <v>4</v>
      </c>
      <c r="I2" s="57">
        <v>5</v>
      </c>
      <c r="J2" s="105">
        <v>6</v>
      </c>
      <c r="K2" s="57">
        <v>7</v>
      </c>
      <c r="L2" s="57">
        <v>8</v>
      </c>
      <c r="M2" s="58">
        <v>9</v>
      </c>
      <c r="N2" s="94">
        <v>10</v>
      </c>
      <c r="O2" s="60">
        <v>11</v>
      </c>
      <c r="P2" s="111">
        <v>12</v>
      </c>
      <c r="Q2" s="60">
        <v>13</v>
      </c>
      <c r="R2" s="105">
        <v>14</v>
      </c>
      <c r="S2" s="105">
        <v>15</v>
      </c>
      <c r="T2" s="97">
        <v>16</v>
      </c>
      <c r="U2" s="59">
        <v>17</v>
      </c>
      <c r="V2" s="111">
        <v>18</v>
      </c>
      <c r="W2" s="57">
        <v>19</v>
      </c>
      <c r="X2" s="105">
        <v>20</v>
      </c>
      <c r="Y2" s="57">
        <v>21</v>
      </c>
      <c r="Z2" s="57">
        <v>22</v>
      </c>
      <c r="AA2" s="58">
        <v>23</v>
      </c>
      <c r="AB2" s="94">
        <v>24</v>
      </c>
      <c r="AC2" s="60">
        <v>25</v>
      </c>
      <c r="AD2" s="111">
        <v>26</v>
      </c>
      <c r="AE2" s="60">
        <v>27</v>
      </c>
      <c r="AF2" s="105">
        <v>28</v>
      </c>
      <c r="AG2" s="105">
        <v>29</v>
      </c>
      <c r="AH2" s="103">
        <v>30</v>
      </c>
      <c r="AI2" s="125">
        <v>31</v>
      </c>
      <c r="AJ2" s="2"/>
    </row>
    <row r="3" spans="1:37" ht="15" thickBot="1" x14ac:dyDescent="0.4">
      <c r="A3" s="742" t="s">
        <v>8</v>
      </c>
      <c r="B3" s="743"/>
      <c r="C3" s="743"/>
      <c r="D3" s="744"/>
      <c r="E3" s="749">
        <v>39</v>
      </c>
      <c r="F3" s="751"/>
      <c r="G3" s="749">
        <v>40</v>
      </c>
      <c r="H3" s="750"/>
      <c r="I3" s="750"/>
      <c r="J3" s="750"/>
      <c r="K3" s="750"/>
      <c r="L3" s="750"/>
      <c r="M3" s="751"/>
      <c r="N3" s="749">
        <v>41</v>
      </c>
      <c r="O3" s="750"/>
      <c r="P3" s="750"/>
      <c r="Q3" s="750"/>
      <c r="R3" s="750"/>
      <c r="S3" s="750"/>
      <c r="T3" s="751"/>
      <c r="U3" s="814">
        <v>42</v>
      </c>
      <c r="V3" s="815"/>
      <c r="W3" s="815"/>
      <c r="X3" s="815"/>
      <c r="Y3" s="815"/>
      <c r="Z3" s="815"/>
      <c r="AA3" s="816"/>
      <c r="AB3" s="814">
        <v>43</v>
      </c>
      <c r="AC3" s="815"/>
      <c r="AD3" s="815"/>
      <c r="AE3" s="815"/>
      <c r="AF3" s="815"/>
      <c r="AG3" s="815"/>
      <c r="AH3" s="816"/>
      <c r="AI3" s="126">
        <v>44</v>
      </c>
      <c r="AJ3" s="761" t="s">
        <v>8</v>
      </c>
      <c r="AK3" s="761" t="s">
        <v>7</v>
      </c>
    </row>
    <row r="4" spans="1:37" ht="15" thickBot="1" x14ac:dyDescent="0.4">
      <c r="A4" s="745"/>
      <c r="B4" s="746"/>
      <c r="C4" s="747"/>
      <c r="D4" s="748"/>
      <c r="E4" s="90"/>
      <c r="F4" s="98"/>
      <c r="G4" s="63"/>
      <c r="H4" s="101"/>
      <c r="I4" s="64"/>
      <c r="J4" s="101"/>
      <c r="K4" s="64"/>
      <c r="L4" s="64"/>
      <c r="M4" s="65"/>
      <c r="N4" s="108"/>
      <c r="O4" s="64"/>
      <c r="P4" s="101"/>
      <c r="Q4" s="67"/>
      <c r="R4" s="113"/>
      <c r="S4" s="101"/>
      <c r="T4" s="116"/>
      <c r="U4" s="66"/>
      <c r="V4" s="101"/>
      <c r="W4" s="64"/>
      <c r="X4" s="101"/>
      <c r="Y4" s="64"/>
      <c r="Z4" s="64"/>
      <c r="AA4" s="65"/>
      <c r="AB4" s="108"/>
      <c r="AC4" s="64"/>
      <c r="AD4" s="101"/>
      <c r="AE4" s="67"/>
      <c r="AF4" s="113"/>
      <c r="AG4" s="121"/>
      <c r="AH4" s="116"/>
      <c r="AI4" s="68"/>
      <c r="AJ4" s="762"/>
      <c r="AK4" s="762"/>
    </row>
    <row r="5" spans="1:37" x14ac:dyDescent="0.35">
      <c r="A5" s="783"/>
      <c r="B5" s="784"/>
      <c r="C5" s="3" t="s">
        <v>87</v>
      </c>
      <c r="D5" s="4" t="s">
        <v>9</v>
      </c>
      <c r="E5" s="91"/>
      <c r="F5" s="99"/>
      <c r="G5" s="69"/>
      <c r="H5" s="102" t="s">
        <v>10</v>
      </c>
      <c r="I5" s="70"/>
      <c r="J5" s="102" t="s">
        <v>9</v>
      </c>
      <c r="K5" s="70"/>
      <c r="L5" s="70"/>
      <c r="M5" s="71"/>
      <c r="N5" s="198" t="s">
        <v>9</v>
      </c>
      <c r="O5" s="199"/>
      <c r="P5" s="200" t="s">
        <v>9</v>
      </c>
      <c r="Q5" s="201"/>
      <c r="R5" s="102" t="s">
        <v>10</v>
      </c>
      <c r="S5" s="102"/>
      <c r="T5" s="117"/>
      <c r="U5" s="793" t="s">
        <v>106</v>
      </c>
      <c r="V5" s="793" t="s">
        <v>115</v>
      </c>
      <c r="W5" s="793" t="s">
        <v>116</v>
      </c>
      <c r="X5" s="793" t="s">
        <v>117</v>
      </c>
      <c r="Y5" s="793" t="s">
        <v>118</v>
      </c>
      <c r="Z5" s="793" t="s">
        <v>119</v>
      </c>
      <c r="AA5" s="793" t="s">
        <v>120</v>
      </c>
      <c r="AB5" s="793" t="s">
        <v>121</v>
      </c>
      <c r="AC5" s="793" t="s">
        <v>122</v>
      </c>
      <c r="AD5" s="793" t="s">
        <v>123</v>
      </c>
      <c r="AE5" s="793" t="s">
        <v>124</v>
      </c>
      <c r="AF5" s="793" t="s">
        <v>125</v>
      </c>
      <c r="AG5" s="793" t="s">
        <v>126</v>
      </c>
      <c r="AH5" s="793" t="s">
        <v>127</v>
      </c>
      <c r="AI5" s="793" t="s">
        <v>128</v>
      </c>
      <c r="AJ5" s="185" t="s">
        <v>87</v>
      </c>
      <c r="AK5" s="239"/>
    </row>
    <row r="6" spans="1:37" ht="15.5" x14ac:dyDescent="0.35">
      <c r="A6" s="785"/>
      <c r="B6" s="786"/>
      <c r="C6" s="6" t="s">
        <v>11</v>
      </c>
      <c r="D6" s="7" t="s">
        <v>9</v>
      </c>
      <c r="E6" s="91"/>
      <c r="F6" s="99"/>
      <c r="G6" s="69"/>
      <c r="H6" s="102" t="s">
        <v>9</v>
      </c>
      <c r="I6" s="70"/>
      <c r="J6" s="102" t="s">
        <v>10</v>
      </c>
      <c r="K6" s="70"/>
      <c r="L6" s="70"/>
      <c r="M6" s="71"/>
      <c r="N6" s="794" t="s">
        <v>7</v>
      </c>
      <c r="O6" s="795" t="s">
        <v>7</v>
      </c>
      <c r="P6" s="795" t="s">
        <v>7</v>
      </c>
      <c r="Q6" s="796" t="s">
        <v>7</v>
      </c>
      <c r="R6" s="102" t="s">
        <v>9</v>
      </c>
      <c r="S6" s="102" t="s">
        <v>10</v>
      </c>
      <c r="T6" s="117"/>
      <c r="U6" s="72"/>
      <c r="V6" s="102" t="s">
        <v>9</v>
      </c>
      <c r="W6" s="70"/>
      <c r="X6" s="102" t="s">
        <v>10</v>
      </c>
      <c r="Y6" s="70"/>
      <c r="Z6" s="70"/>
      <c r="AA6" s="71"/>
      <c r="AB6" s="109" t="s">
        <v>9</v>
      </c>
      <c r="AC6" s="70"/>
      <c r="AD6" s="102" t="s">
        <v>10</v>
      </c>
      <c r="AE6" s="73"/>
      <c r="AF6" s="102" t="s">
        <v>9</v>
      </c>
      <c r="AG6" s="122"/>
      <c r="AH6" s="117" t="s">
        <v>10</v>
      </c>
      <c r="AI6" s="74"/>
      <c r="AJ6" s="8" t="s">
        <v>11</v>
      </c>
      <c r="AK6" s="129"/>
    </row>
    <row r="7" spans="1:37" x14ac:dyDescent="0.35">
      <c r="A7" s="785"/>
      <c r="B7" s="786"/>
      <c r="C7" s="6" t="s">
        <v>12</v>
      </c>
      <c r="D7" s="7" t="s">
        <v>9</v>
      </c>
      <c r="E7" s="91" t="s">
        <v>10</v>
      </c>
      <c r="F7" s="99"/>
      <c r="G7" s="69"/>
      <c r="H7" s="102" t="s">
        <v>9</v>
      </c>
      <c r="I7" s="70"/>
      <c r="J7" s="102" t="s">
        <v>9</v>
      </c>
      <c r="K7" s="70"/>
      <c r="L7" s="70"/>
      <c r="M7" s="71"/>
      <c r="N7" s="202" t="s">
        <v>10</v>
      </c>
      <c r="O7" s="203"/>
      <c r="P7" s="204" t="s">
        <v>9</v>
      </c>
      <c r="Q7" s="205"/>
      <c r="R7" s="102" t="s">
        <v>9</v>
      </c>
      <c r="S7" s="102"/>
      <c r="T7" s="117" t="s">
        <v>10</v>
      </c>
      <c r="U7" s="72"/>
      <c r="V7" s="102" t="s">
        <v>9</v>
      </c>
      <c r="W7" s="70"/>
      <c r="X7" s="102" t="s">
        <v>9</v>
      </c>
      <c r="Y7" s="797" t="s">
        <v>7</v>
      </c>
      <c r="Z7" s="797" t="s">
        <v>7</v>
      </c>
      <c r="AA7" s="797" t="s">
        <v>7</v>
      </c>
      <c r="AB7" s="797" t="s">
        <v>7</v>
      </c>
      <c r="AC7" s="797" t="s">
        <v>7</v>
      </c>
      <c r="AD7" s="797" t="s">
        <v>7</v>
      </c>
      <c r="AE7" s="797" t="s">
        <v>7</v>
      </c>
      <c r="AF7" s="797" t="s">
        <v>7</v>
      </c>
      <c r="AG7" s="797" t="s">
        <v>7</v>
      </c>
      <c r="AH7" s="797" t="s">
        <v>7</v>
      </c>
      <c r="AI7" s="197"/>
      <c r="AJ7" s="189" t="s">
        <v>12</v>
      </c>
      <c r="AK7" s="240"/>
    </row>
    <row r="8" spans="1:37" x14ac:dyDescent="0.35">
      <c r="A8" s="787"/>
      <c r="B8" s="788"/>
      <c r="C8" s="9" t="s">
        <v>13</v>
      </c>
      <c r="D8" s="7" t="s">
        <v>9</v>
      </c>
      <c r="E8" s="91"/>
      <c r="F8" s="99" t="s">
        <v>10</v>
      </c>
      <c r="G8" s="69"/>
      <c r="H8" s="102" t="s">
        <v>9</v>
      </c>
      <c r="I8" s="70"/>
      <c r="J8" s="102" t="s">
        <v>9</v>
      </c>
      <c r="K8" s="70"/>
      <c r="L8" s="70"/>
      <c r="M8" s="71"/>
      <c r="N8" s="109" t="s">
        <v>9</v>
      </c>
      <c r="O8" s="70"/>
      <c r="P8" s="102" t="s">
        <v>10</v>
      </c>
      <c r="Q8" s="73"/>
      <c r="R8" s="102" t="s">
        <v>9</v>
      </c>
      <c r="S8" s="102"/>
      <c r="T8" s="117"/>
      <c r="U8" s="72"/>
      <c r="V8" s="102" t="s">
        <v>10</v>
      </c>
      <c r="W8" s="70"/>
      <c r="X8" s="102" t="s">
        <v>9</v>
      </c>
      <c r="Y8" s="70"/>
      <c r="Z8" s="70"/>
      <c r="AA8" s="71"/>
      <c r="AB8" s="109" t="s">
        <v>10</v>
      </c>
      <c r="AC8" s="70"/>
      <c r="AD8" s="102" t="s">
        <v>9</v>
      </c>
      <c r="AE8" s="73"/>
      <c r="AF8" s="102" t="s">
        <v>10</v>
      </c>
      <c r="AG8" s="122" t="s">
        <v>10</v>
      </c>
      <c r="AH8" s="117"/>
      <c r="AI8" s="74"/>
      <c r="AJ8" s="8" t="s">
        <v>13</v>
      </c>
      <c r="AK8" s="129"/>
    </row>
    <row r="9" spans="1:37" ht="15" thickBot="1" x14ac:dyDescent="0.4">
      <c r="A9" s="789"/>
      <c r="B9" s="790"/>
      <c r="C9" s="10" t="s">
        <v>14</v>
      </c>
      <c r="D9" s="11"/>
      <c r="E9" s="92"/>
      <c r="F9" s="100"/>
      <c r="G9" s="75"/>
      <c r="H9" s="106"/>
      <c r="I9" s="76"/>
      <c r="J9" s="106"/>
      <c r="K9" s="76"/>
      <c r="L9" s="76"/>
      <c r="M9" s="77"/>
      <c r="N9" s="110"/>
      <c r="O9" s="76"/>
      <c r="P9" s="106"/>
      <c r="Q9" s="79"/>
      <c r="R9" s="106"/>
      <c r="S9" s="106"/>
      <c r="T9" s="118"/>
      <c r="U9" s="78"/>
      <c r="V9" s="106"/>
      <c r="W9" s="76"/>
      <c r="X9" s="106"/>
      <c r="Y9" s="76"/>
      <c r="Z9" s="76"/>
      <c r="AA9" s="77"/>
      <c r="AB9" s="110"/>
      <c r="AC9" s="76"/>
      <c r="AD9" s="106"/>
      <c r="AE9" s="79"/>
      <c r="AF9" s="106"/>
      <c r="AG9" s="123"/>
      <c r="AH9" s="118"/>
      <c r="AI9" s="80"/>
      <c r="AJ9" s="12" t="s">
        <v>14</v>
      </c>
      <c r="AK9" s="129"/>
    </row>
    <row r="10" spans="1:37" ht="15" customHeight="1" x14ac:dyDescent="0.35">
      <c r="A10" s="755" t="s">
        <v>15</v>
      </c>
      <c r="B10" s="791" t="s">
        <v>16</v>
      </c>
      <c r="C10" s="3" t="s">
        <v>17</v>
      </c>
      <c r="D10" s="4" t="s">
        <v>18</v>
      </c>
      <c r="E10" s="90"/>
      <c r="F10" s="101" t="s">
        <v>19</v>
      </c>
      <c r="G10" s="63"/>
      <c r="H10" s="101" t="s">
        <v>20</v>
      </c>
      <c r="I10" s="64"/>
      <c r="J10" s="101" t="s">
        <v>20</v>
      </c>
      <c r="K10" s="64"/>
      <c r="L10" s="64"/>
      <c r="M10" s="65"/>
      <c r="N10" s="101" t="s">
        <v>19</v>
      </c>
      <c r="O10" s="64"/>
      <c r="P10" s="101" t="s">
        <v>20</v>
      </c>
      <c r="Q10" s="67"/>
      <c r="R10" s="101" t="s">
        <v>19</v>
      </c>
      <c r="S10" s="101"/>
      <c r="T10" s="116"/>
      <c r="U10" s="66"/>
      <c r="V10" s="101" t="s">
        <v>20</v>
      </c>
      <c r="W10" s="64"/>
      <c r="X10" s="101" t="s">
        <v>20</v>
      </c>
      <c r="Y10" s="64"/>
      <c r="Z10" s="64"/>
      <c r="AA10" s="65"/>
      <c r="AB10" s="108" t="s">
        <v>20</v>
      </c>
      <c r="AC10" s="64"/>
      <c r="AD10" s="101" t="s">
        <v>20</v>
      </c>
      <c r="AE10" s="67"/>
      <c r="AF10" s="101" t="s">
        <v>20</v>
      </c>
      <c r="AG10" s="121"/>
      <c r="AH10" s="116" t="s">
        <v>19</v>
      </c>
      <c r="AI10" s="81"/>
      <c r="AJ10" s="185" t="s">
        <v>17</v>
      </c>
      <c r="AK10" s="240"/>
    </row>
    <row r="11" spans="1:37" ht="15" thickBot="1" x14ac:dyDescent="0.4">
      <c r="A11" s="756"/>
      <c r="B11" s="792"/>
      <c r="C11" s="6" t="s">
        <v>21</v>
      </c>
      <c r="D11" s="7" t="s">
        <v>18</v>
      </c>
      <c r="E11" s="91"/>
      <c r="F11" s="102"/>
      <c r="G11" s="69"/>
      <c r="H11" s="102" t="s">
        <v>20</v>
      </c>
      <c r="I11" s="70"/>
      <c r="J11" s="102" t="s">
        <v>20</v>
      </c>
      <c r="K11" s="70"/>
      <c r="L11" s="70"/>
      <c r="M11" s="71"/>
      <c r="N11" s="102" t="s">
        <v>20</v>
      </c>
      <c r="O11" s="70"/>
      <c r="P11" s="102" t="s">
        <v>19</v>
      </c>
      <c r="Q11" s="73"/>
      <c r="R11" s="102" t="s">
        <v>20</v>
      </c>
      <c r="S11" s="102"/>
      <c r="T11" s="118" t="s">
        <v>19</v>
      </c>
      <c r="U11" s="72"/>
      <c r="V11" s="102">
        <v>67</v>
      </c>
      <c r="W11" s="70"/>
      <c r="X11" s="102">
        <v>67</v>
      </c>
      <c r="Y11" s="70"/>
      <c r="Z11" s="70"/>
      <c r="AA11" s="71"/>
      <c r="AB11" s="109" t="s">
        <v>19</v>
      </c>
      <c r="AC11" s="70"/>
      <c r="AD11" s="102">
        <v>67</v>
      </c>
      <c r="AE11" s="73"/>
      <c r="AF11" s="102">
        <v>67</v>
      </c>
      <c r="AG11" s="122" t="s">
        <v>19</v>
      </c>
      <c r="AH11" s="117"/>
      <c r="AI11" s="82"/>
      <c r="AJ11" s="8" t="s">
        <v>21</v>
      </c>
      <c r="AK11" s="129"/>
    </row>
    <row r="12" spans="1:37" ht="15" thickBot="1" x14ac:dyDescent="0.4">
      <c r="A12" s="756"/>
      <c r="B12" s="792"/>
      <c r="C12" s="6" t="s">
        <v>22</v>
      </c>
      <c r="D12" s="7" t="s">
        <v>18</v>
      </c>
      <c r="E12" s="91" t="s">
        <v>19</v>
      </c>
      <c r="F12" s="102" t="s">
        <v>19</v>
      </c>
      <c r="G12" s="69"/>
      <c r="H12" s="102">
        <v>67</v>
      </c>
      <c r="I12" s="70"/>
      <c r="J12" s="102">
        <v>67</v>
      </c>
      <c r="K12" s="70"/>
      <c r="L12" s="70"/>
      <c r="M12" s="71"/>
      <c r="N12" s="793" t="s">
        <v>107</v>
      </c>
      <c r="O12" s="793" t="s">
        <v>107</v>
      </c>
      <c r="P12" s="793" t="s">
        <v>107</v>
      </c>
      <c r="Q12" s="793" t="s">
        <v>107</v>
      </c>
      <c r="R12" s="793" t="s">
        <v>107</v>
      </c>
      <c r="S12" s="797" t="s">
        <v>7</v>
      </c>
      <c r="T12" s="797"/>
      <c r="U12" s="797"/>
      <c r="V12" s="102" t="s">
        <v>19</v>
      </c>
      <c r="W12" s="70"/>
      <c r="X12" s="102">
        <v>67</v>
      </c>
      <c r="Y12" s="70"/>
      <c r="Z12" s="70"/>
      <c r="AA12" s="71"/>
      <c r="AB12" s="109">
        <v>67</v>
      </c>
      <c r="AC12" s="70"/>
      <c r="AD12" s="102" t="s">
        <v>19</v>
      </c>
      <c r="AE12" s="797" t="s">
        <v>7</v>
      </c>
      <c r="AF12" s="797"/>
      <c r="AG12" s="797"/>
      <c r="AH12" s="797"/>
      <c r="AI12" s="797"/>
      <c r="AJ12" s="189" t="s">
        <v>22</v>
      </c>
      <c r="AK12" s="240"/>
    </row>
    <row r="13" spans="1:37" ht="15" thickBot="1" x14ac:dyDescent="0.4">
      <c r="A13" s="756"/>
      <c r="B13" s="792"/>
      <c r="C13" s="13" t="s">
        <v>23</v>
      </c>
      <c r="D13" s="7" t="s">
        <v>18</v>
      </c>
      <c r="E13" s="91" t="s">
        <v>19</v>
      </c>
      <c r="F13" s="102"/>
      <c r="G13" s="69"/>
      <c r="H13" s="102">
        <v>67</v>
      </c>
      <c r="I13" s="70"/>
      <c r="J13" s="102">
        <v>67</v>
      </c>
      <c r="K13" s="70"/>
      <c r="L13" s="70"/>
      <c r="M13" s="71"/>
      <c r="N13" s="102">
        <v>67</v>
      </c>
      <c r="O13" s="70"/>
      <c r="P13" s="102" t="s">
        <v>19</v>
      </c>
      <c r="Q13" s="73"/>
      <c r="R13" s="102">
        <v>67</v>
      </c>
      <c r="S13" s="102" t="s">
        <v>19</v>
      </c>
      <c r="T13" s="116"/>
      <c r="U13" s="72"/>
      <c r="V13" s="102">
        <v>67</v>
      </c>
      <c r="W13" s="70"/>
      <c r="X13" s="102">
        <v>67</v>
      </c>
      <c r="Y13" s="70"/>
      <c r="Z13" s="70"/>
      <c r="AA13" s="71"/>
      <c r="AB13" s="109">
        <v>67</v>
      </c>
      <c r="AC13" s="70"/>
      <c r="AD13" s="102">
        <v>67</v>
      </c>
      <c r="AE13" s="73"/>
      <c r="AF13" s="102" t="s">
        <v>19</v>
      </c>
      <c r="AG13" s="122"/>
      <c r="AH13" s="117"/>
      <c r="AI13" s="82"/>
      <c r="AJ13" s="14" t="s">
        <v>23</v>
      </c>
      <c r="AK13" s="129"/>
    </row>
    <row r="14" spans="1:37" ht="15" thickBot="1" x14ac:dyDescent="0.4">
      <c r="A14" s="756"/>
      <c r="B14" s="792"/>
      <c r="C14" s="6" t="s">
        <v>24</v>
      </c>
      <c r="D14" s="7" t="s">
        <v>18</v>
      </c>
      <c r="E14" s="91"/>
      <c r="F14" s="99" t="s">
        <v>19</v>
      </c>
      <c r="G14" s="798" t="s">
        <v>7</v>
      </c>
      <c r="H14" s="798" t="s">
        <v>7</v>
      </c>
      <c r="I14" s="798" t="s">
        <v>7</v>
      </c>
      <c r="J14" s="102" t="s">
        <v>19</v>
      </c>
      <c r="K14" s="70"/>
      <c r="L14" s="70"/>
      <c r="M14" s="71"/>
      <c r="N14" s="102">
        <v>67</v>
      </c>
      <c r="O14" s="70"/>
      <c r="P14" s="102">
        <v>67</v>
      </c>
      <c r="Q14" s="797" t="s">
        <v>7</v>
      </c>
      <c r="R14" s="797" t="s">
        <v>7</v>
      </c>
      <c r="S14" s="797" t="s">
        <v>7</v>
      </c>
      <c r="T14" s="797" t="s">
        <v>7</v>
      </c>
      <c r="U14" s="797" t="s">
        <v>7</v>
      </c>
      <c r="V14" s="797" t="s">
        <v>7</v>
      </c>
      <c r="W14" s="797" t="s">
        <v>7</v>
      </c>
      <c r="X14" s="797" t="s">
        <v>7</v>
      </c>
      <c r="Y14" s="797" t="s">
        <v>7</v>
      </c>
      <c r="Z14" s="797" t="s">
        <v>7</v>
      </c>
      <c r="AA14" s="797" t="s">
        <v>7</v>
      </c>
      <c r="AB14" s="102">
        <v>67</v>
      </c>
      <c r="AC14" s="70"/>
      <c r="AD14" s="102" t="s">
        <v>19</v>
      </c>
      <c r="AE14" s="73"/>
      <c r="AF14" s="102">
        <v>67</v>
      </c>
      <c r="AG14" s="122"/>
      <c r="AH14" s="117" t="s">
        <v>19</v>
      </c>
      <c r="AI14" s="82"/>
      <c r="AJ14" s="189" t="s">
        <v>24</v>
      </c>
      <c r="AK14" s="240"/>
    </row>
    <row r="15" spans="1:37" ht="15" thickBot="1" x14ac:dyDescent="0.4">
      <c r="A15" s="756"/>
      <c r="B15" s="792"/>
      <c r="C15" s="6" t="s">
        <v>25</v>
      </c>
      <c r="D15" s="7" t="s">
        <v>26</v>
      </c>
      <c r="E15" s="799" t="s">
        <v>108</v>
      </c>
      <c r="F15" s="799" t="s">
        <v>108</v>
      </c>
      <c r="G15" s="799" t="s">
        <v>108</v>
      </c>
      <c r="H15" s="799" t="s">
        <v>108</v>
      </c>
      <c r="I15" s="799" t="s">
        <v>108</v>
      </c>
      <c r="J15" s="799" t="s">
        <v>108</v>
      </c>
      <c r="K15" s="799" t="s">
        <v>108</v>
      </c>
      <c r="L15" s="799" t="s">
        <v>108</v>
      </c>
      <c r="M15" s="799" t="s">
        <v>108</v>
      </c>
      <c r="N15" s="799" t="s">
        <v>108</v>
      </c>
      <c r="O15" s="799" t="s">
        <v>108</v>
      </c>
      <c r="P15" s="799" t="s">
        <v>108</v>
      </c>
      <c r="Q15" s="799" t="s">
        <v>108</v>
      </c>
      <c r="R15" s="799" t="s">
        <v>108</v>
      </c>
      <c r="S15" s="799" t="s">
        <v>108</v>
      </c>
      <c r="T15" s="799" t="s">
        <v>108</v>
      </c>
      <c r="U15" s="799" t="s">
        <v>108</v>
      </c>
      <c r="V15" s="799" t="s">
        <v>108</v>
      </c>
      <c r="W15" s="799" t="s">
        <v>108</v>
      </c>
      <c r="X15" s="799" t="s">
        <v>108</v>
      </c>
      <c r="Y15" s="799" t="s">
        <v>108</v>
      </c>
      <c r="Z15" s="799" t="s">
        <v>108</v>
      </c>
      <c r="AA15" s="799" t="s">
        <v>108</v>
      </c>
      <c r="AB15" s="799" t="s">
        <v>108</v>
      </c>
      <c r="AC15" s="799" t="s">
        <v>108</v>
      </c>
      <c r="AD15" s="799" t="s">
        <v>108</v>
      </c>
      <c r="AE15" s="799" t="s">
        <v>108</v>
      </c>
      <c r="AF15" s="799" t="s">
        <v>108</v>
      </c>
      <c r="AG15" s="799" t="s">
        <v>108</v>
      </c>
      <c r="AH15" s="799" t="s">
        <v>108</v>
      </c>
      <c r="AI15" s="799" t="s">
        <v>108</v>
      </c>
      <c r="AJ15" s="8" t="s">
        <v>25</v>
      </c>
      <c r="AK15" s="129"/>
    </row>
    <row r="16" spans="1:37" ht="15" thickBot="1" x14ac:dyDescent="0.4">
      <c r="A16" s="756"/>
      <c r="B16" s="792"/>
      <c r="C16" s="13" t="s">
        <v>27</v>
      </c>
      <c r="D16" s="7" t="s">
        <v>88</v>
      </c>
      <c r="E16" s="793" t="s">
        <v>109</v>
      </c>
      <c r="F16" s="793" t="s">
        <v>109</v>
      </c>
      <c r="G16" s="793" t="s">
        <v>109</v>
      </c>
      <c r="H16" s="793" t="s">
        <v>109</v>
      </c>
      <c r="I16" s="793" t="s">
        <v>109</v>
      </c>
      <c r="J16" s="793" t="s">
        <v>109</v>
      </c>
      <c r="K16" s="793" t="s">
        <v>109</v>
      </c>
      <c r="L16" s="793" t="s">
        <v>109</v>
      </c>
      <c r="M16" s="793" t="s">
        <v>109</v>
      </c>
      <c r="N16" s="793" t="s">
        <v>109</v>
      </c>
      <c r="O16" s="793" t="s">
        <v>109</v>
      </c>
      <c r="P16" s="793" t="s">
        <v>109</v>
      </c>
      <c r="Q16" s="793" t="s">
        <v>109</v>
      </c>
      <c r="R16" s="793" t="s">
        <v>109</v>
      </c>
      <c r="S16" s="793" t="s">
        <v>109</v>
      </c>
      <c r="T16" s="793" t="s">
        <v>109</v>
      </c>
      <c r="U16" s="793" t="s">
        <v>109</v>
      </c>
      <c r="V16" s="793" t="s">
        <v>109</v>
      </c>
      <c r="W16" s="793" t="s">
        <v>109</v>
      </c>
      <c r="X16" s="793" t="s">
        <v>109</v>
      </c>
      <c r="Y16" s="793" t="s">
        <v>109</v>
      </c>
      <c r="Z16" s="793" t="s">
        <v>109</v>
      </c>
      <c r="AA16" s="793" t="s">
        <v>109</v>
      </c>
      <c r="AB16" s="793" t="s">
        <v>109</v>
      </c>
      <c r="AC16" s="793" t="s">
        <v>109</v>
      </c>
      <c r="AD16" s="793" t="s">
        <v>109</v>
      </c>
      <c r="AE16" s="793" t="s">
        <v>109</v>
      </c>
      <c r="AF16" s="793" t="s">
        <v>109</v>
      </c>
      <c r="AG16" s="793" t="s">
        <v>109</v>
      </c>
      <c r="AH16" s="793" t="s">
        <v>109</v>
      </c>
      <c r="AI16" s="793" t="s">
        <v>109</v>
      </c>
      <c r="AJ16" s="189" t="s">
        <v>27</v>
      </c>
      <c r="AK16" s="240"/>
    </row>
    <row r="17" spans="1:37" ht="15" thickBot="1" x14ac:dyDescent="0.4">
      <c r="A17" s="756"/>
      <c r="B17" s="792"/>
      <c r="C17" s="13" t="s">
        <v>28</v>
      </c>
      <c r="D17" s="7" t="s">
        <v>29</v>
      </c>
      <c r="E17" s="91"/>
      <c r="F17" s="99"/>
      <c r="G17" s="69"/>
      <c r="H17" s="102" t="s">
        <v>29</v>
      </c>
      <c r="I17" s="70"/>
      <c r="J17" s="102" t="s">
        <v>30</v>
      </c>
      <c r="K17" s="70"/>
      <c r="L17" s="70"/>
      <c r="M17" s="71"/>
      <c r="N17" s="800" t="s">
        <v>129</v>
      </c>
      <c r="O17" s="800"/>
      <c r="P17" s="800"/>
      <c r="Q17" s="800"/>
      <c r="R17" s="800"/>
      <c r="S17" s="800"/>
      <c r="T17" s="800"/>
      <c r="U17" s="800"/>
      <c r="V17" s="800"/>
      <c r="W17" s="800"/>
      <c r="X17" s="800"/>
      <c r="Y17" s="800"/>
      <c r="Z17" s="70"/>
      <c r="AA17" s="71"/>
      <c r="AB17" s="109" t="s">
        <v>29</v>
      </c>
      <c r="AC17" s="70"/>
      <c r="AD17" s="102" t="s">
        <v>37</v>
      </c>
      <c r="AE17" s="73"/>
      <c r="AF17" s="102" t="s">
        <v>31</v>
      </c>
      <c r="AG17" s="122" t="s">
        <v>31</v>
      </c>
      <c r="AH17" s="117"/>
      <c r="AI17" s="82"/>
      <c r="AJ17" s="14" t="s">
        <v>28</v>
      </c>
      <c r="AK17" s="129"/>
    </row>
    <row r="18" spans="1:37" x14ac:dyDescent="0.35">
      <c r="A18" s="756"/>
      <c r="B18" s="792"/>
      <c r="C18" s="13" t="s">
        <v>32</v>
      </c>
      <c r="D18" s="15" t="s">
        <v>33</v>
      </c>
      <c r="E18" s="91"/>
      <c r="F18" s="99"/>
      <c r="G18" s="69"/>
      <c r="H18" s="102" t="s">
        <v>31</v>
      </c>
      <c r="I18" s="70"/>
      <c r="J18" s="102" t="s">
        <v>33</v>
      </c>
      <c r="K18" s="70"/>
      <c r="L18" s="70"/>
      <c r="M18" s="71"/>
      <c r="N18" s="109" t="s">
        <v>33</v>
      </c>
      <c r="O18" s="70"/>
      <c r="P18" s="102" t="s">
        <v>33</v>
      </c>
      <c r="Q18" s="73"/>
      <c r="R18" s="102" t="s">
        <v>33</v>
      </c>
      <c r="S18" s="102" t="s">
        <v>31</v>
      </c>
      <c r="T18" s="116"/>
      <c r="U18" s="72"/>
      <c r="V18" s="102" t="s">
        <v>33</v>
      </c>
      <c r="W18" s="70"/>
      <c r="X18" s="102" t="s">
        <v>33</v>
      </c>
      <c r="Y18" s="70"/>
      <c r="Z18" s="70"/>
      <c r="AA18" s="71"/>
      <c r="AB18" s="109" t="s">
        <v>31</v>
      </c>
      <c r="AC18" s="70"/>
      <c r="AD18" s="102" t="s">
        <v>33</v>
      </c>
      <c r="AE18" s="73"/>
      <c r="AF18" s="102" t="s">
        <v>33</v>
      </c>
      <c r="AG18" s="122" t="s">
        <v>31</v>
      </c>
      <c r="AH18" s="117"/>
      <c r="AI18" s="82"/>
      <c r="AJ18" s="189" t="s">
        <v>32</v>
      </c>
      <c r="AK18" s="240"/>
    </row>
    <row r="19" spans="1:37" x14ac:dyDescent="0.35">
      <c r="A19" s="756"/>
      <c r="B19" s="792"/>
      <c r="C19" s="13" t="s">
        <v>34</v>
      </c>
      <c r="D19" s="15" t="s">
        <v>33</v>
      </c>
      <c r="E19" s="91" t="s">
        <v>31</v>
      </c>
      <c r="F19" s="99"/>
      <c r="G19" s="69"/>
      <c r="H19" s="102" t="s">
        <v>33</v>
      </c>
      <c r="I19" s="70"/>
      <c r="J19" s="102" t="s">
        <v>33</v>
      </c>
      <c r="K19" s="70"/>
      <c r="L19" s="70"/>
      <c r="M19" s="71"/>
      <c r="N19" s="109" t="s">
        <v>31</v>
      </c>
      <c r="O19" s="70"/>
      <c r="P19" s="102" t="s">
        <v>33</v>
      </c>
      <c r="Q19" s="73"/>
      <c r="R19" s="102" t="s">
        <v>31</v>
      </c>
      <c r="S19" s="102"/>
      <c r="T19" s="117"/>
      <c r="U19" s="72"/>
      <c r="V19" s="102" t="s">
        <v>35</v>
      </c>
      <c r="W19" s="70"/>
      <c r="X19" s="99" t="s">
        <v>31</v>
      </c>
      <c r="Y19" s="801" t="s">
        <v>7</v>
      </c>
      <c r="Z19" s="802" t="s">
        <v>7</v>
      </c>
      <c r="AA19" s="802" t="s">
        <v>7</v>
      </c>
      <c r="AB19" s="802" t="s">
        <v>7</v>
      </c>
      <c r="AC19" s="802" t="s">
        <v>7</v>
      </c>
      <c r="AD19" s="802" t="s">
        <v>7</v>
      </c>
      <c r="AE19" s="802" t="s">
        <v>7</v>
      </c>
      <c r="AF19" s="802" t="s">
        <v>7</v>
      </c>
      <c r="AG19" s="802" t="s">
        <v>7</v>
      </c>
      <c r="AH19" s="802" t="s">
        <v>7</v>
      </c>
      <c r="AI19" s="803" t="s">
        <v>7</v>
      </c>
      <c r="AJ19" s="30" t="s">
        <v>34</v>
      </c>
      <c r="AK19" s="129"/>
    </row>
    <row r="20" spans="1:37" ht="15" thickBot="1" x14ac:dyDescent="0.4">
      <c r="A20" s="756"/>
      <c r="B20" s="782"/>
      <c r="C20" s="13" t="s">
        <v>36</v>
      </c>
      <c r="D20" s="15" t="s">
        <v>35</v>
      </c>
      <c r="E20" s="91"/>
      <c r="F20" s="99"/>
      <c r="G20" s="69"/>
      <c r="H20" s="102" t="s">
        <v>19</v>
      </c>
      <c r="I20" s="70"/>
      <c r="J20" s="102" t="s">
        <v>29</v>
      </c>
      <c r="K20" s="70"/>
      <c r="L20" s="70"/>
      <c r="M20" s="71"/>
      <c r="N20" s="109" t="s">
        <v>29</v>
      </c>
      <c r="O20" s="70"/>
      <c r="P20" s="102" t="s">
        <v>29</v>
      </c>
      <c r="Q20" s="73"/>
      <c r="R20" s="102" t="s">
        <v>19</v>
      </c>
      <c r="S20" s="102"/>
      <c r="T20" s="117" t="s">
        <v>31</v>
      </c>
      <c r="U20" s="72"/>
      <c r="V20" s="102" t="s">
        <v>35</v>
      </c>
      <c r="W20" s="70"/>
      <c r="X20" s="99" t="s">
        <v>35</v>
      </c>
      <c r="Y20" s="801" t="s">
        <v>7</v>
      </c>
      <c r="Z20" s="802" t="s">
        <v>7</v>
      </c>
      <c r="AA20" s="802" t="s">
        <v>7</v>
      </c>
      <c r="AB20" s="802" t="s">
        <v>7</v>
      </c>
      <c r="AC20" s="802" t="s">
        <v>7</v>
      </c>
      <c r="AD20" s="802" t="s">
        <v>7</v>
      </c>
      <c r="AE20" s="802" t="s">
        <v>7</v>
      </c>
      <c r="AF20" s="802" t="s">
        <v>7</v>
      </c>
      <c r="AG20" s="802" t="s">
        <v>7</v>
      </c>
      <c r="AH20" s="802" t="s">
        <v>7</v>
      </c>
      <c r="AI20" s="803" t="s">
        <v>7</v>
      </c>
      <c r="AJ20" s="192" t="s">
        <v>36</v>
      </c>
      <c r="AK20" s="240"/>
    </row>
    <row r="21" spans="1:37" ht="15" thickBot="1" x14ac:dyDescent="0.4">
      <c r="A21" s="756"/>
      <c r="B21" s="781" t="s">
        <v>29</v>
      </c>
      <c r="C21" s="13" t="s">
        <v>39</v>
      </c>
      <c r="D21" s="15" t="s">
        <v>29</v>
      </c>
      <c r="E21" s="91"/>
      <c r="F21" s="99"/>
      <c r="G21" s="69"/>
      <c r="H21" s="102" t="s">
        <v>29</v>
      </c>
      <c r="I21" s="70"/>
      <c r="J21" s="102" t="s">
        <v>29</v>
      </c>
      <c r="K21" s="70"/>
      <c r="L21" s="70"/>
      <c r="M21" s="71"/>
      <c r="N21" s="109" t="s">
        <v>29</v>
      </c>
      <c r="O21" s="70"/>
      <c r="P21" s="102" t="s">
        <v>40</v>
      </c>
      <c r="Q21" s="73"/>
      <c r="R21" s="102" t="s">
        <v>29</v>
      </c>
      <c r="S21" s="102"/>
      <c r="T21" s="117" t="s">
        <v>30</v>
      </c>
      <c r="U21" s="801" t="s">
        <v>7</v>
      </c>
      <c r="V21" s="802" t="s">
        <v>7</v>
      </c>
      <c r="W21" s="802" t="s">
        <v>7</v>
      </c>
      <c r="X21" s="802" t="s">
        <v>7</v>
      </c>
      <c r="Y21" s="802" t="s">
        <v>7</v>
      </c>
      <c r="Z21" s="802" t="s">
        <v>7</v>
      </c>
      <c r="AA21" s="802" t="s">
        <v>7</v>
      </c>
      <c r="AB21" s="802" t="s">
        <v>7</v>
      </c>
      <c r="AC21" s="802" t="s">
        <v>7</v>
      </c>
      <c r="AD21" s="802" t="s">
        <v>7</v>
      </c>
      <c r="AE21" s="803" t="s">
        <v>7</v>
      </c>
      <c r="AF21" s="204" t="s">
        <v>30</v>
      </c>
      <c r="AG21" s="206"/>
      <c r="AH21" s="207" t="s">
        <v>30</v>
      </c>
      <c r="AI21" s="208"/>
      <c r="AJ21" s="14" t="s">
        <v>39</v>
      </c>
      <c r="AK21" s="129"/>
    </row>
    <row r="22" spans="1:37" ht="15" thickBot="1" x14ac:dyDescent="0.4">
      <c r="A22" s="756"/>
      <c r="B22" s="782"/>
      <c r="C22" s="13" t="s">
        <v>41</v>
      </c>
      <c r="D22" s="15" t="s">
        <v>29</v>
      </c>
      <c r="E22" s="793" t="s">
        <v>107</v>
      </c>
      <c r="F22" s="793" t="s">
        <v>107</v>
      </c>
      <c r="G22" s="69"/>
      <c r="H22" s="102" t="s">
        <v>42</v>
      </c>
      <c r="I22" s="70"/>
      <c r="J22" s="102" t="s">
        <v>42</v>
      </c>
      <c r="K22" s="70"/>
      <c r="L22" s="70"/>
      <c r="M22" s="71"/>
      <c r="N22" s="109" t="s">
        <v>40</v>
      </c>
      <c r="O22" s="70"/>
      <c r="P22" s="102" t="s">
        <v>29</v>
      </c>
      <c r="Q22" s="73"/>
      <c r="R22" s="102" t="s">
        <v>42</v>
      </c>
      <c r="S22" s="102" t="s">
        <v>30</v>
      </c>
      <c r="T22" s="117"/>
      <c r="U22" s="209"/>
      <c r="V22" s="204" t="s">
        <v>29</v>
      </c>
      <c r="W22" s="203"/>
      <c r="X22" s="204" t="s">
        <v>29</v>
      </c>
      <c r="Y22" s="203"/>
      <c r="Z22" s="203"/>
      <c r="AA22" s="210"/>
      <c r="AB22" s="202" t="s">
        <v>40</v>
      </c>
      <c r="AC22" s="203"/>
      <c r="AD22" s="211" t="s">
        <v>29</v>
      </c>
      <c r="AE22" s="801" t="s">
        <v>7</v>
      </c>
      <c r="AF22" s="802" t="s">
        <v>7</v>
      </c>
      <c r="AG22" s="802" t="s">
        <v>7</v>
      </c>
      <c r="AH22" s="802" t="s">
        <v>7</v>
      </c>
      <c r="AI22" s="803" t="s">
        <v>7</v>
      </c>
      <c r="AJ22" s="192" t="s">
        <v>41</v>
      </c>
      <c r="AK22" s="240"/>
    </row>
    <row r="23" spans="1:37" ht="15" thickBot="1" x14ac:dyDescent="0.4">
      <c r="A23" s="757"/>
      <c r="B23" s="16"/>
      <c r="C23" s="17" t="s">
        <v>43</v>
      </c>
      <c r="D23" s="18"/>
      <c r="E23" s="92"/>
      <c r="F23" s="100"/>
      <c r="G23" s="75"/>
      <c r="H23" s="106"/>
      <c r="I23" s="76"/>
      <c r="J23" s="106"/>
      <c r="K23" s="76"/>
      <c r="L23" s="76"/>
      <c r="M23" s="77"/>
      <c r="N23" s="110"/>
      <c r="O23" s="76"/>
      <c r="P23" s="106"/>
      <c r="Q23" s="79"/>
      <c r="R23" s="106"/>
      <c r="S23" s="106"/>
      <c r="T23" s="118"/>
      <c r="U23" s="78"/>
      <c r="V23" s="106" t="s">
        <v>19</v>
      </c>
      <c r="W23" s="76"/>
      <c r="X23" s="106"/>
      <c r="Y23" s="76"/>
      <c r="Z23" s="76"/>
      <c r="AA23" s="77"/>
      <c r="AB23" s="110"/>
      <c r="AC23" s="76"/>
      <c r="AD23" s="106"/>
      <c r="AE23" s="79"/>
      <c r="AF23" s="106"/>
      <c r="AG23" s="123"/>
      <c r="AH23" s="118"/>
      <c r="AI23" s="83"/>
      <c r="AJ23" s="19" t="s">
        <v>43</v>
      </c>
      <c r="AK23" s="129"/>
    </row>
    <row r="24" spans="1:37" ht="15" customHeight="1" x14ac:dyDescent="0.35">
      <c r="A24" s="755" t="s">
        <v>44</v>
      </c>
      <c r="B24" s="778" t="s">
        <v>45</v>
      </c>
      <c r="C24" s="20" t="s">
        <v>46</v>
      </c>
      <c r="D24" s="21" t="s">
        <v>47</v>
      </c>
      <c r="E24" s="90"/>
      <c r="F24" s="98"/>
      <c r="G24" s="63"/>
      <c r="H24" s="101" t="s">
        <v>48</v>
      </c>
      <c r="I24" s="64"/>
      <c r="J24" s="101" t="s">
        <v>38</v>
      </c>
      <c r="K24" s="797" t="s">
        <v>7</v>
      </c>
      <c r="L24" s="797"/>
      <c r="M24" s="797"/>
      <c r="N24" s="797"/>
      <c r="O24" s="797"/>
      <c r="P24" s="797"/>
      <c r="Q24" s="797"/>
      <c r="R24" s="797" t="s">
        <v>7</v>
      </c>
      <c r="S24" s="797"/>
      <c r="T24" s="797"/>
      <c r="U24" s="797"/>
      <c r="V24" s="797"/>
      <c r="W24" s="797"/>
      <c r="X24" s="797"/>
      <c r="Y24" s="797" t="s">
        <v>7</v>
      </c>
      <c r="Z24" s="797"/>
      <c r="AA24" s="797"/>
      <c r="AB24" s="212" t="s">
        <v>38</v>
      </c>
      <c r="AC24" s="213"/>
      <c r="AD24" s="214" t="s">
        <v>48</v>
      </c>
      <c r="AE24" s="53"/>
      <c r="AF24" s="214" t="s">
        <v>38</v>
      </c>
      <c r="AG24" s="112" t="s">
        <v>48</v>
      </c>
      <c r="AH24" s="215"/>
      <c r="AI24" s="216"/>
      <c r="AJ24" s="185" t="s">
        <v>46</v>
      </c>
      <c r="AK24" s="240"/>
    </row>
    <row r="25" spans="1:37" ht="15" thickBot="1" x14ac:dyDescent="0.4">
      <c r="A25" s="756"/>
      <c r="B25" s="779"/>
      <c r="C25" s="13" t="s">
        <v>49</v>
      </c>
      <c r="D25" s="15" t="s">
        <v>47</v>
      </c>
      <c r="E25" s="91"/>
      <c r="F25" s="99"/>
      <c r="G25" s="69"/>
      <c r="H25" s="102" t="s">
        <v>38</v>
      </c>
      <c r="I25" s="70"/>
      <c r="J25" s="102" t="s">
        <v>38</v>
      </c>
      <c r="K25" s="70"/>
      <c r="L25" s="70"/>
      <c r="M25" s="71"/>
      <c r="N25" s="109" t="s">
        <v>48</v>
      </c>
      <c r="O25" s="70"/>
      <c r="P25" s="102" t="s">
        <v>38</v>
      </c>
      <c r="Q25" s="73"/>
      <c r="R25" s="102" t="s">
        <v>38</v>
      </c>
      <c r="S25" s="102" t="s">
        <v>48</v>
      </c>
      <c r="T25" s="117"/>
      <c r="U25" s="72"/>
      <c r="V25" s="102" t="s">
        <v>35</v>
      </c>
      <c r="W25" s="70"/>
      <c r="X25" s="99" t="s">
        <v>48</v>
      </c>
      <c r="Y25" s="801" t="s">
        <v>7</v>
      </c>
      <c r="Z25" s="802" t="s">
        <v>7</v>
      </c>
      <c r="AA25" s="802" t="s">
        <v>7</v>
      </c>
      <c r="AB25" s="802" t="s">
        <v>7</v>
      </c>
      <c r="AC25" s="802" t="s">
        <v>7</v>
      </c>
      <c r="AD25" s="802" t="s">
        <v>7</v>
      </c>
      <c r="AE25" s="802" t="s">
        <v>7</v>
      </c>
      <c r="AF25" s="802" t="s">
        <v>7</v>
      </c>
      <c r="AG25" s="802" t="s">
        <v>7</v>
      </c>
      <c r="AH25" s="802" t="s">
        <v>7</v>
      </c>
      <c r="AI25" s="803" t="s">
        <v>7</v>
      </c>
      <c r="AJ25" s="30" t="s">
        <v>49</v>
      </c>
      <c r="AK25" s="129"/>
    </row>
    <row r="26" spans="1:37" ht="15" thickBot="1" x14ac:dyDescent="0.4">
      <c r="A26" s="756"/>
      <c r="B26" s="780"/>
      <c r="C26" s="23" t="s">
        <v>50</v>
      </c>
      <c r="D26" s="24" t="s">
        <v>88</v>
      </c>
      <c r="E26" s="91"/>
      <c r="F26" s="99" t="s">
        <v>48</v>
      </c>
      <c r="G26" s="69"/>
      <c r="H26" s="102" t="s">
        <v>38</v>
      </c>
      <c r="I26" s="70"/>
      <c r="J26" s="102" t="s">
        <v>48</v>
      </c>
      <c r="K26" s="70"/>
      <c r="L26" s="70"/>
      <c r="M26" s="71"/>
      <c r="N26" s="109" t="s">
        <v>51</v>
      </c>
      <c r="O26" s="70"/>
      <c r="P26" s="804" t="s">
        <v>114</v>
      </c>
      <c r="Q26" s="804" t="s">
        <v>114</v>
      </c>
      <c r="R26" s="804" t="s">
        <v>114</v>
      </c>
      <c r="S26" s="804" t="s">
        <v>114</v>
      </c>
      <c r="T26" s="804" t="s">
        <v>114</v>
      </c>
      <c r="U26" s="804" t="s">
        <v>114</v>
      </c>
      <c r="V26" s="804" t="s">
        <v>114</v>
      </c>
      <c r="W26" s="804" t="s">
        <v>114</v>
      </c>
      <c r="X26" s="809" t="s">
        <v>130</v>
      </c>
      <c r="Y26" s="810"/>
      <c r="Z26" s="797" t="s">
        <v>7</v>
      </c>
      <c r="AA26" s="797" t="s">
        <v>7</v>
      </c>
      <c r="AB26" s="797" t="s">
        <v>7</v>
      </c>
      <c r="AC26" s="797" t="s">
        <v>7</v>
      </c>
      <c r="AD26" s="797" t="s">
        <v>7</v>
      </c>
      <c r="AE26" s="797" t="s">
        <v>7</v>
      </c>
      <c r="AF26" s="797" t="s">
        <v>7</v>
      </c>
      <c r="AG26" s="797" t="s">
        <v>7</v>
      </c>
      <c r="AH26" s="797" t="s">
        <v>7</v>
      </c>
      <c r="AI26" s="797" t="s">
        <v>7</v>
      </c>
      <c r="AJ26" s="190" t="s">
        <v>50</v>
      </c>
      <c r="AK26" s="240"/>
    </row>
    <row r="27" spans="1:37" ht="15.75" customHeight="1" thickBot="1" x14ac:dyDescent="0.4">
      <c r="A27" s="756"/>
      <c r="B27" s="778" t="s">
        <v>33</v>
      </c>
      <c r="C27" s="20" t="s">
        <v>52</v>
      </c>
      <c r="D27" s="21" t="s">
        <v>53</v>
      </c>
      <c r="E27" s="91" t="s">
        <v>48</v>
      </c>
      <c r="F27" s="99"/>
      <c r="G27" s="69"/>
      <c r="H27" s="102" t="s">
        <v>33</v>
      </c>
      <c r="I27" s="70"/>
      <c r="J27" s="102" t="s">
        <v>35</v>
      </c>
      <c r="K27" s="70"/>
      <c r="L27" s="70"/>
      <c r="M27" s="71"/>
      <c r="N27" s="109" t="s">
        <v>33</v>
      </c>
      <c r="O27" s="70"/>
      <c r="P27" s="102" t="s">
        <v>35</v>
      </c>
      <c r="Q27" s="73"/>
      <c r="R27" s="102" t="s">
        <v>33</v>
      </c>
      <c r="S27" s="102"/>
      <c r="T27" s="117" t="s">
        <v>48</v>
      </c>
      <c r="U27" s="72"/>
      <c r="V27" s="102" t="s">
        <v>35</v>
      </c>
      <c r="W27" s="70"/>
      <c r="X27" s="102" t="s">
        <v>35</v>
      </c>
      <c r="Y27" s="70"/>
      <c r="Z27" s="70"/>
      <c r="AA27" s="71"/>
      <c r="AB27" s="109" t="s">
        <v>48</v>
      </c>
      <c r="AC27" s="70"/>
      <c r="AD27" s="102" t="s">
        <v>35</v>
      </c>
      <c r="AE27" s="73"/>
      <c r="AF27" s="102" t="s">
        <v>48</v>
      </c>
      <c r="AG27" s="805" t="s">
        <v>7</v>
      </c>
      <c r="AH27" s="805" t="s">
        <v>7</v>
      </c>
      <c r="AI27" s="805" t="s">
        <v>7</v>
      </c>
      <c r="AJ27" s="22" t="s">
        <v>52</v>
      </c>
      <c r="AK27" s="129"/>
    </row>
    <row r="28" spans="1:37" ht="15" thickBot="1" x14ac:dyDescent="0.4">
      <c r="A28" s="756"/>
      <c r="B28" s="779"/>
      <c r="C28" s="13" t="s">
        <v>54</v>
      </c>
      <c r="D28" s="15" t="s">
        <v>35</v>
      </c>
      <c r="E28" s="91" t="s">
        <v>55</v>
      </c>
      <c r="F28" s="99"/>
      <c r="G28" s="69"/>
      <c r="H28" s="102" t="s">
        <v>35</v>
      </c>
      <c r="I28" s="70"/>
      <c r="J28" s="102" t="s">
        <v>35</v>
      </c>
      <c r="K28" s="70"/>
      <c r="L28" s="70"/>
      <c r="M28" s="71"/>
      <c r="N28" s="109" t="s">
        <v>35</v>
      </c>
      <c r="O28" s="70"/>
      <c r="P28" s="102" t="s">
        <v>35</v>
      </c>
      <c r="Q28" s="73"/>
      <c r="R28" s="102" t="s">
        <v>55</v>
      </c>
      <c r="S28" s="102"/>
      <c r="T28" s="117"/>
      <c r="U28" s="72"/>
      <c r="V28" s="102" t="s">
        <v>55</v>
      </c>
      <c r="W28" s="70"/>
      <c r="X28" s="102" t="s">
        <v>51</v>
      </c>
      <c r="Y28" s="70"/>
      <c r="Z28" s="70"/>
      <c r="AA28" s="71"/>
      <c r="AB28" s="109" t="s">
        <v>35</v>
      </c>
      <c r="AC28" s="70"/>
      <c r="AD28" s="102" t="s">
        <v>35</v>
      </c>
      <c r="AE28" s="73"/>
      <c r="AF28" s="102" t="s">
        <v>35</v>
      </c>
      <c r="AG28" s="122"/>
      <c r="AH28" s="117" t="s">
        <v>55</v>
      </c>
      <c r="AI28" s="74"/>
      <c r="AJ28" s="189" t="s">
        <v>54</v>
      </c>
      <c r="AK28" s="240"/>
    </row>
    <row r="29" spans="1:37" x14ac:dyDescent="0.35">
      <c r="A29" s="756"/>
      <c r="B29" s="779"/>
      <c r="C29" s="13" t="s">
        <v>56</v>
      </c>
      <c r="D29" s="15" t="s">
        <v>35</v>
      </c>
      <c r="E29" s="91"/>
      <c r="F29" s="99"/>
      <c r="G29" s="69"/>
      <c r="H29" s="102" t="s">
        <v>35</v>
      </c>
      <c r="I29" s="70"/>
      <c r="J29" s="102" t="s">
        <v>35</v>
      </c>
      <c r="K29" s="70"/>
      <c r="L29" s="70"/>
      <c r="M29" s="71"/>
      <c r="N29" s="109" t="s">
        <v>55</v>
      </c>
      <c r="O29" s="70"/>
      <c r="P29" s="102" t="s">
        <v>35</v>
      </c>
      <c r="Q29" s="73"/>
      <c r="R29" s="102" t="s">
        <v>55</v>
      </c>
      <c r="S29" s="102"/>
      <c r="T29" s="117"/>
      <c r="U29" s="804" t="s">
        <v>114</v>
      </c>
      <c r="V29" s="804" t="s">
        <v>114</v>
      </c>
      <c r="W29" s="804" t="s">
        <v>114</v>
      </c>
      <c r="X29" s="804" t="s">
        <v>114</v>
      </c>
      <c r="Y29" s="804" t="s">
        <v>114</v>
      </c>
      <c r="Z29" s="804" t="s">
        <v>114</v>
      </c>
      <c r="AA29" s="804" t="s">
        <v>114</v>
      </c>
      <c r="AB29" s="804" t="s">
        <v>114</v>
      </c>
      <c r="AC29" s="806" t="s">
        <v>130</v>
      </c>
      <c r="AD29" s="806"/>
      <c r="AE29" s="73"/>
      <c r="AF29" s="102" t="s">
        <v>35</v>
      </c>
      <c r="AG29" s="122"/>
      <c r="AH29" s="117" t="s">
        <v>55</v>
      </c>
      <c r="AI29" s="74"/>
      <c r="AJ29" s="14" t="s">
        <v>56</v>
      </c>
      <c r="AK29" s="129"/>
    </row>
    <row r="30" spans="1:37" x14ac:dyDescent="0.35">
      <c r="A30" s="756"/>
      <c r="B30" s="779"/>
      <c r="C30" s="13" t="s">
        <v>57</v>
      </c>
      <c r="D30" s="15" t="s">
        <v>35</v>
      </c>
      <c r="E30" s="91"/>
      <c r="F30" s="99" t="s">
        <v>55</v>
      </c>
      <c r="G30" s="69"/>
      <c r="H30" s="102" t="s">
        <v>35</v>
      </c>
      <c r="I30" s="70"/>
      <c r="J30" s="102" t="s">
        <v>63</v>
      </c>
      <c r="K30" s="70"/>
      <c r="L30" s="70"/>
      <c r="M30" s="71"/>
      <c r="N30" s="109" t="s">
        <v>35</v>
      </c>
      <c r="O30" s="70"/>
      <c r="P30" s="102" t="s">
        <v>35</v>
      </c>
      <c r="Q30" s="73"/>
      <c r="R30" s="102" t="s">
        <v>35</v>
      </c>
      <c r="S30" s="102"/>
      <c r="T30" s="117"/>
      <c r="U30" s="72"/>
      <c r="V30" s="102" t="s">
        <v>55</v>
      </c>
      <c r="W30" s="70"/>
      <c r="X30" s="102" t="s">
        <v>35</v>
      </c>
      <c r="Y30" s="70"/>
      <c r="Z30" s="70"/>
      <c r="AA30" s="71"/>
      <c r="AB30" s="109" t="s">
        <v>35</v>
      </c>
      <c r="AC30" s="199"/>
      <c r="AD30" s="200" t="s">
        <v>35</v>
      </c>
      <c r="AE30" s="201"/>
      <c r="AF30" s="200" t="s">
        <v>55</v>
      </c>
      <c r="AG30" s="218" t="s">
        <v>55</v>
      </c>
      <c r="AH30" s="219"/>
      <c r="AI30" s="220"/>
      <c r="AJ30" s="189" t="s">
        <v>57</v>
      </c>
      <c r="AK30" s="240"/>
    </row>
    <row r="31" spans="1:37" ht="15" thickBot="1" x14ac:dyDescent="0.4">
      <c r="A31" s="756"/>
      <c r="B31" s="779"/>
      <c r="C31" s="26" t="s">
        <v>58</v>
      </c>
      <c r="D31" s="15" t="s">
        <v>59</v>
      </c>
      <c r="E31" s="91"/>
      <c r="F31" s="99"/>
      <c r="G31" s="69"/>
      <c r="H31" s="102">
        <v>45</v>
      </c>
      <c r="I31" s="70"/>
      <c r="J31" s="102">
        <v>45</v>
      </c>
      <c r="K31" s="70"/>
      <c r="L31" s="70"/>
      <c r="M31" s="71"/>
      <c r="N31" s="109">
        <v>45</v>
      </c>
      <c r="O31" s="70"/>
      <c r="P31" s="102" t="s">
        <v>55</v>
      </c>
      <c r="Q31" s="73"/>
      <c r="R31" s="102">
        <v>45</v>
      </c>
      <c r="S31" s="102"/>
      <c r="T31" s="117" t="s">
        <v>55</v>
      </c>
      <c r="U31" s="72"/>
      <c r="V31" s="102">
        <v>45</v>
      </c>
      <c r="W31" s="70"/>
      <c r="X31" s="102" t="s">
        <v>55</v>
      </c>
      <c r="Y31" s="70"/>
      <c r="Z31" s="70"/>
      <c r="AA31" s="71"/>
      <c r="AB31" s="221" t="s">
        <v>55</v>
      </c>
      <c r="AC31" s="811" t="s">
        <v>7</v>
      </c>
      <c r="AD31" s="812" t="s">
        <v>7</v>
      </c>
      <c r="AE31" s="812" t="s">
        <v>7</v>
      </c>
      <c r="AF31" s="812" t="s">
        <v>7</v>
      </c>
      <c r="AG31" s="812" t="s">
        <v>7</v>
      </c>
      <c r="AH31" s="812" t="s">
        <v>7</v>
      </c>
      <c r="AI31" s="813" t="s">
        <v>7</v>
      </c>
      <c r="AJ31" s="217" t="s">
        <v>58</v>
      </c>
      <c r="AK31" s="129"/>
    </row>
    <row r="32" spans="1:37" ht="15" thickBot="1" x14ac:dyDescent="0.4">
      <c r="A32" s="756"/>
      <c r="B32" s="779"/>
      <c r="C32" s="13" t="s">
        <v>60</v>
      </c>
      <c r="D32" s="15" t="s">
        <v>89</v>
      </c>
      <c r="E32" s="91"/>
      <c r="F32" s="99" t="s">
        <v>48</v>
      </c>
      <c r="G32" s="69"/>
      <c r="H32" s="102" t="s">
        <v>35</v>
      </c>
      <c r="I32" s="70"/>
      <c r="J32" s="102" t="s">
        <v>38</v>
      </c>
      <c r="K32" s="70"/>
      <c r="L32" s="70"/>
      <c r="M32" s="71"/>
      <c r="N32" s="109" t="s">
        <v>35</v>
      </c>
      <c r="O32" s="70"/>
      <c r="P32" s="102" t="s">
        <v>51</v>
      </c>
      <c r="Q32" s="73"/>
      <c r="R32" s="102" t="s">
        <v>55</v>
      </c>
      <c r="S32" s="102"/>
      <c r="T32" s="117"/>
      <c r="U32" s="793" t="s">
        <v>113</v>
      </c>
      <c r="V32" s="793" t="s">
        <v>113</v>
      </c>
      <c r="W32" s="793" t="s">
        <v>113</v>
      </c>
      <c r="X32" s="793" t="s">
        <v>113</v>
      </c>
      <c r="Y32" s="793" t="s">
        <v>113</v>
      </c>
      <c r="Z32" s="793" t="s">
        <v>113</v>
      </c>
      <c r="AA32" s="793" t="s">
        <v>113</v>
      </c>
      <c r="AB32" s="801" t="s">
        <v>7</v>
      </c>
      <c r="AC32" s="802" t="s">
        <v>7</v>
      </c>
      <c r="AD32" s="802" t="s">
        <v>7</v>
      </c>
      <c r="AE32" s="802" t="s">
        <v>7</v>
      </c>
      <c r="AF32" s="802" t="s">
        <v>7</v>
      </c>
      <c r="AG32" s="802" t="s">
        <v>7</v>
      </c>
      <c r="AH32" s="802" t="s">
        <v>7</v>
      </c>
      <c r="AI32" s="803" t="s">
        <v>7</v>
      </c>
      <c r="AJ32" s="192" t="s">
        <v>60</v>
      </c>
      <c r="AK32" s="240"/>
    </row>
    <row r="33" spans="1:37" x14ac:dyDescent="0.35">
      <c r="A33" s="756"/>
      <c r="B33" s="779"/>
      <c r="C33" s="13" t="s">
        <v>61</v>
      </c>
      <c r="D33" s="15" t="s">
        <v>89</v>
      </c>
      <c r="E33" s="91"/>
      <c r="F33" s="99"/>
      <c r="G33" s="69"/>
      <c r="H33" s="102" t="s">
        <v>48</v>
      </c>
      <c r="I33" s="70"/>
      <c r="J33" s="102">
        <v>45</v>
      </c>
      <c r="K33" s="70"/>
      <c r="L33" s="70"/>
      <c r="M33" s="71"/>
      <c r="N33" s="109" t="s">
        <v>35</v>
      </c>
      <c r="O33" s="70"/>
      <c r="P33" s="102" t="s">
        <v>55</v>
      </c>
      <c r="Q33" s="73"/>
      <c r="R33" s="102" t="s">
        <v>35</v>
      </c>
      <c r="S33" s="102"/>
      <c r="T33" s="117"/>
      <c r="U33" s="793" t="s">
        <v>113</v>
      </c>
      <c r="V33" s="793" t="s">
        <v>113</v>
      </c>
      <c r="W33" s="793" t="s">
        <v>113</v>
      </c>
      <c r="X33" s="793" t="s">
        <v>113</v>
      </c>
      <c r="Y33" s="793" t="s">
        <v>113</v>
      </c>
      <c r="Z33" s="793" t="s">
        <v>113</v>
      </c>
      <c r="AA33" s="793" t="s">
        <v>113</v>
      </c>
      <c r="AB33" s="801" t="s">
        <v>7</v>
      </c>
      <c r="AC33" s="802" t="s">
        <v>7</v>
      </c>
      <c r="AD33" s="802" t="s">
        <v>7</v>
      </c>
      <c r="AE33" s="802" t="s">
        <v>7</v>
      </c>
      <c r="AF33" s="802" t="s">
        <v>7</v>
      </c>
      <c r="AG33" s="802" t="s">
        <v>7</v>
      </c>
      <c r="AH33" s="802" t="s">
        <v>7</v>
      </c>
      <c r="AI33" s="803" t="s">
        <v>7</v>
      </c>
      <c r="AJ33" s="30" t="s">
        <v>61</v>
      </c>
      <c r="AK33" s="129"/>
    </row>
    <row r="34" spans="1:37" x14ac:dyDescent="0.35">
      <c r="A34" s="756"/>
      <c r="B34" s="779"/>
      <c r="C34" s="13" t="s">
        <v>62</v>
      </c>
      <c r="D34" s="15" t="s">
        <v>59</v>
      </c>
      <c r="E34" s="91"/>
      <c r="F34" s="99"/>
      <c r="G34" s="69"/>
      <c r="H34" s="102" t="s">
        <v>55</v>
      </c>
      <c r="I34" s="70"/>
      <c r="J34" s="102" t="s">
        <v>63</v>
      </c>
      <c r="K34" s="70"/>
      <c r="L34" s="70"/>
      <c r="M34" s="71"/>
      <c r="N34" s="109" t="s">
        <v>55</v>
      </c>
      <c r="O34" s="70"/>
      <c r="P34" s="102">
        <v>45</v>
      </c>
      <c r="Q34" s="73"/>
      <c r="R34" s="102">
        <v>45</v>
      </c>
      <c r="S34" s="102"/>
      <c r="T34" s="117" t="s">
        <v>55</v>
      </c>
      <c r="U34" s="72"/>
      <c r="V34" s="102">
        <v>45</v>
      </c>
      <c r="W34" s="70"/>
      <c r="X34" s="99" t="s">
        <v>40</v>
      </c>
      <c r="Y34" s="801" t="s">
        <v>7</v>
      </c>
      <c r="Z34" s="802" t="s">
        <v>7</v>
      </c>
      <c r="AA34" s="802" t="s">
        <v>7</v>
      </c>
      <c r="AB34" s="802" t="s">
        <v>7</v>
      </c>
      <c r="AC34" s="802" t="s">
        <v>7</v>
      </c>
      <c r="AD34" s="802" t="s">
        <v>7</v>
      </c>
      <c r="AE34" s="802" t="s">
        <v>7</v>
      </c>
      <c r="AF34" s="802" t="s">
        <v>7</v>
      </c>
      <c r="AG34" s="802" t="s">
        <v>7</v>
      </c>
      <c r="AH34" s="802" t="s">
        <v>7</v>
      </c>
      <c r="AI34" s="803" t="s">
        <v>7</v>
      </c>
      <c r="AJ34" s="192" t="s">
        <v>62</v>
      </c>
      <c r="AK34" s="240"/>
    </row>
    <row r="35" spans="1:37" x14ac:dyDescent="0.35">
      <c r="A35" s="756"/>
      <c r="B35" s="779"/>
      <c r="C35" s="13" t="s">
        <v>64</v>
      </c>
      <c r="D35" s="15" t="s">
        <v>59</v>
      </c>
      <c r="E35" s="91"/>
      <c r="F35" s="99"/>
      <c r="G35" s="69"/>
      <c r="H35" s="102">
        <v>45</v>
      </c>
      <c r="I35" s="70"/>
      <c r="J35" s="102" t="s">
        <v>63</v>
      </c>
      <c r="K35" s="70"/>
      <c r="L35" s="70"/>
      <c r="M35" s="71"/>
      <c r="N35" s="109">
        <v>45</v>
      </c>
      <c r="O35" s="70"/>
      <c r="P35" s="102" t="s">
        <v>51</v>
      </c>
      <c r="Q35" s="73"/>
      <c r="R35" s="102" t="s">
        <v>37</v>
      </c>
      <c r="S35" s="102" t="s">
        <v>55</v>
      </c>
      <c r="T35" s="117"/>
      <c r="U35" s="72"/>
      <c r="V35" s="102" t="s">
        <v>40</v>
      </c>
      <c r="W35" s="70"/>
      <c r="X35" s="102">
        <v>45</v>
      </c>
      <c r="Y35" s="70"/>
      <c r="Z35" s="70"/>
      <c r="AA35" s="71"/>
      <c r="AB35" s="109">
        <v>45</v>
      </c>
      <c r="AC35" s="70"/>
      <c r="AD35" s="102" t="s">
        <v>55</v>
      </c>
      <c r="AE35" s="73"/>
      <c r="AF35" s="102">
        <v>45</v>
      </c>
      <c r="AG35" s="122" t="s">
        <v>55</v>
      </c>
      <c r="AH35" s="117"/>
      <c r="AI35" s="74"/>
      <c r="AJ35" s="14" t="s">
        <v>64</v>
      </c>
      <c r="AK35" s="129"/>
    </row>
    <row r="36" spans="1:37" ht="15" thickBot="1" x14ac:dyDescent="0.4">
      <c r="A36" s="756"/>
      <c r="B36" s="779"/>
      <c r="C36" s="13" t="s">
        <v>65</v>
      </c>
      <c r="D36" s="15" t="s">
        <v>66</v>
      </c>
      <c r="E36" s="91" t="s">
        <v>55</v>
      </c>
      <c r="F36" s="99"/>
      <c r="G36" s="69"/>
      <c r="H36" s="102" t="s">
        <v>63</v>
      </c>
      <c r="I36" s="70"/>
      <c r="J36" s="102" t="s">
        <v>67</v>
      </c>
      <c r="K36" s="70"/>
      <c r="L36" s="70"/>
      <c r="M36" s="71"/>
      <c r="N36" s="109" t="s">
        <v>51</v>
      </c>
      <c r="O36" s="70"/>
      <c r="P36" s="102">
        <v>45</v>
      </c>
      <c r="Q36" s="73"/>
      <c r="R36" s="102" t="s">
        <v>37</v>
      </c>
      <c r="S36" s="102"/>
      <c r="T36" s="117" t="s">
        <v>40</v>
      </c>
      <c r="U36" s="72"/>
      <c r="V36" s="102" t="s">
        <v>51</v>
      </c>
      <c r="W36" s="70"/>
      <c r="X36" s="102" t="s">
        <v>51</v>
      </c>
      <c r="Y36" s="70"/>
      <c r="Z36" s="70"/>
      <c r="AA36" s="71"/>
      <c r="AB36" s="109" t="s">
        <v>40</v>
      </c>
      <c r="AC36" s="70"/>
      <c r="AD36" s="102" t="s">
        <v>51</v>
      </c>
      <c r="AE36" s="73"/>
      <c r="AF36" s="102" t="s">
        <v>55</v>
      </c>
      <c r="AG36" s="122"/>
      <c r="AH36" s="117"/>
      <c r="AI36" s="74"/>
      <c r="AJ36" s="189" t="s">
        <v>65</v>
      </c>
      <c r="AK36" s="240"/>
    </row>
    <row r="37" spans="1:37" ht="15" thickBot="1" x14ac:dyDescent="0.4">
      <c r="A37" s="756"/>
      <c r="B37" s="779"/>
      <c r="C37" s="13" t="s">
        <v>68</v>
      </c>
      <c r="D37" s="15" t="s">
        <v>66</v>
      </c>
      <c r="E37" s="91"/>
      <c r="F37" s="99"/>
      <c r="G37" s="69"/>
      <c r="H37" s="102" t="s">
        <v>67</v>
      </c>
      <c r="I37" s="70"/>
      <c r="J37" s="102" t="s">
        <v>55</v>
      </c>
      <c r="K37" s="70"/>
      <c r="L37" s="70"/>
      <c r="M37" s="71"/>
      <c r="N37" s="109" t="s">
        <v>37</v>
      </c>
      <c r="O37" s="70"/>
      <c r="P37" s="102" t="s">
        <v>40</v>
      </c>
      <c r="Q37" s="73"/>
      <c r="R37" s="102" t="s">
        <v>51</v>
      </c>
      <c r="S37" s="102" t="s">
        <v>55</v>
      </c>
      <c r="T37" s="117"/>
      <c r="U37" s="808" t="s">
        <v>110</v>
      </c>
      <c r="V37" s="808" t="s">
        <v>110</v>
      </c>
      <c r="W37" s="808" t="s">
        <v>110</v>
      </c>
      <c r="X37" s="808" t="s">
        <v>110</v>
      </c>
      <c r="Y37" s="808" t="s">
        <v>110</v>
      </c>
      <c r="Z37" s="808" t="s">
        <v>110</v>
      </c>
      <c r="AA37" s="808" t="s">
        <v>110</v>
      </c>
      <c r="AB37" s="808" t="s">
        <v>110</v>
      </c>
      <c r="AC37" s="808" t="s">
        <v>110</v>
      </c>
      <c r="AD37" s="808" t="s">
        <v>110</v>
      </c>
      <c r="AE37" s="808" t="s">
        <v>110</v>
      </c>
      <c r="AF37" s="808" t="s">
        <v>110</v>
      </c>
      <c r="AG37" s="808" t="s">
        <v>110</v>
      </c>
      <c r="AH37" s="808" t="s">
        <v>110</v>
      </c>
      <c r="AI37" s="74"/>
      <c r="AJ37" s="14" t="s">
        <v>68</v>
      </c>
      <c r="AK37" s="129"/>
    </row>
    <row r="38" spans="1:37" ht="15" thickBot="1" x14ac:dyDescent="0.4">
      <c r="A38" s="756"/>
      <c r="B38" s="779"/>
      <c r="C38" s="13" t="s">
        <v>69</v>
      </c>
      <c r="D38" s="15" t="s">
        <v>70</v>
      </c>
      <c r="E38" s="800" t="s">
        <v>112</v>
      </c>
      <c r="F38" s="800" t="s">
        <v>112</v>
      </c>
      <c r="G38" s="800" t="s">
        <v>112</v>
      </c>
      <c r="H38" s="800" t="s">
        <v>112</v>
      </c>
      <c r="I38" s="800" t="s">
        <v>112</v>
      </c>
      <c r="J38" s="800" t="s">
        <v>112</v>
      </c>
      <c r="K38" s="800" t="s">
        <v>112</v>
      </c>
      <c r="L38" s="800" t="s">
        <v>112</v>
      </c>
      <c r="M38" s="800" t="s">
        <v>112</v>
      </c>
      <c r="N38" s="102" t="s">
        <v>63</v>
      </c>
      <c r="O38" s="70"/>
      <c r="P38" s="102" t="s">
        <v>63</v>
      </c>
      <c r="Q38" s="73"/>
      <c r="R38" s="102" t="s">
        <v>51</v>
      </c>
      <c r="S38" s="102"/>
      <c r="T38" s="117"/>
      <c r="U38" s="72"/>
      <c r="V38" s="102" t="s">
        <v>51</v>
      </c>
      <c r="W38" s="70"/>
      <c r="X38" s="102" t="s">
        <v>40</v>
      </c>
      <c r="Y38" s="70"/>
      <c r="Z38" s="70"/>
      <c r="AA38" s="71"/>
      <c r="AB38" s="109" t="s">
        <v>37</v>
      </c>
      <c r="AC38" s="70"/>
      <c r="AD38" s="102" t="s">
        <v>51</v>
      </c>
      <c r="AE38" s="73"/>
      <c r="AF38" s="102" t="s">
        <v>40</v>
      </c>
      <c r="AG38" s="122"/>
      <c r="AH38" s="117" t="s">
        <v>40</v>
      </c>
      <c r="AI38" s="74"/>
      <c r="AJ38" s="189" t="s">
        <v>69</v>
      </c>
      <c r="AK38" s="240"/>
    </row>
    <row r="39" spans="1:37" ht="15" thickBot="1" x14ac:dyDescent="0.4">
      <c r="A39" s="756"/>
      <c r="B39" s="779"/>
      <c r="C39" s="13" t="s">
        <v>71</v>
      </c>
      <c r="D39" s="15" t="s">
        <v>70</v>
      </c>
      <c r="E39" s="798" t="s">
        <v>7</v>
      </c>
      <c r="F39" s="798" t="s">
        <v>7</v>
      </c>
      <c r="G39" s="798" t="s">
        <v>7</v>
      </c>
      <c r="H39" s="798" t="s">
        <v>7</v>
      </c>
      <c r="I39" s="798" t="s">
        <v>7</v>
      </c>
      <c r="J39" s="798" t="s">
        <v>7</v>
      </c>
      <c r="K39" s="798" t="s">
        <v>7</v>
      </c>
      <c r="L39" s="798" t="s">
        <v>7</v>
      </c>
      <c r="M39" s="798" t="s">
        <v>7</v>
      </c>
      <c r="N39" s="102" t="s">
        <v>63</v>
      </c>
      <c r="O39" s="70"/>
      <c r="P39" s="102" t="s">
        <v>63</v>
      </c>
      <c r="Q39" s="73"/>
      <c r="R39" s="102" t="s">
        <v>63</v>
      </c>
      <c r="S39" s="102" t="s">
        <v>40</v>
      </c>
      <c r="T39" s="117"/>
      <c r="U39" s="72"/>
      <c r="V39" s="102" t="s">
        <v>40</v>
      </c>
      <c r="W39" s="70"/>
      <c r="X39" s="102" t="s">
        <v>63</v>
      </c>
      <c r="Y39" s="70"/>
      <c r="Z39" s="70"/>
      <c r="AA39" s="71"/>
      <c r="AB39" s="109" t="s">
        <v>37</v>
      </c>
      <c r="AC39" s="70"/>
      <c r="AD39" s="102" t="s">
        <v>40</v>
      </c>
      <c r="AE39" s="73"/>
      <c r="AF39" s="102" t="s">
        <v>51</v>
      </c>
      <c r="AG39" s="122"/>
      <c r="AH39" s="117" t="s">
        <v>55</v>
      </c>
      <c r="AI39" s="74"/>
      <c r="AJ39" s="14" t="s">
        <v>71</v>
      </c>
      <c r="AK39" s="129"/>
    </row>
    <row r="40" spans="1:37" ht="15" thickBot="1" x14ac:dyDescent="0.4">
      <c r="A40" s="757"/>
      <c r="B40" s="780"/>
      <c r="C40" s="17" t="s">
        <v>43</v>
      </c>
      <c r="D40" s="28"/>
      <c r="E40" s="92"/>
      <c r="F40" s="100"/>
      <c r="G40" s="75"/>
      <c r="H40" s="106"/>
      <c r="I40" s="76"/>
      <c r="J40" s="106"/>
      <c r="K40" s="76"/>
      <c r="L40" s="76"/>
      <c r="M40" s="77"/>
      <c r="N40" s="110"/>
      <c r="O40" s="76"/>
      <c r="P40" s="106"/>
      <c r="Q40" s="79"/>
      <c r="R40" s="106"/>
      <c r="S40" s="106"/>
      <c r="T40" s="118"/>
      <c r="U40" s="78"/>
      <c r="V40" s="106"/>
      <c r="W40" s="76"/>
      <c r="X40" s="106"/>
      <c r="Y40" s="76"/>
      <c r="Z40" s="76"/>
      <c r="AA40" s="77"/>
      <c r="AB40" s="110"/>
      <c r="AC40" s="76"/>
      <c r="AD40" s="106"/>
      <c r="AE40" s="79"/>
      <c r="AF40" s="106"/>
      <c r="AG40" s="123"/>
      <c r="AH40" s="118"/>
      <c r="AI40" s="80"/>
      <c r="AJ40" s="191" t="s">
        <v>43</v>
      </c>
      <c r="AK40" s="240"/>
    </row>
    <row r="41" spans="1:37" ht="15" customHeight="1" x14ac:dyDescent="0.35">
      <c r="A41" s="755" t="s">
        <v>73</v>
      </c>
      <c r="B41" s="775"/>
      <c r="C41" s="20" t="s">
        <v>72</v>
      </c>
      <c r="D41" s="21" t="s">
        <v>42</v>
      </c>
      <c r="E41" s="90" t="s">
        <v>40</v>
      </c>
      <c r="F41" s="98"/>
      <c r="G41" s="63"/>
      <c r="H41" s="101" t="s">
        <v>42</v>
      </c>
      <c r="I41" s="64"/>
      <c r="J41" s="101" t="s">
        <v>40</v>
      </c>
      <c r="K41" s="64"/>
      <c r="L41" s="64"/>
      <c r="M41" s="65"/>
      <c r="N41" s="108" t="s">
        <v>42</v>
      </c>
      <c r="O41" s="64"/>
      <c r="P41" s="101" t="s">
        <v>42</v>
      </c>
      <c r="Q41" s="67"/>
      <c r="R41" s="101" t="s">
        <v>42</v>
      </c>
      <c r="S41" s="101" t="s">
        <v>40</v>
      </c>
      <c r="T41" s="116"/>
      <c r="U41" s="66"/>
      <c r="V41" s="101" t="s">
        <v>42</v>
      </c>
      <c r="W41" s="64"/>
      <c r="X41" s="101" t="s">
        <v>42</v>
      </c>
      <c r="Y41" s="64"/>
      <c r="Z41" s="64"/>
      <c r="AA41" s="65"/>
      <c r="AB41" s="108" t="s">
        <v>42</v>
      </c>
      <c r="AC41" s="64"/>
      <c r="AD41" s="101" t="s">
        <v>42</v>
      </c>
      <c r="AE41" s="67"/>
      <c r="AF41" s="101" t="s">
        <v>40</v>
      </c>
      <c r="AG41" s="121"/>
      <c r="AH41" s="116"/>
      <c r="AI41" s="68"/>
      <c r="AJ41" s="29" t="s">
        <v>72</v>
      </c>
      <c r="AK41" s="129"/>
    </row>
    <row r="42" spans="1:37" x14ac:dyDescent="0.35">
      <c r="A42" s="756"/>
      <c r="B42" s="776"/>
      <c r="C42" s="13" t="s">
        <v>74</v>
      </c>
      <c r="D42" s="15" t="s">
        <v>38</v>
      </c>
      <c r="E42" s="91"/>
      <c r="F42" s="99" t="s">
        <v>40</v>
      </c>
      <c r="G42" s="69"/>
      <c r="H42" s="102" t="s">
        <v>63</v>
      </c>
      <c r="I42" s="70"/>
      <c r="J42" s="102" t="s">
        <v>40</v>
      </c>
      <c r="K42" s="70"/>
      <c r="L42" s="70"/>
      <c r="M42" s="71"/>
      <c r="N42" s="109" t="s">
        <v>67</v>
      </c>
      <c r="O42" s="70"/>
      <c r="P42" s="102" t="s">
        <v>67</v>
      </c>
      <c r="Q42" s="73"/>
      <c r="R42" s="102" t="s">
        <v>40</v>
      </c>
      <c r="S42" s="102"/>
      <c r="T42" s="117"/>
      <c r="U42" s="72"/>
      <c r="V42" s="102" t="s">
        <v>63</v>
      </c>
      <c r="W42" s="70"/>
      <c r="X42" s="102" t="s">
        <v>63</v>
      </c>
      <c r="Y42" s="70"/>
      <c r="Z42" s="70"/>
      <c r="AA42" s="71"/>
      <c r="AB42" s="109" t="s">
        <v>63</v>
      </c>
      <c r="AC42" s="70"/>
      <c r="AD42" s="102" t="s">
        <v>63</v>
      </c>
      <c r="AE42" s="73"/>
      <c r="AF42" s="102" t="s">
        <v>63</v>
      </c>
      <c r="AG42" s="122" t="s">
        <v>40</v>
      </c>
      <c r="AH42" s="117"/>
      <c r="AI42" s="74"/>
      <c r="AJ42" s="192" t="s">
        <v>74</v>
      </c>
      <c r="AK42" s="240"/>
    </row>
    <row r="43" spans="1:37" ht="15" thickBot="1" x14ac:dyDescent="0.4">
      <c r="A43" s="756"/>
      <c r="B43" s="776"/>
      <c r="C43" s="13" t="s">
        <v>75</v>
      </c>
      <c r="D43" s="15" t="s">
        <v>42</v>
      </c>
      <c r="E43" s="91" t="s">
        <v>40</v>
      </c>
      <c r="F43" s="99"/>
      <c r="G43" s="69"/>
      <c r="H43" s="102" t="s">
        <v>40</v>
      </c>
      <c r="I43" s="70"/>
      <c r="J43" s="102" t="s">
        <v>42</v>
      </c>
      <c r="K43" s="70"/>
      <c r="L43" s="70"/>
      <c r="M43" s="71"/>
      <c r="N43" s="109" t="s">
        <v>42</v>
      </c>
      <c r="O43" s="70"/>
      <c r="P43" s="102" t="s">
        <v>42</v>
      </c>
      <c r="Q43" s="73"/>
      <c r="R43" s="102" t="s">
        <v>40</v>
      </c>
      <c r="S43" s="102"/>
      <c r="T43" s="117"/>
      <c r="U43" s="72"/>
      <c r="V43" s="102" t="s">
        <v>42</v>
      </c>
      <c r="W43" s="70"/>
      <c r="X43" s="102" t="s">
        <v>42</v>
      </c>
      <c r="Y43" s="70"/>
      <c r="Z43" s="70"/>
      <c r="AA43" s="71"/>
      <c r="AB43" s="109" t="s">
        <v>42</v>
      </c>
      <c r="AC43" s="70"/>
      <c r="AD43" s="102" t="s">
        <v>63</v>
      </c>
      <c r="AE43" s="73"/>
      <c r="AF43" s="102" t="s">
        <v>42</v>
      </c>
      <c r="AG43" s="122" t="s">
        <v>40</v>
      </c>
      <c r="AH43" s="117"/>
      <c r="AI43" s="74"/>
      <c r="AJ43" s="30" t="s">
        <v>75</v>
      </c>
      <c r="AK43" s="129"/>
    </row>
    <row r="44" spans="1:37" ht="15" thickBot="1" x14ac:dyDescent="0.4">
      <c r="A44" s="756"/>
      <c r="B44" s="776"/>
      <c r="C44" s="13" t="s">
        <v>76</v>
      </c>
      <c r="D44" s="15" t="s">
        <v>38</v>
      </c>
      <c r="E44" s="807" t="s">
        <v>77</v>
      </c>
      <c r="F44" s="807" t="s">
        <v>77</v>
      </c>
      <c r="G44" s="807" t="s">
        <v>77</v>
      </c>
      <c r="H44" s="807" t="s">
        <v>77</v>
      </c>
      <c r="I44" s="807" t="s">
        <v>77</v>
      </c>
      <c r="J44" s="807" t="s">
        <v>77</v>
      </c>
      <c r="K44" s="807" t="s">
        <v>77</v>
      </c>
      <c r="L44" s="807" t="s">
        <v>77</v>
      </c>
      <c r="M44" s="807" t="s">
        <v>77</v>
      </c>
      <c r="N44" s="807" t="s">
        <v>77</v>
      </c>
      <c r="O44" s="807" t="s">
        <v>77</v>
      </c>
      <c r="P44" s="807" t="s">
        <v>77</v>
      </c>
      <c r="Q44" s="807" t="s">
        <v>77</v>
      </c>
      <c r="R44" s="807" t="s">
        <v>77</v>
      </c>
      <c r="S44" s="807" t="s">
        <v>77</v>
      </c>
      <c r="T44" s="807" t="s">
        <v>77</v>
      </c>
      <c r="U44" s="807" t="s">
        <v>77</v>
      </c>
      <c r="V44" s="807" t="s">
        <v>77</v>
      </c>
      <c r="W44" s="807" t="s">
        <v>77</v>
      </c>
      <c r="X44" s="807" t="s">
        <v>77</v>
      </c>
      <c r="Y44" s="807" t="s">
        <v>77</v>
      </c>
      <c r="Z44" s="807" t="s">
        <v>77</v>
      </c>
      <c r="AA44" s="807" t="s">
        <v>77</v>
      </c>
      <c r="AB44" s="807" t="s">
        <v>77</v>
      </c>
      <c r="AC44" s="807" t="s">
        <v>77</v>
      </c>
      <c r="AD44" s="807" t="s">
        <v>77</v>
      </c>
      <c r="AE44" s="807" t="s">
        <v>77</v>
      </c>
      <c r="AF44" s="807" t="s">
        <v>77</v>
      </c>
      <c r="AG44" s="807" t="s">
        <v>77</v>
      </c>
      <c r="AH44" s="807" t="s">
        <v>77</v>
      </c>
      <c r="AI44" s="807" t="s">
        <v>77</v>
      </c>
      <c r="AJ44" s="192" t="s">
        <v>76</v>
      </c>
      <c r="AK44" s="240"/>
    </row>
    <row r="45" spans="1:37" ht="15" thickBot="1" x14ac:dyDescent="0.4">
      <c r="A45" s="756"/>
      <c r="B45" s="776"/>
      <c r="C45" s="13" t="s">
        <v>78</v>
      </c>
      <c r="D45" s="15" t="s">
        <v>38</v>
      </c>
      <c r="E45" s="800" t="s">
        <v>111</v>
      </c>
      <c r="F45" s="800" t="s">
        <v>111</v>
      </c>
      <c r="G45" s="800" t="s">
        <v>111</v>
      </c>
      <c r="H45" s="800" t="s">
        <v>111</v>
      </c>
      <c r="I45" s="800" t="s">
        <v>111</v>
      </c>
      <c r="J45" s="800" t="s">
        <v>111</v>
      </c>
      <c r="K45" s="800" t="s">
        <v>111</v>
      </c>
      <c r="L45" s="800" t="s">
        <v>111</v>
      </c>
      <c r="M45" s="800" t="s">
        <v>111</v>
      </c>
      <c r="N45" s="800" t="s">
        <v>111</v>
      </c>
      <c r="O45" s="800" t="s">
        <v>111</v>
      </c>
      <c r="P45" s="800" t="s">
        <v>111</v>
      </c>
      <c r="Q45" s="800" t="s">
        <v>111</v>
      </c>
      <c r="R45" s="800" t="s">
        <v>111</v>
      </c>
      <c r="S45" s="800" t="s">
        <v>111</v>
      </c>
      <c r="T45" s="800" t="s">
        <v>111</v>
      </c>
      <c r="U45" s="800" t="s">
        <v>111</v>
      </c>
      <c r="V45" s="800" t="s">
        <v>111</v>
      </c>
      <c r="W45" s="800" t="s">
        <v>111</v>
      </c>
      <c r="X45" s="800" t="s">
        <v>111</v>
      </c>
      <c r="Y45" s="800" t="s">
        <v>111</v>
      </c>
      <c r="Z45" s="800" t="s">
        <v>111</v>
      </c>
      <c r="AA45" s="800" t="s">
        <v>111</v>
      </c>
      <c r="AB45" s="800" t="s">
        <v>111</v>
      </c>
      <c r="AC45" s="800" t="s">
        <v>111</v>
      </c>
      <c r="AD45" s="800" t="s">
        <v>111</v>
      </c>
      <c r="AE45" s="800" t="s">
        <v>111</v>
      </c>
      <c r="AF45" s="800" t="s">
        <v>111</v>
      </c>
      <c r="AG45" s="800" t="s">
        <v>111</v>
      </c>
      <c r="AH45" s="800" t="s">
        <v>111</v>
      </c>
      <c r="AI45" s="800" t="s">
        <v>111</v>
      </c>
      <c r="AJ45" s="30" t="s">
        <v>78</v>
      </c>
      <c r="AK45" s="129"/>
    </row>
    <row r="46" spans="1:37" x14ac:dyDescent="0.35">
      <c r="A46" s="756"/>
      <c r="B46" s="776"/>
      <c r="C46" s="13" t="s">
        <v>79</v>
      </c>
      <c r="D46" s="15" t="s">
        <v>80</v>
      </c>
      <c r="E46" s="807" t="s">
        <v>77</v>
      </c>
      <c r="F46" s="807" t="s">
        <v>77</v>
      </c>
      <c r="G46" s="807" t="s">
        <v>77</v>
      </c>
      <c r="H46" s="807" t="s">
        <v>77</v>
      </c>
      <c r="I46" s="807" t="s">
        <v>77</v>
      </c>
      <c r="J46" s="807" t="s">
        <v>77</v>
      </c>
      <c r="K46" s="807" t="s">
        <v>77</v>
      </c>
      <c r="L46" s="807" t="s">
        <v>77</v>
      </c>
      <c r="M46" s="807" t="s">
        <v>77</v>
      </c>
      <c r="N46" s="807" t="s">
        <v>77</v>
      </c>
      <c r="O46" s="807" t="s">
        <v>77</v>
      </c>
      <c r="P46" s="807" t="s">
        <v>77</v>
      </c>
      <c r="Q46" s="807" t="s">
        <v>77</v>
      </c>
      <c r="R46" s="807" t="s">
        <v>77</v>
      </c>
      <c r="S46" s="807" t="s">
        <v>77</v>
      </c>
      <c r="T46" s="807" t="s">
        <v>77</v>
      </c>
      <c r="U46" s="807" t="s">
        <v>77</v>
      </c>
      <c r="V46" s="807" t="s">
        <v>77</v>
      </c>
      <c r="W46" s="807" t="s">
        <v>77</v>
      </c>
      <c r="X46" s="807" t="s">
        <v>77</v>
      </c>
      <c r="Y46" s="807" t="s">
        <v>77</v>
      </c>
      <c r="Z46" s="807" t="s">
        <v>77</v>
      </c>
      <c r="AA46" s="807" t="s">
        <v>77</v>
      </c>
      <c r="AB46" s="807" t="s">
        <v>77</v>
      </c>
      <c r="AC46" s="807" t="s">
        <v>77</v>
      </c>
      <c r="AD46" s="807" t="s">
        <v>77</v>
      </c>
      <c r="AE46" s="807" t="s">
        <v>77</v>
      </c>
      <c r="AF46" s="807" t="s">
        <v>77</v>
      </c>
      <c r="AG46" s="807" t="s">
        <v>77</v>
      </c>
      <c r="AH46" s="807" t="s">
        <v>77</v>
      </c>
      <c r="AI46" s="807" t="s">
        <v>77</v>
      </c>
      <c r="AJ46" s="192" t="s">
        <v>79</v>
      </c>
      <c r="AK46" s="240"/>
    </row>
    <row r="47" spans="1:37" x14ac:dyDescent="0.35">
      <c r="A47" s="756"/>
      <c r="B47" s="776"/>
      <c r="C47" s="32" t="s">
        <v>81</v>
      </c>
      <c r="D47" s="15" t="s">
        <v>80</v>
      </c>
      <c r="E47" s="93" t="s">
        <v>82</v>
      </c>
      <c r="F47" s="99" t="s">
        <v>40</v>
      </c>
      <c r="G47" s="69"/>
      <c r="H47" s="102" t="s">
        <v>67</v>
      </c>
      <c r="I47" s="70"/>
      <c r="J47" s="102" t="s">
        <v>67</v>
      </c>
      <c r="K47" s="70"/>
      <c r="L47" s="70"/>
      <c r="M47" s="71"/>
      <c r="N47" s="109" t="s">
        <v>67</v>
      </c>
      <c r="O47" s="70"/>
      <c r="P47" s="102" t="s">
        <v>67</v>
      </c>
      <c r="Q47" s="73"/>
      <c r="R47" s="102" t="s">
        <v>63</v>
      </c>
      <c r="S47" s="102"/>
      <c r="T47" s="117" t="s">
        <v>40</v>
      </c>
      <c r="U47" s="72"/>
      <c r="V47" s="102" t="s">
        <v>63</v>
      </c>
      <c r="W47" s="70"/>
      <c r="X47" s="102" t="s">
        <v>40</v>
      </c>
      <c r="Y47" s="70"/>
      <c r="Z47" s="70"/>
      <c r="AA47" s="71"/>
      <c r="AB47" s="109" t="s">
        <v>63</v>
      </c>
      <c r="AC47" s="70"/>
      <c r="AD47" s="102" t="s">
        <v>40</v>
      </c>
      <c r="AE47" s="73"/>
      <c r="AF47" s="102" t="s">
        <v>63</v>
      </c>
      <c r="AG47" s="122"/>
      <c r="AH47" s="117" t="s">
        <v>40</v>
      </c>
      <c r="AI47" s="74"/>
      <c r="AJ47" s="33" t="s">
        <v>81</v>
      </c>
      <c r="AK47" s="129"/>
    </row>
    <row r="48" spans="1:37" ht="15" thickBot="1" x14ac:dyDescent="0.4">
      <c r="A48" s="757"/>
      <c r="B48" s="777"/>
      <c r="C48" s="34" t="s">
        <v>43</v>
      </c>
      <c r="D48" s="18"/>
      <c r="E48" s="92"/>
      <c r="F48" s="100"/>
      <c r="G48" s="75"/>
      <c r="H48" s="106"/>
      <c r="I48" s="76"/>
      <c r="J48" s="106"/>
      <c r="K48" s="76"/>
      <c r="L48" s="76"/>
      <c r="M48" s="77"/>
      <c r="N48" s="110"/>
      <c r="O48" s="76"/>
      <c r="P48" s="106"/>
      <c r="Q48" s="79"/>
      <c r="R48" s="114"/>
      <c r="S48" s="106"/>
      <c r="T48" s="118"/>
      <c r="U48" s="78"/>
      <c r="V48" s="106"/>
      <c r="W48" s="76"/>
      <c r="X48" s="106"/>
      <c r="Y48" s="76"/>
      <c r="Z48" s="76"/>
      <c r="AA48" s="77"/>
      <c r="AB48" s="110"/>
      <c r="AC48" s="76"/>
      <c r="AD48" s="106"/>
      <c r="AE48" s="79"/>
      <c r="AF48" s="114"/>
      <c r="AG48" s="123"/>
      <c r="AH48" s="118"/>
      <c r="AI48" s="80"/>
      <c r="AJ48" s="193" t="s">
        <v>43</v>
      </c>
      <c r="AK48" s="241"/>
    </row>
    <row r="49" spans="1:36" ht="15" thickBot="1" x14ac:dyDescent="0.4">
      <c r="A49" s="31"/>
      <c r="B49" s="36"/>
      <c r="C49" s="47"/>
      <c r="D49" s="47"/>
      <c r="E49" s="94" t="s">
        <v>1</v>
      </c>
      <c r="F49" s="103" t="s">
        <v>2</v>
      </c>
      <c r="G49" s="59" t="s">
        <v>3</v>
      </c>
      <c r="H49" s="105" t="s">
        <v>4</v>
      </c>
      <c r="I49" s="60" t="s">
        <v>4</v>
      </c>
      <c r="J49" s="105" t="s">
        <v>5</v>
      </c>
      <c r="K49" s="60" t="s">
        <v>6</v>
      </c>
      <c r="L49" s="57" t="s">
        <v>1</v>
      </c>
      <c r="M49" s="84" t="s">
        <v>2</v>
      </c>
      <c r="N49" s="94" t="s">
        <v>3</v>
      </c>
      <c r="O49" s="57" t="s">
        <v>4</v>
      </c>
      <c r="P49" s="111" t="s">
        <v>4</v>
      </c>
      <c r="Q49" s="57" t="s">
        <v>5</v>
      </c>
      <c r="R49" s="111" t="s">
        <v>6</v>
      </c>
      <c r="S49" s="105" t="s">
        <v>1</v>
      </c>
      <c r="T49" s="119" t="s">
        <v>2</v>
      </c>
      <c r="U49" s="59" t="s">
        <v>3</v>
      </c>
      <c r="V49" s="105" t="s">
        <v>4</v>
      </c>
      <c r="W49" s="60" t="s">
        <v>4</v>
      </c>
      <c r="X49" s="105" t="s">
        <v>5</v>
      </c>
      <c r="Y49" s="60" t="s">
        <v>6</v>
      </c>
      <c r="Z49" s="57" t="s">
        <v>1</v>
      </c>
      <c r="AA49" s="84" t="s">
        <v>2</v>
      </c>
      <c r="AB49" s="94" t="s">
        <v>3</v>
      </c>
      <c r="AC49" s="57" t="s">
        <v>4</v>
      </c>
      <c r="AD49" s="111" t="s">
        <v>4</v>
      </c>
      <c r="AE49" s="57" t="s">
        <v>5</v>
      </c>
      <c r="AF49" s="111" t="s">
        <v>6</v>
      </c>
      <c r="AG49" s="105" t="s">
        <v>1</v>
      </c>
      <c r="AH49" s="119" t="s">
        <v>2</v>
      </c>
      <c r="AI49" s="62" t="s">
        <v>3</v>
      </c>
      <c r="AJ49" s="37"/>
    </row>
    <row r="50" spans="1:36" ht="15" thickBot="1" x14ac:dyDescent="0.4">
      <c r="A50" s="36"/>
      <c r="B50" s="36"/>
      <c r="C50" s="47"/>
      <c r="D50" s="47"/>
      <c r="E50" s="89">
        <v>1</v>
      </c>
      <c r="F50" s="103">
        <v>2</v>
      </c>
      <c r="G50" s="56">
        <v>3</v>
      </c>
      <c r="H50" s="105">
        <v>4</v>
      </c>
      <c r="I50" s="57">
        <v>5</v>
      </c>
      <c r="J50" s="105">
        <v>6</v>
      </c>
      <c r="K50" s="57">
        <v>7</v>
      </c>
      <c r="L50" s="57">
        <v>8</v>
      </c>
      <c r="M50" s="61">
        <v>9</v>
      </c>
      <c r="N50" s="89">
        <v>10</v>
      </c>
      <c r="O50" s="57">
        <v>11</v>
      </c>
      <c r="P50" s="105">
        <v>12</v>
      </c>
      <c r="Q50" s="57">
        <v>13</v>
      </c>
      <c r="R50" s="105">
        <v>14</v>
      </c>
      <c r="S50" s="105">
        <v>15</v>
      </c>
      <c r="T50" s="103">
        <v>16</v>
      </c>
      <c r="U50" s="56">
        <v>17</v>
      </c>
      <c r="V50" s="105">
        <v>18</v>
      </c>
      <c r="W50" s="57">
        <v>19</v>
      </c>
      <c r="X50" s="105">
        <v>20</v>
      </c>
      <c r="Y50" s="57">
        <v>21</v>
      </c>
      <c r="Z50" s="57">
        <v>22</v>
      </c>
      <c r="AA50" s="61">
        <v>23</v>
      </c>
      <c r="AB50" s="89">
        <v>24</v>
      </c>
      <c r="AC50" s="57">
        <v>25</v>
      </c>
      <c r="AD50" s="105">
        <v>26</v>
      </c>
      <c r="AE50" s="57">
        <v>27</v>
      </c>
      <c r="AF50" s="105">
        <v>28</v>
      </c>
      <c r="AG50" s="105">
        <v>29</v>
      </c>
      <c r="AH50" s="103">
        <v>30</v>
      </c>
      <c r="AI50" s="62">
        <v>31</v>
      </c>
      <c r="AJ50" s="38"/>
    </row>
  </sheetData>
  <customSheetViews>
    <customSheetView guid="{2B0C32DC-5564-474C-B936-6887ADB6AC8C}" scale="75" state="hidden">
      <pane xSplit="4" ySplit="4" topLeftCell="E5" activePane="bottomRight" state="frozen"/>
      <selection pane="bottomRight" activeCell="E16" sqref="E16:AI16"/>
      <pageMargins left="0.7" right="0.7" top="0.75" bottom="0.75" header="0.3" footer="0.3"/>
    </customSheetView>
    <customSheetView guid="{342C049D-7445-49CB-A85E-EBBEF398D233}" scale="75" state="hidden">
      <pane xSplit="4" ySplit="4" topLeftCell="E5" activePane="bottomRight" state="frozen"/>
      <selection pane="bottomRight" activeCell="E16" sqref="E16:AI16"/>
      <pageMargins left="0.7" right="0.7" top="0.75" bottom="0.75" header="0.3" footer="0.3"/>
    </customSheetView>
    <customSheetView guid="{7D265BC2-9D19-4823-BA43-98D580D4E12B}" scale="75">
      <pane xSplit="4" ySplit="4" topLeftCell="E5" activePane="bottomRight" state="frozen"/>
      <selection pane="bottomRight" activeCell="E16" sqref="E16:AI16"/>
      <pageMargins left="0.7" right="0.7" top="0.75" bottom="0.75" header="0.3" footer="0.3"/>
    </customSheetView>
  </customSheetViews>
  <mergeCells count="54">
    <mergeCell ref="AJ3:AJ4"/>
    <mergeCell ref="AK3:AK4"/>
    <mergeCell ref="AB33:AI33"/>
    <mergeCell ref="Y34:AI34"/>
    <mergeCell ref="U37:AH37"/>
    <mergeCell ref="X26:Y26"/>
    <mergeCell ref="Z26:AI26"/>
    <mergeCell ref="AC31:AI31"/>
    <mergeCell ref="U32:AA32"/>
    <mergeCell ref="Y19:AI19"/>
    <mergeCell ref="AB3:AH3"/>
    <mergeCell ref="U3:AA3"/>
    <mergeCell ref="U21:AE21"/>
    <mergeCell ref="A41:A48"/>
    <mergeCell ref="B41:B48"/>
    <mergeCell ref="E44:AI44"/>
    <mergeCell ref="E45:AI45"/>
    <mergeCell ref="E46:AI46"/>
    <mergeCell ref="E22:F22"/>
    <mergeCell ref="AE22:AI22"/>
    <mergeCell ref="E39:M39"/>
    <mergeCell ref="B27:B40"/>
    <mergeCell ref="AG27:AI27"/>
    <mergeCell ref="U29:AB29"/>
    <mergeCell ref="AC29:AD29"/>
    <mergeCell ref="E38:M38"/>
    <mergeCell ref="A24:A40"/>
    <mergeCell ref="B24:B26"/>
    <mergeCell ref="K24:AA24"/>
    <mergeCell ref="Y25:AI25"/>
    <mergeCell ref="P26:W26"/>
    <mergeCell ref="AB32:AI32"/>
    <mergeCell ref="U33:AA33"/>
    <mergeCell ref="A5:B9"/>
    <mergeCell ref="U5:AI5"/>
    <mergeCell ref="N6:Q6"/>
    <mergeCell ref="Y7:AH7"/>
    <mergeCell ref="A10:A23"/>
    <mergeCell ref="B10:B20"/>
    <mergeCell ref="N12:R12"/>
    <mergeCell ref="S12:U12"/>
    <mergeCell ref="G14:I14"/>
    <mergeCell ref="Q14:AA14"/>
    <mergeCell ref="E15:AI15"/>
    <mergeCell ref="E16:AI16"/>
    <mergeCell ref="N17:Y17"/>
    <mergeCell ref="Y20:AI20"/>
    <mergeCell ref="AE12:AI12"/>
    <mergeCell ref="B21:B22"/>
    <mergeCell ref="A1:D2"/>
    <mergeCell ref="A3:D4"/>
    <mergeCell ref="E3:F3"/>
    <mergeCell ref="G3:M3"/>
    <mergeCell ref="N3:T3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CJ1675"/>
  <sheetViews>
    <sheetView zoomScale="75" zoomScaleNormal="75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E99" sqref="E99"/>
    </sheetView>
  </sheetViews>
  <sheetFormatPr baseColWidth="10" defaultRowHeight="14.5" x14ac:dyDescent="0.35"/>
  <cols>
    <col min="1" max="1" width="3" bestFit="1" customWidth="1"/>
    <col min="2" max="2" width="7.54296875" bestFit="1" customWidth="1"/>
    <col min="3" max="3" width="26.54296875" bestFit="1" customWidth="1"/>
    <col min="4" max="4" width="10.54296875" bestFit="1" customWidth="1"/>
    <col min="5" max="6" width="9.54296875" style="95" bestFit="1" customWidth="1"/>
    <col min="7" max="7" width="4.453125" style="42" customWidth="1"/>
    <col min="8" max="8" width="9.54296875" style="95" bestFit="1" customWidth="1"/>
    <col min="9" max="9" width="4.453125" style="42" customWidth="1"/>
    <col min="10" max="10" width="11" style="95" bestFit="1" customWidth="1"/>
    <col min="11" max="13" width="4.453125" style="42" customWidth="1"/>
    <col min="14" max="14" width="9.54296875" style="95" bestFit="1" customWidth="1"/>
    <col min="15" max="15" width="4.453125" style="42" customWidth="1"/>
    <col min="16" max="16" width="9.54296875" style="95" bestFit="1" customWidth="1"/>
    <col min="17" max="17" width="4.453125" style="42" customWidth="1"/>
    <col min="18" max="18" width="9.54296875" style="95" bestFit="1" customWidth="1"/>
    <col min="19" max="20" width="11" style="95" bestFit="1" customWidth="1"/>
    <col min="21" max="21" width="4.453125" style="42" customWidth="1"/>
    <col min="22" max="22" width="9.54296875" style="95" bestFit="1" customWidth="1"/>
    <col min="23" max="23" width="4.453125" style="42" customWidth="1"/>
    <col min="24" max="24" width="8" style="95" bestFit="1" customWidth="1"/>
    <col min="25" max="27" width="4.453125" style="42" customWidth="1"/>
    <col min="28" max="28" width="9.54296875" style="95" bestFit="1" customWidth="1"/>
    <col min="29" max="29" width="4.453125" style="42" customWidth="1"/>
    <col min="30" max="30" width="9.54296875" style="95" bestFit="1" customWidth="1"/>
    <col min="31" max="31" width="4.453125" style="42" customWidth="1"/>
    <col min="32" max="32" width="11" style="95" bestFit="1" customWidth="1"/>
    <col min="33" max="33" width="9.54296875" style="95" bestFit="1" customWidth="1"/>
    <col min="34" max="34" width="11" style="95" bestFit="1" customWidth="1"/>
    <col min="35" max="35" width="5.453125" style="42" customWidth="1"/>
    <col min="36" max="36" width="26.54296875" bestFit="1" customWidth="1"/>
    <col min="39" max="53" width="11.453125" customWidth="1"/>
  </cols>
  <sheetData>
    <row r="1" spans="1:88" ht="15" thickBot="1" x14ac:dyDescent="0.4">
      <c r="A1" s="742" t="s">
        <v>0</v>
      </c>
      <c r="B1" s="758"/>
      <c r="C1" s="758"/>
      <c r="D1" s="758"/>
      <c r="E1" s="88" t="s">
        <v>1</v>
      </c>
      <c r="F1" s="96" t="s">
        <v>2</v>
      </c>
      <c r="G1" s="51" t="s">
        <v>3</v>
      </c>
      <c r="H1" s="104" t="s">
        <v>4</v>
      </c>
      <c r="I1" s="52" t="s">
        <v>4</v>
      </c>
      <c r="J1" s="104" t="s">
        <v>5</v>
      </c>
      <c r="K1" s="53" t="s">
        <v>6</v>
      </c>
      <c r="L1" s="53" t="s">
        <v>1</v>
      </c>
      <c r="M1" s="54" t="s">
        <v>2</v>
      </c>
      <c r="N1" s="107" t="s">
        <v>3</v>
      </c>
      <c r="O1" s="52" t="s">
        <v>4</v>
      </c>
      <c r="P1" s="104" t="s">
        <v>4</v>
      </c>
      <c r="Q1" s="52" t="s">
        <v>5</v>
      </c>
      <c r="R1" s="112" t="s">
        <v>6</v>
      </c>
      <c r="S1" s="112" t="s">
        <v>1</v>
      </c>
      <c r="T1" s="115" t="s">
        <v>2</v>
      </c>
      <c r="U1" s="55" t="s">
        <v>3</v>
      </c>
      <c r="V1" s="104" t="s">
        <v>4</v>
      </c>
      <c r="W1" s="52" t="s">
        <v>4</v>
      </c>
      <c r="X1" s="104" t="s">
        <v>5</v>
      </c>
      <c r="Y1" s="53" t="s">
        <v>6</v>
      </c>
      <c r="Z1" s="53" t="s">
        <v>1</v>
      </c>
      <c r="AA1" s="54" t="s">
        <v>2</v>
      </c>
      <c r="AB1" s="107" t="s">
        <v>3</v>
      </c>
      <c r="AC1" s="52" t="s">
        <v>4</v>
      </c>
      <c r="AD1" s="104" t="s">
        <v>4</v>
      </c>
      <c r="AE1" s="52" t="s">
        <v>5</v>
      </c>
      <c r="AF1" s="112" t="s">
        <v>6</v>
      </c>
      <c r="AG1" s="112" t="s">
        <v>1</v>
      </c>
      <c r="AH1" s="96" t="s">
        <v>2</v>
      </c>
      <c r="AI1" s="124" t="s">
        <v>3</v>
      </c>
      <c r="AJ1" s="1"/>
      <c r="AK1" s="42"/>
      <c r="AL1" s="87"/>
      <c r="BB1" s="87"/>
      <c r="BC1" s="42"/>
      <c r="BL1" s="87"/>
      <c r="BR1" s="87"/>
      <c r="CA1" s="87"/>
      <c r="CJ1" s="87"/>
    </row>
    <row r="2" spans="1:88" ht="15.75" customHeight="1" thickBot="1" x14ac:dyDescent="0.4">
      <c r="A2" s="759"/>
      <c r="B2" s="760"/>
      <c r="C2" s="760"/>
      <c r="D2" s="760"/>
      <c r="E2" s="89">
        <v>1</v>
      </c>
      <c r="F2" s="97">
        <v>2</v>
      </c>
      <c r="G2" s="56">
        <v>3</v>
      </c>
      <c r="H2" s="105">
        <v>4</v>
      </c>
      <c r="I2" s="57">
        <v>5</v>
      </c>
      <c r="J2" s="105">
        <v>6</v>
      </c>
      <c r="K2" s="57">
        <v>7</v>
      </c>
      <c r="L2" s="57">
        <v>8</v>
      </c>
      <c r="M2" s="58">
        <v>9</v>
      </c>
      <c r="N2" s="94">
        <v>10</v>
      </c>
      <c r="O2" s="60">
        <v>11</v>
      </c>
      <c r="P2" s="111">
        <v>12</v>
      </c>
      <c r="Q2" s="60">
        <v>13</v>
      </c>
      <c r="R2" s="105">
        <v>14</v>
      </c>
      <c r="S2" s="105">
        <v>15</v>
      </c>
      <c r="T2" s="97">
        <v>16</v>
      </c>
      <c r="U2" s="59">
        <v>17</v>
      </c>
      <c r="V2" s="111">
        <v>18</v>
      </c>
      <c r="W2" s="57">
        <v>19</v>
      </c>
      <c r="X2" s="105">
        <v>20</v>
      </c>
      <c r="Y2" s="57">
        <v>21</v>
      </c>
      <c r="Z2" s="57">
        <v>22</v>
      </c>
      <c r="AA2" s="58">
        <v>23</v>
      </c>
      <c r="AB2" s="94">
        <v>24</v>
      </c>
      <c r="AC2" s="60">
        <v>25</v>
      </c>
      <c r="AD2" s="111">
        <v>26</v>
      </c>
      <c r="AE2" s="60">
        <v>27</v>
      </c>
      <c r="AF2" s="105">
        <v>28</v>
      </c>
      <c r="AG2" s="105">
        <v>29</v>
      </c>
      <c r="AH2" s="103">
        <v>30</v>
      </c>
      <c r="AI2" s="125">
        <v>31</v>
      </c>
      <c r="AJ2" s="2"/>
      <c r="AM2" s="736" t="s">
        <v>95</v>
      </c>
      <c r="AN2" s="737"/>
      <c r="AO2" s="737"/>
      <c r="AP2" s="737"/>
      <c r="AQ2" s="737"/>
      <c r="AR2" s="737"/>
      <c r="AS2" s="737"/>
      <c r="AT2" s="737"/>
      <c r="AU2" s="737"/>
      <c r="AV2" s="737"/>
      <c r="AW2" s="737"/>
      <c r="AX2" s="737"/>
      <c r="AY2" s="737"/>
      <c r="AZ2" s="737"/>
      <c r="BA2" s="738"/>
      <c r="BC2" s="736" t="s">
        <v>99</v>
      </c>
      <c r="BD2" s="737"/>
      <c r="BE2" s="737"/>
      <c r="BF2" s="737"/>
      <c r="BG2" s="737"/>
      <c r="BH2" s="737"/>
      <c r="BI2" s="737"/>
      <c r="BJ2" s="737"/>
      <c r="BK2" s="737"/>
      <c r="BL2" s="737"/>
      <c r="BM2" s="737"/>
      <c r="BN2" s="737"/>
      <c r="BO2" s="737"/>
      <c r="BP2" s="737"/>
      <c r="BQ2" s="738"/>
      <c r="BS2" s="736" t="s">
        <v>96</v>
      </c>
      <c r="BT2" s="737"/>
      <c r="BU2" s="737"/>
      <c r="BV2" s="737"/>
      <c r="BW2" s="737"/>
      <c r="BX2" s="737"/>
      <c r="BY2" s="737"/>
      <c r="BZ2" s="738"/>
      <c r="CB2" s="736" t="s">
        <v>100</v>
      </c>
      <c r="CC2" s="737"/>
      <c r="CD2" s="737"/>
      <c r="CE2" s="737"/>
      <c r="CF2" s="737"/>
      <c r="CG2" s="737"/>
      <c r="CH2" s="737"/>
      <c r="CI2" s="738"/>
    </row>
    <row r="3" spans="1:88" ht="15.75" customHeight="1" thickBot="1" x14ac:dyDescent="0.4">
      <c r="A3" s="742" t="s">
        <v>8</v>
      </c>
      <c r="B3" s="743"/>
      <c r="C3" s="743"/>
      <c r="D3" s="744"/>
      <c r="E3" s="749">
        <v>39</v>
      </c>
      <c r="F3" s="751"/>
      <c r="G3" s="749">
        <v>40</v>
      </c>
      <c r="H3" s="750"/>
      <c r="I3" s="750"/>
      <c r="J3" s="750"/>
      <c r="K3" s="750"/>
      <c r="L3" s="750"/>
      <c r="M3" s="751"/>
      <c r="N3" s="749">
        <v>41</v>
      </c>
      <c r="O3" s="750"/>
      <c r="P3" s="750"/>
      <c r="Q3" s="750"/>
      <c r="R3" s="750"/>
      <c r="S3" s="750"/>
      <c r="T3" s="751"/>
      <c r="U3" s="814">
        <v>42</v>
      </c>
      <c r="V3" s="815"/>
      <c r="W3" s="815"/>
      <c r="X3" s="815"/>
      <c r="Y3" s="815"/>
      <c r="Z3" s="815"/>
      <c r="AA3" s="816"/>
      <c r="AB3" s="814">
        <v>43</v>
      </c>
      <c r="AC3" s="815"/>
      <c r="AD3" s="815"/>
      <c r="AE3" s="815"/>
      <c r="AF3" s="815"/>
      <c r="AG3" s="815"/>
      <c r="AH3" s="816"/>
      <c r="AI3" s="126">
        <v>44</v>
      </c>
      <c r="AJ3" s="761" t="s">
        <v>8</v>
      </c>
      <c r="AK3" s="761" t="s">
        <v>7</v>
      </c>
      <c r="AM3" s="739"/>
      <c r="AN3" s="740"/>
      <c r="AO3" s="740"/>
      <c r="AP3" s="740"/>
      <c r="AQ3" s="740"/>
      <c r="AR3" s="740"/>
      <c r="AS3" s="740"/>
      <c r="AT3" s="740"/>
      <c r="AU3" s="740"/>
      <c r="AV3" s="740"/>
      <c r="AW3" s="740"/>
      <c r="AX3" s="740"/>
      <c r="AY3" s="740"/>
      <c r="AZ3" s="740"/>
      <c r="BA3" s="741"/>
      <c r="BC3" s="739"/>
      <c r="BD3" s="740"/>
      <c r="BE3" s="740"/>
      <c r="BF3" s="740"/>
      <c r="BG3" s="740"/>
      <c r="BH3" s="740"/>
      <c r="BI3" s="740"/>
      <c r="BJ3" s="740"/>
      <c r="BK3" s="740"/>
      <c r="BL3" s="740"/>
      <c r="BM3" s="740"/>
      <c r="BN3" s="740"/>
      <c r="BO3" s="740"/>
      <c r="BP3" s="740"/>
      <c r="BQ3" s="741"/>
      <c r="BS3" s="739"/>
      <c r="BT3" s="740"/>
      <c r="BU3" s="740"/>
      <c r="BV3" s="740"/>
      <c r="BW3" s="740"/>
      <c r="BX3" s="740"/>
      <c r="BY3" s="740"/>
      <c r="BZ3" s="741"/>
      <c r="CB3" s="739"/>
      <c r="CC3" s="740"/>
      <c r="CD3" s="740"/>
      <c r="CE3" s="740"/>
      <c r="CF3" s="740"/>
      <c r="CG3" s="740"/>
      <c r="CH3" s="740"/>
      <c r="CI3" s="741"/>
    </row>
    <row r="4" spans="1:88" ht="15" thickBot="1" x14ac:dyDescent="0.4">
      <c r="A4" s="745"/>
      <c r="B4" s="746"/>
      <c r="C4" s="747"/>
      <c r="D4" s="748"/>
      <c r="E4" s="90"/>
      <c r="F4" s="98"/>
      <c r="G4" s="63"/>
      <c r="H4" s="101"/>
      <c r="I4" s="64"/>
      <c r="J4" s="101"/>
      <c r="K4" s="64"/>
      <c r="L4" s="64"/>
      <c r="M4" s="65"/>
      <c r="N4" s="108"/>
      <c r="O4" s="64"/>
      <c r="P4" s="101"/>
      <c r="Q4" s="67"/>
      <c r="R4" s="113"/>
      <c r="S4" s="101"/>
      <c r="T4" s="116"/>
      <c r="U4" s="66"/>
      <c r="V4" s="101"/>
      <c r="W4" s="64"/>
      <c r="X4" s="101"/>
      <c r="Y4" s="64"/>
      <c r="Z4" s="64"/>
      <c r="AA4" s="65"/>
      <c r="AB4" s="108"/>
      <c r="AC4" s="64"/>
      <c r="AD4" s="101"/>
      <c r="AE4" s="67"/>
      <c r="AF4" s="113"/>
      <c r="AG4" s="121"/>
      <c r="AH4" s="116"/>
      <c r="AI4" s="68"/>
      <c r="AJ4" s="762"/>
      <c r="AK4" s="762"/>
      <c r="AM4" s="182" t="s">
        <v>9</v>
      </c>
      <c r="AN4" s="182" t="s">
        <v>42</v>
      </c>
      <c r="AO4" s="182" t="s">
        <v>67</v>
      </c>
      <c r="AP4" s="182" t="s">
        <v>29</v>
      </c>
      <c r="AQ4" s="182" t="s">
        <v>63</v>
      </c>
      <c r="AR4" s="182" t="s">
        <v>33</v>
      </c>
      <c r="AS4" s="182">
        <v>45</v>
      </c>
      <c r="AT4" s="182" t="s">
        <v>35</v>
      </c>
      <c r="AU4" s="182" t="s">
        <v>37</v>
      </c>
      <c r="AV4" s="182" t="s">
        <v>20</v>
      </c>
      <c r="AW4" s="182">
        <v>67</v>
      </c>
      <c r="AX4" s="182" t="s">
        <v>38</v>
      </c>
      <c r="AY4" s="182" t="s">
        <v>51</v>
      </c>
      <c r="AZ4" s="182" t="s">
        <v>94</v>
      </c>
      <c r="BA4" s="182" t="s">
        <v>98</v>
      </c>
      <c r="BC4" s="182" t="s">
        <v>9</v>
      </c>
      <c r="BD4" s="182" t="s">
        <v>42</v>
      </c>
      <c r="BE4" s="182" t="s">
        <v>67</v>
      </c>
      <c r="BF4" s="182" t="s">
        <v>29</v>
      </c>
      <c r="BG4" s="182" t="s">
        <v>63</v>
      </c>
      <c r="BH4" s="182" t="s">
        <v>33</v>
      </c>
      <c r="BI4" s="182">
        <v>45</v>
      </c>
      <c r="BJ4" s="182" t="s">
        <v>35</v>
      </c>
      <c r="BK4" s="182" t="s">
        <v>37</v>
      </c>
      <c r="BL4" s="182" t="s">
        <v>20</v>
      </c>
      <c r="BM4" s="182">
        <v>67</v>
      </c>
      <c r="BN4" s="182" t="s">
        <v>38</v>
      </c>
      <c r="BO4" s="182" t="s">
        <v>51</v>
      </c>
      <c r="BP4" s="182" t="s">
        <v>94</v>
      </c>
      <c r="BQ4" s="182" t="s">
        <v>98</v>
      </c>
      <c r="BS4" s="182" t="s">
        <v>10</v>
      </c>
      <c r="BT4" s="182" t="s">
        <v>31</v>
      </c>
      <c r="BU4" s="182" t="s">
        <v>19</v>
      </c>
      <c r="BV4" s="182" t="s">
        <v>30</v>
      </c>
      <c r="BW4" s="182" t="s">
        <v>48</v>
      </c>
      <c r="BX4" s="182" t="s">
        <v>55</v>
      </c>
      <c r="BY4" s="182" t="s">
        <v>40</v>
      </c>
      <c r="BZ4" s="182" t="s">
        <v>98</v>
      </c>
      <c r="CB4" s="182" t="s">
        <v>10</v>
      </c>
      <c r="CC4" s="182" t="s">
        <v>31</v>
      </c>
      <c r="CD4" s="182" t="s">
        <v>19</v>
      </c>
      <c r="CE4" s="182" t="s">
        <v>30</v>
      </c>
      <c r="CF4" s="182" t="s">
        <v>48</v>
      </c>
      <c r="CG4" s="182" t="s">
        <v>55</v>
      </c>
      <c r="CH4" s="182" t="s">
        <v>40</v>
      </c>
      <c r="CI4" s="182" t="s">
        <v>98</v>
      </c>
    </row>
    <row r="5" spans="1:88" x14ac:dyDescent="0.35">
      <c r="A5" s="783"/>
      <c r="B5" s="784"/>
      <c r="C5" s="3" t="s">
        <v>87</v>
      </c>
      <c r="D5" s="4" t="s">
        <v>9</v>
      </c>
      <c r="E5" s="91"/>
      <c r="F5" s="99"/>
      <c r="G5" s="69"/>
      <c r="H5" s="102" t="s">
        <v>10</v>
      </c>
      <c r="I5" s="70"/>
      <c r="J5" s="102" t="s">
        <v>9</v>
      </c>
      <c r="K5" s="70"/>
      <c r="L5" s="70"/>
      <c r="M5" s="71"/>
      <c r="N5" s="198" t="s">
        <v>9</v>
      </c>
      <c r="O5" s="199"/>
      <c r="P5" s="200" t="s">
        <v>9</v>
      </c>
      <c r="Q5" s="201"/>
      <c r="R5" s="102" t="s">
        <v>10</v>
      </c>
      <c r="S5" s="102"/>
      <c r="T5" s="117"/>
      <c r="U5" s="793" t="s">
        <v>106</v>
      </c>
      <c r="V5" s="793" t="s">
        <v>115</v>
      </c>
      <c r="W5" s="793" t="s">
        <v>116</v>
      </c>
      <c r="X5" s="793" t="s">
        <v>117</v>
      </c>
      <c r="Y5" s="793" t="s">
        <v>118</v>
      </c>
      <c r="Z5" s="793" t="s">
        <v>119</v>
      </c>
      <c r="AA5" s="793" t="s">
        <v>120</v>
      </c>
      <c r="AB5" s="793" t="s">
        <v>121</v>
      </c>
      <c r="AC5" s="793" t="s">
        <v>122</v>
      </c>
      <c r="AD5" s="793" t="s">
        <v>123</v>
      </c>
      <c r="AE5" s="793" t="s">
        <v>124</v>
      </c>
      <c r="AF5" s="793" t="s">
        <v>125</v>
      </c>
      <c r="AG5" s="793" t="s">
        <v>126</v>
      </c>
      <c r="AH5" s="793" t="s">
        <v>127</v>
      </c>
      <c r="AI5" s="793" t="s">
        <v>128</v>
      </c>
      <c r="AJ5" s="185" t="s">
        <v>87</v>
      </c>
      <c r="AK5" s="239"/>
      <c r="AL5" s="95"/>
      <c r="AM5" s="186">
        <f>IF(COUNTIF($E5:$AI5,AM$4)&lt;1,"",COUNTIF($E5:$AI5,AM$4))</f>
        <v>3</v>
      </c>
      <c r="AN5" s="186" t="str">
        <f t="shared" ref="AN5:AY20" si="0">IF(COUNTIF($E5:$AI5,AN$4)&lt;1,"",COUNTIF($E5:$AI5,AN$4))</f>
        <v/>
      </c>
      <c r="AO5" s="186" t="str">
        <f t="shared" si="0"/>
        <v/>
      </c>
      <c r="AP5" s="186" t="str">
        <f t="shared" si="0"/>
        <v/>
      </c>
      <c r="AQ5" s="186" t="str">
        <f t="shared" si="0"/>
        <v/>
      </c>
      <c r="AR5" s="186" t="str">
        <f t="shared" si="0"/>
        <v/>
      </c>
      <c r="AS5" s="186" t="str">
        <f t="shared" si="0"/>
        <v/>
      </c>
      <c r="AT5" s="186" t="str">
        <f t="shared" si="0"/>
        <v/>
      </c>
      <c r="AU5" s="186" t="str">
        <f t="shared" si="0"/>
        <v/>
      </c>
      <c r="AV5" s="186" t="str">
        <f t="shared" si="0"/>
        <v/>
      </c>
      <c r="AW5" s="186" t="str">
        <f t="shared" si="0"/>
        <v/>
      </c>
      <c r="AX5" s="186" t="str">
        <f t="shared" si="0"/>
        <v/>
      </c>
      <c r="AY5" s="186" t="str">
        <f t="shared" si="0"/>
        <v/>
      </c>
      <c r="AZ5" s="186" t="s">
        <v>97</v>
      </c>
      <c r="BA5" s="186">
        <f>SUM(AM5:AZ5)</f>
        <v>3</v>
      </c>
      <c r="BC5" s="186">
        <f>IF(COUNTIF($E5:$AI5,BC$4)&lt;1,"",COUNTIF($E5:$AI5,BC$4))</f>
        <v>3</v>
      </c>
      <c r="BD5" s="186" t="str">
        <f t="shared" ref="BD5:BO20" si="1">IF(COUNTIF($E5:$AI5,BD$4)&lt;1,"",COUNTIF($E5:$AI5,BD$4))</f>
        <v/>
      </c>
      <c r="BE5" s="186" t="str">
        <f t="shared" si="1"/>
        <v/>
      </c>
      <c r="BF5" s="186" t="str">
        <f t="shared" si="1"/>
        <v/>
      </c>
      <c r="BG5" s="186" t="str">
        <f t="shared" si="1"/>
        <v/>
      </c>
      <c r="BH5" s="186" t="str">
        <f t="shared" si="1"/>
        <v/>
      </c>
      <c r="BI5" s="186" t="str">
        <f t="shared" si="1"/>
        <v/>
      </c>
      <c r="BJ5" s="186" t="str">
        <f t="shared" si="1"/>
        <v/>
      </c>
      <c r="BK5" s="186" t="str">
        <f t="shared" si="1"/>
        <v/>
      </c>
      <c r="BL5" s="186" t="str">
        <f t="shared" si="1"/>
        <v/>
      </c>
      <c r="BM5" s="186" t="str">
        <f t="shared" si="1"/>
        <v/>
      </c>
      <c r="BN5" s="186" t="str">
        <f t="shared" si="1"/>
        <v/>
      </c>
      <c r="BO5" s="186" t="str">
        <f t="shared" si="1"/>
        <v/>
      </c>
      <c r="BP5" s="186" t="s">
        <v>97</v>
      </c>
      <c r="BQ5" s="186">
        <f>SUM(BC5:BP5)</f>
        <v>3</v>
      </c>
      <c r="BS5" s="186">
        <f>IF(COUNTIF($E5:$AI5,BS$4)&lt;1,"",COUNTIF($E5:$AI5,BS$4))</f>
        <v>2</v>
      </c>
      <c r="BT5" s="186" t="str">
        <f t="shared" ref="BT5:BY20" si="2">IF(COUNTIF($E5:$AI5,BT$4)&lt;1,"",COUNTIF($E5:$AI5,BT$4))</f>
        <v/>
      </c>
      <c r="BU5" s="186" t="str">
        <f t="shared" si="2"/>
        <v/>
      </c>
      <c r="BV5" s="186" t="str">
        <f t="shared" si="2"/>
        <v/>
      </c>
      <c r="BW5" s="186" t="str">
        <f t="shared" si="2"/>
        <v/>
      </c>
      <c r="BX5" s="186" t="str">
        <f t="shared" si="2"/>
        <v/>
      </c>
      <c r="BY5" s="186" t="str">
        <f t="shared" si="2"/>
        <v/>
      </c>
      <c r="BZ5" s="186">
        <f>SUM(BS5:BY5)</f>
        <v>2</v>
      </c>
      <c r="CB5" s="186">
        <f>IF(COUNTIF($E5:$AI5,CB$4)&lt;1,"",COUNTIF($E5:$AI5,CB$4))</f>
        <v>2</v>
      </c>
      <c r="CC5" s="186" t="str">
        <f t="shared" ref="CC5:CH20" si="3">IF(COUNTIF($E5:$AI5,CC$4)&lt;1,"",COUNTIF($E5:$AI5,CC$4))</f>
        <v/>
      </c>
      <c r="CD5" s="186" t="str">
        <f t="shared" si="3"/>
        <v/>
      </c>
      <c r="CE5" s="186" t="str">
        <f t="shared" si="3"/>
        <v/>
      </c>
      <c r="CF5" s="186" t="str">
        <f t="shared" si="3"/>
        <v/>
      </c>
      <c r="CG5" s="186" t="str">
        <f t="shared" si="3"/>
        <v/>
      </c>
      <c r="CH5" s="186" t="str">
        <f t="shared" si="3"/>
        <v/>
      </c>
      <c r="CI5" s="186">
        <f>SUM(CB5:CH5)</f>
        <v>2</v>
      </c>
    </row>
    <row r="6" spans="1:88" ht="15.5" x14ac:dyDescent="0.35">
      <c r="A6" s="785"/>
      <c r="B6" s="786"/>
      <c r="C6" s="6" t="s">
        <v>11</v>
      </c>
      <c r="D6" s="7" t="s">
        <v>9</v>
      </c>
      <c r="E6" s="91"/>
      <c r="F6" s="99"/>
      <c r="G6" s="69"/>
      <c r="H6" s="102" t="s">
        <v>9</v>
      </c>
      <c r="I6" s="70"/>
      <c r="J6" s="102" t="s">
        <v>10</v>
      </c>
      <c r="K6" s="70"/>
      <c r="L6" s="70"/>
      <c r="M6" s="71"/>
      <c r="N6" s="794" t="s">
        <v>7</v>
      </c>
      <c r="O6" s="795" t="s">
        <v>7</v>
      </c>
      <c r="P6" s="795" t="s">
        <v>7</v>
      </c>
      <c r="Q6" s="796" t="s">
        <v>7</v>
      </c>
      <c r="R6" s="102" t="s">
        <v>9</v>
      </c>
      <c r="S6" s="102" t="s">
        <v>10</v>
      </c>
      <c r="T6" s="117"/>
      <c r="U6" s="72"/>
      <c r="V6" s="102" t="s">
        <v>9</v>
      </c>
      <c r="W6" s="70"/>
      <c r="X6" s="102" t="s">
        <v>10</v>
      </c>
      <c r="Y6" s="70"/>
      <c r="Z6" s="70"/>
      <c r="AA6" s="71"/>
      <c r="AB6" s="109" t="s">
        <v>9</v>
      </c>
      <c r="AC6" s="70"/>
      <c r="AD6" s="102" t="s">
        <v>10</v>
      </c>
      <c r="AE6" s="73"/>
      <c r="AF6" s="102" t="s">
        <v>9</v>
      </c>
      <c r="AG6" s="122"/>
      <c r="AH6" s="117" t="s">
        <v>10</v>
      </c>
      <c r="AI6" s="74"/>
      <c r="AJ6" s="8" t="s">
        <v>11</v>
      </c>
      <c r="AK6" s="129"/>
      <c r="AM6" s="183">
        <f t="shared" ref="AM6:AY36" si="4">IF(COUNTIF($E6:$AI6,AM$4)&lt;1,"",COUNTIF($E6:$AI6,AM$4))</f>
        <v>5</v>
      </c>
      <c r="AN6" s="183" t="str">
        <f t="shared" si="0"/>
        <v/>
      </c>
      <c r="AO6" s="183" t="str">
        <f t="shared" si="0"/>
        <v/>
      </c>
      <c r="AP6" s="183" t="str">
        <f t="shared" si="0"/>
        <v/>
      </c>
      <c r="AQ6" s="183" t="str">
        <f t="shared" si="0"/>
        <v/>
      </c>
      <c r="AR6" s="183" t="str">
        <f t="shared" si="0"/>
        <v/>
      </c>
      <c r="AS6" s="183" t="str">
        <f t="shared" si="0"/>
        <v/>
      </c>
      <c r="AT6" s="183" t="str">
        <f t="shared" si="0"/>
        <v/>
      </c>
      <c r="AU6" s="183" t="str">
        <f t="shared" si="0"/>
        <v/>
      </c>
      <c r="AV6" s="183" t="str">
        <f t="shared" si="0"/>
        <v/>
      </c>
      <c r="AW6" s="183" t="str">
        <f t="shared" si="0"/>
        <v/>
      </c>
      <c r="AX6" s="183" t="str">
        <f t="shared" si="0"/>
        <v/>
      </c>
      <c r="AY6" s="183" t="str">
        <f t="shared" si="0"/>
        <v/>
      </c>
      <c r="AZ6" s="183" t="s">
        <v>97</v>
      </c>
      <c r="BA6" s="183">
        <f t="shared" ref="BA6:BA48" si="5">SUM(AM6:AZ6)</f>
        <v>5</v>
      </c>
      <c r="BC6" s="183">
        <f t="shared" ref="BC6:BO36" si="6">IF(COUNTIF($E6:$AI6,BC$4)&lt;1,"",COUNTIF($E6:$AI6,BC$4))</f>
        <v>5</v>
      </c>
      <c r="BD6" s="183" t="str">
        <f t="shared" si="1"/>
        <v/>
      </c>
      <c r="BE6" s="183" t="str">
        <f t="shared" si="1"/>
        <v/>
      </c>
      <c r="BF6" s="183" t="str">
        <f t="shared" si="1"/>
        <v/>
      </c>
      <c r="BG6" s="183" t="str">
        <f t="shared" si="1"/>
        <v/>
      </c>
      <c r="BH6" s="183" t="str">
        <f t="shared" si="1"/>
        <v/>
      </c>
      <c r="BI6" s="183" t="str">
        <f t="shared" si="1"/>
        <v/>
      </c>
      <c r="BJ6" s="183" t="str">
        <f t="shared" si="1"/>
        <v/>
      </c>
      <c r="BK6" s="183" t="str">
        <f t="shared" si="1"/>
        <v/>
      </c>
      <c r="BL6" s="183" t="str">
        <f t="shared" si="1"/>
        <v/>
      </c>
      <c r="BM6" s="183" t="str">
        <f t="shared" si="1"/>
        <v/>
      </c>
      <c r="BN6" s="183" t="str">
        <f t="shared" si="1"/>
        <v/>
      </c>
      <c r="BO6" s="183" t="str">
        <f t="shared" si="1"/>
        <v/>
      </c>
      <c r="BP6" s="183" t="s">
        <v>97</v>
      </c>
      <c r="BQ6" s="183">
        <f t="shared" ref="BQ6:BQ48" si="7">SUM(BC6:BP6)</f>
        <v>5</v>
      </c>
      <c r="BS6" s="183">
        <f t="shared" ref="BS6:BY36" si="8">IF(COUNTIF($E6:$AI6,BS$4)&lt;1,"",COUNTIF($E6:$AI6,BS$4))</f>
        <v>5</v>
      </c>
      <c r="BT6" s="183" t="str">
        <f t="shared" si="2"/>
        <v/>
      </c>
      <c r="BU6" s="183" t="str">
        <f t="shared" si="2"/>
        <v/>
      </c>
      <c r="BV6" s="183" t="str">
        <f t="shared" si="2"/>
        <v/>
      </c>
      <c r="BW6" s="183" t="str">
        <f t="shared" si="2"/>
        <v/>
      </c>
      <c r="BX6" s="183" t="str">
        <f t="shared" si="2"/>
        <v/>
      </c>
      <c r="BY6" s="183" t="str">
        <f t="shared" si="2"/>
        <v/>
      </c>
      <c r="BZ6" s="183">
        <f t="shared" ref="BZ6:BZ48" si="9">SUM(BS6:BY6)</f>
        <v>5</v>
      </c>
      <c r="CB6" s="183">
        <f t="shared" ref="CB6:CH36" si="10">IF(COUNTIF($E6:$AI6,CB$4)&lt;1,"",COUNTIF($E6:$AI6,CB$4))</f>
        <v>5</v>
      </c>
      <c r="CC6" s="183" t="str">
        <f t="shared" si="3"/>
        <v/>
      </c>
      <c r="CD6" s="183" t="str">
        <f t="shared" si="3"/>
        <v/>
      </c>
      <c r="CE6" s="183" t="str">
        <f t="shared" si="3"/>
        <v/>
      </c>
      <c r="CF6" s="183" t="str">
        <f t="shared" si="3"/>
        <v/>
      </c>
      <c r="CG6" s="183" t="str">
        <f t="shared" si="3"/>
        <v/>
      </c>
      <c r="CH6" s="183" t="str">
        <f t="shared" si="3"/>
        <v/>
      </c>
      <c r="CI6" s="183">
        <f t="shared" ref="CI6:CI48" si="11">SUM(CB6:CH6)</f>
        <v>5</v>
      </c>
    </row>
    <row r="7" spans="1:88" x14ac:dyDescent="0.35">
      <c r="A7" s="785"/>
      <c r="B7" s="786"/>
      <c r="C7" s="6" t="s">
        <v>12</v>
      </c>
      <c r="D7" s="7" t="s">
        <v>9</v>
      </c>
      <c r="E7" s="91" t="s">
        <v>10</v>
      </c>
      <c r="F7" s="99"/>
      <c r="G7" s="69"/>
      <c r="H7" s="102" t="s">
        <v>9</v>
      </c>
      <c r="I7" s="70"/>
      <c r="J7" s="102" t="s">
        <v>9</v>
      </c>
      <c r="K7" s="70"/>
      <c r="L7" s="70"/>
      <c r="M7" s="71"/>
      <c r="N7" s="202" t="s">
        <v>10</v>
      </c>
      <c r="O7" s="203"/>
      <c r="P7" s="204" t="s">
        <v>9</v>
      </c>
      <c r="Q7" s="205"/>
      <c r="R7" s="102" t="s">
        <v>9</v>
      </c>
      <c r="S7" s="102"/>
      <c r="T7" s="117" t="s">
        <v>10</v>
      </c>
      <c r="U7" s="72"/>
      <c r="V7" s="102" t="s">
        <v>9</v>
      </c>
      <c r="W7" s="70"/>
      <c r="X7" s="102" t="s">
        <v>9</v>
      </c>
      <c r="Y7" s="797" t="s">
        <v>7</v>
      </c>
      <c r="Z7" s="797" t="s">
        <v>7</v>
      </c>
      <c r="AA7" s="797" t="s">
        <v>7</v>
      </c>
      <c r="AB7" s="797" t="s">
        <v>7</v>
      </c>
      <c r="AC7" s="797" t="s">
        <v>7</v>
      </c>
      <c r="AD7" s="797" t="s">
        <v>7</v>
      </c>
      <c r="AE7" s="797" t="s">
        <v>7</v>
      </c>
      <c r="AF7" s="797" t="s">
        <v>7</v>
      </c>
      <c r="AG7" s="797" t="s">
        <v>7</v>
      </c>
      <c r="AH7" s="797" t="s">
        <v>7</v>
      </c>
      <c r="AI7" s="197"/>
      <c r="AJ7" s="189" t="s">
        <v>12</v>
      </c>
      <c r="AK7" s="240"/>
      <c r="AL7" s="187"/>
      <c r="AM7" s="188">
        <f t="shared" si="4"/>
        <v>6</v>
      </c>
      <c r="AN7" s="188" t="str">
        <f t="shared" si="0"/>
        <v/>
      </c>
      <c r="AO7" s="188" t="str">
        <f t="shared" si="0"/>
        <v/>
      </c>
      <c r="AP7" s="188" t="str">
        <f t="shared" si="0"/>
        <v/>
      </c>
      <c r="AQ7" s="188" t="str">
        <f t="shared" si="0"/>
        <v/>
      </c>
      <c r="AR7" s="188" t="str">
        <f t="shared" si="0"/>
        <v/>
      </c>
      <c r="AS7" s="188" t="str">
        <f t="shared" si="0"/>
        <v/>
      </c>
      <c r="AT7" s="188" t="str">
        <f t="shared" si="0"/>
        <v/>
      </c>
      <c r="AU7" s="188" t="str">
        <f t="shared" si="0"/>
        <v/>
      </c>
      <c r="AV7" s="188" t="str">
        <f t="shared" si="0"/>
        <v/>
      </c>
      <c r="AW7" s="188" t="str">
        <f t="shared" si="0"/>
        <v/>
      </c>
      <c r="AX7" s="188" t="str">
        <f t="shared" si="0"/>
        <v/>
      </c>
      <c r="AY7" s="188" t="str">
        <f t="shared" si="0"/>
        <v/>
      </c>
      <c r="AZ7" s="188" t="s">
        <v>97</v>
      </c>
      <c r="BA7" s="188">
        <f t="shared" si="5"/>
        <v>6</v>
      </c>
      <c r="BC7" s="188">
        <f t="shared" si="6"/>
        <v>6</v>
      </c>
      <c r="BD7" s="188" t="str">
        <f t="shared" si="1"/>
        <v/>
      </c>
      <c r="BE7" s="188" t="str">
        <f t="shared" si="1"/>
        <v/>
      </c>
      <c r="BF7" s="188" t="str">
        <f t="shared" si="1"/>
        <v/>
      </c>
      <c r="BG7" s="188" t="str">
        <f t="shared" si="1"/>
        <v/>
      </c>
      <c r="BH7" s="188" t="str">
        <f t="shared" si="1"/>
        <v/>
      </c>
      <c r="BI7" s="188" t="str">
        <f t="shared" si="1"/>
        <v/>
      </c>
      <c r="BJ7" s="188" t="str">
        <f t="shared" si="1"/>
        <v/>
      </c>
      <c r="BK7" s="188" t="str">
        <f t="shared" si="1"/>
        <v/>
      </c>
      <c r="BL7" s="188" t="str">
        <f t="shared" si="1"/>
        <v/>
      </c>
      <c r="BM7" s="188" t="str">
        <f t="shared" si="1"/>
        <v/>
      </c>
      <c r="BN7" s="188" t="str">
        <f t="shared" si="1"/>
        <v/>
      </c>
      <c r="BO7" s="188" t="str">
        <f t="shared" si="1"/>
        <v/>
      </c>
      <c r="BP7" s="188" t="s">
        <v>97</v>
      </c>
      <c r="BQ7" s="188">
        <f t="shared" si="7"/>
        <v>6</v>
      </c>
      <c r="BS7" s="188">
        <f t="shared" si="8"/>
        <v>3</v>
      </c>
      <c r="BT7" s="188" t="str">
        <f t="shared" si="2"/>
        <v/>
      </c>
      <c r="BU7" s="188" t="str">
        <f t="shared" si="2"/>
        <v/>
      </c>
      <c r="BV7" s="188" t="str">
        <f t="shared" si="2"/>
        <v/>
      </c>
      <c r="BW7" s="188" t="str">
        <f t="shared" si="2"/>
        <v/>
      </c>
      <c r="BX7" s="188" t="str">
        <f t="shared" si="2"/>
        <v/>
      </c>
      <c r="BY7" s="188" t="str">
        <f t="shared" si="2"/>
        <v/>
      </c>
      <c r="BZ7" s="188">
        <f t="shared" si="9"/>
        <v>3</v>
      </c>
      <c r="CB7" s="188">
        <f t="shared" si="10"/>
        <v>3</v>
      </c>
      <c r="CC7" s="188" t="str">
        <f t="shared" si="3"/>
        <v/>
      </c>
      <c r="CD7" s="188" t="str">
        <f t="shared" si="3"/>
        <v/>
      </c>
      <c r="CE7" s="188" t="str">
        <f t="shared" si="3"/>
        <v/>
      </c>
      <c r="CF7" s="188" t="str">
        <f t="shared" si="3"/>
        <v/>
      </c>
      <c r="CG7" s="188" t="str">
        <f t="shared" si="3"/>
        <v/>
      </c>
      <c r="CH7" s="188" t="str">
        <f t="shared" si="3"/>
        <v/>
      </c>
      <c r="CI7" s="188">
        <f t="shared" si="11"/>
        <v>3</v>
      </c>
    </row>
    <row r="8" spans="1:88" x14ac:dyDescent="0.35">
      <c r="A8" s="787"/>
      <c r="B8" s="788"/>
      <c r="C8" s="9" t="s">
        <v>13</v>
      </c>
      <c r="D8" s="7" t="s">
        <v>9</v>
      </c>
      <c r="E8" s="91"/>
      <c r="F8" s="99" t="s">
        <v>10</v>
      </c>
      <c r="G8" s="69"/>
      <c r="H8" s="102" t="s">
        <v>9</v>
      </c>
      <c r="I8" s="70"/>
      <c r="J8" s="102" t="s">
        <v>9</v>
      </c>
      <c r="K8" s="70"/>
      <c r="L8" s="70"/>
      <c r="M8" s="71"/>
      <c r="N8" s="109" t="s">
        <v>9</v>
      </c>
      <c r="O8" s="70"/>
      <c r="P8" s="102" t="s">
        <v>10</v>
      </c>
      <c r="Q8" s="73"/>
      <c r="R8" s="102" t="s">
        <v>9</v>
      </c>
      <c r="S8" s="102"/>
      <c r="T8" s="117"/>
      <c r="U8" s="72"/>
      <c r="V8" s="102" t="s">
        <v>10</v>
      </c>
      <c r="W8" s="70"/>
      <c r="X8" s="102" t="s">
        <v>9</v>
      </c>
      <c r="Y8" s="70"/>
      <c r="Z8" s="70"/>
      <c r="AA8" s="71"/>
      <c r="AB8" s="109" t="s">
        <v>10</v>
      </c>
      <c r="AC8" s="70"/>
      <c r="AD8" s="102" t="s">
        <v>9</v>
      </c>
      <c r="AE8" s="73"/>
      <c r="AF8" s="102" t="s">
        <v>10</v>
      </c>
      <c r="AG8" s="122" t="s">
        <v>10</v>
      </c>
      <c r="AH8" s="117"/>
      <c r="AI8" s="74"/>
      <c r="AJ8" s="8" t="s">
        <v>13</v>
      </c>
      <c r="AK8" s="129"/>
      <c r="AM8" s="183">
        <f t="shared" si="4"/>
        <v>6</v>
      </c>
      <c r="AN8" s="183" t="str">
        <f t="shared" si="0"/>
        <v/>
      </c>
      <c r="AO8" s="183" t="str">
        <f t="shared" si="0"/>
        <v/>
      </c>
      <c r="AP8" s="183" t="str">
        <f t="shared" si="0"/>
        <v/>
      </c>
      <c r="AQ8" s="183" t="str">
        <f t="shared" si="0"/>
        <v/>
      </c>
      <c r="AR8" s="183" t="str">
        <f t="shared" si="0"/>
        <v/>
      </c>
      <c r="AS8" s="183" t="str">
        <f t="shared" si="0"/>
        <v/>
      </c>
      <c r="AT8" s="183" t="str">
        <f t="shared" si="0"/>
        <v/>
      </c>
      <c r="AU8" s="183" t="str">
        <f t="shared" si="0"/>
        <v/>
      </c>
      <c r="AV8" s="183" t="str">
        <f t="shared" si="0"/>
        <v/>
      </c>
      <c r="AW8" s="183" t="str">
        <f t="shared" si="0"/>
        <v/>
      </c>
      <c r="AX8" s="183" t="str">
        <f t="shared" si="0"/>
        <v/>
      </c>
      <c r="AY8" s="183" t="str">
        <f t="shared" si="0"/>
        <v/>
      </c>
      <c r="AZ8" s="183" t="s">
        <v>97</v>
      </c>
      <c r="BA8" s="183">
        <f t="shared" si="5"/>
        <v>6</v>
      </c>
      <c r="BC8" s="183">
        <f t="shared" si="6"/>
        <v>6</v>
      </c>
      <c r="BD8" s="183" t="str">
        <f t="shared" si="1"/>
        <v/>
      </c>
      <c r="BE8" s="183" t="str">
        <f t="shared" si="1"/>
        <v/>
      </c>
      <c r="BF8" s="183" t="str">
        <f t="shared" si="1"/>
        <v/>
      </c>
      <c r="BG8" s="183" t="str">
        <f t="shared" si="1"/>
        <v/>
      </c>
      <c r="BH8" s="183" t="str">
        <f t="shared" si="1"/>
        <v/>
      </c>
      <c r="BI8" s="183" t="str">
        <f t="shared" si="1"/>
        <v/>
      </c>
      <c r="BJ8" s="183" t="str">
        <f t="shared" si="1"/>
        <v/>
      </c>
      <c r="BK8" s="183" t="str">
        <f t="shared" si="1"/>
        <v/>
      </c>
      <c r="BL8" s="183" t="str">
        <f t="shared" si="1"/>
        <v/>
      </c>
      <c r="BM8" s="183" t="str">
        <f t="shared" si="1"/>
        <v/>
      </c>
      <c r="BN8" s="183" t="str">
        <f t="shared" si="1"/>
        <v/>
      </c>
      <c r="BO8" s="183" t="str">
        <f t="shared" si="1"/>
        <v/>
      </c>
      <c r="BP8" s="183" t="s">
        <v>97</v>
      </c>
      <c r="BQ8" s="183">
        <f t="shared" si="7"/>
        <v>6</v>
      </c>
      <c r="BS8" s="183">
        <f t="shared" si="8"/>
        <v>6</v>
      </c>
      <c r="BT8" s="183" t="str">
        <f t="shared" si="2"/>
        <v/>
      </c>
      <c r="BU8" s="183" t="str">
        <f t="shared" si="2"/>
        <v/>
      </c>
      <c r="BV8" s="183" t="str">
        <f t="shared" si="2"/>
        <v/>
      </c>
      <c r="BW8" s="183" t="str">
        <f t="shared" si="2"/>
        <v/>
      </c>
      <c r="BX8" s="183" t="str">
        <f t="shared" si="2"/>
        <v/>
      </c>
      <c r="BY8" s="183" t="str">
        <f t="shared" si="2"/>
        <v/>
      </c>
      <c r="BZ8" s="183">
        <f t="shared" si="9"/>
        <v>6</v>
      </c>
      <c r="CB8" s="183">
        <f t="shared" si="10"/>
        <v>6</v>
      </c>
      <c r="CC8" s="183" t="str">
        <f t="shared" si="3"/>
        <v/>
      </c>
      <c r="CD8" s="183" t="str">
        <f t="shared" si="3"/>
        <v/>
      </c>
      <c r="CE8" s="183" t="str">
        <f t="shared" si="3"/>
        <v/>
      </c>
      <c r="CF8" s="183" t="str">
        <f t="shared" si="3"/>
        <v/>
      </c>
      <c r="CG8" s="183" t="str">
        <f t="shared" si="3"/>
        <v/>
      </c>
      <c r="CH8" s="183" t="str">
        <f t="shared" si="3"/>
        <v/>
      </c>
      <c r="CI8" s="183">
        <f t="shared" si="11"/>
        <v>6</v>
      </c>
    </row>
    <row r="9" spans="1:88" ht="15" thickBot="1" x14ac:dyDescent="0.4">
      <c r="A9" s="789"/>
      <c r="B9" s="790"/>
      <c r="C9" s="10" t="s">
        <v>14</v>
      </c>
      <c r="D9" s="11"/>
      <c r="E9" s="92"/>
      <c r="F9" s="100"/>
      <c r="G9" s="75"/>
      <c r="H9" s="106"/>
      <c r="I9" s="76"/>
      <c r="J9" s="106"/>
      <c r="K9" s="76"/>
      <c r="L9" s="76"/>
      <c r="M9" s="77"/>
      <c r="N9" s="110"/>
      <c r="O9" s="76"/>
      <c r="P9" s="106"/>
      <c r="Q9" s="79"/>
      <c r="R9" s="106"/>
      <c r="S9" s="106"/>
      <c r="T9" s="118"/>
      <c r="U9" s="78"/>
      <c r="V9" s="106"/>
      <c r="W9" s="76"/>
      <c r="X9" s="106"/>
      <c r="Y9" s="76"/>
      <c r="Z9" s="76"/>
      <c r="AA9" s="77"/>
      <c r="AB9" s="110"/>
      <c r="AC9" s="76"/>
      <c r="AD9" s="106"/>
      <c r="AE9" s="79"/>
      <c r="AF9" s="106"/>
      <c r="AG9" s="123"/>
      <c r="AH9" s="118"/>
      <c r="AI9" s="80"/>
      <c r="AJ9" s="12" t="s">
        <v>14</v>
      </c>
      <c r="AK9" s="129"/>
      <c r="AM9" s="184" t="str">
        <f t="shared" si="4"/>
        <v/>
      </c>
      <c r="AN9" s="184" t="str">
        <f t="shared" si="0"/>
        <v/>
      </c>
      <c r="AO9" s="184" t="str">
        <f t="shared" si="0"/>
        <v/>
      </c>
      <c r="AP9" s="184" t="str">
        <f t="shared" si="0"/>
        <v/>
      </c>
      <c r="AQ9" s="184" t="str">
        <f t="shared" si="0"/>
        <v/>
      </c>
      <c r="AR9" s="184" t="str">
        <f t="shared" si="0"/>
        <v/>
      </c>
      <c r="AS9" s="184" t="str">
        <f t="shared" si="0"/>
        <v/>
      </c>
      <c r="AT9" s="184" t="str">
        <f t="shared" si="0"/>
        <v/>
      </c>
      <c r="AU9" s="184" t="str">
        <f t="shared" si="0"/>
        <v/>
      </c>
      <c r="AV9" s="184" t="str">
        <f t="shared" si="0"/>
        <v/>
      </c>
      <c r="AW9" s="184" t="str">
        <f t="shared" si="0"/>
        <v/>
      </c>
      <c r="AX9" s="184" t="str">
        <f t="shared" si="0"/>
        <v/>
      </c>
      <c r="AY9" s="184" t="str">
        <f t="shared" si="0"/>
        <v/>
      </c>
      <c r="AZ9" s="184" t="s">
        <v>97</v>
      </c>
      <c r="BA9" s="184">
        <f t="shared" si="5"/>
        <v>0</v>
      </c>
      <c r="BC9" s="184" t="str">
        <f t="shared" si="6"/>
        <v/>
      </c>
      <c r="BD9" s="184" t="str">
        <f t="shared" si="1"/>
        <v/>
      </c>
      <c r="BE9" s="184" t="str">
        <f t="shared" si="1"/>
        <v/>
      </c>
      <c r="BF9" s="184" t="str">
        <f t="shared" si="1"/>
        <v/>
      </c>
      <c r="BG9" s="184" t="str">
        <f t="shared" si="1"/>
        <v/>
      </c>
      <c r="BH9" s="184" t="str">
        <f t="shared" si="1"/>
        <v/>
      </c>
      <c r="BI9" s="184" t="str">
        <f t="shared" si="1"/>
        <v/>
      </c>
      <c r="BJ9" s="184" t="str">
        <f t="shared" si="1"/>
        <v/>
      </c>
      <c r="BK9" s="184" t="str">
        <f t="shared" si="1"/>
        <v/>
      </c>
      <c r="BL9" s="184" t="str">
        <f t="shared" si="1"/>
        <v/>
      </c>
      <c r="BM9" s="184" t="str">
        <f t="shared" si="1"/>
        <v/>
      </c>
      <c r="BN9" s="184" t="str">
        <f t="shared" si="1"/>
        <v/>
      </c>
      <c r="BO9" s="184" t="str">
        <f t="shared" si="1"/>
        <v/>
      </c>
      <c r="BP9" s="184" t="s">
        <v>97</v>
      </c>
      <c r="BQ9" s="184">
        <f t="shared" si="7"/>
        <v>0</v>
      </c>
      <c r="BS9" s="184" t="str">
        <f t="shared" si="8"/>
        <v/>
      </c>
      <c r="BT9" s="184" t="str">
        <f t="shared" si="2"/>
        <v/>
      </c>
      <c r="BU9" s="184" t="str">
        <f t="shared" si="2"/>
        <v/>
      </c>
      <c r="BV9" s="184" t="str">
        <f t="shared" si="2"/>
        <v/>
      </c>
      <c r="BW9" s="184" t="str">
        <f t="shared" si="2"/>
        <v/>
      </c>
      <c r="BX9" s="184" t="str">
        <f t="shared" si="2"/>
        <v/>
      </c>
      <c r="BY9" s="184" t="str">
        <f t="shared" si="2"/>
        <v/>
      </c>
      <c r="BZ9" s="184">
        <f t="shared" si="9"/>
        <v>0</v>
      </c>
      <c r="CB9" s="184" t="str">
        <f t="shared" si="10"/>
        <v/>
      </c>
      <c r="CC9" s="184" t="str">
        <f t="shared" si="3"/>
        <v/>
      </c>
      <c r="CD9" s="184" t="str">
        <f t="shared" si="3"/>
        <v/>
      </c>
      <c r="CE9" s="184" t="str">
        <f t="shared" si="3"/>
        <v/>
      </c>
      <c r="CF9" s="184" t="str">
        <f t="shared" si="3"/>
        <v/>
      </c>
      <c r="CG9" s="184" t="str">
        <f t="shared" si="3"/>
        <v/>
      </c>
      <c r="CH9" s="184" t="str">
        <f t="shared" si="3"/>
        <v/>
      </c>
      <c r="CI9" s="184">
        <f t="shared" si="11"/>
        <v>0</v>
      </c>
    </row>
    <row r="10" spans="1:88" x14ac:dyDescent="0.35">
      <c r="A10" s="755" t="s">
        <v>15</v>
      </c>
      <c r="B10" s="791" t="s">
        <v>16</v>
      </c>
      <c r="C10" s="3" t="s">
        <v>17</v>
      </c>
      <c r="D10" s="4" t="s">
        <v>18</v>
      </c>
      <c r="E10" s="90"/>
      <c r="F10" s="101" t="s">
        <v>19</v>
      </c>
      <c r="G10" s="63"/>
      <c r="H10" s="101" t="s">
        <v>20</v>
      </c>
      <c r="I10" s="64"/>
      <c r="J10" s="101" t="s">
        <v>20</v>
      </c>
      <c r="K10" s="64"/>
      <c r="L10" s="64"/>
      <c r="M10" s="65"/>
      <c r="N10" s="101" t="s">
        <v>19</v>
      </c>
      <c r="O10" s="64"/>
      <c r="P10" s="101" t="s">
        <v>20</v>
      </c>
      <c r="Q10" s="67"/>
      <c r="R10" s="101" t="s">
        <v>19</v>
      </c>
      <c r="S10" s="101"/>
      <c r="T10" s="116"/>
      <c r="U10" s="66"/>
      <c r="V10" s="101" t="s">
        <v>20</v>
      </c>
      <c r="W10" s="64"/>
      <c r="X10" s="101" t="s">
        <v>20</v>
      </c>
      <c r="Y10" s="64"/>
      <c r="Z10" s="64"/>
      <c r="AA10" s="65"/>
      <c r="AB10" s="108" t="s">
        <v>20</v>
      </c>
      <c r="AC10" s="64"/>
      <c r="AD10" s="101" t="s">
        <v>20</v>
      </c>
      <c r="AE10" s="67"/>
      <c r="AF10" s="101" t="s">
        <v>20</v>
      </c>
      <c r="AG10" s="121"/>
      <c r="AH10" s="116" t="s">
        <v>19</v>
      </c>
      <c r="AI10" s="81"/>
      <c r="AJ10" s="185" t="s">
        <v>17</v>
      </c>
      <c r="AK10" s="240"/>
      <c r="AL10" s="187"/>
      <c r="AM10" s="195" t="str">
        <f t="shared" si="4"/>
        <v/>
      </c>
      <c r="AN10" s="195" t="str">
        <f t="shared" si="0"/>
        <v/>
      </c>
      <c r="AO10" s="195" t="str">
        <f t="shared" si="0"/>
        <v/>
      </c>
      <c r="AP10" s="195" t="str">
        <f t="shared" si="0"/>
        <v/>
      </c>
      <c r="AQ10" s="195" t="str">
        <f t="shared" si="0"/>
        <v/>
      </c>
      <c r="AR10" s="195" t="str">
        <f t="shared" si="0"/>
        <v/>
      </c>
      <c r="AS10" s="195" t="str">
        <f t="shared" si="0"/>
        <v/>
      </c>
      <c r="AT10" s="195" t="str">
        <f t="shared" si="0"/>
        <v/>
      </c>
      <c r="AU10" s="195" t="str">
        <f t="shared" si="0"/>
        <v/>
      </c>
      <c r="AV10" s="195">
        <f t="shared" si="0"/>
        <v>8</v>
      </c>
      <c r="AW10" s="195" t="str">
        <f t="shared" si="0"/>
        <v/>
      </c>
      <c r="AX10" s="195" t="str">
        <f t="shared" si="0"/>
        <v/>
      </c>
      <c r="AY10" s="195" t="str">
        <f t="shared" si="0"/>
        <v/>
      </c>
      <c r="AZ10" s="195" t="s">
        <v>97</v>
      </c>
      <c r="BA10" s="195">
        <f t="shared" si="5"/>
        <v>8</v>
      </c>
      <c r="BC10" s="195" t="str">
        <f t="shared" si="6"/>
        <v/>
      </c>
      <c r="BD10" s="195" t="str">
        <f t="shared" si="1"/>
        <v/>
      </c>
      <c r="BE10" s="195" t="str">
        <f t="shared" si="1"/>
        <v/>
      </c>
      <c r="BF10" s="195" t="str">
        <f t="shared" si="1"/>
        <v/>
      </c>
      <c r="BG10" s="195" t="str">
        <f t="shared" si="1"/>
        <v/>
      </c>
      <c r="BH10" s="195" t="str">
        <f t="shared" si="1"/>
        <v/>
      </c>
      <c r="BI10" s="195" t="str">
        <f t="shared" si="1"/>
        <v/>
      </c>
      <c r="BJ10" s="195" t="str">
        <f t="shared" si="1"/>
        <v/>
      </c>
      <c r="BK10" s="195" t="str">
        <f t="shared" si="1"/>
        <v/>
      </c>
      <c r="BL10" s="195">
        <f t="shared" si="1"/>
        <v>8</v>
      </c>
      <c r="BM10" s="195" t="str">
        <f t="shared" si="1"/>
        <v/>
      </c>
      <c r="BN10" s="195" t="str">
        <f t="shared" si="1"/>
        <v/>
      </c>
      <c r="BO10" s="195" t="str">
        <f t="shared" si="1"/>
        <v/>
      </c>
      <c r="BP10" s="195" t="s">
        <v>97</v>
      </c>
      <c r="BQ10" s="195">
        <f t="shared" si="7"/>
        <v>8</v>
      </c>
      <c r="BS10" s="195" t="str">
        <f t="shared" si="8"/>
        <v/>
      </c>
      <c r="BT10" s="195" t="str">
        <f t="shared" si="2"/>
        <v/>
      </c>
      <c r="BU10" s="195">
        <f t="shared" si="2"/>
        <v>4</v>
      </c>
      <c r="BV10" s="195" t="str">
        <f t="shared" si="2"/>
        <v/>
      </c>
      <c r="BW10" s="195" t="str">
        <f t="shared" si="2"/>
        <v/>
      </c>
      <c r="BX10" s="195" t="str">
        <f t="shared" si="2"/>
        <v/>
      </c>
      <c r="BY10" s="195" t="str">
        <f t="shared" si="2"/>
        <v/>
      </c>
      <c r="BZ10" s="195">
        <f t="shared" si="9"/>
        <v>4</v>
      </c>
      <c r="CB10" s="195" t="str">
        <f t="shared" si="10"/>
        <v/>
      </c>
      <c r="CC10" s="195" t="str">
        <f t="shared" si="3"/>
        <v/>
      </c>
      <c r="CD10" s="195">
        <f t="shared" si="3"/>
        <v>4</v>
      </c>
      <c r="CE10" s="195" t="str">
        <f t="shared" si="3"/>
        <v/>
      </c>
      <c r="CF10" s="195" t="str">
        <f t="shared" si="3"/>
        <v/>
      </c>
      <c r="CG10" s="195" t="str">
        <f t="shared" si="3"/>
        <v/>
      </c>
      <c r="CH10" s="195" t="str">
        <f t="shared" si="3"/>
        <v/>
      </c>
      <c r="CI10" s="195">
        <f t="shared" si="11"/>
        <v>4</v>
      </c>
    </row>
    <row r="11" spans="1:88" ht="15" thickBot="1" x14ac:dyDescent="0.4">
      <c r="A11" s="756"/>
      <c r="B11" s="792"/>
      <c r="C11" s="6" t="s">
        <v>21</v>
      </c>
      <c r="D11" s="7" t="s">
        <v>18</v>
      </c>
      <c r="E11" s="91"/>
      <c r="F11" s="102"/>
      <c r="G11" s="69"/>
      <c r="H11" s="102" t="s">
        <v>20</v>
      </c>
      <c r="I11" s="70"/>
      <c r="J11" s="102" t="s">
        <v>20</v>
      </c>
      <c r="K11" s="70"/>
      <c r="L11" s="70"/>
      <c r="M11" s="71"/>
      <c r="N11" s="102" t="s">
        <v>20</v>
      </c>
      <c r="O11" s="70"/>
      <c r="P11" s="102" t="s">
        <v>19</v>
      </c>
      <c r="Q11" s="73"/>
      <c r="R11" s="102" t="s">
        <v>20</v>
      </c>
      <c r="S11" s="102"/>
      <c r="T11" s="118" t="s">
        <v>19</v>
      </c>
      <c r="U11" s="72"/>
      <c r="V11" s="102">
        <v>67</v>
      </c>
      <c r="W11" s="70"/>
      <c r="X11" s="102">
        <v>67</v>
      </c>
      <c r="Y11" s="70"/>
      <c r="Z11" s="70"/>
      <c r="AA11" s="71"/>
      <c r="AB11" s="109" t="s">
        <v>19</v>
      </c>
      <c r="AC11" s="70"/>
      <c r="AD11" s="102">
        <v>67</v>
      </c>
      <c r="AE11" s="73"/>
      <c r="AF11" s="102">
        <v>67</v>
      </c>
      <c r="AG11" s="122" t="s">
        <v>19</v>
      </c>
      <c r="AH11" s="117"/>
      <c r="AI11" s="82"/>
      <c r="AJ11" s="8" t="s">
        <v>21</v>
      </c>
      <c r="AK11" s="129"/>
      <c r="AM11" s="183" t="str">
        <f t="shared" si="4"/>
        <v/>
      </c>
      <c r="AN11" s="183" t="str">
        <f t="shared" si="0"/>
        <v/>
      </c>
      <c r="AO11" s="183" t="str">
        <f t="shared" si="0"/>
        <v/>
      </c>
      <c r="AP11" s="183" t="str">
        <f t="shared" si="0"/>
        <v/>
      </c>
      <c r="AQ11" s="183" t="str">
        <f t="shared" si="0"/>
        <v/>
      </c>
      <c r="AR11" s="183" t="str">
        <f t="shared" si="0"/>
        <v/>
      </c>
      <c r="AS11" s="183" t="str">
        <f t="shared" si="0"/>
        <v/>
      </c>
      <c r="AT11" s="183" t="str">
        <f t="shared" si="0"/>
        <v/>
      </c>
      <c r="AU11" s="183" t="str">
        <f t="shared" si="0"/>
        <v/>
      </c>
      <c r="AV11" s="183">
        <f t="shared" si="0"/>
        <v>4</v>
      </c>
      <c r="AW11" s="183">
        <f t="shared" si="0"/>
        <v>4</v>
      </c>
      <c r="AX11" s="183" t="str">
        <f t="shared" si="0"/>
        <v/>
      </c>
      <c r="AY11" s="183" t="str">
        <f t="shared" si="0"/>
        <v/>
      </c>
      <c r="AZ11" s="183" t="s">
        <v>97</v>
      </c>
      <c r="BA11" s="183">
        <f t="shared" si="5"/>
        <v>8</v>
      </c>
      <c r="BC11" s="183" t="str">
        <f t="shared" si="6"/>
        <v/>
      </c>
      <c r="BD11" s="183" t="str">
        <f t="shared" si="1"/>
        <v/>
      </c>
      <c r="BE11" s="183" t="str">
        <f t="shared" si="1"/>
        <v/>
      </c>
      <c r="BF11" s="183" t="str">
        <f t="shared" si="1"/>
        <v/>
      </c>
      <c r="BG11" s="183" t="str">
        <f t="shared" si="1"/>
        <v/>
      </c>
      <c r="BH11" s="183" t="str">
        <f t="shared" si="1"/>
        <v/>
      </c>
      <c r="BI11" s="183" t="str">
        <f t="shared" si="1"/>
        <v/>
      </c>
      <c r="BJ11" s="183" t="str">
        <f t="shared" si="1"/>
        <v/>
      </c>
      <c r="BK11" s="183" t="str">
        <f t="shared" si="1"/>
        <v/>
      </c>
      <c r="BL11" s="183">
        <f t="shared" si="1"/>
        <v>4</v>
      </c>
      <c r="BM11" s="183">
        <f t="shared" si="1"/>
        <v>4</v>
      </c>
      <c r="BN11" s="183" t="str">
        <f t="shared" si="1"/>
        <v/>
      </c>
      <c r="BO11" s="183" t="str">
        <f t="shared" si="1"/>
        <v/>
      </c>
      <c r="BP11" s="183" t="s">
        <v>97</v>
      </c>
      <c r="BQ11" s="183">
        <f t="shared" si="7"/>
        <v>8</v>
      </c>
      <c r="BS11" s="183" t="str">
        <f t="shared" si="8"/>
        <v/>
      </c>
      <c r="BT11" s="183" t="str">
        <f t="shared" si="2"/>
        <v/>
      </c>
      <c r="BU11" s="183">
        <f t="shared" si="2"/>
        <v>4</v>
      </c>
      <c r="BV11" s="183" t="str">
        <f t="shared" si="2"/>
        <v/>
      </c>
      <c r="BW11" s="183" t="str">
        <f t="shared" si="2"/>
        <v/>
      </c>
      <c r="BX11" s="183" t="str">
        <f t="shared" si="2"/>
        <v/>
      </c>
      <c r="BY11" s="183" t="str">
        <f t="shared" si="2"/>
        <v/>
      </c>
      <c r="BZ11" s="183">
        <f t="shared" si="9"/>
        <v>4</v>
      </c>
      <c r="CB11" s="183" t="str">
        <f t="shared" si="10"/>
        <v/>
      </c>
      <c r="CC11" s="183" t="str">
        <f t="shared" si="3"/>
        <v/>
      </c>
      <c r="CD11" s="183">
        <f t="shared" si="3"/>
        <v>4</v>
      </c>
      <c r="CE11" s="183" t="str">
        <f t="shared" si="3"/>
        <v/>
      </c>
      <c r="CF11" s="183" t="str">
        <f t="shared" si="3"/>
        <v/>
      </c>
      <c r="CG11" s="183" t="str">
        <f t="shared" si="3"/>
        <v/>
      </c>
      <c r="CH11" s="183" t="str">
        <f t="shared" si="3"/>
        <v/>
      </c>
      <c r="CI11" s="183">
        <f t="shared" si="11"/>
        <v>4</v>
      </c>
    </row>
    <row r="12" spans="1:88" ht="15" thickBot="1" x14ac:dyDescent="0.4">
      <c r="A12" s="756"/>
      <c r="B12" s="792"/>
      <c r="C12" s="6" t="s">
        <v>22</v>
      </c>
      <c r="D12" s="7" t="s">
        <v>18</v>
      </c>
      <c r="E12" s="91" t="s">
        <v>19</v>
      </c>
      <c r="F12" s="102" t="s">
        <v>19</v>
      </c>
      <c r="G12" s="69"/>
      <c r="H12" s="102">
        <v>67</v>
      </c>
      <c r="I12" s="70"/>
      <c r="J12" s="102">
        <v>67</v>
      </c>
      <c r="K12" s="70"/>
      <c r="L12" s="70"/>
      <c r="M12" s="71"/>
      <c r="N12" s="793" t="s">
        <v>107</v>
      </c>
      <c r="O12" s="793" t="s">
        <v>107</v>
      </c>
      <c r="P12" s="793" t="s">
        <v>107</v>
      </c>
      <c r="Q12" s="793" t="s">
        <v>107</v>
      </c>
      <c r="R12" s="793" t="s">
        <v>107</v>
      </c>
      <c r="S12" s="797" t="s">
        <v>7</v>
      </c>
      <c r="T12" s="797"/>
      <c r="U12" s="797"/>
      <c r="V12" s="102" t="s">
        <v>19</v>
      </c>
      <c r="W12" s="70"/>
      <c r="X12" s="102">
        <v>67</v>
      </c>
      <c r="Y12" s="70"/>
      <c r="Z12" s="70"/>
      <c r="AA12" s="71"/>
      <c r="AB12" s="109">
        <v>67</v>
      </c>
      <c r="AC12" s="70"/>
      <c r="AD12" s="102" t="s">
        <v>19</v>
      </c>
      <c r="AE12" s="797" t="s">
        <v>7</v>
      </c>
      <c r="AF12" s="797"/>
      <c r="AG12" s="797"/>
      <c r="AH12" s="797"/>
      <c r="AI12" s="797"/>
      <c r="AJ12" s="189" t="s">
        <v>22</v>
      </c>
      <c r="AK12" s="240"/>
      <c r="AL12" s="187"/>
      <c r="AM12" s="188" t="str">
        <f t="shared" si="4"/>
        <v/>
      </c>
      <c r="AN12" s="188" t="str">
        <f t="shared" si="0"/>
        <v/>
      </c>
      <c r="AO12" s="188" t="str">
        <f t="shared" si="0"/>
        <v/>
      </c>
      <c r="AP12" s="188" t="str">
        <f t="shared" si="0"/>
        <v/>
      </c>
      <c r="AQ12" s="188" t="str">
        <f t="shared" si="0"/>
        <v/>
      </c>
      <c r="AR12" s="188" t="str">
        <f t="shared" si="0"/>
        <v/>
      </c>
      <c r="AS12" s="188" t="str">
        <f t="shared" si="0"/>
        <v/>
      </c>
      <c r="AT12" s="188" t="str">
        <f t="shared" si="0"/>
        <v/>
      </c>
      <c r="AU12" s="188" t="str">
        <f t="shared" si="0"/>
        <v/>
      </c>
      <c r="AV12" s="188" t="str">
        <f t="shared" si="0"/>
        <v/>
      </c>
      <c r="AW12" s="188">
        <f t="shared" si="0"/>
        <v>4</v>
      </c>
      <c r="AX12" s="188" t="str">
        <f t="shared" si="0"/>
        <v/>
      </c>
      <c r="AY12" s="188" t="str">
        <f t="shared" si="0"/>
        <v/>
      </c>
      <c r="AZ12" s="188" t="s">
        <v>97</v>
      </c>
      <c r="BA12" s="188">
        <f t="shared" si="5"/>
        <v>4</v>
      </c>
      <c r="BC12" s="188" t="str">
        <f t="shared" si="6"/>
        <v/>
      </c>
      <c r="BD12" s="188" t="str">
        <f t="shared" si="1"/>
        <v/>
      </c>
      <c r="BE12" s="188" t="str">
        <f t="shared" si="1"/>
        <v/>
      </c>
      <c r="BF12" s="188" t="str">
        <f t="shared" si="1"/>
        <v/>
      </c>
      <c r="BG12" s="188" t="str">
        <f t="shared" si="1"/>
        <v/>
      </c>
      <c r="BH12" s="188" t="str">
        <f t="shared" si="1"/>
        <v/>
      </c>
      <c r="BI12" s="188" t="str">
        <f t="shared" si="1"/>
        <v/>
      </c>
      <c r="BJ12" s="188" t="str">
        <f t="shared" si="1"/>
        <v/>
      </c>
      <c r="BK12" s="188" t="str">
        <f t="shared" si="1"/>
        <v/>
      </c>
      <c r="BL12" s="188" t="str">
        <f t="shared" si="1"/>
        <v/>
      </c>
      <c r="BM12" s="188">
        <f t="shared" si="1"/>
        <v>4</v>
      </c>
      <c r="BN12" s="188" t="str">
        <f t="shared" si="1"/>
        <v/>
      </c>
      <c r="BO12" s="188" t="str">
        <f t="shared" si="1"/>
        <v/>
      </c>
      <c r="BP12" s="188" t="s">
        <v>97</v>
      </c>
      <c r="BQ12" s="188">
        <f t="shared" si="7"/>
        <v>4</v>
      </c>
      <c r="BS12" s="188" t="str">
        <f t="shared" si="8"/>
        <v/>
      </c>
      <c r="BT12" s="188" t="str">
        <f t="shared" si="2"/>
        <v/>
      </c>
      <c r="BU12" s="188">
        <f t="shared" si="2"/>
        <v>4</v>
      </c>
      <c r="BV12" s="188" t="str">
        <f t="shared" si="2"/>
        <v/>
      </c>
      <c r="BW12" s="188" t="str">
        <f t="shared" si="2"/>
        <v/>
      </c>
      <c r="BX12" s="188" t="str">
        <f t="shared" si="2"/>
        <v/>
      </c>
      <c r="BY12" s="188" t="str">
        <f t="shared" si="2"/>
        <v/>
      </c>
      <c r="BZ12" s="188">
        <f t="shared" si="9"/>
        <v>4</v>
      </c>
      <c r="CB12" s="188" t="str">
        <f t="shared" si="10"/>
        <v/>
      </c>
      <c r="CC12" s="188" t="str">
        <f t="shared" si="3"/>
        <v/>
      </c>
      <c r="CD12" s="188">
        <f t="shared" si="3"/>
        <v>4</v>
      </c>
      <c r="CE12" s="188" t="str">
        <f t="shared" si="3"/>
        <v/>
      </c>
      <c r="CF12" s="188" t="str">
        <f t="shared" si="3"/>
        <v/>
      </c>
      <c r="CG12" s="188" t="str">
        <f t="shared" si="3"/>
        <v/>
      </c>
      <c r="CH12" s="188" t="str">
        <f t="shared" si="3"/>
        <v/>
      </c>
      <c r="CI12" s="188">
        <f t="shared" si="11"/>
        <v>4</v>
      </c>
    </row>
    <row r="13" spans="1:88" ht="15" thickBot="1" x14ac:dyDescent="0.4">
      <c r="A13" s="756"/>
      <c r="B13" s="792"/>
      <c r="C13" s="13" t="s">
        <v>23</v>
      </c>
      <c r="D13" s="7" t="s">
        <v>18</v>
      </c>
      <c r="E13" s="91" t="s">
        <v>19</v>
      </c>
      <c r="F13" s="102"/>
      <c r="G13" s="69"/>
      <c r="H13" s="102">
        <v>67</v>
      </c>
      <c r="I13" s="70"/>
      <c r="J13" s="102">
        <v>67</v>
      </c>
      <c r="K13" s="70"/>
      <c r="L13" s="70"/>
      <c r="M13" s="71"/>
      <c r="N13" s="102">
        <v>67</v>
      </c>
      <c r="O13" s="70"/>
      <c r="P13" s="102" t="s">
        <v>19</v>
      </c>
      <c r="Q13" s="73"/>
      <c r="R13" s="102">
        <v>67</v>
      </c>
      <c r="S13" s="102" t="s">
        <v>19</v>
      </c>
      <c r="T13" s="116"/>
      <c r="U13" s="72"/>
      <c r="V13" s="102">
        <v>67</v>
      </c>
      <c r="W13" s="70"/>
      <c r="X13" s="102">
        <v>67</v>
      </c>
      <c r="Y13" s="70"/>
      <c r="Z13" s="70"/>
      <c r="AA13" s="71"/>
      <c r="AB13" s="109">
        <v>67</v>
      </c>
      <c r="AC13" s="70"/>
      <c r="AD13" s="102">
        <v>67</v>
      </c>
      <c r="AE13" s="73"/>
      <c r="AF13" s="102" t="s">
        <v>19</v>
      </c>
      <c r="AG13" s="122"/>
      <c r="AH13" s="117"/>
      <c r="AI13" s="82"/>
      <c r="AJ13" s="14" t="s">
        <v>23</v>
      </c>
      <c r="AK13" s="129"/>
      <c r="AM13" s="183" t="str">
        <f t="shared" si="4"/>
        <v/>
      </c>
      <c r="AN13" s="183" t="str">
        <f t="shared" si="0"/>
        <v/>
      </c>
      <c r="AO13" s="183" t="str">
        <f t="shared" si="0"/>
        <v/>
      </c>
      <c r="AP13" s="183" t="str">
        <f t="shared" si="0"/>
        <v/>
      </c>
      <c r="AQ13" s="183" t="str">
        <f t="shared" si="0"/>
        <v/>
      </c>
      <c r="AR13" s="183" t="str">
        <f t="shared" si="0"/>
        <v/>
      </c>
      <c r="AS13" s="183" t="str">
        <f t="shared" si="0"/>
        <v/>
      </c>
      <c r="AT13" s="183" t="str">
        <f t="shared" si="0"/>
        <v/>
      </c>
      <c r="AU13" s="183" t="str">
        <f t="shared" si="0"/>
        <v/>
      </c>
      <c r="AV13" s="183" t="str">
        <f t="shared" si="0"/>
        <v/>
      </c>
      <c r="AW13" s="183">
        <f t="shared" si="0"/>
        <v>8</v>
      </c>
      <c r="AX13" s="183" t="str">
        <f t="shared" si="0"/>
        <v/>
      </c>
      <c r="AY13" s="183" t="str">
        <f t="shared" si="0"/>
        <v/>
      </c>
      <c r="AZ13" s="183" t="s">
        <v>97</v>
      </c>
      <c r="BA13" s="183">
        <f t="shared" si="5"/>
        <v>8</v>
      </c>
      <c r="BC13" s="183" t="str">
        <f t="shared" si="6"/>
        <v/>
      </c>
      <c r="BD13" s="183" t="str">
        <f t="shared" si="1"/>
        <v/>
      </c>
      <c r="BE13" s="183" t="str">
        <f t="shared" si="1"/>
        <v/>
      </c>
      <c r="BF13" s="183" t="str">
        <f t="shared" si="1"/>
        <v/>
      </c>
      <c r="BG13" s="183" t="str">
        <f t="shared" si="1"/>
        <v/>
      </c>
      <c r="BH13" s="183" t="str">
        <f t="shared" si="1"/>
        <v/>
      </c>
      <c r="BI13" s="183" t="str">
        <f t="shared" si="1"/>
        <v/>
      </c>
      <c r="BJ13" s="183" t="str">
        <f t="shared" si="1"/>
        <v/>
      </c>
      <c r="BK13" s="183" t="str">
        <f t="shared" si="1"/>
        <v/>
      </c>
      <c r="BL13" s="183" t="str">
        <f t="shared" si="1"/>
        <v/>
      </c>
      <c r="BM13" s="183">
        <f t="shared" si="1"/>
        <v>8</v>
      </c>
      <c r="BN13" s="183" t="str">
        <f t="shared" si="1"/>
        <v/>
      </c>
      <c r="BO13" s="183" t="str">
        <f t="shared" si="1"/>
        <v/>
      </c>
      <c r="BP13" s="183" t="s">
        <v>97</v>
      </c>
      <c r="BQ13" s="183">
        <f t="shared" si="7"/>
        <v>8</v>
      </c>
      <c r="BS13" s="183" t="str">
        <f t="shared" si="8"/>
        <v/>
      </c>
      <c r="BT13" s="183" t="str">
        <f t="shared" si="2"/>
        <v/>
      </c>
      <c r="BU13" s="183">
        <f t="shared" si="2"/>
        <v>4</v>
      </c>
      <c r="BV13" s="183" t="str">
        <f t="shared" si="2"/>
        <v/>
      </c>
      <c r="BW13" s="183" t="str">
        <f t="shared" si="2"/>
        <v/>
      </c>
      <c r="BX13" s="183" t="str">
        <f t="shared" si="2"/>
        <v/>
      </c>
      <c r="BY13" s="183" t="str">
        <f t="shared" si="2"/>
        <v/>
      </c>
      <c r="BZ13" s="183">
        <f t="shared" si="9"/>
        <v>4</v>
      </c>
      <c r="CB13" s="183" t="str">
        <f t="shared" si="10"/>
        <v/>
      </c>
      <c r="CC13" s="183" t="str">
        <f t="shared" si="3"/>
        <v/>
      </c>
      <c r="CD13" s="183">
        <f t="shared" si="3"/>
        <v>4</v>
      </c>
      <c r="CE13" s="183" t="str">
        <f t="shared" si="3"/>
        <v/>
      </c>
      <c r="CF13" s="183" t="str">
        <f t="shared" si="3"/>
        <v/>
      </c>
      <c r="CG13" s="183" t="str">
        <f t="shared" si="3"/>
        <v/>
      </c>
      <c r="CH13" s="183" t="str">
        <f t="shared" si="3"/>
        <v/>
      </c>
      <c r="CI13" s="183">
        <f t="shared" si="11"/>
        <v>4</v>
      </c>
    </row>
    <row r="14" spans="1:88" ht="15" thickBot="1" x14ac:dyDescent="0.4">
      <c r="A14" s="756"/>
      <c r="B14" s="792"/>
      <c r="C14" s="6" t="s">
        <v>24</v>
      </c>
      <c r="D14" s="7" t="s">
        <v>18</v>
      </c>
      <c r="E14" s="91"/>
      <c r="F14" s="99" t="s">
        <v>19</v>
      </c>
      <c r="G14" s="798" t="s">
        <v>7</v>
      </c>
      <c r="H14" s="798" t="s">
        <v>7</v>
      </c>
      <c r="I14" s="798" t="s">
        <v>7</v>
      </c>
      <c r="J14" s="102" t="s">
        <v>19</v>
      </c>
      <c r="K14" s="70"/>
      <c r="L14" s="70"/>
      <c r="M14" s="71"/>
      <c r="N14" s="102">
        <v>67</v>
      </c>
      <c r="O14" s="70"/>
      <c r="P14" s="102">
        <v>67</v>
      </c>
      <c r="Q14" s="797" t="s">
        <v>7</v>
      </c>
      <c r="R14" s="797" t="s">
        <v>7</v>
      </c>
      <c r="S14" s="797" t="s">
        <v>7</v>
      </c>
      <c r="T14" s="797" t="s">
        <v>7</v>
      </c>
      <c r="U14" s="797" t="s">
        <v>7</v>
      </c>
      <c r="V14" s="797" t="s">
        <v>7</v>
      </c>
      <c r="W14" s="797" t="s">
        <v>7</v>
      </c>
      <c r="X14" s="797" t="s">
        <v>7</v>
      </c>
      <c r="Y14" s="797" t="s">
        <v>7</v>
      </c>
      <c r="Z14" s="797" t="s">
        <v>7</v>
      </c>
      <c r="AA14" s="797" t="s">
        <v>7</v>
      </c>
      <c r="AB14" s="102">
        <v>67</v>
      </c>
      <c r="AC14" s="70"/>
      <c r="AD14" s="102" t="s">
        <v>19</v>
      </c>
      <c r="AE14" s="73"/>
      <c r="AF14" s="102">
        <v>67</v>
      </c>
      <c r="AG14" s="122"/>
      <c r="AH14" s="117" t="s">
        <v>19</v>
      </c>
      <c r="AI14" s="82"/>
      <c r="AJ14" s="189" t="s">
        <v>24</v>
      </c>
      <c r="AK14" s="240"/>
      <c r="AL14" s="187"/>
      <c r="AM14" s="188" t="str">
        <f t="shared" si="4"/>
        <v/>
      </c>
      <c r="AN14" s="188" t="str">
        <f t="shared" si="0"/>
        <v/>
      </c>
      <c r="AO14" s="188" t="str">
        <f t="shared" si="0"/>
        <v/>
      </c>
      <c r="AP14" s="188" t="str">
        <f t="shared" si="0"/>
        <v/>
      </c>
      <c r="AQ14" s="188" t="str">
        <f t="shared" si="0"/>
        <v/>
      </c>
      <c r="AR14" s="188" t="str">
        <f t="shared" si="0"/>
        <v/>
      </c>
      <c r="AS14" s="188" t="str">
        <f t="shared" si="0"/>
        <v/>
      </c>
      <c r="AT14" s="188" t="str">
        <f t="shared" si="0"/>
        <v/>
      </c>
      <c r="AU14" s="188" t="str">
        <f t="shared" si="0"/>
        <v/>
      </c>
      <c r="AV14" s="188" t="str">
        <f t="shared" si="0"/>
        <v/>
      </c>
      <c r="AW14" s="188">
        <f t="shared" si="0"/>
        <v>4</v>
      </c>
      <c r="AX14" s="188" t="str">
        <f t="shared" si="0"/>
        <v/>
      </c>
      <c r="AY14" s="188" t="str">
        <f t="shared" si="0"/>
        <v/>
      </c>
      <c r="AZ14" s="188" t="s">
        <v>97</v>
      </c>
      <c r="BA14" s="188">
        <f t="shared" si="5"/>
        <v>4</v>
      </c>
      <c r="BC14" s="188" t="str">
        <f t="shared" si="6"/>
        <v/>
      </c>
      <c r="BD14" s="188" t="str">
        <f t="shared" si="1"/>
        <v/>
      </c>
      <c r="BE14" s="188" t="str">
        <f t="shared" si="1"/>
        <v/>
      </c>
      <c r="BF14" s="188" t="str">
        <f t="shared" si="1"/>
        <v/>
      </c>
      <c r="BG14" s="188" t="str">
        <f t="shared" si="1"/>
        <v/>
      </c>
      <c r="BH14" s="188" t="str">
        <f t="shared" si="1"/>
        <v/>
      </c>
      <c r="BI14" s="188" t="str">
        <f t="shared" si="1"/>
        <v/>
      </c>
      <c r="BJ14" s="188" t="str">
        <f t="shared" si="1"/>
        <v/>
      </c>
      <c r="BK14" s="188" t="str">
        <f t="shared" si="1"/>
        <v/>
      </c>
      <c r="BL14" s="188" t="str">
        <f t="shared" si="1"/>
        <v/>
      </c>
      <c r="BM14" s="188">
        <f t="shared" si="1"/>
        <v>4</v>
      </c>
      <c r="BN14" s="188" t="str">
        <f t="shared" si="1"/>
        <v/>
      </c>
      <c r="BO14" s="188" t="str">
        <f t="shared" si="1"/>
        <v/>
      </c>
      <c r="BP14" s="188" t="s">
        <v>97</v>
      </c>
      <c r="BQ14" s="188">
        <f t="shared" si="7"/>
        <v>4</v>
      </c>
      <c r="BS14" s="188" t="str">
        <f t="shared" si="8"/>
        <v/>
      </c>
      <c r="BT14" s="188" t="str">
        <f t="shared" si="2"/>
        <v/>
      </c>
      <c r="BU14" s="188">
        <f t="shared" si="2"/>
        <v>4</v>
      </c>
      <c r="BV14" s="188" t="str">
        <f t="shared" si="2"/>
        <v/>
      </c>
      <c r="BW14" s="188" t="str">
        <f t="shared" si="2"/>
        <v/>
      </c>
      <c r="BX14" s="188" t="str">
        <f t="shared" si="2"/>
        <v/>
      </c>
      <c r="BY14" s="188" t="str">
        <f t="shared" si="2"/>
        <v/>
      </c>
      <c r="BZ14" s="188">
        <f t="shared" si="9"/>
        <v>4</v>
      </c>
      <c r="CB14" s="188" t="str">
        <f t="shared" si="10"/>
        <v/>
      </c>
      <c r="CC14" s="188" t="str">
        <f t="shared" si="3"/>
        <v/>
      </c>
      <c r="CD14" s="188">
        <f t="shared" si="3"/>
        <v>4</v>
      </c>
      <c r="CE14" s="188" t="str">
        <f t="shared" si="3"/>
        <v/>
      </c>
      <c r="CF14" s="188" t="str">
        <f t="shared" si="3"/>
        <v/>
      </c>
      <c r="CG14" s="188" t="str">
        <f t="shared" si="3"/>
        <v/>
      </c>
      <c r="CH14" s="188" t="str">
        <f t="shared" si="3"/>
        <v/>
      </c>
      <c r="CI14" s="188">
        <f t="shared" si="11"/>
        <v>4</v>
      </c>
    </row>
    <row r="15" spans="1:88" ht="15" thickBot="1" x14ac:dyDescent="0.4">
      <c r="A15" s="756"/>
      <c r="B15" s="792"/>
      <c r="C15" s="6" t="s">
        <v>25</v>
      </c>
      <c r="D15" s="7" t="s">
        <v>26</v>
      </c>
      <c r="E15" s="799" t="s">
        <v>108</v>
      </c>
      <c r="F15" s="799" t="s">
        <v>108</v>
      </c>
      <c r="G15" s="799" t="s">
        <v>108</v>
      </c>
      <c r="H15" s="799" t="s">
        <v>108</v>
      </c>
      <c r="I15" s="799" t="s">
        <v>108</v>
      </c>
      <c r="J15" s="799" t="s">
        <v>108</v>
      </c>
      <c r="K15" s="799" t="s">
        <v>108</v>
      </c>
      <c r="L15" s="799" t="s">
        <v>108</v>
      </c>
      <c r="M15" s="799" t="s">
        <v>108</v>
      </c>
      <c r="N15" s="799" t="s">
        <v>108</v>
      </c>
      <c r="O15" s="799" t="s">
        <v>108</v>
      </c>
      <c r="P15" s="799" t="s">
        <v>108</v>
      </c>
      <c r="Q15" s="799" t="s">
        <v>108</v>
      </c>
      <c r="R15" s="799" t="s">
        <v>108</v>
      </c>
      <c r="S15" s="799" t="s">
        <v>108</v>
      </c>
      <c r="T15" s="799" t="s">
        <v>108</v>
      </c>
      <c r="U15" s="799" t="s">
        <v>108</v>
      </c>
      <c r="V15" s="799" t="s">
        <v>108</v>
      </c>
      <c r="W15" s="799" t="s">
        <v>108</v>
      </c>
      <c r="X15" s="799" t="s">
        <v>108</v>
      </c>
      <c r="Y15" s="799" t="s">
        <v>108</v>
      </c>
      <c r="Z15" s="799" t="s">
        <v>108</v>
      </c>
      <c r="AA15" s="799" t="s">
        <v>108</v>
      </c>
      <c r="AB15" s="799" t="s">
        <v>108</v>
      </c>
      <c r="AC15" s="799" t="s">
        <v>108</v>
      </c>
      <c r="AD15" s="799" t="s">
        <v>108</v>
      </c>
      <c r="AE15" s="799" t="s">
        <v>108</v>
      </c>
      <c r="AF15" s="799" t="s">
        <v>108</v>
      </c>
      <c r="AG15" s="799" t="s">
        <v>108</v>
      </c>
      <c r="AH15" s="799" t="s">
        <v>108</v>
      </c>
      <c r="AI15" s="799" t="s">
        <v>108</v>
      </c>
      <c r="AJ15" s="8" t="s">
        <v>25</v>
      </c>
      <c r="AK15" s="129"/>
      <c r="AM15" s="183" t="str">
        <f t="shared" si="4"/>
        <v/>
      </c>
      <c r="AN15" s="183" t="str">
        <f t="shared" si="0"/>
        <v/>
      </c>
      <c r="AO15" s="183" t="str">
        <f t="shared" si="0"/>
        <v/>
      </c>
      <c r="AP15" s="183" t="str">
        <f t="shared" si="0"/>
        <v/>
      </c>
      <c r="AQ15" s="183" t="str">
        <f t="shared" si="0"/>
        <v/>
      </c>
      <c r="AR15" s="183" t="str">
        <f t="shared" si="0"/>
        <v/>
      </c>
      <c r="AS15" s="183" t="str">
        <f t="shared" si="0"/>
        <v/>
      </c>
      <c r="AT15" s="183" t="str">
        <f t="shared" si="0"/>
        <v/>
      </c>
      <c r="AU15" s="183" t="str">
        <f t="shared" si="0"/>
        <v/>
      </c>
      <c r="AV15" s="183" t="str">
        <f t="shared" si="0"/>
        <v/>
      </c>
      <c r="AW15" s="183" t="str">
        <f t="shared" si="0"/>
        <v/>
      </c>
      <c r="AX15" s="183" t="str">
        <f t="shared" si="0"/>
        <v/>
      </c>
      <c r="AY15" s="183" t="str">
        <f t="shared" si="0"/>
        <v/>
      </c>
      <c r="AZ15" s="183" t="s">
        <v>97</v>
      </c>
      <c r="BA15" s="183">
        <f t="shared" si="5"/>
        <v>0</v>
      </c>
      <c r="BC15" s="183" t="str">
        <f t="shared" si="6"/>
        <v/>
      </c>
      <c r="BD15" s="183" t="str">
        <f t="shared" si="1"/>
        <v/>
      </c>
      <c r="BE15" s="183" t="str">
        <f t="shared" si="1"/>
        <v/>
      </c>
      <c r="BF15" s="183" t="str">
        <f t="shared" si="1"/>
        <v/>
      </c>
      <c r="BG15" s="183" t="str">
        <f t="shared" si="1"/>
        <v/>
      </c>
      <c r="BH15" s="183" t="str">
        <f t="shared" si="1"/>
        <v/>
      </c>
      <c r="BI15" s="183" t="str">
        <f t="shared" si="1"/>
        <v/>
      </c>
      <c r="BJ15" s="183" t="str">
        <f t="shared" si="1"/>
        <v/>
      </c>
      <c r="BK15" s="183" t="str">
        <f t="shared" si="1"/>
        <v/>
      </c>
      <c r="BL15" s="183" t="str">
        <f t="shared" si="1"/>
        <v/>
      </c>
      <c r="BM15" s="183" t="str">
        <f t="shared" si="1"/>
        <v/>
      </c>
      <c r="BN15" s="183" t="str">
        <f t="shared" si="1"/>
        <v/>
      </c>
      <c r="BO15" s="183" t="str">
        <f t="shared" si="1"/>
        <v/>
      </c>
      <c r="BP15" s="183" t="s">
        <v>97</v>
      </c>
      <c r="BQ15" s="183">
        <f t="shared" si="7"/>
        <v>0</v>
      </c>
      <c r="BS15" s="183" t="str">
        <f t="shared" si="8"/>
        <v/>
      </c>
      <c r="BT15" s="183" t="str">
        <f t="shared" si="2"/>
        <v/>
      </c>
      <c r="BU15" s="183" t="str">
        <f t="shared" si="2"/>
        <v/>
      </c>
      <c r="BV15" s="183" t="str">
        <f t="shared" si="2"/>
        <v/>
      </c>
      <c r="BW15" s="183" t="str">
        <f t="shared" si="2"/>
        <v/>
      </c>
      <c r="BX15" s="183" t="str">
        <f t="shared" si="2"/>
        <v/>
      </c>
      <c r="BY15" s="183" t="str">
        <f t="shared" si="2"/>
        <v/>
      </c>
      <c r="BZ15" s="183">
        <f t="shared" si="9"/>
        <v>0</v>
      </c>
      <c r="CB15" s="183" t="str">
        <f t="shared" si="10"/>
        <v/>
      </c>
      <c r="CC15" s="183" t="str">
        <f t="shared" si="3"/>
        <v/>
      </c>
      <c r="CD15" s="183" t="str">
        <f t="shared" si="3"/>
        <v/>
      </c>
      <c r="CE15" s="183" t="str">
        <f t="shared" si="3"/>
        <v/>
      </c>
      <c r="CF15" s="183" t="str">
        <f t="shared" si="3"/>
        <v/>
      </c>
      <c r="CG15" s="183" t="str">
        <f t="shared" si="3"/>
        <v/>
      </c>
      <c r="CH15" s="183" t="str">
        <f t="shared" si="3"/>
        <v/>
      </c>
      <c r="CI15" s="183">
        <f t="shared" si="11"/>
        <v>0</v>
      </c>
    </row>
    <row r="16" spans="1:88" ht="15" thickBot="1" x14ac:dyDescent="0.4">
      <c r="A16" s="756"/>
      <c r="B16" s="792"/>
      <c r="C16" s="13" t="s">
        <v>27</v>
      </c>
      <c r="D16" s="7" t="s">
        <v>88</v>
      </c>
      <c r="E16" s="793" t="s">
        <v>109</v>
      </c>
      <c r="F16" s="793" t="s">
        <v>109</v>
      </c>
      <c r="G16" s="793" t="s">
        <v>109</v>
      </c>
      <c r="H16" s="793" t="s">
        <v>109</v>
      </c>
      <c r="I16" s="793" t="s">
        <v>109</v>
      </c>
      <c r="J16" s="793" t="s">
        <v>109</v>
      </c>
      <c r="K16" s="793" t="s">
        <v>109</v>
      </c>
      <c r="L16" s="793" t="s">
        <v>109</v>
      </c>
      <c r="M16" s="793" t="s">
        <v>109</v>
      </c>
      <c r="N16" s="793" t="s">
        <v>109</v>
      </c>
      <c r="O16" s="793" t="s">
        <v>109</v>
      </c>
      <c r="P16" s="793" t="s">
        <v>109</v>
      </c>
      <c r="Q16" s="793" t="s">
        <v>109</v>
      </c>
      <c r="R16" s="793" t="s">
        <v>109</v>
      </c>
      <c r="S16" s="793" t="s">
        <v>109</v>
      </c>
      <c r="T16" s="793" t="s">
        <v>109</v>
      </c>
      <c r="U16" s="793" t="s">
        <v>109</v>
      </c>
      <c r="V16" s="793" t="s">
        <v>109</v>
      </c>
      <c r="W16" s="793" t="s">
        <v>109</v>
      </c>
      <c r="X16" s="793" t="s">
        <v>109</v>
      </c>
      <c r="Y16" s="793" t="s">
        <v>109</v>
      </c>
      <c r="Z16" s="793" t="s">
        <v>109</v>
      </c>
      <c r="AA16" s="793" t="s">
        <v>109</v>
      </c>
      <c r="AB16" s="793" t="s">
        <v>109</v>
      </c>
      <c r="AC16" s="793" t="s">
        <v>109</v>
      </c>
      <c r="AD16" s="793" t="s">
        <v>109</v>
      </c>
      <c r="AE16" s="793" t="s">
        <v>109</v>
      </c>
      <c r="AF16" s="793" t="s">
        <v>109</v>
      </c>
      <c r="AG16" s="793" t="s">
        <v>109</v>
      </c>
      <c r="AH16" s="793" t="s">
        <v>109</v>
      </c>
      <c r="AI16" s="793" t="s">
        <v>109</v>
      </c>
      <c r="AJ16" s="189" t="s">
        <v>27</v>
      </c>
      <c r="AK16" s="240"/>
      <c r="AL16" s="187"/>
      <c r="AM16" s="188" t="str">
        <f t="shared" si="4"/>
        <v/>
      </c>
      <c r="AN16" s="188" t="str">
        <f t="shared" si="0"/>
        <v/>
      </c>
      <c r="AO16" s="188" t="str">
        <f t="shared" si="0"/>
        <v/>
      </c>
      <c r="AP16" s="188" t="str">
        <f t="shared" si="0"/>
        <v/>
      </c>
      <c r="AQ16" s="188" t="str">
        <f t="shared" si="0"/>
        <v/>
      </c>
      <c r="AR16" s="188" t="str">
        <f t="shared" si="0"/>
        <v/>
      </c>
      <c r="AS16" s="188" t="str">
        <f t="shared" si="0"/>
        <v/>
      </c>
      <c r="AT16" s="188" t="str">
        <f t="shared" si="0"/>
        <v/>
      </c>
      <c r="AU16" s="188" t="str">
        <f t="shared" si="0"/>
        <v/>
      </c>
      <c r="AV16" s="188" t="str">
        <f t="shared" si="0"/>
        <v/>
      </c>
      <c r="AW16" s="188" t="str">
        <f t="shared" si="0"/>
        <v/>
      </c>
      <c r="AX16" s="188" t="str">
        <f t="shared" si="0"/>
        <v/>
      </c>
      <c r="AY16" s="188" t="str">
        <f t="shared" si="0"/>
        <v/>
      </c>
      <c r="AZ16" s="188" t="s">
        <v>97</v>
      </c>
      <c r="BA16" s="188">
        <f t="shared" si="5"/>
        <v>0</v>
      </c>
      <c r="BC16" s="188" t="str">
        <f t="shared" si="6"/>
        <v/>
      </c>
      <c r="BD16" s="188" t="str">
        <f t="shared" si="1"/>
        <v/>
      </c>
      <c r="BE16" s="188" t="str">
        <f t="shared" si="1"/>
        <v/>
      </c>
      <c r="BF16" s="188" t="str">
        <f t="shared" si="1"/>
        <v/>
      </c>
      <c r="BG16" s="188" t="str">
        <f t="shared" si="1"/>
        <v/>
      </c>
      <c r="BH16" s="188" t="str">
        <f t="shared" si="1"/>
        <v/>
      </c>
      <c r="BI16" s="188" t="str">
        <f t="shared" si="1"/>
        <v/>
      </c>
      <c r="BJ16" s="188" t="str">
        <f t="shared" si="1"/>
        <v/>
      </c>
      <c r="BK16" s="188" t="str">
        <f t="shared" si="1"/>
        <v/>
      </c>
      <c r="BL16" s="188" t="str">
        <f t="shared" si="1"/>
        <v/>
      </c>
      <c r="BM16" s="188" t="str">
        <f t="shared" si="1"/>
        <v/>
      </c>
      <c r="BN16" s="188" t="str">
        <f t="shared" si="1"/>
        <v/>
      </c>
      <c r="BO16" s="188" t="str">
        <f t="shared" si="1"/>
        <v/>
      </c>
      <c r="BP16" s="188" t="s">
        <v>97</v>
      </c>
      <c r="BQ16" s="188">
        <f t="shared" si="7"/>
        <v>0</v>
      </c>
      <c r="BS16" s="188" t="str">
        <f t="shared" si="8"/>
        <v/>
      </c>
      <c r="BT16" s="188" t="str">
        <f t="shared" si="2"/>
        <v/>
      </c>
      <c r="BU16" s="188" t="str">
        <f t="shared" si="2"/>
        <v/>
      </c>
      <c r="BV16" s="188" t="str">
        <f t="shared" si="2"/>
        <v/>
      </c>
      <c r="BW16" s="188" t="str">
        <f t="shared" si="2"/>
        <v/>
      </c>
      <c r="BX16" s="188" t="str">
        <f t="shared" si="2"/>
        <v/>
      </c>
      <c r="BY16" s="188" t="str">
        <f t="shared" si="2"/>
        <v/>
      </c>
      <c r="BZ16" s="188">
        <f t="shared" si="9"/>
        <v>0</v>
      </c>
      <c r="CB16" s="188" t="str">
        <f t="shared" si="10"/>
        <v/>
      </c>
      <c r="CC16" s="188" t="str">
        <f t="shared" si="3"/>
        <v/>
      </c>
      <c r="CD16" s="188" t="str">
        <f t="shared" si="3"/>
        <v/>
      </c>
      <c r="CE16" s="188" t="str">
        <f t="shared" si="3"/>
        <v/>
      </c>
      <c r="CF16" s="188" t="str">
        <f t="shared" si="3"/>
        <v/>
      </c>
      <c r="CG16" s="188" t="str">
        <f t="shared" si="3"/>
        <v/>
      </c>
      <c r="CH16" s="188" t="str">
        <f t="shared" si="3"/>
        <v/>
      </c>
      <c r="CI16" s="188">
        <f t="shared" si="11"/>
        <v>0</v>
      </c>
    </row>
    <row r="17" spans="1:87" ht="15" thickBot="1" x14ac:dyDescent="0.4">
      <c r="A17" s="756"/>
      <c r="B17" s="792"/>
      <c r="C17" s="13" t="s">
        <v>28</v>
      </c>
      <c r="D17" s="7" t="s">
        <v>29</v>
      </c>
      <c r="E17" s="91"/>
      <c r="F17" s="99"/>
      <c r="G17" s="69"/>
      <c r="H17" s="102" t="s">
        <v>29</v>
      </c>
      <c r="I17" s="70"/>
      <c r="J17" s="102" t="s">
        <v>30</v>
      </c>
      <c r="K17" s="70"/>
      <c r="L17" s="70"/>
      <c r="M17" s="71"/>
      <c r="N17" s="800" t="s">
        <v>129</v>
      </c>
      <c r="O17" s="800"/>
      <c r="P17" s="800"/>
      <c r="Q17" s="800"/>
      <c r="R17" s="800"/>
      <c r="S17" s="800"/>
      <c r="T17" s="800"/>
      <c r="U17" s="800"/>
      <c r="V17" s="800"/>
      <c r="W17" s="800"/>
      <c r="X17" s="800"/>
      <c r="Y17" s="800"/>
      <c r="Z17" s="70"/>
      <c r="AA17" s="71"/>
      <c r="AB17" s="109" t="s">
        <v>29</v>
      </c>
      <c r="AC17" s="70"/>
      <c r="AD17" s="102" t="s">
        <v>37</v>
      </c>
      <c r="AE17" s="73"/>
      <c r="AF17" s="102" t="s">
        <v>31</v>
      </c>
      <c r="AG17" s="122" t="s">
        <v>31</v>
      </c>
      <c r="AH17" s="117"/>
      <c r="AI17" s="82"/>
      <c r="AJ17" s="14" t="s">
        <v>28</v>
      </c>
      <c r="AK17" s="129"/>
      <c r="AM17" s="183" t="str">
        <f t="shared" si="4"/>
        <v/>
      </c>
      <c r="AN17" s="183" t="str">
        <f t="shared" si="0"/>
        <v/>
      </c>
      <c r="AO17" s="183" t="str">
        <f t="shared" si="0"/>
        <v/>
      </c>
      <c r="AP17" s="183">
        <f t="shared" si="0"/>
        <v>2</v>
      </c>
      <c r="AQ17" s="183" t="str">
        <f t="shared" si="0"/>
        <v/>
      </c>
      <c r="AR17" s="183" t="str">
        <f t="shared" si="0"/>
        <v/>
      </c>
      <c r="AS17" s="183" t="str">
        <f t="shared" si="0"/>
        <v/>
      </c>
      <c r="AT17" s="183" t="str">
        <f t="shared" si="0"/>
        <v/>
      </c>
      <c r="AU17" s="183">
        <f t="shared" si="0"/>
        <v>1</v>
      </c>
      <c r="AV17" s="183" t="str">
        <f t="shared" si="0"/>
        <v/>
      </c>
      <c r="AW17" s="183" t="str">
        <f t="shared" si="0"/>
        <v/>
      </c>
      <c r="AX17" s="183" t="str">
        <f t="shared" si="0"/>
        <v/>
      </c>
      <c r="AY17" s="183" t="str">
        <f t="shared" si="0"/>
        <v/>
      </c>
      <c r="AZ17" s="183" t="s">
        <v>97</v>
      </c>
      <c r="BA17" s="183">
        <f t="shared" si="5"/>
        <v>3</v>
      </c>
      <c r="BC17" s="183" t="str">
        <f t="shared" si="6"/>
        <v/>
      </c>
      <c r="BD17" s="183" t="str">
        <f t="shared" si="1"/>
        <v/>
      </c>
      <c r="BE17" s="183" t="str">
        <f t="shared" si="1"/>
        <v/>
      </c>
      <c r="BF17" s="183">
        <f t="shared" si="1"/>
        <v>2</v>
      </c>
      <c r="BG17" s="183" t="str">
        <f t="shared" si="1"/>
        <v/>
      </c>
      <c r="BH17" s="183" t="str">
        <f t="shared" si="1"/>
        <v/>
      </c>
      <c r="BI17" s="183" t="str">
        <f t="shared" si="1"/>
        <v/>
      </c>
      <c r="BJ17" s="183" t="str">
        <f t="shared" si="1"/>
        <v/>
      </c>
      <c r="BK17" s="183">
        <f t="shared" si="1"/>
        <v>1</v>
      </c>
      <c r="BL17" s="183" t="str">
        <f t="shared" si="1"/>
        <v/>
      </c>
      <c r="BM17" s="183" t="str">
        <f t="shared" si="1"/>
        <v/>
      </c>
      <c r="BN17" s="183" t="str">
        <f t="shared" si="1"/>
        <v/>
      </c>
      <c r="BO17" s="183" t="str">
        <f t="shared" si="1"/>
        <v/>
      </c>
      <c r="BP17" s="183" t="s">
        <v>97</v>
      </c>
      <c r="BQ17" s="183">
        <f t="shared" si="7"/>
        <v>3</v>
      </c>
      <c r="BS17" s="183" t="str">
        <f t="shared" si="8"/>
        <v/>
      </c>
      <c r="BT17" s="183">
        <f t="shared" si="2"/>
        <v>2</v>
      </c>
      <c r="BU17" s="183" t="str">
        <f t="shared" si="2"/>
        <v/>
      </c>
      <c r="BV17" s="183">
        <f t="shared" si="2"/>
        <v>1</v>
      </c>
      <c r="BW17" s="183" t="str">
        <f t="shared" si="2"/>
        <v/>
      </c>
      <c r="BX17" s="183" t="str">
        <f t="shared" si="2"/>
        <v/>
      </c>
      <c r="BY17" s="183" t="str">
        <f t="shared" si="2"/>
        <v/>
      </c>
      <c r="BZ17" s="183">
        <f t="shared" si="9"/>
        <v>3</v>
      </c>
      <c r="CB17" s="183" t="str">
        <f t="shared" si="10"/>
        <v/>
      </c>
      <c r="CC17" s="183">
        <f t="shared" si="3"/>
        <v>2</v>
      </c>
      <c r="CD17" s="183" t="str">
        <f t="shared" si="3"/>
        <v/>
      </c>
      <c r="CE17" s="183">
        <f t="shared" si="3"/>
        <v>1</v>
      </c>
      <c r="CF17" s="183" t="str">
        <f t="shared" si="3"/>
        <v/>
      </c>
      <c r="CG17" s="183" t="str">
        <f t="shared" si="3"/>
        <v/>
      </c>
      <c r="CH17" s="183" t="str">
        <f t="shared" si="3"/>
        <v/>
      </c>
      <c r="CI17" s="183">
        <f t="shared" si="11"/>
        <v>3</v>
      </c>
    </row>
    <row r="18" spans="1:87" x14ac:dyDescent="0.35">
      <c r="A18" s="756"/>
      <c r="B18" s="792"/>
      <c r="C18" s="13" t="s">
        <v>32</v>
      </c>
      <c r="D18" s="15" t="s">
        <v>33</v>
      </c>
      <c r="E18" s="91"/>
      <c r="F18" s="99"/>
      <c r="G18" s="69"/>
      <c r="H18" s="102" t="s">
        <v>31</v>
      </c>
      <c r="I18" s="70"/>
      <c r="J18" s="102" t="s">
        <v>33</v>
      </c>
      <c r="K18" s="70"/>
      <c r="L18" s="70"/>
      <c r="M18" s="71"/>
      <c r="N18" s="109" t="s">
        <v>33</v>
      </c>
      <c r="O18" s="70"/>
      <c r="P18" s="102" t="s">
        <v>33</v>
      </c>
      <c r="Q18" s="73"/>
      <c r="R18" s="102" t="s">
        <v>33</v>
      </c>
      <c r="S18" s="102" t="s">
        <v>31</v>
      </c>
      <c r="T18" s="116"/>
      <c r="U18" s="72"/>
      <c r="V18" s="102" t="s">
        <v>33</v>
      </c>
      <c r="W18" s="70"/>
      <c r="X18" s="102" t="s">
        <v>33</v>
      </c>
      <c r="Y18" s="70"/>
      <c r="Z18" s="70"/>
      <c r="AA18" s="71"/>
      <c r="AB18" s="109" t="s">
        <v>31</v>
      </c>
      <c r="AC18" s="70"/>
      <c r="AD18" s="102" t="s">
        <v>33</v>
      </c>
      <c r="AE18" s="73"/>
      <c r="AF18" s="102" t="s">
        <v>33</v>
      </c>
      <c r="AG18" s="122" t="s">
        <v>31</v>
      </c>
      <c r="AH18" s="117"/>
      <c r="AI18" s="82"/>
      <c r="AJ18" s="189" t="s">
        <v>32</v>
      </c>
      <c r="AK18" s="240"/>
      <c r="AL18" s="187"/>
      <c r="AM18" s="188" t="str">
        <f t="shared" si="4"/>
        <v/>
      </c>
      <c r="AN18" s="188" t="str">
        <f t="shared" si="0"/>
        <v/>
      </c>
      <c r="AO18" s="188" t="str">
        <f t="shared" si="0"/>
        <v/>
      </c>
      <c r="AP18" s="188" t="str">
        <f t="shared" si="0"/>
        <v/>
      </c>
      <c r="AQ18" s="188" t="str">
        <f t="shared" si="0"/>
        <v/>
      </c>
      <c r="AR18" s="188">
        <f t="shared" si="0"/>
        <v>8</v>
      </c>
      <c r="AS18" s="188" t="str">
        <f t="shared" si="0"/>
        <v/>
      </c>
      <c r="AT18" s="188" t="str">
        <f t="shared" si="0"/>
        <v/>
      </c>
      <c r="AU18" s="188" t="str">
        <f t="shared" si="0"/>
        <v/>
      </c>
      <c r="AV18" s="188" t="str">
        <f t="shared" si="0"/>
        <v/>
      </c>
      <c r="AW18" s="188" t="str">
        <f t="shared" si="0"/>
        <v/>
      </c>
      <c r="AX18" s="188" t="str">
        <f t="shared" si="0"/>
        <v/>
      </c>
      <c r="AY18" s="188" t="str">
        <f t="shared" si="0"/>
        <v/>
      </c>
      <c r="AZ18" s="188" t="s">
        <v>97</v>
      </c>
      <c r="BA18" s="188">
        <f t="shared" si="5"/>
        <v>8</v>
      </c>
      <c r="BC18" s="188" t="str">
        <f t="shared" si="6"/>
        <v/>
      </c>
      <c r="BD18" s="188" t="str">
        <f t="shared" si="1"/>
        <v/>
      </c>
      <c r="BE18" s="188" t="str">
        <f t="shared" si="1"/>
        <v/>
      </c>
      <c r="BF18" s="188" t="str">
        <f t="shared" si="1"/>
        <v/>
      </c>
      <c r="BG18" s="188" t="str">
        <f t="shared" si="1"/>
        <v/>
      </c>
      <c r="BH18" s="188">
        <f t="shared" si="1"/>
        <v>8</v>
      </c>
      <c r="BI18" s="188" t="str">
        <f t="shared" si="1"/>
        <v/>
      </c>
      <c r="BJ18" s="188" t="str">
        <f t="shared" si="1"/>
        <v/>
      </c>
      <c r="BK18" s="188" t="str">
        <f t="shared" si="1"/>
        <v/>
      </c>
      <c r="BL18" s="188" t="str">
        <f t="shared" si="1"/>
        <v/>
      </c>
      <c r="BM18" s="188" t="str">
        <f t="shared" si="1"/>
        <v/>
      </c>
      <c r="BN18" s="188" t="str">
        <f t="shared" si="1"/>
        <v/>
      </c>
      <c r="BO18" s="188" t="str">
        <f t="shared" si="1"/>
        <v/>
      </c>
      <c r="BP18" s="188" t="s">
        <v>97</v>
      </c>
      <c r="BQ18" s="188">
        <f t="shared" si="7"/>
        <v>8</v>
      </c>
      <c r="BS18" s="188" t="str">
        <f t="shared" si="8"/>
        <v/>
      </c>
      <c r="BT18" s="188">
        <f t="shared" si="2"/>
        <v>4</v>
      </c>
      <c r="BU18" s="188" t="str">
        <f t="shared" si="2"/>
        <v/>
      </c>
      <c r="BV18" s="188" t="str">
        <f t="shared" si="2"/>
        <v/>
      </c>
      <c r="BW18" s="188" t="str">
        <f t="shared" si="2"/>
        <v/>
      </c>
      <c r="BX18" s="188" t="str">
        <f t="shared" si="2"/>
        <v/>
      </c>
      <c r="BY18" s="188" t="str">
        <f t="shared" si="2"/>
        <v/>
      </c>
      <c r="BZ18" s="188">
        <f t="shared" si="9"/>
        <v>4</v>
      </c>
      <c r="CB18" s="188" t="str">
        <f t="shared" si="10"/>
        <v/>
      </c>
      <c r="CC18" s="188">
        <f t="shared" si="3"/>
        <v>4</v>
      </c>
      <c r="CD18" s="188" t="str">
        <f t="shared" si="3"/>
        <v/>
      </c>
      <c r="CE18" s="188" t="str">
        <f t="shared" si="3"/>
        <v/>
      </c>
      <c r="CF18" s="188" t="str">
        <f t="shared" si="3"/>
        <v/>
      </c>
      <c r="CG18" s="188" t="str">
        <f t="shared" si="3"/>
        <v/>
      </c>
      <c r="CH18" s="188" t="str">
        <f t="shared" si="3"/>
        <v/>
      </c>
      <c r="CI18" s="188">
        <f t="shared" si="11"/>
        <v>4</v>
      </c>
    </row>
    <row r="19" spans="1:87" x14ac:dyDescent="0.35">
      <c r="A19" s="756"/>
      <c r="B19" s="792"/>
      <c r="C19" s="13" t="s">
        <v>34</v>
      </c>
      <c r="D19" s="15" t="s">
        <v>33</v>
      </c>
      <c r="E19" s="91" t="s">
        <v>31</v>
      </c>
      <c r="F19" s="99"/>
      <c r="G19" s="69"/>
      <c r="H19" s="102" t="s">
        <v>33</v>
      </c>
      <c r="I19" s="70"/>
      <c r="J19" s="102" t="s">
        <v>33</v>
      </c>
      <c r="K19" s="70"/>
      <c r="L19" s="70"/>
      <c r="M19" s="71"/>
      <c r="N19" s="109" t="s">
        <v>31</v>
      </c>
      <c r="O19" s="70"/>
      <c r="P19" s="102" t="s">
        <v>33</v>
      </c>
      <c r="Q19" s="73"/>
      <c r="R19" s="102" t="s">
        <v>31</v>
      </c>
      <c r="S19" s="102"/>
      <c r="T19" s="117"/>
      <c r="U19" s="72"/>
      <c r="V19" s="102" t="s">
        <v>35</v>
      </c>
      <c r="W19" s="70"/>
      <c r="X19" s="99" t="s">
        <v>31</v>
      </c>
      <c r="Y19" s="801" t="s">
        <v>7</v>
      </c>
      <c r="Z19" s="802" t="s">
        <v>7</v>
      </c>
      <c r="AA19" s="802" t="s">
        <v>7</v>
      </c>
      <c r="AB19" s="802" t="s">
        <v>7</v>
      </c>
      <c r="AC19" s="802" t="s">
        <v>7</v>
      </c>
      <c r="AD19" s="802" t="s">
        <v>7</v>
      </c>
      <c r="AE19" s="802" t="s">
        <v>7</v>
      </c>
      <c r="AF19" s="802" t="s">
        <v>7</v>
      </c>
      <c r="AG19" s="802" t="s">
        <v>7</v>
      </c>
      <c r="AH19" s="802" t="s">
        <v>7</v>
      </c>
      <c r="AI19" s="803" t="s">
        <v>7</v>
      </c>
      <c r="AJ19" s="30" t="s">
        <v>34</v>
      </c>
      <c r="AK19" s="129"/>
      <c r="AM19" s="183" t="str">
        <f t="shared" si="4"/>
        <v/>
      </c>
      <c r="AN19" s="183" t="str">
        <f t="shared" si="0"/>
        <v/>
      </c>
      <c r="AO19" s="183" t="str">
        <f t="shared" si="0"/>
        <v/>
      </c>
      <c r="AP19" s="183" t="str">
        <f t="shared" si="0"/>
        <v/>
      </c>
      <c r="AQ19" s="183" t="str">
        <f t="shared" si="0"/>
        <v/>
      </c>
      <c r="AR19" s="183">
        <f t="shared" si="0"/>
        <v>3</v>
      </c>
      <c r="AS19" s="183" t="str">
        <f t="shared" si="0"/>
        <v/>
      </c>
      <c r="AT19" s="183">
        <f t="shared" si="0"/>
        <v>1</v>
      </c>
      <c r="AU19" s="183" t="str">
        <f t="shared" si="0"/>
        <v/>
      </c>
      <c r="AV19" s="183" t="str">
        <f t="shared" si="0"/>
        <v/>
      </c>
      <c r="AW19" s="183" t="str">
        <f t="shared" si="0"/>
        <v/>
      </c>
      <c r="AX19" s="183" t="str">
        <f t="shared" si="0"/>
        <v/>
      </c>
      <c r="AY19" s="183" t="str">
        <f t="shared" si="0"/>
        <v/>
      </c>
      <c r="AZ19" s="183" t="s">
        <v>97</v>
      </c>
      <c r="BA19" s="183">
        <f t="shared" si="5"/>
        <v>4</v>
      </c>
      <c r="BC19" s="183" t="str">
        <f t="shared" si="6"/>
        <v/>
      </c>
      <c r="BD19" s="183" t="str">
        <f t="shared" si="1"/>
        <v/>
      </c>
      <c r="BE19" s="183" t="str">
        <f t="shared" si="1"/>
        <v/>
      </c>
      <c r="BF19" s="183" t="str">
        <f t="shared" si="1"/>
        <v/>
      </c>
      <c r="BG19" s="183" t="str">
        <f t="shared" si="1"/>
        <v/>
      </c>
      <c r="BH19" s="183">
        <f t="shared" si="1"/>
        <v>3</v>
      </c>
      <c r="BI19" s="183" t="str">
        <f t="shared" si="1"/>
        <v/>
      </c>
      <c r="BJ19" s="183">
        <f t="shared" si="1"/>
        <v>1</v>
      </c>
      <c r="BK19" s="183" t="str">
        <f t="shared" si="1"/>
        <v/>
      </c>
      <c r="BL19" s="183" t="str">
        <f t="shared" si="1"/>
        <v/>
      </c>
      <c r="BM19" s="183" t="str">
        <f t="shared" si="1"/>
        <v/>
      </c>
      <c r="BN19" s="183" t="str">
        <f t="shared" si="1"/>
        <v/>
      </c>
      <c r="BO19" s="183" t="str">
        <f t="shared" si="1"/>
        <v/>
      </c>
      <c r="BP19" s="183" t="s">
        <v>97</v>
      </c>
      <c r="BQ19" s="183">
        <f t="shared" si="7"/>
        <v>4</v>
      </c>
      <c r="BS19" s="183" t="str">
        <f t="shared" si="8"/>
        <v/>
      </c>
      <c r="BT19" s="183">
        <f t="shared" si="2"/>
        <v>4</v>
      </c>
      <c r="BU19" s="183" t="str">
        <f t="shared" si="2"/>
        <v/>
      </c>
      <c r="BV19" s="183" t="str">
        <f t="shared" si="2"/>
        <v/>
      </c>
      <c r="BW19" s="183" t="str">
        <f t="shared" si="2"/>
        <v/>
      </c>
      <c r="BX19" s="183" t="str">
        <f t="shared" si="2"/>
        <v/>
      </c>
      <c r="BY19" s="183" t="str">
        <f t="shared" si="2"/>
        <v/>
      </c>
      <c r="BZ19" s="183">
        <f t="shared" si="9"/>
        <v>4</v>
      </c>
      <c r="CB19" s="183" t="str">
        <f t="shared" si="10"/>
        <v/>
      </c>
      <c r="CC19" s="183">
        <f t="shared" si="3"/>
        <v>4</v>
      </c>
      <c r="CD19" s="183" t="str">
        <f t="shared" si="3"/>
        <v/>
      </c>
      <c r="CE19" s="183" t="str">
        <f t="shared" si="3"/>
        <v/>
      </c>
      <c r="CF19" s="183" t="str">
        <f t="shared" si="3"/>
        <v/>
      </c>
      <c r="CG19" s="183" t="str">
        <f t="shared" si="3"/>
        <v/>
      </c>
      <c r="CH19" s="183" t="str">
        <f t="shared" si="3"/>
        <v/>
      </c>
      <c r="CI19" s="183">
        <f t="shared" si="11"/>
        <v>4</v>
      </c>
    </row>
    <row r="20" spans="1:87" ht="15" thickBot="1" x14ac:dyDescent="0.4">
      <c r="A20" s="756"/>
      <c r="B20" s="782"/>
      <c r="C20" s="13" t="s">
        <v>36</v>
      </c>
      <c r="D20" s="15" t="s">
        <v>35</v>
      </c>
      <c r="E20" s="91"/>
      <c r="F20" s="99"/>
      <c r="G20" s="69"/>
      <c r="H20" s="102" t="s">
        <v>19</v>
      </c>
      <c r="I20" s="70"/>
      <c r="J20" s="102" t="s">
        <v>29</v>
      </c>
      <c r="K20" s="70"/>
      <c r="L20" s="70"/>
      <c r="M20" s="71"/>
      <c r="N20" s="109" t="s">
        <v>29</v>
      </c>
      <c r="O20" s="70"/>
      <c r="P20" s="102" t="s">
        <v>29</v>
      </c>
      <c r="Q20" s="73"/>
      <c r="R20" s="102" t="s">
        <v>19</v>
      </c>
      <c r="S20" s="102"/>
      <c r="T20" s="117" t="s">
        <v>31</v>
      </c>
      <c r="U20" s="72"/>
      <c r="V20" s="102" t="s">
        <v>35</v>
      </c>
      <c r="W20" s="70"/>
      <c r="X20" s="99" t="s">
        <v>35</v>
      </c>
      <c r="Y20" s="801" t="s">
        <v>7</v>
      </c>
      <c r="Z20" s="802" t="s">
        <v>7</v>
      </c>
      <c r="AA20" s="802" t="s">
        <v>7</v>
      </c>
      <c r="AB20" s="802" t="s">
        <v>7</v>
      </c>
      <c r="AC20" s="802" t="s">
        <v>7</v>
      </c>
      <c r="AD20" s="802" t="s">
        <v>7</v>
      </c>
      <c r="AE20" s="802" t="s">
        <v>7</v>
      </c>
      <c r="AF20" s="802" t="s">
        <v>7</v>
      </c>
      <c r="AG20" s="802" t="s">
        <v>7</v>
      </c>
      <c r="AH20" s="802" t="s">
        <v>7</v>
      </c>
      <c r="AI20" s="803" t="s">
        <v>7</v>
      </c>
      <c r="AJ20" s="192" t="s">
        <v>36</v>
      </c>
      <c r="AK20" s="240"/>
      <c r="AL20" s="187"/>
      <c r="AM20" s="188" t="str">
        <f t="shared" si="4"/>
        <v/>
      </c>
      <c r="AN20" s="188" t="str">
        <f t="shared" si="0"/>
        <v/>
      </c>
      <c r="AO20" s="188" t="str">
        <f t="shared" si="0"/>
        <v/>
      </c>
      <c r="AP20" s="188">
        <f t="shared" si="0"/>
        <v>3</v>
      </c>
      <c r="AQ20" s="188" t="str">
        <f t="shared" si="0"/>
        <v/>
      </c>
      <c r="AR20" s="188" t="str">
        <f t="shared" si="0"/>
        <v/>
      </c>
      <c r="AS20" s="188" t="str">
        <f t="shared" si="0"/>
        <v/>
      </c>
      <c r="AT20" s="188">
        <f t="shared" si="0"/>
        <v>2</v>
      </c>
      <c r="AU20" s="188" t="str">
        <f t="shared" si="0"/>
        <v/>
      </c>
      <c r="AV20" s="188" t="str">
        <f t="shared" si="0"/>
        <v/>
      </c>
      <c r="AW20" s="188" t="str">
        <f t="shared" si="0"/>
        <v/>
      </c>
      <c r="AX20" s="188" t="str">
        <f t="shared" si="0"/>
        <v/>
      </c>
      <c r="AY20" s="188" t="str">
        <f t="shared" si="0"/>
        <v/>
      </c>
      <c r="AZ20" s="188" t="s">
        <v>97</v>
      </c>
      <c r="BA20" s="188">
        <f t="shared" si="5"/>
        <v>5</v>
      </c>
      <c r="BC20" s="188" t="str">
        <f t="shared" si="6"/>
        <v/>
      </c>
      <c r="BD20" s="188" t="str">
        <f t="shared" si="1"/>
        <v/>
      </c>
      <c r="BE20" s="188" t="str">
        <f t="shared" si="1"/>
        <v/>
      </c>
      <c r="BF20" s="188">
        <f t="shared" si="1"/>
        <v>3</v>
      </c>
      <c r="BG20" s="188" t="str">
        <f t="shared" si="1"/>
        <v/>
      </c>
      <c r="BH20" s="188" t="str">
        <f t="shared" si="1"/>
        <v/>
      </c>
      <c r="BI20" s="188" t="str">
        <f t="shared" si="1"/>
        <v/>
      </c>
      <c r="BJ20" s="188">
        <f t="shared" si="1"/>
        <v>2</v>
      </c>
      <c r="BK20" s="188" t="str">
        <f t="shared" si="1"/>
        <v/>
      </c>
      <c r="BL20" s="188" t="str">
        <f t="shared" si="1"/>
        <v/>
      </c>
      <c r="BM20" s="188" t="str">
        <f t="shared" si="1"/>
        <v/>
      </c>
      <c r="BN20" s="188" t="str">
        <f t="shared" si="1"/>
        <v/>
      </c>
      <c r="BO20" s="188" t="str">
        <f t="shared" si="1"/>
        <v/>
      </c>
      <c r="BP20" s="188" t="s">
        <v>97</v>
      </c>
      <c r="BQ20" s="188">
        <f t="shared" si="7"/>
        <v>5</v>
      </c>
      <c r="BS20" s="188" t="str">
        <f t="shared" si="8"/>
        <v/>
      </c>
      <c r="BT20" s="188">
        <f t="shared" si="2"/>
        <v>1</v>
      </c>
      <c r="BU20" s="188">
        <f t="shared" si="2"/>
        <v>2</v>
      </c>
      <c r="BV20" s="188" t="str">
        <f t="shared" si="2"/>
        <v/>
      </c>
      <c r="BW20" s="188" t="str">
        <f t="shared" si="2"/>
        <v/>
      </c>
      <c r="BX20" s="188" t="str">
        <f t="shared" si="2"/>
        <v/>
      </c>
      <c r="BY20" s="188" t="str">
        <f t="shared" si="2"/>
        <v/>
      </c>
      <c r="BZ20" s="188">
        <f t="shared" si="9"/>
        <v>3</v>
      </c>
      <c r="CB20" s="188" t="str">
        <f t="shared" si="10"/>
        <v/>
      </c>
      <c r="CC20" s="188">
        <f t="shared" si="3"/>
        <v>1</v>
      </c>
      <c r="CD20" s="188">
        <f t="shared" si="3"/>
        <v>2</v>
      </c>
      <c r="CE20" s="188" t="str">
        <f t="shared" si="3"/>
        <v/>
      </c>
      <c r="CF20" s="188" t="str">
        <f t="shared" si="3"/>
        <v/>
      </c>
      <c r="CG20" s="188" t="str">
        <f t="shared" si="3"/>
        <v/>
      </c>
      <c r="CH20" s="188" t="str">
        <f t="shared" si="3"/>
        <v/>
      </c>
      <c r="CI20" s="188">
        <f t="shared" si="11"/>
        <v>3</v>
      </c>
    </row>
    <row r="21" spans="1:87" ht="15" thickBot="1" x14ac:dyDescent="0.4">
      <c r="A21" s="756"/>
      <c r="B21" s="781" t="s">
        <v>29</v>
      </c>
      <c r="C21" s="13" t="s">
        <v>39</v>
      </c>
      <c r="D21" s="15" t="s">
        <v>29</v>
      </c>
      <c r="E21" s="91"/>
      <c r="F21" s="99"/>
      <c r="G21" s="69"/>
      <c r="H21" s="102" t="s">
        <v>29</v>
      </c>
      <c r="I21" s="70"/>
      <c r="J21" s="102" t="s">
        <v>29</v>
      </c>
      <c r="K21" s="70"/>
      <c r="L21" s="70"/>
      <c r="M21" s="71"/>
      <c r="N21" s="109" t="s">
        <v>29</v>
      </c>
      <c r="O21" s="70"/>
      <c r="P21" s="102" t="s">
        <v>40</v>
      </c>
      <c r="Q21" s="73"/>
      <c r="R21" s="102" t="s">
        <v>29</v>
      </c>
      <c r="S21" s="102"/>
      <c r="T21" s="117" t="s">
        <v>30</v>
      </c>
      <c r="U21" s="801" t="s">
        <v>7</v>
      </c>
      <c r="V21" s="802" t="s">
        <v>7</v>
      </c>
      <c r="W21" s="802" t="s">
        <v>7</v>
      </c>
      <c r="X21" s="802" t="s">
        <v>7</v>
      </c>
      <c r="Y21" s="802" t="s">
        <v>7</v>
      </c>
      <c r="Z21" s="802" t="s">
        <v>7</v>
      </c>
      <c r="AA21" s="802" t="s">
        <v>7</v>
      </c>
      <c r="AB21" s="802" t="s">
        <v>7</v>
      </c>
      <c r="AC21" s="802" t="s">
        <v>7</v>
      </c>
      <c r="AD21" s="802" t="s">
        <v>7</v>
      </c>
      <c r="AE21" s="803" t="s">
        <v>7</v>
      </c>
      <c r="AF21" s="204" t="s">
        <v>30</v>
      </c>
      <c r="AG21" s="206"/>
      <c r="AH21" s="207" t="s">
        <v>30</v>
      </c>
      <c r="AI21" s="208"/>
      <c r="AJ21" s="14" t="s">
        <v>39</v>
      </c>
      <c r="AK21" s="129"/>
      <c r="AM21" s="183" t="str">
        <f t="shared" si="4"/>
        <v/>
      </c>
      <c r="AN21" s="183" t="str">
        <f t="shared" si="4"/>
        <v/>
      </c>
      <c r="AO21" s="183" t="str">
        <f t="shared" si="4"/>
        <v/>
      </c>
      <c r="AP21" s="183">
        <f t="shared" si="4"/>
        <v>4</v>
      </c>
      <c r="AQ21" s="183" t="str">
        <f t="shared" si="4"/>
        <v/>
      </c>
      <c r="AR21" s="183" t="str">
        <f t="shared" si="4"/>
        <v/>
      </c>
      <c r="AS21" s="183" t="str">
        <f t="shared" si="4"/>
        <v/>
      </c>
      <c r="AT21" s="183" t="str">
        <f t="shared" si="4"/>
        <v/>
      </c>
      <c r="AU21" s="183" t="str">
        <f t="shared" si="4"/>
        <v/>
      </c>
      <c r="AV21" s="183" t="str">
        <f t="shared" si="4"/>
        <v/>
      </c>
      <c r="AW21" s="183" t="str">
        <f t="shared" si="4"/>
        <v/>
      </c>
      <c r="AX21" s="183" t="str">
        <f t="shared" si="4"/>
        <v/>
      </c>
      <c r="AY21" s="183" t="str">
        <f t="shared" si="4"/>
        <v/>
      </c>
      <c r="AZ21" s="183" t="s">
        <v>97</v>
      </c>
      <c r="BA21" s="183">
        <f t="shared" si="5"/>
        <v>4</v>
      </c>
      <c r="BC21" s="183" t="str">
        <f t="shared" si="6"/>
        <v/>
      </c>
      <c r="BD21" s="183" t="str">
        <f t="shared" si="6"/>
        <v/>
      </c>
      <c r="BE21" s="183" t="str">
        <f t="shared" si="6"/>
        <v/>
      </c>
      <c r="BF21" s="183">
        <f t="shared" si="6"/>
        <v>4</v>
      </c>
      <c r="BG21" s="183" t="str">
        <f t="shared" si="6"/>
        <v/>
      </c>
      <c r="BH21" s="183" t="str">
        <f t="shared" si="6"/>
        <v/>
      </c>
      <c r="BI21" s="183" t="str">
        <f t="shared" si="6"/>
        <v/>
      </c>
      <c r="BJ21" s="183" t="str">
        <f t="shared" si="6"/>
        <v/>
      </c>
      <c r="BK21" s="183" t="str">
        <f t="shared" si="6"/>
        <v/>
      </c>
      <c r="BL21" s="183" t="str">
        <f t="shared" si="6"/>
        <v/>
      </c>
      <c r="BM21" s="183" t="str">
        <f t="shared" si="6"/>
        <v/>
      </c>
      <c r="BN21" s="183" t="str">
        <f t="shared" si="6"/>
        <v/>
      </c>
      <c r="BO21" s="183" t="str">
        <f t="shared" si="6"/>
        <v/>
      </c>
      <c r="BP21" s="183" t="s">
        <v>97</v>
      </c>
      <c r="BQ21" s="183">
        <f t="shared" si="7"/>
        <v>4</v>
      </c>
      <c r="BS21" s="183" t="str">
        <f t="shared" si="8"/>
        <v/>
      </c>
      <c r="BT21" s="183" t="str">
        <f t="shared" si="8"/>
        <v/>
      </c>
      <c r="BU21" s="183" t="str">
        <f t="shared" si="8"/>
        <v/>
      </c>
      <c r="BV21" s="183">
        <f t="shared" si="8"/>
        <v>3</v>
      </c>
      <c r="BW21" s="183" t="str">
        <f t="shared" si="8"/>
        <v/>
      </c>
      <c r="BX21" s="183" t="str">
        <f t="shared" si="8"/>
        <v/>
      </c>
      <c r="BY21" s="183">
        <f t="shared" si="8"/>
        <v>1</v>
      </c>
      <c r="BZ21" s="183">
        <f t="shared" si="9"/>
        <v>4</v>
      </c>
      <c r="CB21" s="183" t="str">
        <f t="shared" si="10"/>
        <v/>
      </c>
      <c r="CC21" s="183" t="str">
        <f t="shared" si="10"/>
        <v/>
      </c>
      <c r="CD21" s="183" t="str">
        <f t="shared" si="10"/>
        <v/>
      </c>
      <c r="CE21" s="183">
        <f t="shared" si="10"/>
        <v>3</v>
      </c>
      <c r="CF21" s="183" t="str">
        <f t="shared" si="10"/>
        <v/>
      </c>
      <c r="CG21" s="183" t="str">
        <f t="shared" si="10"/>
        <v/>
      </c>
      <c r="CH21" s="183">
        <f t="shared" si="10"/>
        <v>1</v>
      </c>
      <c r="CI21" s="183">
        <f t="shared" si="11"/>
        <v>4</v>
      </c>
    </row>
    <row r="22" spans="1:87" ht="15" thickBot="1" x14ac:dyDescent="0.4">
      <c r="A22" s="756"/>
      <c r="B22" s="782"/>
      <c r="C22" s="13" t="s">
        <v>41</v>
      </c>
      <c r="D22" s="15" t="s">
        <v>29</v>
      </c>
      <c r="E22" s="793" t="s">
        <v>107</v>
      </c>
      <c r="F22" s="793" t="s">
        <v>107</v>
      </c>
      <c r="G22" s="69"/>
      <c r="H22" s="102" t="s">
        <v>42</v>
      </c>
      <c r="I22" s="70"/>
      <c r="J22" s="102" t="s">
        <v>42</v>
      </c>
      <c r="K22" s="70"/>
      <c r="L22" s="70"/>
      <c r="M22" s="71"/>
      <c r="N22" s="109" t="s">
        <v>40</v>
      </c>
      <c r="O22" s="70"/>
      <c r="P22" s="102" t="s">
        <v>29</v>
      </c>
      <c r="Q22" s="73"/>
      <c r="R22" s="102" t="s">
        <v>42</v>
      </c>
      <c r="S22" s="102" t="s">
        <v>30</v>
      </c>
      <c r="T22" s="117"/>
      <c r="U22" s="209"/>
      <c r="V22" s="204" t="s">
        <v>29</v>
      </c>
      <c r="W22" s="203"/>
      <c r="X22" s="204" t="s">
        <v>29</v>
      </c>
      <c r="Y22" s="203"/>
      <c r="Z22" s="203"/>
      <c r="AA22" s="210"/>
      <c r="AB22" s="202" t="s">
        <v>40</v>
      </c>
      <c r="AC22" s="203"/>
      <c r="AD22" s="211" t="s">
        <v>29</v>
      </c>
      <c r="AE22" s="801" t="s">
        <v>7</v>
      </c>
      <c r="AF22" s="802" t="s">
        <v>7</v>
      </c>
      <c r="AG22" s="802" t="s">
        <v>7</v>
      </c>
      <c r="AH22" s="802" t="s">
        <v>7</v>
      </c>
      <c r="AI22" s="803" t="s">
        <v>7</v>
      </c>
      <c r="AJ22" s="192" t="s">
        <v>41</v>
      </c>
      <c r="AK22" s="240"/>
      <c r="AL22" s="187"/>
      <c r="AM22" s="188" t="str">
        <f t="shared" si="4"/>
        <v/>
      </c>
      <c r="AN22" s="188">
        <f t="shared" si="4"/>
        <v>3</v>
      </c>
      <c r="AO22" s="188" t="str">
        <f t="shared" si="4"/>
        <v/>
      </c>
      <c r="AP22" s="188">
        <f t="shared" si="4"/>
        <v>4</v>
      </c>
      <c r="AQ22" s="188" t="str">
        <f t="shared" si="4"/>
        <v/>
      </c>
      <c r="AR22" s="188" t="str">
        <f t="shared" si="4"/>
        <v/>
      </c>
      <c r="AS22" s="188" t="str">
        <f t="shared" si="4"/>
        <v/>
      </c>
      <c r="AT22" s="188" t="str">
        <f t="shared" si="4"/>
        <v/>
      </c>
      <c r="AU22" s="188" t="str">
        <f t="shared" si="4"/>
        <v/>
      </c>
      <c r="AV22" s="188" t="str">
        <f t="shared" si="4"/>
        <v/>
      </c>
      <c r="AW22" s="188" t="str">
        <f t="shared" si="4"/>
        <v/>
      </c>
      <c r="AX22" s="188" t="str">
        <f t="shared" si="4"/>
        <v/>
      </c>
      <c r="AY22" s="188" t="str">
        <f t="shared" si="4"/>
        <v/>
      </c>
      <c r="AZ22" s="188" t="s">
        <v>97</v>
      </c>
      <c r="BA22" s="188">
        <f t="shared" si="5"/>
        <v>7</v>
      </c>
      <c r="BC22" s="188" t="str">
        <f t="shared" si="6"/>
        <v/>
      </c>
      <c r="BD22" s="188">
        <f t="shared" si="6"/>
        <v>3</v>
      </c>
      <c r="BE22" s="188" t="str">
        <f t="shared" si="6"/>
        <v/>
      </c>
      <c r="BF22" s="188">
        <f t="shared" si="6"/>
        <v>4</v>
      </c>
      <c r="BG22" s="188" t="str">
        <f t="shared" si="6"/>
        <v/>
      </c>
      <c r="BH22" s="188" t="str">
        <f t="shared" si="6"/>
        <v/>
      </c>
      <c r="BI22" s="188" t="str">
        <f t="shared" si="6"/>
        <v/>
      </c>
      <c r="BJ22" s="188" t="str">
        <f t="shared" si="6"/>
        <v/>
      </c>
      <c r="BK22" s="188" t="str">
        <f t="shared" si="6"/>
        <v/>
      </c>
      <c r="BL22" s="188" t="str">
        <f t="shared" si="6"/>
        <v/>
      </c>
      <c r="BM22" s="188" t="str">
        <f t="shared" si="6"/>
        <v/>
      </c>
      <c r="BN22" s="188" t="str">
        <f t="shared" si="6"/>
        <v/>
      </c>
      <c r="BO22" s="188" t="str">
        <f t="shared" si="6"/>
        <v/>
      </c>
      <c r="BP22" s="188" t="s">
        <v>97</v>
      </c>
      <c r="BQ22" s="188">
        <f t="shared" si="7"/>
        <v>7</v>
      </c>
      <c r="BS22" s="188" t="str">
        <f t="shared" si="8"/>
        <v/>
      </c>
      <c r="BT22" s="188" t="str">
        <f t="shared" si="8"/>
        <v/>
      </c>
      <c r="BU22" s="188" t="str">
        <f t="shared" si="8"/>
        <v/>
      </c>
      <c r="BV22" s="188">
        <f t="shared" si="8"/>
        <v>1</v>
      </c>
      <c r="BW22" s="188" t="str">
        <f t="shared" si="8"/>
        <v/>
      </c>
      <c r="BX22" s="188" t="str">
        <f t="shared" si="8"/>
        <v/>
      </c>
      <c r="BY22" s="188">
        <f t="shared" si="8"/>
        <v>2</v>
      </c>
      <c r="BZ22" s="188">
        <f t="shared" si="9"/>
        <v>3</v>
      </c>
      <c r="CB22" s="188" t="str">
        <f t="shared" si="10"/>
        <v/>
      </c>
      <c r="CC22" s="188" t="str">
        <f t="shared" si="10"/>
        <v/>
      </c>
      <c r="CD22" s="188" t="str">
        <f t="shared" si="10"/>
        <v/>
      </c>
      <c r="CE22" s="188">
        <f t="shared" si="10"/>
        <v>1</v>
      </c>
      <c r="CF22" s="188" t="str">
        <f t="shared" si="10"/>
        <v/>
      </c>
      <c r="CG22" s="188" t="str">
        <f t="shared" si="10"/>
        <v/>
      </c>
      <c r="CH22" s="188">
        <f t="shared" si="10"/>
        <v>2</v>
      </c>
      <c r="CI22" s="188">
        <f t="shared" si="11"/>
        <v>3</v>
      </c>
    </row>
    <row r="23" spans="1:87" ht="15" thickBot="1" x14ac:dyDescent="0.4">
      <c r="A23" s="757"/>
      <c r="B23" s="16"/>
      <c r="C23" s="17" t="s">
        <v>43</v>
      </c>
      <c r="D23" s="18"/>
      <c r="E23" s="92"/>
      <c r="F23" s="100"/>
      <c r="G23" s="75"/>
      <c r="H23" s="106"/>
      <c r="I23" s="76"/>
      <c r="J23" s="106"/>
      <c r="K23" s="76"/>
      <c r="L23" s="76"/>
      <c r="M23" s="77"/>
      <c r="N23" s="110"/>
      <c r="O23" s="76"/>
      <c r="P23" s="106"/>
      <c r="Q23" s="79"/>
      <c r="R23" s="106"/>
      <c r="S23" s="106"/>
      <c r="T23" s="118"/>
      <c r="U23" s="78"/>
      <c r="V23" s="106" t="s">
        <v>19</v>
      </c>
      <c r="W23" s="76"/>
      <c r="X23" s="106"/>
      <c r="Y23" s="76"/>
      <c r="Z23" s="76"/>
      <c r="AA23" s="77"/>
      <c r="AB23" s="110"/>
      <c r="AC23" s="76"/>
      <c r="AD23" s="106"/>
      <c r="AE23" s="79"/>
      <c r="AF23" s="106"/>
      <c r="AG23" s="123"/>
      <c r="AH23" s="118"/>
      <c r="AI23" s="83"/>
      <c r="AJ23" s="19" t="s">
        <v>43</v>
      </c>
      <c r="AK23" s="129"/>
      <c r="AM23" s="184" t="str">
        <f t="shared" si="4"/>
        <v/>
      </c>
      <c r="AN23" s="184" t="str">
        <f t="shared" si="4"/>
        <v/>
      </c>
      <c r="AO23" s="184" t="str">
        <f t="shared" si="4"/>
        <v/>
      </c>
      <c r="AP23" s="184" t="str">
        <f t="shared" si="4"/>
        <v/>
      </c>
      <c r="AQ23" s="184" t="str">
        <f t="shared" si="4"/>
        <v/>
      </c>
      <c r="AR23" s="184" t="str">
        <f t="shared" si="4"/>
        <v/>
      </c>
      <c r="AS23" s="184" t="str">
        <f t="shared" si="4"/>
        <v/>
      </c>
      <c r="AT23" s="184" t="str">
        <f t="shared" si="4"/>
        <v/>
      </c>
      <c r="AU23" s="184" t="str">
        <f t="shared" si="4"/>
        <v/>
      </c>
      <c r="AV23" s="184" t="str">
        <f t="shared" si="4"/>
        <v/>
      </c>
      <c r="AW23" s="184" t="str">
        <f t="shared" si="4"/>
        <v/>
      </c>
      <c r="AX23" s="184" t="str">
        <f t="shared" si="4"/>
        <v/>
      </c>
      <c r="AY23" s="184" t="str">
        <f t="shared" si="4"/>
        <v/>
      </c>
      <c r="AZ23" s="184" t="s">
        <v>97</v>
      </c>
      <c r="BA23" s="184">
        <f t="shared" si="5"/>
        <v>0</v>
      </c>
      <c r="BC23" s="184" t="str">
        <f t="shared" si="6"/>
        <v/>
      </c>
      <c r="BD23" s="184" t="str">
        <f t="shared" si="6"/>
        <v/>
      </c>
      <c r="BE23" s="184" t="str">
        <f t="shared" si="6"/>
        <v/>
      </c>
      <c r="BF23" s="184" t="str">
        <f t="shared" si="6"/>
        <v/>
      </c>
      <c r="BG23" s="184" t="str">
        <f t="shared" si="6"/>
        <v/>
      </c>
      <c r="BH23" s="184" t="str">
        <f t="shared" si="6"/>
        <v/>
      </c>
      <c r="BI23" s="184" t="str">
        <f t="shared" si="6"/>
        <v/>
      </c>
      <c r="BJ23" s="184" t="str">
        <f t="shared" si="6"/>
        <v/>
      </c>
      <c r="BK23" s="184" t="str">
        <f t="shared" si="6"/>
        <v/>
      </c>
      <c r="BL23" s="184" t="str">
        <f t="shared" si="6"/>
        <v/>
      </c>
      <c r="BM23" s="184" t="str">
        <f t="shared" si="6"/>
        <v/>
      </c>
      <c r="BN23" s="184" t="str">
        <f t="shared" si="6"/>
        <v/>
      </c>
      <c r="BO23" s="184" t="str">
        <f t="shared" si="6"/>
        <v/>
      </c>
      <c r="BP23" s="184" t="s">
        <v>97</v>
      </c>
      <c r="BQ23" s="184">
        <f t="shared" si="7"/>
        <v>0</v>
      </c>
      <c r="BS23" s="184" t="str">
        <f t="shared" si="8"/>
        <v/>
      </c>
      <c r="BT23" s="184" t="str">
        <f t="shared" si="8"/>
        <v/>
      </c>
      <c r="BU23" s="184">
        <f t="shared" si="8"/>
        <v>1</v>
      </c>
      <c r="BV23" s="184" t="str">
        <f t="shared" si="8"/>
        <v/>
      </c>
      <c r="BW23" s="184" t="str">
        <f t="shared" si="8"/>
        <v/>
      </c>
      <c r="BX23" s="184" t="str">
        <f t="shared" si="8"/>
        <v/>
      </c>
      <c r="BY23" s="184" t="str">
        <f t="shared" si="8"/>
        <v/>
      </c>
      <c r="BZ23" s="184">
        <f t="shared" si="9"/>
        <v>1</v>
      </c>
      <c r="CB23" s="184" t="str">
        <f t="shared" si="10"/>
        <v/>
      </c>
      <c r="CC23" s="184" t="str">
        <f t="shared" si="10"/>
        <v/>
      </c>
      <c r="CD23" s="184">
        <f t="shared" si="10"/>
        <v>1</v>
      </c>
      <c r="CE23" s="184" t="str">
        <f t="shared" si="10"/>
        <v/>
      </c>
      <c r="CF23" s="184" t="str">
        <f t="shared" si="10"/>
        <v/>
      </c>
      <c r="CG23" s="184" t="str">
        <f t="shared" si="10"/>
        <v/>
      </c>
      <c r="CH23" s="184" t="str">
        <f t="shared" si="10"/>
        <v/>
      </c>
      <c r="CI23" s="184">
        <f t="shared" si="11"/>
        <v>1</v>
      </c>
    </row>
    <row r="24" spans="1:87" x14ac:dyDescent="0.35">
      <c r="A24" s="755" t="s">
        <v>44</v>
      </c>
      <c r="B24" s="778" t="s">
        <v>45</v>
      </c>
      <c r="C24" s="20" t="s">
        <v>46</v>
      </c>
      <c r="D24" s="21" t="s">
        <v>47</v>
      </c>
      <c r="E24" s="90"/>
      <c r="F24" s="98"/>
      <c r="G24" s="63"/>
      <c r="H24" s="101" t="s">
        <v>48</v>
      </c>
      <c r="I24" s="64"/>
      <c r="J24" s="101" t="s">
        <v>38</v>
      </c>
      <c r="K24" s="797" t="s">
        <v>7</v>
      </c>
      <c r="L24" s="797"/>
      <c r="M24" s="797"/>
      <c r="N24" s="797"/>
      <c r="O24" s="797"/>
      <c r="P24" s="797"/>
      <c r="Q24" s="797"/>
      <c r="R24" s="797" t="s">
        <v>7</v>
      </c>
      <c r="S24" s="797"/>
      <c r="T24" s="797"/>
      <c r="U24" s="797"/>
      <c r="V24" s="797"/>
      <c r="W24" s="797"/>
      <c r="X24" s="797"/>
      <c r="Y24" s="797" t="s">
        <v>7</v>
      </c>
      <c r="Z24" s="797"/>
      <c r="AA24" s="797"/>
      <c r="AB24" s="212" t="s">
        <v>38</v>
      </c>
      <c r="AC24" s="213"/>
      <c r="AD24" s="214" t="s">
        <v>48</v>
      </c>
      <c r="AE24" s="53"/>
      <c r="AF24" s="214" t="s">
        <v>38</v>
      </c>
      <c r="AG24" s="112" t="s">
        <v>48</v>
      </c>
      <c r="AH24" s="215"/>
      <c r="AI24" s="216"/>
      <c r="AJ24" s="185" t="s">
        <v>46</v>
      </c>
      <c r="AK24" s="240"/>
      <c r="AL24" s="187"/>
      <c r="AM24" s="195" t="str">
        <f t="shared" si="4"/>
        <v/>
      </c>
      <c r="AN24" s="195" t="str">
        <f t="shared" si="4"/>
        <v/>
      </c>
      <c r="AO24" s="195" t="str">
        <f t="shared" si="4"/>
        <v/>
      </c>
      <c r="AP24" s="195" t="str">
        <f t="shared" si="4"/>
        <v/>
      </c>
      <c r="AQ24" s="195" t="str">
        <f t="shared" si="4"/>
        <v/>
      </c>
      <c r="AR24" s="195" t="str">
        <f t="shared" si="4"/>
        <v/>
      </c>
      <c r="AS24" s="195" t="str">
        <f t="shared" si="4"/>
        <v/>
      </c>
      <c r="AT24" s="195" t="str">
        <f t="shared" si="4"/>
        <v/>
      </c>
      <c r="AU24" s="195" t="str">
        <f t="shared" si="4"/>
        <v/>
      </c>
      <c r="AV24" s="195" t="str">
        <f t="shared" si="4"/>
        <v/>
      </c>
      <c r="AW24" s="195" t="str">
        <f t="shared" si="4"/>
        <v/>
      </c>
      <c r="AX24" s="195">
        <f t="shared" si="4"/>
        <v>3</v>
      </c>
      <c r="AY24" s="195" t="str">
        <f t="shared" si="4"/>
        <v/>
      </c>
      <c r="AZ24" s="195" t="s">
        <v>97</v>
      </c>
      <c r="BA24" s="195">
        <f t="shared" si="5"/>
        <v>3</v>
      </c>
      <c r="BC24" s="195" t="str">
        <f t="shared" si="6"/>
        <v/>
      </c>
      <c r="BD24" s="195" t="str">
        <f t="shared" si="6"/>
        <v/>
      </c>
      <c r="BE24" s="195" t="str">
        <f t="shared" si="6"/>
        <v/>
      </c>
      <c r="BF24" s="195" t="str">
        <f t="shared" si="6"/>
        <v/>
      </c>
      <c r="BG24" s="195" t="str">
        <f t="shared" si="6"/>
        <v/>
      </c>
      <c r="BH24" s="195" t="str">
        <f t="shared" si="6"/>
        <v/>
      </c>
      <c r="BI24" s="195" t="str">
        <f t="shared" si="6"/>
        <v/>
      </c>
      <c r="BJ24" s="195" t="str">
        <f t="shared" si="6"/>
        <v/>
      </c>
      <c r="BK24" s="195" t="str">
        <f t="shared" si="6"/>
        <v/>
      </c>
      <c r="BL24" s="195" t="str">
        <f t="shared" si="6"/>
        <v/>
      </c>
      <c r="BM24" s="195" t="str">
        <f t="shared" si="6"/>
        <v/>
      </c>
      <c r="BN24" s="195">
        <f t="shared" si="6"/>
        <v>3</v>
      </c>
      <c r="BO24" s="195" t="str">
        <f t="shared" si="6"/>
        <v/>
      </c>
      <c r="BP24" s="195" t="s">
        <v>97</v>
      </c>
      <c r="BQ24" s="195">
        <f t="shared" si="7"/>
        <v>3</v>
      </c>
      <c r="BS24" s="195" t="str">
        <f t="shared" si="8"/>
        <v/>
      </c>
      <c r="BT24" s="195" t="str">
        <f t="shared" si="8"/>
        <v/>
      </c>
      <c r="BU24" s="195" t="str">
        <f t="shared" si="8"/>
        <v/>
      </c>
      <c r="BV24" s="195" t="str">
        <f t="shared" si="8"/>
        <v/>
      </c>
      <c r="BW24" s="195">
        <f t="shared" si="8"/>
        <v>3</v>
      </c>
      <c r="BX24" s="195" t="str">
        <f t="shared" si="8"/>
        <v/>
      </c>
      <c r="BY24" s="195" t="str">
        <f t="shared" si="8"/>
        <v/>
      </c>
      <c r="BZ24" s="195">
        <f t="shared" si="9"/>
        <v>3</v>
      </c>
      <c r="CB24" s="195" t="str">
        <f t="shared" si="10"/>
        <v/>
      </c>
      <c r="CC24" s="195" t="str">
        <f t="shared" si="10"/>
        <v/>
      </c>
      <c r="CD24" s="195" t="str">
        <f t="shared" si="10"/>
        <v/>
      </c>
      <c r="CE24" s="195" t="str">
        <f t="shared" si="10"/>
        <v/>
      </c>
      <c r="CF24" s="195">
        <f t="shared" si="10"/>
        <v>3</v>
      </c>
      <c r="CG24" s="195" t="str">
        <f t="shared" si="10"/>
        <v/>
      </c>
      <c r="CH24" s="195" t="str">
        <f t="shared" si="10"/>
        <v/>
      </c>
      <c r="CI24" s="195">
        <f t="shared" si="11"/>
        <v>3</v>
      </c>
    </row>
    <row r="25" spans="1:87" ht="15" thickBot="1" x14ac:dyDescent="0.4">
      <c r="A25" s="756"/>
      <c r="B25" s="779"/>
      <c r="C25" s="13" t="s">
        <v>49</v>
      </c>
      <c r="D25" s="15" t="s">
        <v>47</v>
      </c>
      <c r="E25" s="91"/>
      <c r="F25" s="99"/>
      <c r="G25" s="69"/>
      <c r="H25" s="102" t="s">
        <v>38</v>
      </c>
      <c r="I25" s="70"/>
      <c r="J25" s="102" t="s">
        <v>38</v>
      </c>
      <c r="K25" s="70"/>
      <c r="L25" s="70"/>
      <c r="M25" s="71"/>
      <c r="N25" s="109" t="s">
        <v>48</v>
      </c>
      <c r="O25" s="70"/>
      <c r="P25" s="102" t="s">
        <v>38</v>
      </c>
      <c r="Q25" s="73"/>
      <c r="R25" s="102" t="s">
        <v>38</v>
      </c>
      <c r="S25" s="102" t="s">
        <v>48</v>
      </c>
      <c r="T25" s="117"/>
      <c r="U25" s="72"/>
      <c r="V25" s="102" t="s">
        <v>35</v>
      </c>
      <c r="W25" s="70"/>
      <c r="X25" s="99" t="s">
        <v>48</v>
      </c>
      <c r="Y25" s="801" t="s">
        <v>7</v>
      </c>
      <c r="Z25" s="802" t="s">
        <v>7</v>
      </c>
      <c r="AA25" s="802" t="s">
        <v>7</v>
      </c>
      <c r="AB25" s="802" t="s">
        <v>7</v>
      </c>
      <c r="AC25" s="802" t="s">
        <v>7</v>
      </c>
      <c r="AD25" s="802" t="s">
        <v>7</v>
      </c>
      <c r="AE25" s="802" t="s">
        <v>7</v>
      </c>
      <c r="AF25" s="802" t="s">
        <v>7</v>
      </c>
      <c r="AG25" s="802" t="s">
        <v>7</v>
      </c>
      <c r="AH25" s="802" t="s">
        <v>7</v>
      </c>
      <c r="AI25" s="803" t="s">
        <v>7</v>
      </c>
      <c r="AJ25" s="30" t="s">
        <v>49</v>
      </c>
      <c r="AK25" s="129"/>
      <c r="AM25" s="183" t="str">
        <f t="shared" si="4"/>
        <v/>
      </c>
      <c r="AN25" s="183" t="str">
        <f t="shared" si="4"/>
        <v/>
      </c>
      <c r="AO25" s="183" t="str">
        <f t="shared" si="4"/>
        <v/>
      </c>
      <c r="AP25" s="183" t="str">
        <f t="shared" si="4"/>
        <v/>
      </c>
      <c r="AQ25" s="183" t="str">
        <f t="shared" si="4"/>
        <v/>
      </c>
      <c r="AR25" s="183" t="str">
        <f t="shared" si="4"/>
        <v/>
      </c>
      <c r="AS25" s="183" t="str">
        <f t="shared" si="4"/>
        <v/>
      </c>
      <c r="AT25" s="183">
        <f t="shared" si="4"/>
        <v>1</v>
      </c>
      <c r="AU25" s="183" t="str">
        <f t="shared" si="4"/>
        <v/>
      </c>
      <c r="AV25" s="183" t="str">
        <f t="shared" si="4"/>
        <v/>
      </c>
      <c r="AW25" s="183" t="str">
        <f t="shared" si="4"/>
        <v/>
      </c>
      <c r="AX25" s="183">
        <f t="shared" si="4"/>
        <v>4</v>
      </c>
      <c r="AY25" s="183" t="str">
        <f t="shared" si="4"/>
        <v/>
      </c>
      <c r="AZ25" s="183" t="s">
        <v>97</v>
      </c>
      <c r="BA25" s="183">
        <f t="shared" si="5"/>
        <v>5</v>
      </c>
      <c r="BC25" s="183" t="str">
        <f t="shared" si="6"/>
        <v/>
      </c>
      <c r="BD25" s="183" t="str">
        <f t="shared" si="6"/>
        <v/>
      </c>
      <c r="BE25" s="183" t="str">
        <f t="shared" si="6"/>
        <v/>
      </c>
      <c r="BF25" s="183" t="str">
        <f t="shared" si="6"/>
        <v/>
      </c>
      <c r="BG25" s="183" t="str">
        <f t="shared" si="6"/>
        <v/>
      </c>
      <c r="BH25" s="183" t="str">
        <f t="shared" si="6"/>
        <v/>
      </c>
      <c r="BI25" s="183" t="str">
        <f t="shared" si="6"/>
        <v/>
      </c>
      <c r="BJ25" s="183">
        <f t="shared" si="6"/>
        <v>1</v>
      </c>
      <c r="BK25" s="183" t="str">
        <f t="shared" si="6"/>
        <v/>
      </c>
      <c r="BL25" s="183" t="str">
        <f t="shared" si="6"/>
        <v/>
      </c>
      <c r="BM25" s="183" t="str">
        <f t="shared" si="6"/>
        <v/>
      </c>
      <c r="BN25" s="183">
        <f t="shared" si="6"/>
        <v>4</v>
      </c>
      <c r="BO25" s="183" t="str">
        <f t="shared" si="6"/>
        <v/>
      </c>
      <c r="BP25" s="183" t="s">
        <v>97</v>
      </c>
      <c r="BQ25" s="183">
        <f t="shared" si="7"/>
        <v>5</v>
      </c>
      <c r="BS25" s="183" t="str">
        <f t="shared" si="8"/>
        <v/>
      </c>
      <c r="BT25" s="183" t="str">
        <f t="shared" si="8"/>
        <v/>
      </c>
      <c r="BU25" s="183" t="str">
        <f t="shared" si="8"/>
        <v/>
      </c>
      <c r="BV25" s="183" t="str">
        <f t="shared" si="8"/>
        <v/>
      </c>
      <c r="BW25" s="183">
        <f t="shared" si="8"/>
        <v>3</v>
      </c>
      <c r="BX25" s="183" t="str">
        <f t="shared" si="8"/>
        <v/>
      </c>
      <c r="BY25" s="183" t="str">
        <f t="shared" si="8"/>
        <v/>
      </c>
      <c r="BZ25" s="183">
        <f t="shared" si="9"/>
        <v>3</v>
      </c>
      <c r="CB25" s="183" t="str">
        <f t="shared" si="10"/>
        <v/>
      </c>
      <c r="CC25" s="183" t="str">
        <f t="shared" si="10"/>
        <v/>
      </c>
      <c r="CD25" s="183" t="str">
        <f t="shared" si="10"/>
        <v/>
      </c>
      <c r="CE25" s="183" t="str">
        <f t="shared" si="10"/>
        <v/>
      </c>
      <c r="CF25" s="183">
        <f t="shared" si="10"/>
        <v>3</v>
      </c>
      <c r="CG25" s="183" t="str">
        <f t="shared" si="10"/>
        <v/>
      </c>
      <c r="CH25" s="183" t="str">
        <f t="shared" si="10"/>
        <v/>
      </c>
      <c r="CI25" s="183">
        <f t="shared" si="11"/>
        <v>3</v>
      </c>
    </row>
    <row r="26" spans="1:87" ht="15" thickBot="1" x14ac:dyDescent="0.4">
      <c r="A26" s="756"/>
      <c r="B26" s="780"/>
      <c r="C26" s="23" t="s">
        <v>50</v>
      </c>
      <c r="D26" s="24" t="s">
        <v>88</v>
      </c>
      <c r="E26" s="91"/>
      <c r="F26" s="99" t="s">
        <v>48</v>
      </c>
      <c r="G26" s="69"/>
      <c r="H26" s="102" t="s">
        <v>38</v>
      </c>
      <c r="I26" s="70"/>
      <c r="J26" s="102" t="s">
        <v>48</v>
      </c>
      <c r="K26" s="70"/>
      <c r="L26" s="70"/>
      <c r="M26" s="71"/>
      <c r="N26" s="109" t="s">
        <v>51</v>
      </c>
      <c r="O26" s="70"/>
      <c r="P26" s="804" t="s">
        <v>114</v>
      </c>
      <c r="Q26" s="804" t="s">
        <v>114</v>
      </c>
      <c r="R26" s="804" t="s">
        <v>114</v>
      </c>
      <c r="S26" s="804" t="s">
        <v>114</v>
      </c>
      <c r="T26" s="804" t="s">
        <v>114</v>
      </c>
      <c r="U26" s="804" t="s">
        <v>114</v>
      </c>
      <c r="V26" s="804" t="s">
        <v>114</v>
      </c>
      <c r="W26" s="804" t="s">
        <v>114</v>
      </c>
      <c r="X26" s="806" t="s">
        <v>130</v>
      </c>
      <c r="Y26" s="817"/>
      <c r="Z26" s="797" t="s">
        <v>7</v>
      </c>
      <c r="AA26" s="797" t="s">
        <v>7</v>
      </c>
      <c r="AB26" s="797" t="s">
        <v>7</v>
      </c>
      <c r="AC26" s="797" t="s">
        <v>7</v>
      </c>
      <c r="AD26" s="797" t="s">
        <v>7</v>
      </c>
      <c r="AE26" s="797" t="s">
        <v>7</v>
      </c>
      <c r="AF26" s="797" t="s">
        <v>7</v>
      </c>
      <c r="AG26" s="797" t="s">
        <v>7</v>
      </c>
      <c r="AH26" s="797" t="s">
        <v>7</v>
      </c>
      <c r="AI26" s="797" t="s">
        <v>7</v>
      </c>
      <c r="AJ26" s="190" t="s">
        <v>50</v>
      </c>
      <c r="AK26" s="240"/>
      <c r="AL26" s="187"/>
      <c r="AM26" s="194" t="str">
        <f t="shared" si="4"/>
        <v/>
      </c>
      <c r="AN26" s="194" t="str">
        <f t="shared" si="4"/>
        <v/>
      </c>
      <c r="AO26" s="194" t="str">
        <f t="shared" si="4"/>
        <v/>
      </c>
      <c r="AP26" s="194" t="str">
        <f t="shared" si="4"/>
        <v/>
      </c>
      <c r="AQ26" s="194" t="str">
        <f t="shared" si="4"/>
        <v/>
      </c>
      <c r="AR26" s="194" t="str">
        <f t="shared" si="4"/>
        <v/>
      </c>
      <c r="AS26" s="194" t="str">
        <f t="shared" si="4"/>
        <v/>
      </c>
      <c r="AT26" s="194" t="str">
        <f t="shared" si="4"/>
        <v/>
      </c>
      <c r="AU26" s="194" t="str">
        <f t="shared" si="4"/>
        <v/>
      </c>
      <c r="AV26" s="194" t="str">
        <f t="shared" si="4"/>
        <v/>
      </c>
      <c r="AW26" s="194" t="str">
        <f t="shared" si="4"/>
        <v/>
      </c>
      <c r="AX26" s="194">
        <f t="shared" si="4"/>
        <v>1</v>
      </c>
      <c r="AY26" s="194">
        <f t="shared" si="4"/>
        <v>1</v>
      </c>
      <c r="AZ26" s="194" t="s">
        <v>97</v>
      </c>
      <c r="BA26" s="194">
        <f t="shared" si="5"/>
        <v>2</v>
      </c>
      <c r="BC26" s="194" t="str">
        <f t="shared" si="6"/>
        <v/>
      </c>
      <c r="BD26" s="194" t="str">
        <f t="shared" si="6"/>
        <v/>
      </c>
      <c r="BE26" s="194" t="str">
        <f t="shared" si="6"/>
        <v/>
      </c>
      <c r="BF26" s="194" t="str">
        <f t="shared" si="6"/>
        <v/>
      </c>
      <c r="BG26" s="194" t="str">
        <f t="shared" si="6"/>
        <v/>
      </c>
      <c r="BH26" s="194" t="str">
        <f t="shared" si="6"/>
        <v/>
      </c>
      <c r="BI26" s="194" t="str">
        <f t="shared" si="6"/>
        <v/>
      </c>
      <c r="BJ26" s="194" t="str">
        <f t="shared" si="6"/>
        <v/>
      </c>
      <c r="BK26" s="194" t="str">
        <f t="shared" si="6"/>
        <v/>
      </c>
      <c r="BL26" s="194" t="str">
        <f t="shared" si="6"/>
        <v/>
      </c>
      <c r="BM26" s="194" t="str">
        <f t="shared" si="6"/>
        <v/>
      </c>
      <c r="BN26" s="194">
        <f t="shared" si="6"/>
        <v>1</v>
      </c>
      <c r="BO26" s="194">
        <f t="shared" si="6"/>
        <v>1</v>
      </c>
      <c r="BP26" s="194" t="s">
        <v>97</v>
      </c>
      <c r="BQ26" s="194">
        <f t="shared" si="7"/>
        <v>2</v>
      </c>
      <c r="BS26" s="194" t="str">
        <f t="shared" si="8"/>
        <v/>
      </c>
      <c r="BT26" s="194" t="str">
        <f t="shared" si="8"/>
        <v/>
      </c>
      <c r="BU26" s="194" t="str">
        <f t="shared" si="8"/>
        <v/>
      </c>
      <c r="BV26" s="194" t="str">
        <f t="shared" si="8"/>
        <v/>
      </c>
      <c r="BW26" s="194">
        <f t="shared" si="8"/>
        <v>2</v>
      </c>
      <c r="BX26" s="194" t="str">
        <f t="shared" si="8"/>
        <v/>
      </c>
      <c r="BY26" s="194" t="str">
        <f t="shared" si="8"/>
        <v/>
      </c>
      <c r="BZ26" s="194">
        <f t="shared" si="9"/>
        <v>2</v>
      </c>
      <c r="CB26" s="194" t="str">
        <f t="shared" si="10"/>
        <v/>
      </c>
      <c r="CC26" s="194" t="str">
        <f t="shared" si="10"/>
        <v/>
      </c>
      <c r="CD26" s="194" t="str">
        <f t="shared" si="10"/>
        <v/>
      </c>
      <c r="CE26" s="194" t="str">
        <f t="shared" si="10"/>
        <v/>
      </c>
      <c r="CF26" s="194">
        <f t="shared" si="10"/>
        <v>2</v>
      </c>
      <c r="CG26" s="194" t="str">
        <f t="shared" si="10"/>
        <v/>
      </c>
      <c r="CH26" s="194" t="str">
        <f t="shared" si="10"/>
        <v/>
      </c>
      <c r="CI26" s="194">
        <f t="shared" si="11"/>
        <v>2</v>
      </c>
    </row>
    <row r="27" spans="1:87" ht="15" thickBot="1" x14ac:dyDescent="0.4">
      <c r="A27" s="756"/>
      <c r="B27" s="778" t="s">
        <v>33</v>
      </c>
      <c r="C27" s="20" t="s">
        <v>52</v>
      </c>
      <c r="D27" s="21" t="s">
        <v>53</v>
      </c>
      <c r="E27" s="91" t="s">
        <v>48</v>
      </c>
      <c r="F27" s="99"/>
      <c r="G27" s="69"/>
      <c r="H27" s="102" t="s">
        <v>33</v>
      </c>
      <c r="I27" s="70"/>
      <c r="J27" s="102" t="s">
        <v>35</v>
      </c>
      <c r="K27" s="70"/>
      <c r="L27" s="70"/>
      <c r="M27" s="71"/>
      <c r="N27" s="109" t="s">
        <v>33</v>
      </c>
      <c r="O27" s="70"/>
      <c r="P27" s="102" t="s">
        <v>35</v>
      </c>
      <c r="Q27" s="73"/>
      <c r="R27" s="102" t="s">
        <v>33</v>
      </c>
      <c r="S27" s="102"/>
      <c r="T27" s="117" t="s">
        <v>48</v>
      </c>
      <c r="U27" s="72"/>
      <c r="V27" s="102" t="s">
        <v>35</v>
      </c>
      <c r="W27" s="70"/>
      <c r="X27" s="102" t="s">
        <v>35</v>
      </c>
      <c r="Y27" s="70"/>
      <c r="Z27" s="70"/>
      <c r="AA27" s="71"/>
      <c r="AB27" s="109" t="s">
        <v>48</v>
      </c>
      <c r="AC27" s="70"/>
      <c r="AD27" s="102" t="s">
        <v>35</v>
      </c>
      <c r="AE27" s="73"/>
      <c r="AF27" s="102" t="s">
        <v>48</v>
      </c>
      <c r="AG27" s="805" t="s">
        <v>7</v>
      </c>
      <c r="AH27" s="805" t="s">
        <v>7</v>
      </c>
      <c r="AI27" s="805" t="s">
        <v>7</v>
      </c>
      <c r="AJ27" s="22" t="s">
        <v>52</v>
      </c>
      <c r="AK27" s="129"/>
      <c r="AM27" s="196" t="str">
        <f t="shared" si="4"/>
        <v/>
      </c>
      <c r="AN27" s="196" t="str">
        <f t="shared" si="4"/>
        <v/>
      </c>
      <c r="AO27" s="196" t="str">
        <f t="shared" si="4"/>
        <v/>
      </c>
      <c r="AP27" s="196" t="str">
        <f t="shared" si="4"/>
        <v/>
      </c>
      <c r="AQ27" s="196" t="str">
        <f t="shared" si="4"/>
        <v/>
      </c>
      <c r="AR27" s="196">
        <f t="shared" si="4"/>
        <v>3</v>
      </c>
      <c r="AS27" s="196" t="str">
        <f t="shared" si="4"/>
        <v/>
      </c>
      <c r="AT27" s="196">
        <f t="shared" si="4"/>
        <v>5</v>
      </c>
      <c r="AU27" s="196" t="str">
        <f t="shared" si="4"/>
        <v/>
      </c>
      <c r="AV27" s="196" t="str">
        <f t="shared" si="4"/>
        <v/>
      </c>
      <c r="AW27" s="196" t="str">
        <f t="shared" si="4"/>
        <v/>
      </c>
      <c r="AX27" s="196" t="str">
        <f t="shared" si="4"/>
        <v/>
      </c>
      <c r="AY27" s="196" t="str">
        <f t="shared" si="4"/>
        <v/>
      </c>
      <c r="AZ27" s="196" t="s">
        <v>97</v>
      </c>
      <c r="BA27" s="196">
        <f t="shared" si="5"/>
        <v>8</v>
      </c>
      <c r="BC27" s="196" t="str">
        <f t="shared" si="6"/>
        <v/>
      </c>
      <c r="BD27" s="196" t="str">
        <f t="shared" si="6"/>
        <v/>
      </c>
      <c r="BE27" s="196" t="str">
        <f t="shared" si="6"/>
        <v/>
      </c>
      <c r="BF27" s="196" t="str">
        <f t="shared" si="6"/>
        <v/>
      </c>
      <c r="BG27" s="196" t="str">
        <f t="shared" si="6"/>
        <v/>
      </c>
      <c r="BH27" s="196">
        <f t="shared" si="6"/>
        <v>3</v>
      </c>
      <c r="BI27" s="196" t="str">
        <f t="shared" si="6"/>
        <v/>
      </c>
      <c r="BJ27" s="196">
        <f t="shared" si="6"/>
        <v>5</v>
      </c>
      <c r="BK27" s="196" t="str">
        <f t="shared" si="6"/>
        <v/>
      </c>
      <c r="BL27" s="196" t="str">
        <f t="shared" si="6"/>
        <v/>
      </c>
      <c r="BM27" s="196" t="str">
        <f t="shared" si="6"/>
        <v/>
      </c>
      <c r="BN27" s="196" t="str">
        <f t="shared" si="6"/>
        <v/>
      </c>
      <c r="BO27" s="196" t="str">
        <f t="shared" si="6"/>
        <v/>
      </c>
      <c r="BP27" s="196" t="s">
        <v>97</v>
      </c>
      <c r="BQ27" s="196">
        <f t="shared" si="7"/>
        <v>8</v>
      </c>
      <c r="BS27" s="196" t="str">
        <f t="shared" si="8"/>
        <v/>
      </c>
      <c r="BT27" s="196" t="str">
        <f t="shared" si="8"/>
        <v/>
      </c>
      <c r="BU27" s="196" t="str">
        <f t="shared" si="8"/>
        <v/>
      </c>
      <c r="BV27" s="196" t="str">
        <f t="shared" si="8"/>
        <v/>
      </c>
      <c r="BW27" s="196">
        <f t="shared" si="8"/>
        <v>4</v>
      </c>
      <c r="BX27" s="196" t="str">
        <f t="shared" si="8"/>
        <v/>
      </c>
      <c r="BY27" s="196" t="str">
        <f t="shared" si="8"/>
        <v/>
      </c>
      <c r="BZ27" s="196">
        <f t="shared" si="9"/>
        <v>4</v>
      </c>
      <c r="CB27" s="196" t="str">
        <f t="shared" si="10"/>
        <v/>
      </c>
      <c r="CC27" s="196" t="str">
        <f t="shared" si="10"/>
        <v/>
      </c>
      <c r="CD27" s="196" t="str">
        <f t="shared" si="10"/>
        <v/>
      </c>
      <c r="CE27" s="196" t="str">
        <f t="shared" si="10"/>
        <v/>
      </c>
      <c r="CF27" s="196">
        <f t="shared" si="10"/>
        <v>4</v>
      </c>
      <c r="CG27" s="196" t="str">
        <f t="shared" si="10"/>
        <v/>
      </c>
      <c r="CH27" s="196" t="str">
        <f t="shared" si="10"/>
        <v/>
      </c>
      <c r="CI27" s="196">
        <f t="shared" si="11"/>
        <v>4</v>
      </c>
    </row>
    <row r="28" spans="1:87" ht="15" thickBot="1" x14ac:dyDescent="0.4">
      <c r="A28" s="756"/>
      <c r="B28" s="779"/>
      <c r="C28" s="13" t="s">
        <v>54</v>
      </c>
      <c r="D28" s="15" t="s">
        <v>35</v>
      </c>
      <c r="E28" s="91" t="s">
        <v>55</v>
      </c>
      <c r="F28" s="99"/>
      <c r="G28" s="69"/>
      <c r="H28" s="102" t="s">
        <v>35</v>
      </c>
      <c r="I28" s="70"/>
      <c r="J28" s="102" t="s">
        <v>35</v>
      </c>
      <c r="K28" s="70"/>
      <c r="L28" s="70"/>
      <c r="M28" s="71"/>
      <c r="N28" s="109" t="s">
        <v>35</v>
      </c>
      <c r="O28" s="70"/>
      <c r="P28" s="102" t="s">
        <v>35</v>
      </c>
      <c r="Q28" s="73"/>
      <c r="R28" s="102" t="s">
        <v>55</v>
      </c>
      <c r="S28" s="102"/>
      <c r="T28" s="117"/>
      <c r="U28" s="72"/>
      <c r="V28" s="102" t="s">
        <v>55</v>
      </c>
      <c r="W28" s="70"/>
      <c r="X28" s="102" t="s">
        <v>51</v>
      </c>
      <c r="Y28" s="70"/>
      <c r="Z28" s="70"/>
      <c r="AA28" s="71"/>
      <c r="AB28" s="109" t="s">
        <v>35</v>
      </c>
      <c r="AC28" s="70"/>
      <c r="AD28" s="102" t="s">
        <v>35</v>
      </c>
      <c r="AE28" s="73"/>
      <c r="AF28" s="102" t="s">
        <v>35</v>
      </c>
      <c r="AG28" s="122"/>
      <c r="AH28" s="117" t="s">
        <v>55</v>
      </c>
      <c r="AI28" s="74"/>
      <c r="AJ28" s="189" t="s">
        <v>54</v>
      </c>
      <c r="AK28" s="240"/>
      <c r="AL28" s="187"/>
      <c r="AM28" s="188" t="str">
        <f t="shared" si="4"/>
        <v/>
      </c>
      <c r="AN28" s="188" t="str">
        <f t="shared" si="4"/>
        <v/>
      </c>
      <c r="AO28" s="188" t="str">
        <f t="shared" si="4"/>
        <v/>
      </c>
      <c r="AP28" s="188" t="str">
        <f t="shared" si="4"/>
        <v/>
      </c>
      <c r="AQ28" s="188" t="str">
        <f t="shared" si="4"/>
        <v/>
      </c>
      <c r="AR28" s="188" t="str">
        <f t="shared" si="4"/>
        <v/>
      </c>
      <c r="AS28" s="188" t="str">
        <f t="shared" si="4"/>
        <v/>
      </c>
      <c r="AT28" s="188">
        <f t="shared" si="4"/>
        <v>7</v>
      </c>
      <c r="AU28" s="188" t="str">
        <f t="shared" si="4"/>
        <v/>
      </c>
      <c r="AV28" s="188" t="str">
        <f t="shared" si="4"/>
        <v/>
      </c>
      <c r="AW28" s="188" t="str">
        <f t="shared" si="4"/>
        <v/>
      </c>
      <c r="AX28" s="188" t="str">
        <f t="shared" si="4"/>
        <v/>
      </c>
      <c r="AY28" s="188">
        <f t="shared" si="4"/>
        <v>1</v>
      </c>
      <c r="AZ28" s="188" t="s">
        <v>97</v>
      </c>
      <c r="BA28" s="188">
        <f t="shared" si="5"/>
        <v>8</v>
      </c>
      <c r="BC28" s="188" t="str">
        <f t="shared" si="6"/>
        <v/>
      </c>
      <c r="BD28" s="188" t="str">
        <f t="shared" si="6"/>
        <v/>
      </c>
      <c r="BE28" s="188" t="str">
        <f t="shared" si="6"/>
        <v/>
      </c>
      <c r="BF28" s="188" t="str">
        <f t="shared" si="6"/>
        <v/>
      </c>
      <c r="BG28" s="188" t="str">
        <f t="shared" si="6"/>
        <v/>
      </c>
      <c r="BH28" s="188" t="str">
        <f t="shared" si="6"/>
        <v/>
      </c>
      <c r="BI28" s="188" t="str">
        <f t="shared" si="6"/>
        <v/>
      </c>
      <c r="BJ28" s="188">
        <f t="shared" si="6"/>
        <v>7</v>
      </c>
      <c r="BK28" s="188" t="str">
        <f t="shared" si="6"/>
        <v/>
      </c>
      <c r="BL28" s="188" t="str">
        <f t="shared" si="6"/>
        <v/>
      </c>
      <c r="BM28" s="188" t="str">
        <f t="shared" si="6"/>
        <v/>
      </c>
      <c r="BN28" s="188" t="str">
        <f t="shared" si="6"/>
        <v/>
      </c>
      <c r="BO28" s="188">
        <f t="shared" si="6"/>
        <v>1</v>
      </c>
      <c r="BP28" s="188" t="s">
        <v>97</v>
      </c>
      <c r="BQ28" s="188">
        <f t="shared" si="7"/>
        <v>8</v>
      </c>
      <c r="BS28" s="188" t="str">
        <f t="shared" si="8"/>
        <v/>
      </c>
      <c r="BT28" s="188" t="str">
        <f t="shared" si="8"/>
        <v/>
      </c>
      <c r="BU28" s="188" t="str">
        <f t="shared" si="8"/>
        <v/>
      </c>
      <c r="BV28" s="188" t="str">
        <f t="shared" si="8"/>
        <v/>
      </c>
      <c r="BW28" s="188" t="str">
        <f t="shared" si="8"/>
        <v/>
      </c>
      <c r="BX28" s="188">
        <f t="shared" si="8"/>
        <v>4</v>
      </c>
      <c r="BY28" s="188" t="str">
        <f t="shared" si="8"/>
        <v/>
      </c>
      <c r="BZ28" s="188">
        <f t="shared" si="9"/>
        <v>4</v>
      </c>
      <c r="CB28" s="188" t="str">
        <f t="shared" si="10"/>
        <v/>
      </c>
      <c r="CC28" s="188" t="str">
        <f t="shared" si="10"/>
        <v/>
      </c>
      <c r="CD28" s="188" t="str">
        <f t="shared" si="10"/>
        <v/>
      </c>
      <c r="CE28" s="188" t="str">
        <f t="shared" si="10"/>
        <v/>
      </c>
      <c r="CF28" s="188" t="str">
        <f t="shared" si="10"/>
        <v/>
      </c>
      <c r="CG28" s="188">
        <f t="shared" si="10"/>
        <v>4</v>
      </c>
      <c r="CH28" s="188" t="str">
        <f t="shared" si="10"/>
        <v/>
      </c>
      <c r="CI28" s="188">
        <f t="shared" si="11"/>
        <v>4</v>
      </c>
    </row>
    <row r="29" spans="1:87" x14ac:dyDescent="0.35">
      <c r="A29" s="756"/>
      <c r="B29" s="779"/>
      <c r="C29" s="13" t="s">
        <v>56</v>
      </c>
      <c r="D29" s="15" t="s">
        <v>35</v>
      </c>
      <c r="E29" s="91"/>
      <c r="F29" s="99"/>
      <c r="G29" s="69"/>
      <c r="H29" s="102" t="s">
        <v>35</v>
      </c>
      <c r="I29" s="70"/>
      <c r="J29" s="102" t="s">
        <v>35</v>
      </c>
      <c r="K29" s="70"/>
      <c r="L29" s="70"/>
      <c r="M29" s="71"/>
      <c r="N29" s="109" t="s">
        <v>55</v>
      </c>
      <c r="O29" s="70"/>
      <c r="P29" s="102" t="s">
        <v>35</v>
      </c>
      <c r="Q29" s="73"/>
      <c r="R29" s="102" t="s">
        <v>55</v>
      </c>
      <c r="S29" s="102"/>
      <c r="T29" s="117"/>
      <c r="U29" s="804" t="s">
        <v>114</v>
      </c>
      <c r="V29" s="804" t="s">
        <v>114</v>
      </c>
      <c r="W29" s="804" t="s">
        <v>114</v>
      </c>
      <c r="X29" s="804" t="s">
        <v>114</v>
      </c>
      <c r="Y29" s="804" t="s">
        <v>114</v>
      </c>
      <c r="Z29" s="804" t="s">
        <v>114</v>
      </c>
      <c r="AA29" s="804" t="s">
        <v>114</v>
      </c>
      <c r="AB29" s="804" t="s">
        <v>114</v>
      </c>
      <c r="AC29" s="806" t="s">
        <v>130</v>
      </c>
      <c r="AD29" s="806"/>
      <c r="AE29" s="73"/>
      <c r="AF29" s="102" t="s">
        <v>35</v>
      </c>
      <c r="AG29" s="122"/>
      <c r="AH29" s="117" t="s">
        <v>55</v>
      </c>
      <c r="AI29" s="74"/>
      <c r="AJ29" s="14" t="s">
        <v>56</v>
      </c>
      <c r="AK29" s="129"/>
      <c r="AM29" s="183" t="str">
        <f t="shared" si="4"/>
        <v/>
      </c>
      <c r="AN29" s="183" t="str">
        <f t="shared" si="4"/>
        <v/>
      </c>
      <c r="AO29" s="183" t="str">
        <f t="shared" si="4"/>
        <v/>
      </c>
      <c r="AP29" s="183" t="str">
        <f t="shared" si="4"/>
        <v/>
      </c>
      <c r="AQ29" s="183" t="str">
        <f t="shared" si="4"/>
        <v/>
      </c>
      <c r="AR29" s="183" t="str">
        <f t="shared" si="4"/>
        <v/>
      </c>
      <c r="AS29" s="183" t="str">
        <f t="shared" si="4"/>
        <v/>
      </c>
      <c r="AT29" s="183">
        <f t="shared" si="4"/>
        <v>4</v>
      </c>
      <c r="AU29" s="183" t="str">
        <f t="shared" si="4"/>
        <v/>
      </c>
      <c r="AV29" s="183" t="str">
        <f t="shared" si="4"/>
        <v/>
      </c>
      <c r="AW29" s="183" t="str">
        <f t="shared" si="4"/>
        <v/>
      </c>
      <c r="AX29" s="183" t="str">
        <f t="shared" si="4"/>
        <v/>
      </c>
      <c r="AY29" s="183" t="str">
        <f t="shared" si="4"/>
        <v/>
      </c>
      <c r="AZ29" s="183" t="s">
        <v>97</v>
      </c>
      <c r="BA29" s="183">
        <f t="shared" si="5"/>
        <v>4</v>
      </c>
      <c r="BC29" s="183" t="str">
        <f t="shared" si="6"/>
        <v/>
      </c>
      <c r="BD29" s="183" t="str">
        <f t="shared" si="6"/>
        <v/>
      </c>
      <c r="BE29" s="183" t="str">
        <f t="shared" si="6"/>
        <v/>
      </c>
      <c r="BF29" s="183" t="str">
        <f t="shared" si="6"/>
        <v/>
      </c>
      <c r="BG29" s="183" t="str">
        <f t="shared" si="6"/>
        <v/>
      </c>
      <c r="BH29" s="183" t="str">
        <f t="shared" si="6"/>
        <v/>
      </c>
      <c r="BI29" s="183" t="str">
        <f t="shared" si="6"/>
        <v/>
      </c>
      <c r="BJ29" s="183">
        <f t="shared" si="6"/>
        <v>4</v>
      </c>
      <c r="BK29" s="183" t="str">
        <f t="shared" si="6"/>
        <v/>
      </c>
      <c r="BL29" s="183" t="str">
        <f t="shared" si="6"/>
        <v/>
      </c>
      <c r="BM29" s="183" t="str">
        <f t="shared" si="6"/>
        <v/>
      </c>
      <c r="BN29" s="183" t="str">
        <f t="shared" si="6"/>
        <v/>
      </c>
      <c r="BO29" s="183" t="str">
        <f t="shared" si="6"/>
        <v/>
      </c>
      <c r="BP29" s="183" t="s">
        <v>97</v>
      </c>
      <c r="BQ29" s="183">
        <f t="shared" si="7"/>
        <v>4</v>
      </c>
      <c r="BS29" s="183" t="str">
        <f t="shared" si="8"/>
        <v/>
      </c>
      <c r="BT29" s="183" t="str">
        <f t="shared" si="8"/>
        <v/>
      </c>
      <c r="BU29" s="183" t="str">
        <f t="shared" si="8"/>
        <v/>
      </c>
      <c r="BV29" s="183" t="str">
        <f t="shared" si="8"/>
        <v/>
      </c>
      <c r="BW29" s="183" t="str">
        <f t="shared" si="8"/>
        <v/>
      </c>
      <c r="BX29" s="183">
        <f t="shared" si="8"/>
        <v>3</v>
      </c>
      <c r="BY29" s="183" t="str">
        <f t="shared" si="8"/>
        <v/>
      </c>
      <c r="BZ29" s="183">
        <f t="shared" si="9"/>
        <v>3</v>
      </c>
      <c r="CB29" s="183" t="str">
        <f t="shared" si="10"/>
        <v/>
      </c>
      <c r="CC29" s="183" t="str">
        <f t="shared" si="10"/>
        <v/>
      </c>
      <c r="CD29" s="183" t="str">
        <f t="shared" si="10"/>
        <v/>
      </c>
      <c r="CE29" s="183" t="str">
        <f t="shared" si="10"/>
        <v/>
      </c>
      <c r="CF29" s="183" t="str">
        <f t="shared" si="10"/>
        <v/>
      </c>
      <c r="CG29" s="183">
        <f t="shared" si="10"/>
        <v>3</v>
      </c>
      <c r="CH29" s="183" t="str">
        <f t="shared" si="10"/>
        <v/>
      </c>
      <c r="CI29" s="183">
        <f t="shared" si="11"/>
        <v>3</v>
      </c>
    </row>
    <row r="30" spans="1:87" x14ac:dyDescent="0.35">
      <c r="A30" s="756"/>
      <c r="B30" s="779"/>
      <c r="C30" s="13" t="s">
        <v>57</v>
      </c>
      <c r="D30" s="15" t="s">
        <v>35</v>
      </c>
      <c r="E30" s="91"/>
      <c r="F30" s="99" t="s">
        <v>55</v>
      </c>
      <c r="G30" s="69"/>
      <c r="H30" s="102" t="s">
        <v>35</v>
      </c>
      <c r="I30" s="70"/>
      <c r="J30" s="102" t="s">
        <v>63</v>
      </c>
      <c r="K30" s="70"/>
      <c r="L30" s="70"/>
      <c r="M30" s="71"/>
      <c r="N30" s="109" t="s">
        <v>35</v>
      </c>
      <c r="O30" s="70"/>
      <c r="P30" s="102" t="s">
        <v>35</v>
      </c>
      <c r="Q30" s="73"/>
      <c r="R30" s="102" t="s">
        <v>35</v>
      </c>
      <c r="S30" s="102"/>
      <c r="T30" s="117"/>
      <c r="U30" s="72"/>
      <c r="V30" s="102" t="s">
        <v>55</v>
      </c>
      <c r="W30" s="70"/>
      <c r="X30" s="102" t="s">
        <v>35</v>
      </c>
      <c r="Y30" s="70"/>
      <c r="Z30" s="70"/>
      <c r="AA30" s="71"/>
      <c r="AB30" s="109" t="s">
        <v>35</v>
      </c>
      <c r="AC30" s="199"/>
      <c r="AD30" s="200" t="s">
        <v>35</v>
      </c>
      <c r="AE30" s="201"/>
      <c r="AF30" s="200" t="s">
        <v>55</v>
      </c>
      <c r="AG30" s="218" t="s">
        <v>55</v>
      </c>
      <c r="AH30" s="219"/>
      <c r="AI30" s="220"/>
      <c r="AJ30" s="189" t="s">
        <v>57</v>
      </c>
      <c r="AK30" s="240"/>
      <c r="AL30" s="187"/>
      <c r="AM30" s="188" t="str">
        <f t="shared" si="4"/>
        <v/>
      </c>
      <c r="AN30" s="188" t="str">
        <f t="shared" si="4"/>
        <v/>
      </c>
      <c r="AO30" s="188" t="str">
        <f t="shared" si="4"/>
        <v/>
      </c>
      <c r="AP30" s="188" t="str">
        <f t="shared" si="4"/>
        <v/>
      </c>
      <c r="AQ30" s="188">
        <f t="shared" si="4"/>
        <v>1</v>
      </c>
      <c r="AR30" s="188" t="str">
        <f t="shared" si="4"/>
        <v/>
      </c>
      <c r="AS30" s="188" t="str">
        <f t="shared" si="4"/>
        <v/>
      </c>
      <c r="AT30" s="188">
        <f t="shared" si="4"/>
        <v>7</v>
      </c>
      <c r="AU30" s="188" t="str">
        <f t="shared" si="4"/>
        <v/>
      </c>
      <c r="AV30" s="188" t="str">
        <f t="shared" si="4"/>
        <v/>
      </c>
      <c r="AW30" s="188" t="str">
        <f t="shared" si="4"/>
        <v/>
      </c>
      <c r="AX30" s="188" t="str">
        <f t="shared" si="4"/>
        <v/>
      </c>
      <c r="AY30" s="188" t="str">
        <f t="shared" si="4"/>
        <v/>
      </c>
      <c r="AZ30" s="188" t="s">
        <v>97</v>
      </c>
      <c r="BA30" s="188">
        <f t="shared" si="5"/>
        <v>8</v>
      </c>
      <c r="BC30" s="188" t="str">
        <f t="shared" si="6"/>
        <v/>
      </c>
      <c r="BD30" s="188" t="str">
        <f t="shared" si="6"/>
        <v/>
      </c>
      <c r="BE30" s="188" t="str">
        <f t="shared" si="6"/>
        <v/>
      </c>
      <c r="BF30" s="188" t="str">
        <f t="shared" si="6"/>
        <v/>
      </c>
      <c r="BG30" s="188">
        <f t="shared" si="6"/>
        <v>1</v>
      </c>
      <c r="BH30" s="188" t="str">
        <f t="shared" si="6"/>
        <v/>
      </c>
      <c r="BI30" s="188" t="str">
        <f t="shared" si="6"/>
        <v/>
      </c>
      <c r="BJ30" s="188">
        <f t="shared" si="6"/>
        <v>7</v>
      </c>
      <c r="BK30" s="188" t="str">
        <f t="shared" si="6"/>
        <v/>
      </c>
      <c r="BL30" s="188" t="str">
        <f t="shared" si="6"/>
        <v/>
      </c>
      <c r="BM30" s="188" t="str">
        <f t="shared" si="6"/>
        <v/>
      </c>
      <c r="BN30" s="188" t="str">
        <f t="shared" si="6"/>
        <v/>
      </c>
      <c r="BO30" s="188" t="str">
        <f t="shared" si="6"/>
        <v/>
      </c>
      <c r="BP30" s="188" t="s">
        <v>97</v>
      </c>
      <c r="BQ30" s="188">
        <f t="shared" si="7"/>
        <v>8</v>
      </c>
      <c r="BS30" s="188" t="str">
        <f t="shared" si="8"/>
        <v/>
      </c>
      <c r="BT30" s="188" t="str">
        <f t="shared" si="8"/>
        <v/>
      </c>
      <c r="BU30" s="188" t="str">
        <f t="shared" si="8"/>
        <v/>
      </c>
      <c r="BV30" s="188" t="str">
        <f t="shared" si="8"/>
        <v/>
      </c>
      <c r="BW30" s="188" t="str">
        <f t="shared" si="8"/>
        <v/>
      </c>
      <c r="BX30" s="188">
        <f t="shared" si="8"/>
        <v>4</v>
      </c>
      <c r="BY30" s="188" t="str">
        <f t="shared" si="8"/>
        <v/>
      </c>
      <c r="BZ30" s="188">
        <f t="shared" si="9"/>
        <v>4</v>
      </c>
      <c r="CB30" s="188" t="str">
        <f t="shared" si="10"/>
        <v/>
      </c>
      <c r="CC30" s="188" t="str">
        <f t="shared" si="10"/>
        <v/>
      </c>
      <c r="CD30" s="188" t="str">
        <f t="shared" si="10"/>
        <v/>
      </c>
      <c r="CE30" s="188" t="str">
        <f t="shared" si="10"/>
        <v/>
      </c>
      <c r="CF30" s="188" t="str">
        <f t="shared" si="10"/>
        <v/>
      </c>
      <c r="CG30" s="188">
        <f t="shared" si="10"/>
        <v>4</v>
      </c>
      <c r="CH30" s="188" t="str">
        <f t="shared" si="10"/>
        <v/>
      </c>
      <c r="CI30" s="188">
        <f t="shared" si="11"/>
        <v>4</v>
      </c>
    </row>
    <row r="31" spans="1:87" ht="15" thickBot="1" x14ac:dyDescent="0.4">
      <c r="A31" s="756"/>
      <c r="B31" s="779"/>
      <c r="C31" s="26" t="s">
        <v>58</v>
      </c>
      <c r="D31" s="15" t="s">
        <v>59</v>
      </c>
      <c r="E31" s="91"/>
      <c r="F31" s="99"/>
      <c r="G31" s="69"/>
      <c r="H31" s="102">
        <v>45</v>
      </c>
      <c r="I31" s="70"/>
      <c r="J31" s="102">
        <v>45</v>
      </c>
      <c r="K31" s="70"/>
      <c r="L31" s="70"/>
      <c r="M31" s="71"/>
      <c r="N31" s="109">
        <v>45</v>
      </c>
      <c r="O31" s="70"/>
      <c r="P31" s="102" t="s">
        <v>55</v>
      </c>
      <c r="Q31" s="73"/>
      <c r="R31" s="102">
        <v>45</v>
      </c>
      <c r="S31" s="102"/>
      <c r="T31" s="117" t="s">
        <v>55</v>
      </c>
      <c r="U31" s="72"/>
      <c r="V31" s="102">
        <v>45</v>
      </c>
      <c r="W31" s="70"/>
      <c r="X31" s="102" t="s">
        <v>55</v>
      </c>
      <c r="Y31" s="70"/>
      <c r="Z31" s="70"/>
      <c r="AA31" s="71"/>
      <c r="AB31" s="221" t="s">
        <v>55</v>
      </c>
      <c r="AC31" s="811" t="s">
        <v>7</v>
      </c>
      <c r="AD31" s="812" t="s">
        <v>7</v>
      </c>
      <c r="AE31" s="812" t="s">
        <v>7</v>
      </c>
      <c r="AF31" s="812" t="s">
        <v>7</v>
      </c>
      <c r="AG31" s="812" t="s">
        <v>7</v>
      </c>
      <c r="AH31" s="812" t="s">
        <v>7</v>
      </c>
      <c r="AI31" s="813" t="s">
        <v>7</v>
      </c>
      <c r="AJ31" s="217" t="s">
        <v>58</v>
      </c>
      <c r="AK31" s="129"/>
      <c r="AM31" s="183" t="str">
        <f t="shared" si="4"/>
        <v/>
      </c>
      <c r="AN31" s="183" t="str">
        <f t="shared" si="4"/>
        <v/>
      </c>
      <c r="AO31" s="183" t="str">
        <f t="shared" si="4"/>
        <v/>
      </c>
      <c r="AP31" s="183" t="str">
        <f t="shared" si="4"/>
        <v/>
      </c>
      <c r="AQ31" s="183" t="str">
        <f t="shared" si="4"/>
        <v/>
      </c>
      <c r="AR31" s="183" t="str">
        <f t="shared" si="4"/>
        <v/>
      </c>
      <c r="AS31" s="183">
        <f t="shared" si="4"/>
        <v>5</v>
      </c>
      <c r="AT31" s="183" t="str">
        <f t="shared" si="4"/>
        <v/>
      </c>
      <c r="AU31" s="183" t="str">
        <f t="shared" si="4"/>
        <v/>
      </c>
      <c r="AV31" s="183" t="str">
        <f t="shared" si="4"/>
        <v/>
      </c>
      <c r="AW31" s="183" t="str">
        <f t="shared" si="4"/>
        <v/>
      </c>
      <c r="AX31" s="183" t="str">
        <f t="shared" si="4"/>
        <v/>
      </c>
      <c r="AY31" s="183" t="str">
        <f t="shared" si="4"/>
        <v/>
      </c>
      <c r="AZ31" s="183" t="s">
        <v>97</v>
      </c>
      <c r="BA31" s="183">
        <f t="shared" si="5"/>
        <v>5</v>
      </c>
      <c r="BC31" s="183" t="str">
        <f t="shared" si="6"/>
        <v/>
      </c>
      <c r="BD31" s="183" t="str">
        <f t="shared" si="6"/>
        <v/>
      </c>
      <c r="BE31" s="183" t="str">
        <f t="shared" si="6"/>
        <v/>
      </c>
      <c r="BF31" s="183" t="str">
        <f t="shared" si="6"/>
        <v/>
      </c>
      <c r="BG31" s="183" t="str">
        <f t="shared" si="6"/>
        <v/>
      </c>
      <c r="BH31" s="183" t="str">
        <f t="shared" si="6"/>
        <v/>
      </c>
      <c r="BI31" s="183">
        <f t="shared" si="6"/>
        <v>5</v>
      </c>
      <c r="BJ31" s="183" t="str">
        <f t="shared" si="6"/>
        <v/>
      </c>
      <c r="BK31" s="183" t="str">
        <f t="shared" si="6"/>
        <v/>
      </c>
      <c r="BL31" s="183" t="str">
        <f t="shared" si="6"/>
        <v/>
      </c>
      <c r="BM31" s="183" t="str">
        <f t="shared" si="6"/>
        <v/>
      </c>
      <c r="BN31" s="183" t="str">
        <f t="shared" si="6"/>
        <v/>
      </c>
      <c r="BO31" s="183" t="str">
        <f t="shared" si="6"/>
        <v/>
      </c>
      <c r="BP31" s="183" t="s">
        <v>97</v>
      </c>
      <c r="BQ31" s="183">
        <f t="shared" si="7"/>
        <v>5</v>
      </c>
      <c r="BS31" s="183" t="str">
        <f t="shared" si="8"/>
        <v/>
      </c>
      <c r="BT31" s="183" t="str">
        <f t="shared" si="8"/>
        <v/>
      </c>
      <c r="BU31" s="183" t="str">
        <f t="shared" si="8"/>
        <v/>
      </c>
      <c r="BV31" s="183" t="str">
        <f t="shared" si="8"/>
        <v/>
      </c>
      <c r="BW31" s="183" t="str">
        <f t="shared" si="8"/>
        <v/>
      </c>
      <c r="BX31" s="183">
        <f t="shared" si="8"/>
        <v>4</v>
      </c>
      <c r="BY31" s="183" t="str">
        <f t="shared" si="8"/>
        <v/>
      </c>
      <c r="BZ31" s="183">
        <f t="shared" si="9"/>
        <v>4</v>
      </c>
      <c r="CB31" s="183" t="str">
        <f t="shared" si="10"/>
        <v/>
      </c>
      <c r="CC31" s="183" t="str">
        <f t="shared" si="10"/>
        <v/>
      </c>
      <c r="CD31" s="183" t="str">
        <f t="shared" si="10"/>
        <v/>
      </c>
      <c r="CE31" s="183" t="str">
        <f t="shared" si="10"/>
        <v/>
      </c>
      <c r="CF31" s="183" t="str">
        <f t="shared" si="10"/>
        <v/>
      </c>
      <c r="CG31" s="183">
        <f t="shared" si="10"/>
        <v>4</v>
      </c>
      <c r="CH31" s="183" t="str">
        <f t="shared" si="10"/>
        <v/>
      </c>
      <c r="CI31" s="183">
        <f t="shared" si="11"/>
        <v>4</v>
      </c>
    </row>
    <row r="32" spans="1:87" ht="15" thickBot="1" x14ac:dyDescent="0.4">
      <c r="A32" s="756"/>
      <c r="B32" s="779"/>
      <c r="C32" s="13" t="s">
        <v>60</v>
      </c>
      <c r="D32" s="15" t="s">
        <v>89</v>
      </c>
      <c r="E32" s="91"/>
      <c r="F32" s="99" t="s">
        <v>48</v>
      </c>
      <c r="G32" s="69"/>
      <c r="H32" s="102" t="s">
        <v>35</v>
      </c>
      <c r="I32" s="70"/>
      <c r="J32" s="102" t="s">
        <v>38</v>
      </c>
      <c r="K32" s="70"/>
      <c r="L32" s="70"/>
      <c r="M32" s="71"/>
      <c r="N32" s="109" t="s">
        <v>35</v>
      </c>
      <c r="O32" s="70"/>
      <c r="P32" s="102" t="s">
        <v>51</v>
      </c>
      <c r="Q32" s="73"/>
      <c r="R32" s="102" t="s">
        <v>55</v>
      </c>
      <c r="S32" s="102"/>
      <c r="T32" s="117"/>
      <c r="U32" s="793" t="s">
        <v>113</v>
      </c>
      <c r="V32" s="793" t="s">
        <v>113</v>
      </c>
      <c r="W32" s="793" t="s">
        <v>113</v>
      </c>
      <c r="X32" s="793" t="s">
        <v>113</v>
      </c>
      <c r="Y32" s="793" t="s">
        <v>113</v>
      </c>
      <c r="Z32" s="793" t="s">
        <v>113</v>
      </c>
      <c r="AA32" s="793" t="s">
        <v>113</v>
      </c>
      <c r="AB32" s="801" t="s">
        <v>7</v>
      </c>
      <c r="AC32" s="802" t="s">
        <v>7</v>
      </c>
      <c r="AD32" s="802" t="s">
        <v>7</v>
      </c>
      <c r="AE32" s="802" t="s">
        <v>7</v>
      </c>
      <c r="AF32" s="802" t="s">
        <v>7</v>
      </c>
      <c r="AG32" s="802" t="s">
        <v>7</v>
      </c>
      <c r="AH32" s="802" t="s">
        <v>7</v>
      </c>
      <c r="AI32" s="803" t="s">
        <v>7</v>
      </c>
      <c r="AJ32" s="192" t="s">
        <v>60</v>
      </c>
      <c r="AK32" s="240"/>
      <c r="AL32" s="187"/>
      <c r="AM32" s="188" t="str">
        <f t="shared" si="4"/>
        <v/>
      </c>
      <c r="AN32" s="188" t="str">
        <f t="shared" si="4"/>
        <v/>
      </c>
      <c r="AO32" s="188" t="str">
        <f t="shared" si="4"/>
        <v/>
      </c>
      <c r="AP32" s="188" t="str">
        <f t="shared" si="4"/>
        <v/>
      </c>
      <c r="AQ32" s="188" t="str">
        <f t="shared" si="4"/>
        <v/>
      </c>
      <c r="AR32" s="188" t="str">
        <f t="shared" si="4"/>
        <v/>
      </c>
      <c r="AS32" s="188" t="str">
        <f t="shared" si="4"/>
        <v/>
      </c>
      <c r="AT32" s="188">
        <f t="shared" si="4"/>
        <v>2</v>
      </c>
      <c r="AU32" s="188" t="str">
        <f t="shared" si="4"/>
        <v/>
      </c>
      <c r="AV32" s="188" t="str">
        <f t="shared" si="4"/>
        <v/>
      </c>
      <c r="AW32" s="188" t="str">
        <f t="shared" si="4"/>
        <v/>
      </c>
      <c r="AX32" s="188">
        <f t="shared" si="4"/>
        <v>1</v>
      </c>
      <c r="AY32" s="188">
        <f t="shared" si="4"/>
        <v>1</v>
      </c>
      <c r="AZ32" s="188" t="s">
        <v>97</v>
      </c>
      <c r="BA32" s="188">
        <f t="shared" si="5"/>
        <v>4</v>
      </c>
      <c r="BC32" s="188" t="str">
        <f t="shared" si="6"/>
        <v/>
      </c>
      <c r="BD32" s="188" t="str">
        <f t="shared" si="6"/>
        <v/>
      </c>
      <c r="BE32" s="188" t="str">
        <f t="shared" si="6"/>
        <v/>
      </c>
      <c r="BF32" s="188" t="str">
        <f t="shared" si="6"/>
        <v/>
      </c>
      <c r="BG32" s="188" t="str">
        <f t="shared" si="6"/>
        <v/>
      </c>
      <c r="BH32" s="188" t="str">
        <f t="shared" si="6"/>
        <v/>
      </c>
      <c r="BI32" s="188" t="str">
        <f t="shared" si="6"/>
        <v/>
      </c>
      <c r="BJ32" s="188">
        <f t="shared" si="6"/>
        <v>2</v>
      </c>
      <c r="BK32" s="188" t="str">
        <f t="shared" si="6"/>
        <v/>
      </c>
      <c r="BL32" s="188" t="str">
        <f t="shared" si="6"/>
        <v/>
      </c>
      <c r="BM32" s="188" t="str">
        <f t="shared" si="6"/>
        <v/>
      </c>
      <c r="BN32" s="188">
        <f t="shared" si="6"/>
        <v>1</v>
      </c>
      <c r="BO32" s="188">
        <f t="shared" si="6"/>
        <v>1</v>
      </c>
      <c r="BP32" s="188" t="s">
        <v>97</v>
      </c>
      <c r="BQ32" s="188">
        <f t="shared" si="7"/>
        <v>4</v>
      </c>
      <c r="BS32" s="188" t="str">
        <f t="shared" si="8"/>
        <v/>
      </c>
      <c r="BT32" s="188" t="str">
        <f t="shared" si="8"/>
        <v/>
      </c>
      <c r="BU32" s="188" t="str">
        <f t="shared" si="8"/>
        <v/>
      </c>
      <c r="BV32" s="188" t="str">
        <f t="shared" si="8"/>
        <v/>
      </c>
      <c r="BW32" s="188">
        <f t="shared" si="8"/>
        <v>1</v>
      </c>
      <c r="BX32" s="188">
        <f t="shared" si="8"/>
        <v>1</v>
      </c>
      <c r="BY32" s="188" t="str">
        <f t="shared" si="8"/>
        <v/>
      </c>
      <c r="BZ32" s="188">
        <f t="shared" si="9"/>
        <v>2</v>
      </c>
      <c r="CB32" s="188" t="str">
        <f t="shared" si="10"/>
        <v/>
      </c>
      <c r="CC32" s="188" t="str">
        <f t="shared" si="10"/>
        <v/>
      </c>
      <c r="CD32" s="188" t="str">
        <f t="shared" si="10"/>
        <v/>
      </c>
      <c r="CE32" s="188" t="str">
        <f t="shared" si="10"/>
        <v/>
      </c>
      <c r="CF32" s="188">
        <f t="shared" si="10"/>
        <v>1</v>
      </c>
      <c r="CG32" s="188">
        <f t="shared" si="10"/>
        <v>1</v>
      </c>
      <c r="CH32" s="188" t="str">
        <f t="shared" si="10"/>
        <v/>
      </c>
      <c r="CI32" s="188">
        <f t="shared" si="11"/>
        <v>2</v>
      </c>
    </row>
    <row r="33" spans="1:87" x14ac:dyDescent="0.35">
      <c r="A33" s="756"/>
      <c r="B33" s="779"/>
      <c r="C33" s="13" t="s">
        <v>61</v>
      </c>
      <c r="D33" s="15" t="s">
        <v>89</v>
      </c>
      <c r="E33" s="91"/>
      <c r="F33" s="99"/>
      <c r="G33" s="69"/>
      <c r="H33" s="102" t="s">
        <v>48</v>
      </c>
      <c r="I33" s="70"/>
      <c r="J33" s="102">
        <v>45</v>
      </c>
      <c r="K33" s="70"/>
      <c r="L33" s="70"/>
      <c r="M33" s="71"/>
      <c r="N33" s="109" t="s">
        <v>35</v>
      </c>
      <c r="O33" s="70"/>
      <c r="P33" s="102" t="s">
        <v>55</v>
      </c>
      <c r="Q33" s="73"/>
      <c r="R33" s="102" t="s">
        <v>35</v>
      </c>
      <c r="S33" s="102"/>
      <c r="T33" s="117"/>
      <c r="U33" s="793" t="s">
        <v>113</v>
      </c>
      <c r="V33" s="793" t="s">
        <v>113</v>
      </c>
      <c r="W33" s="793" t="s">
        <v>113</v>
      </c>
      <c r="X33" s="793" t="s">
        <v>113</v>
      </c>
      <c r="Y33" s="793" t="s">
        <v>113</v>
      </c>
      <c r="Z33" s="793" t="s">
        <v>113</v>
      </c>
      <c r="AA33" s="793" t="s">
        <v>113</v>
      </c>
      <c r="AB33" s="801" t="s">
        <v>7</v>
      </c>
      <c r="AC33" s="802" t="s">
        <v>7</v>
      </c>
      <c r="AD33" s="802" t="s">
        <v>7</v>
      </c>
      <c r="AE33" s="802" t="s">
        <v>7</v>
      </c>
      <c r="AF33" s="802" t="s">
        <v>7</v>
      </c>
      <c r="AG33" s="802" t="s">
        <v>7</v>
      </c>
      <c r="AH33" s="802" t="s">
        <v>7</v>
      </c>
      <c r="AI33" s="803" t="s">
        <v>7</v>
      </c>
      <c r="AJ33" s="30" t="s">
        <v>61</v>
      </c>
      <c r="AK33" s="129"/>
      <c r="AM33" s="183" t="str">
        <f t="shared" si="4"/>
        <v/>
      </c>
      <c r="AN33" s="183" t="str">
        <f t="shared" si="4"/>
        <v/>
      </c>
      <c r="AO33" s="183" t="str">
        <f t="shared" si="4"/>
        <v/>
      </c>
      <c r="AP33" s="183" t="str">
        <f t="shared" si="4"/>
        <v/>
      </c>
      <c r="AQ33" s="183" t="str">
        <f t="shared" si="4"/>
        <v/>
      </c>
      <c r="AR33" s="183" t="str">
        <f t="shared" si="4"/>
        <v/>
      </c>
      <c r="AS33" s="183">
        <f t="shared" si="4"/>
        <v>1</v>
      </c>
      <c r="AT33" s="183">
        <f t="shared" si="4"/>
        <v>2</v>
      </c>
      <c r="AU33" s="183" t="str">
        <f t="shared" si="4"/>
        <v/>
      </c>
      <c r="AV33" s="183" t="str">
        <f t="shared" si="4"/>
        <v/>
      </c>
      <c r="AW33" s="183" t="str">
        <f t="shared" si="4"/>
        <v/>
      </c>
      <c r="AX33" s="183" t="str">
        <f t="shared" si="4"/>
        <v/>
      </c>
      <c r="AY33" s="183" t="str">
        <f t="shared" si="4"/>
        <v/>
      </c>
      <c r="AZ33" s="183" t="s">
        <v>97</v>
      </c>
      <c r="BA33" s="183">
        <f t="shared" si="5"/>
        <v>3</v>
      </c>
      <c r="BC33" s="183" t="str">
        <f t="shared" si="6"/>
        <v/>
      </c>
      <c r="BD33" s="183" t="str">
        <f t="shared" si="6"/>
        <v/>
      </c>
      <c r="BE33" s="183" t="str">
        <f t="shared" si="6"/>
        <v/>
      </c>
      <c r="BF33" s="183" t="str">
        <f t="shared" si="6"/>
        <v/>
      </c>
      <c r="BG33" s="183" t="str">
        <f t="shared" si="6"/>
        <v/>
      </c>
      <c r="BH33" s="183" t="str">
        <f t="shared" si="6"/>
        <v/>
      </c>
      <c r="BI33" s="183">
        <f t="shared" si="6"/>
        <v>1</v>
      </c>
      <c r="BJ33" s="183">
        <f t="shared" si="6"/>
        <v>2</v>
      </c>
      <c r="BK33" s="183" t="str">
        <f t="shared" si="6"/>
        <v/>
      </c>
      <c r="BL33" s="183" t="str">
        <f t="shared" si="6"/>
        <v/>
      </c>
      <c r="BM33" s="183" t="str">
        <f t="shared" si="6"/>
        <v/>
      </c>
      <c r="BN33" s="183" t="str">
        <f t="shared" si="6"/>
        <v/>
      </c>
      <c r="BO33" s="183" t="str">
        <f t="shared" si="6"/>
        <v/>
      </c>
      <c r="BP33" s="183" t="s">
        <v>97</v>
      </c>
      <c r="BQ33" s="183">
        <f t="shared" si="7"/>
        <v>3</v>
      </c>
      <c r="BS33" s="183" t="str">
        <f t="shared" si="8"/>
        <v/>
      </c>
      <c r="BT33" s="183" t="str">
        <f t="shared" si="8"/>
        <v/>
      </c>
      <c r="BU33" s="183" t="str">
        <f t="shared" si="8"/>
        <v/>
      </c>
      <c r="BV33" s="183" t="str">
        <f t="shared" si="8"/>
        <v/>
      </c>
      <c r="BW33" s="183">
        <f t="shared" si="8"/>
        <v>1</v>
      </c>
      <c r="BX33" s="183">
        <f t="shared" si="8"/>
        <v>1</v>
      </c>
      <c r="BY33" s="183" t="str">
        <f t="shared" si="8"/>
        <v/>
      </c>
      <c r="BZ33" s="183">
        <f t="shared" si="9"/>
        <v>2</v>
      </c>
      <c r="CB33" s="183" t="str">
        <f t="shared" si="10"/>
        <v/>
      </c>
      <c r="CC33" s="183" t="str">
        <f t="shared" si="10"/>
        <v/>
      </c>
      <c r="CD33" s="183" t="str">
        <f t="shared" si="10"/>
        <v/>
      </c>
      <c r="CE33" s="183" t="str">
        <f t="shared" si="10"/>
        <v/>
      </c>
      <c r="CF33" s="183">
        <f t="shared" si="10"/>
        <v>1</v>
      </c>
      <c r="CG33" s="183">
        <f t="shared" si="10"/>
        <v>1</v>
      </c>
      <c r="CH33" s="183" t="str">
        <f t="shared" si="10"/>
        <v/>
      </c>
      <c r="CI33" s="183">
        <f t="shared" si="11"/>
        <v>2</v>
      </c>
    </row>
    <row r="34" spans="1:87" x14ac:dyDescent="0.35">
      <c r="A34" s="756"/>
      <c r="B34" s="779"/>
      <c r="C34" s="13" t="s">
        <v>62</v>
      </c>
      <c r="D34" s="15" t="s">
        <v>59</v>
      </c>
      <c r="E34" s="91"/>
      <c r="F34" s="99"/>
      <c r="G34" s="69"/>
      <c r="H34" s="102" t="s">
        <v>55</v>
      </c>
      <c r="I34" s="70"/>
      <c r="J34" s="102" t="s">
        <v>63</v>
      </c>
      <c r="K34" s="70"/>
      <c r="L34" s="70"/>
      <c r="M34" s="71"/>
      <c r="N34" s="109" t="s">
        <v>55</v>
      </c>
      <c r="O34" s="70"/>
      <c r="P34" s="102">
        <v>45</v>
      </c>
      <c r="Q34" s="73"/>
      <c r="R34" s="102">
        <v>45</v>
      </c>
      <c r="S34" s="102"/>
      <c r="T34" s="117" t="s">
        <v>55</v>
      </c>
      <c r="U34" s="72"/>
      <c r="V34" s="102">
        <v>45</v>
      </c>
      <c r="W34" s="70"/>
      <c r="X34" s="99" t="s">
        <v>40</v>
      </c>
      <c r="Y34" s="801" t="s">
        <v>7</v>
      </c>
      <c r="Z34" s="802" t="s">
        <v>7</v>
      </c>
      <c r="AA34" s="802" t="s">
        <v>7</v>
      </c>
      <c r="AB34" s="802" t="s">
        <v>7</v>
      </c>
      <c r="AC34" s="802" t="s">
        <v>7</v>
      </c>
      <c r="AD34" s="802" t="s">
        <v>7</v>
      </c>
      <c r="AE34" s="802" t="s">
        <v>7</v>
      </c>
      <c r="AF34" s="802" t="s">
        <v>7</v>
      </c>
      <c r="AG34" s="802" t="s">
        <v>7</v>
      </c>
      <c r="AH34" s="802" t="s">
        <v>7</v>
      </c>
      <c r="AI34" s="803" t="s">
        <v>7</v>
      </c>
      <c r="AJ34" s="192" t="s">
        <v>62</v>
      </c>
      <c r="AK34" s="240"/>
      <c r="AL34" s="187"/>
      <c r="AM34" s="188" t="str">
        <f t="shared" si="4"/>
        <v/>
      </c>
      <c r="AN34" s="188" t="str">
        <f t="shared" si="4"/>
        <v/>
      </c>
      <c r="AO34" s="188" t="str">
        <f t="shared" si="4"/>
        <v/>
      </c>
      <c r="AP34" s="188" t="str">
        <f t="shared" si="4"/>
        <v/>
      </c>
      <c r="AQ34" s="188">
        <f t="shared" si="4"/>
        <v>1</v>
      </c>
      <c r="AR34" s="188" t="str">
        <f t="shared" si="4"/>
        <v/>
      </c>
      <c r="AS34" s="188">
        <f t="shared" si="4"/>
        <v>3</v>
      </c>
      <c r="AT34" s="188" t="str">
        <f t="shared" si="4"/>
        <v/>
      </c>
      <c r="AU34" s="188" t="str">
        <f t="shared" si="4"/>
        <v/>
      </c>
      <c r="AV34" s="188" t="str">
        <f t="shared" si="4"/>
        <v/>
      </c>
      <c r="AW34" s="188" t="str">
        <f t="shared" si="4"/>
        <v/>
      </c>
      <c r="AX34" s="188" t="str">
        <f t="shared" si="4"/>
        <v/>
      </c>
      <c r="AY34" s="188" t="str">
        <f t="shared" si="4"/>
        <v/>
      </c>
      <c r="AZ34" s="188" t="s">
        <v>97</v>
      </c>
      <c r="BA34" s="188">
        <f t="shared" si="5"/>
        <v>4</v>
      </c>
      <c r="BC34" s="188" t="str">
        <f t="shared" si="6"/>
        <v/>
      </c>
      <c r="BD34" s="188" t="str">
        <f t="shared" si="6"/>
        <v/>
      </c>
      <c r="BE34" s="188" t="str">
        <f t="shared" si="6"/>
        <v/>
      </c>
      <c r="BF34" s="188" t="str">
        <f t="shared" si="6"/>
        <v/>
      </c>
      <c r="BG34" s="188">
        <f t="shared" si="6"/>
        <v>1</v>
      </c>
      <c r="BH34" s="188" t="str">
        <f t="shared" si="6"/>
        <v/>
      </c>
      <c r="BI34" s="188">
        <f t="shared" si="6"/>
        <v>3</v>
      </c>
      <c r="BJ34" s="188" t="str">
        <f t="shared" si="6"/>
        <v/>
      </c>
      <c r="BK34" s="188" t="str">
        <f t="shared" si="6"/>
        <v/>
      </c>
      <c r="BL34" s="188" t="str">
        <f t="shared" si="6"/>
        <v/>
      </c>
      <c r="BM34" s="188" t="str">
        <f t="shared" si="6"/>
        <v/>
      </c>
      <c r="BN34" s="188" t="str">
        <f t="shared" si="6"/>
        <v/>
      </c>
      <c r="BO34" s="188" t="str">
        <f t="shared" si="6"/>
        <v/>
      </c>
      <c r="BP34" s="188" t="s">
        <v>97</v>
      </c>
      <c r="BQ34" s="188">
        <f t="shared" si="7"/>
        <v>4</v>
      </c>
      <c r="BS34" s="188" t="str">
        <f t="shared" si="8"/>
        <v/>
      </c>
      <c r="BT34" s="188" t="str">
        <f t="shared" si="8"/>
        <v/>
      </c>
      <c r="BU34" s="188" t="str">
        <f t="shared" si="8"/>
        <v/>
      </c>
      <c r="BV34" s="188" t="str">
        <f t="shared" si="8"/>
        <v/>
      </c>
      <c r="BW34" s="188" t="str">
        <f t="shared" si="8"/>
        <v/>
      </c>
      <c r="BX34" s="188">
        <f t="shared" si="8"/>
        <v>3</v>
      </c>
      <c r="BY34" s="188">
        <f t="shared" si="8"/>
        <v>1</v>
      </c>
      <c r="BZ34" s="188">
        <f t="shared" si="9"/>
        <v>4</v>
      </c>
      <c r="CB34" s="188" t="str">
        <f t="shared" si="10"/>
        <v/>
      </c>
      <c r="CC34" s="188" t="str">
        <f t="shared" si="10"/>
        <v/>
      </c>
      <c r="CD34" s="188" t="str">
        <f t="shared" si="10"/>
        <v/>
      </c>
      <c r="CE34" s="188" t="str">
        <f t="shared" si="10"/>
        <v/>
      </c>
      <c r="CF34" s="188" t="str">
        <f t="shared" si="10"/>
        <v/>
      </c>
      <c r="CG34" s="188">
        <f t="shared" si="10"/>
        <v>3</v>
      </c>
      <c r="CH34" s="188">
        <f t="shared" si="10"/>
        <v>1</v>
      </c>
      <c r="CI34" s="188">
        <f t="shared" si="11"/>
        <v>4</v>
      </c>
    </row>
    <row r="35" spans="1:87" x14ac:dyDescent="0.35">
      <c r="A35" s="756"/>
      <c r="B35" s="779"/>
      <c r="C35" s="13" t="s">
        <v>64</v>
      </c>
      <c r="D35" s="15" t="s">
        <v>59</v>
      </c>
      <c r="E35" s="91"/>
      <c r="F35" s="99"/>
      <c r="G35" s="69"/>
      <c r="H35" s="102">
        <v>45</v>
      </c>
      <c r="I35" s="70"/>
      <c r="J35" s="102" t="s">
        <v>63</v>
      </c>
      <c r="K35" s="70"/>
      <c r="L35" s="70"/>
      <c r="M35" s="71"/>
      <c r="N35" s="109">
        <v>45</v>
      </c>
      <c r="O35" s="70"/>
      <c r="P35" s="102" t="s">
        <v>51</v>
      </c>
      <c r="Q35" s="73"/>
      <c r="R35" s="102" t="s">
        <v>37</v>
      </c>
      <c r="S35" s="102" t="s">
        <v>55</v>
      </c>
      <c r="T35" s="117"/>
      <c r="U35" s="72"/>
      <c r="V35" s="102" t="s">
        <v>40</v>
      </c>
      <c r="W35" s="70"/>
      <c r="X35" s="102">
        <v>45</v>
      </c>
      <c r="Y35" s="70"/>
      <c r="Z35" s="70"/>
      <c r="AA35" s="71"/>
      <c r="AB35" s="109">
        <v>45</v>
      </c>
      <c r="AC35" s="70"/>
      <c r="AD35" s="102" t="s">
        <v>55</v>
      </c>
      <c r="AE35" s="73"/>
      <c r="AF35" s="102">
        <v>45</v>
      </c>
      <c r="AG35" s="122" t="s">
        <v>55</v>
      </c>
      <c r="AH35" s="117"/>
      <c r="AI35" s="74"/>
      <c r="AJ35" s="14" t="s">
        <v>64</v>
      </c>
      <c r="AK35" s="129"/>
      <c r="AM35" s="183" t="str">
        <f t="shared" si="4"/>
        <v/>
      </c>
      <c r="AN35" s="183" t="str">
        <f t="shared" si="4"/>
        <v/>
      </c>
      <c r="AO35" s="183" t="str">
        <f t="shared" si="4"/>
        <v/>
      </c>
      <c r="AP35" s="183" t="str">
        <f t="shared" si="4"/>
        <v/>
      </c>
      <c r="AQ35" s="183">
        <f t="shared" si="4"/>
        <v>1</v>
      </c>
      <c r="AR35" s="183" t="str">
        <f t="shared" si="4"/>
        <v/>
      </c>
      <c r="AS35" s="183">
        <f t="shared" si="4"/>
        <v>5</v>
      </c>
      <c r="AT35" s="183" t="str">
        <f t="shared" si="4"/>
        <v/>
      </c>
      <c r="AU35" s="183">
        <f t="shared" si="4"/>
        <v>1</v>
      </c>
      <c r="AV35" s="183" t="str">
        <f t="shared" si="4"/>
        <v/>
      </c>
      <c r="AW35" s="183" t="str">
        <f t="shared" si="4"/>
        <v/>
      </c>
      <c r="AX35" s="183" t="str">
        <f t="shared" si="4"/>
        <v/>
      </c>
      <c r="AY35" s="183">
        <f t="shared" si="4"/>
        <v>1</v>
      </c>
      <c r="AZ35" s="183" t="s">
        <v>97</v>
      </c>
      <c r="BA35" s="183">
        <f t="shared" si="5"/>
        <v>8</v>
      </c>
      <c r="BC35" s="183" t="str">
        <f t="shared" si="6"/>
        <v/>
      </c>
      <c r="BD35" s="183" t="str">
        <f t="shared" si="6"/>
        <v/>
      </c>
      <c r="BE35" s="183" t="str">
        <f t="shared" si="6"/>
        <v/>
      </c>
      <c r="BF35" s="183" t="str">
        <f t="shared" si="6"/>
        <v/>
      </c>
      <c r="BG35" s="183">
        <f t="shared" si="6"/>
        <v>1</v>
      </c>
      <c r="BH35" s="183" t="str">
        <f t="shared" si="6"/>
        <v/>
      </c>
      <c r="BI35" s="183">
        <f t="shared" si="6"/>
        <v>5</v>
      </c>
      <c r="BJ35" s="183" t="str">
        <f t="shared" si="6"/>
        <v/>
      </c>
      <c r="BK35" s="183">
        <f t="shared" si="6"/>
        <v>1</v>
      </c>
      <c r="BL35" s="183" t="str">
        <f t="shared" si="6"/>
        <v/>
      </c>
      <c r="BM35" s="183" t="str">
        <f t="shared" si="6"/>
        <v/>
      </c>
      <c r="BN35" s="183" t="str">
        <f t="shared" si="6"/>
        <v/>
      </c>
      <c r="BO35" s="183">
        <f t="shared" si="6"/>
        <v>1</v>
      </c>
      <c r="BP35" s="183" t="s">
        <v>97</v>
      </c>
      <c r="BQ35" s="183">
        <f t="shared" si="7"/>
        <v>8</v>
      </c>
      <c r="BS35" s="183" t="str">
        <f t="shared" si="8"/>
        <v/>
      </c>
      <c r="BT35" s="183" t="str">
        <f t="shared" si="8"/>
        <v/>
      </c>
      <c r="BU35" s="183" t="str">
        <f t="shared" si="8"/>
        <v/>
      </c>
      <c r="BV35" s="183" t="str">
        <f t="shared" si="8"/>
        <v/>
      </c>
      <c r="BW35" s="183" t="str">
        <f t="shared" si="8"/>
        <v/>
      </c>
      <c r="BX35" s="183">
        <f t="shared" si="8"/>
        <v>3</v>
      </c>
      <c r="BY35" s="183">
        <f t="shared" si="8"/>
        <v>1</v>
      </c>
      <c r="BZ35" s="183">
        <f t="shared" si="9"/>
        <v>4</v>
      </c>
      <c r="CB35" s="183" t="str">
        <f t="shared" si="10"/>
        <v/>
      </c>
      <c r="CC35" s="183" t="str">
        <f t="shared" si="10"/>
        <v/>
      </c>
      <c r="CD35" s="183" t="str">
        <f t="shared" si="10"/>
        <v/>
      </c>
      <c r="CE35" s="183" t="str">
        <f t="shared" si="10"/>
        <v/>
      </c>
      <c r="CF35" s="183" t="str">
        <f t="shared" si="10"/>
        <v/>
      </c>
      <c r="CG35" s="183">
        <f t="shared" si="10"/>
        <v>3</v>
      </c>
      <c r="CH35" s="183">
        <f t="shared" si="10"/>
        <v>1</v>
      </c>
      <c r="CI35" s="183">
        <f t="shared" si="11"/>
        <v>4</v>
      </c>
    </row>
    <row r="36" spans="1:87" ht="15" thickBot="1" x14ac:dyDescent="0.4">
      <c r="A36" s="756"/>
      <c r="B36" s="779"/>
      <c r="C36" s="13" t="s">
        <v>65</v>
      </c>
      <c r="D36" s="15" t="s">
        <v>66</v>
      </c>
      <c r="E36" s="91" t="s">
        <v>55</v>
      </c>
      <c r="F36" s="99"/>
      <c r="G36" s="69"/>
      <c r="H36" s="102" t="s">
        <v>63</v>
      </c>
      <c r="I36" s="70"/>
      <c r="J36" s="102" t="s">
        <v>67</v>
      </c>
      <c r="K36" s="70"/>
      <c r="L36" s="70"/>
      <c r="M36" s="71"/>
      <c r="N36" s="109" t="s">
        <v>51</v>
      </c>
      <c r="O36" s="70"/>
      <c r="P36" s="102">
        <v>45</v>
      </c>
      <c r="Q36" s="73"/>
      <c r="R36" s="102" t="s">
        <v>37</v>
      </c>
      <c r="S36" s="102"/>
      <c r="T36" s="117" t="s">
        <v>40</v>
      </c>
      <c r="U36" s="72"/>
      <c r="V36" s="102" t="s">
        <v>51</v>
      </c>
      <c r="W36" s="70"/>
      <c r="X36" s="102" t="s">
        <v>51</v>
      </c>
      <c r="Y36" s="70"/>
      <c r="Z36" s="70"/>
      <c r="AA36" s="71"/>
      <c r="AB36" s="109" t="s">
        <v>40</v>
      </c>
      <c r="AC36" s="70"/>
      <c r="AD36" s="102" t="s">
        <v>51</v>
      </c>
      <c r="AE36" s="73"/>
      <c r="AF36" s="102" t="s">
        <v>55</v>
      </c>
      <c r="AG36" s="122"/>
      <c r="AH36" s="117"/>
      <c r="AI36" s="74"/>
      <c r="AJ36" s="189" t="s">
        <v>65</v>
      </c>
      <c r="AK36" s="240"/>
      <c r="AL36" s="187"/>
      <c r="AM36" s="188" t="str">
        <f t="shared" si="4"/>
        <v/>
      </c>
      <c r="AN36" s="188" t="str">
        <f t="shared" si="4"/>
        <v/>
      </c>
      <c r="AO36" s="188">
        <f t="shared" si="4"/>
        <v>1</v>
      </c>
      <c r="AP36" s="188" t="str">
        <f t="shared" si="4"/>
        <v/>
      </c>
      <c r="AQ36" s="188">
        <f t="shared" si="4"/>
        <v>1</v>
      </c>
      <c r="AR36" s="188" t="str">
        <f t="shared" si="4"/>
        <v/>
      </c>
      <c r="AS36" s="188">
        <f t="shared" si="4"/>
        <v>1</v>
      </c>
      <c r="AT36" s="188" t="str">
        <f t="shared" si="4"/>
        <v/>
      </c>
      <c r="AU36" s="188">
        <f t="shared" si="4"/>
        <v>1</v>
      </c>
      <c r="AV36" s="188" t="str">
        <f t="shared" si="4"/>
        <v/>
      </c>
      <c r="AW36" s="188" t="str">
        <f t="shared" si="4"/>
        <v/>
      </c>
      <c r="AX36" s="188" t="str">
        <f t="shared" si="4"/>
        <v/>
      </c>
      <c r="AY36" s="188">
        <f t="shared" si="4"/>
        <v>4</v>
      </c>
      <c r="AZ36" s="188" t="s">
        <v>97</v>
      </c>
      <c r="BA36" s="188">
        <f t="shared" si="5"/>
        <v>8</v>
      </c>
      <c r="BC36" s="188" t="str">
        <f t="shared" si="6"/>
        <v/>
      </c>
      <c r="BD36" s="188" t="str">
        <f t="shared" si="6"/>
        <v/>
      </c>
      <c r="BE36" s="188">
        <f t="shared" si="6"/>
        <v>1</v>
      </c>
      <c r="BF36" s="188" t="str">
        <f t="shared" si="6"/>
        <v/>
      </c>
      <c r="BG36" s="188">
        <f t="shared" si="6"/>
        <v>1</v>
      </c>
      <c r="BH36" s="188" t="str">
        <f t="shared" si="6"/>
        <v/>
      </c>
      <c r="BI36" s="188">
        <f t="shared" si="6"/>
        <v>1</v>
      </c>
      <c r="BJ36" s="188" t="str">
        <f t="shared" si="6"/>
        <v/>
      </c>
      <c r="BK36" s="188">
        <f t="shared" si="6"/>
        <v>1</v>
      </c>
      <c r="BL36" s="188" t="str">
        <f t="shared" si="6"/>
        <v/>
      </c>
      <c r="BM36" s="188" t="str">
        <f t="shared" si="6"/>
        <v/>
      </c>
      <c r="BN36" s="188" t="str">
        <f t="shared" si="6"/>
        <v/>
      </c>
      <c r="BO36" s="188">
        <f t="shared" si="6"/>
        <v>4</v>
      </c>
      <c r="BP36" s="188" t="s">
        <v>97</v>
      </c>
      <c r="BQ36" s="188">
        <f t="shared" si="7"/>
        <v>8</v>
      </c>
      <c r="BS36" s="188" t="str">
        <f t="shared" si="8"/>
        <v/>
      </c>
      <c r="BT36" s="188" t="str">
        <f t="shared" si="8"/>
        <v/>
      </c>
      <c r="BU36" s="188" t="str">
        <f t="shared" si="8"/>
        <v/>
      </c>
      <c r="BV36" s="188" t="str">
        <f t="shared" si="8"/>
        <v/>
      </c>
      <c r="BW36" s="188" t="str">
        <f t="shared" si="8"/>
        <v/>
      </c>
      <c r="BX36" s="188">
        <f t="shared" si="8"/>
        <v>2</v>
      </c>
      <c r="BY36" s="188">
        <f t="shared" si="8"/>
        <v>2</v>
      </c>
      <c r="BZ36" s="188">
        <f t="shared" si="9"/>
        <v>4</v>
      </c>
      <c r="CB36" s="188" t="str">
        <f t="shared" si="10"/>
        <v/>
      </c>
      <c r="CC36" s="188" t="str">
        <f t="shared" si="10"/>
        <v/>
      </c>
      <c r="CD36" s="188" t="str">
        <f t="shared" si="10"/>
        <v/>
      </c>
      <c r="CE36" s="188" t="str">
        <f t="shared" si="10"/>
        <v/>
      </c>
      <c r="CF36" s="188" t="str">
        <f t="shared" si="10"/>
        <v/>
      </c>
      <c r="CG36" s="188">
        <f t="shared" si="10"/>
        <v>2</v>
      </c>
      <c r="CH36" s="188">
        <f t="shared" si="10"/>
        <v>2</v>
      </c>
      <c r="CI36" s="188">
        <f t="shared" si="11"/>
        <v>4</v>
      </c>
    </row>
    <row r="37" spans="1:87" ht="15" thickBot="1" x14ac:dyDescent="0.4">
      <c r="A37" s="756"/>
      <c r="B37" s="779"/>
      <c r="C37" s="13" t="s">
        <v>68</v>
      </c>
      <c r="D37" s="15" t="s">
        <v>66</v>
      </c>
      <c r="E37" s="91"/>
      <c r="F37" s="99"/>
      <c r="G37" s="69"/>
      <c r="H37" s="102" t="s">
        <v>67</v>
      </c>
      <c r="I37" s="70"/>
      <c r="J37" s="102" t="s">
        <v>55</v>
      </c>
      <c r="K37" s="70"/>
      <c r="L37" s="70"/>
      <c r="M37" s="71"/>
      <c r="N37" s="109" t="s">
        <v>37</v>
      </c>
      <c r="O37" s="70"/>
      <c r="P37" s="102" t="s">
        <v>40</v>
      </c>
      <c r="Q37" s="73"/>
      <c r="R37" s="102" t="s">
        <v>51</v>
      </c>
      <c r="S37" s="102" t="s">
        <v>55</v>
      </c>
      <c r="T37" s="117"/>
      <c r="U37" s="808" t="s">
        <v>110</v>
      </c>
      <c r="V37" s="808" t="s">
        <v>110</v>
      </c>
      <c r="W37" s="808" t="s">
        <v>110</v>
      </c>
      <c r="X37" s="808" t="s">
        <v>110</v>
      </c>
      <c r="Y37" s="808" t="s">
        <v>110</v>
      </c>
      <c r="Z37" s="808" t="s">
        <v>110</v>
      </c>
      <c r="AA37" s="808" t="s">
        <v>110</v>
      </c>
      <c r="AB37" s="808" t="s">
        <v>110</v>
      </c>
      <c r="AC37" s="808" t="s">
        <v>110</v>
      </c>
      <c r="AD37" s="808" t="s">
        <v>110</v>
      </c>
      <c r="AE37" s="808" t="s">
        <v>110</v>
      </c>
      <c r="AF37" s="808" t="s">
        <v>110</v>
      </c>
      <c r="AG37" s="808" t="s">
        <v>110</v>
      </c>
      <c r="AH37" s="808" t="s">
        <v>110</v>
      </c>
      <c r="AI37" s="74"/>
      <c r="AJ37" s="14" t="s">
        <v>68</v>
      </c>
      <c r="AK37" s="129"/>
      <c r="AM37" s="183" t="str">
        <f t="shared" ref="AM37:BS48" si="12">IF(COUNTIF($E37:$AI37,AM$4)&lt;1,"",COUNTIF($E37:$AI37,AM$4))</f>
        <v/>
      </c>
      <c r="AN37" s="183" t="str">
        <f t="shared" si="12"/>
        <v/>
      </c>
      <c r="AO37" s="183">
        <f t="shared" si="12"/>
        <v>1</v>
      </c>
      <c r="AP37" s="183" t="str">
        <f t="shared" si="12"/>
        <v/>
      </c>
      <c r="AQ37" s="183" t="str">
        <f t="shared" si="12"/>
        <v/>
      </c>
      <c r="AR37" s="183" t="str">
        <f t="shared" si="12"/>
        <v/>
      </c>
      <c r="AS37" s="183" t="str">
        <f t="shared" si="12"/>
        <v/>
      </c>
      <c r="AT37" s="183" t="str">
        <f t="shared" si="12"/>
        <v/>
      </c>
      <c r="AU37" s="183">
        <f t="shared" si="12"/>
        <v>1</v>
      </c>
      <c r="AV37" s="183" t="str">
        <f t="shared" si="12"/>
        <v/>
      </c>
      <c r="AW37" s="183" t="str">
        <f t="shared" si="12"/>
        <v/>
      </c>
      <c r="AX37" s="183" t="str">
        <f t="shared" si="12"/>
        <v/>
      </c>
      <c r="AY37" s="183">
        <f t="shared" si="12"/>
        <v>1</v>
      </c>
      <c r="AZ37" s="183" t="s">
        <v>97</v>
      </c>
      <c r="BA37" s="183">
        <f t="shared" si="5"/>
        <v>3</v>
      </c>
      <c r="BC37" s="183" t="str">
        <f t="shared" si="12"/>
        <v/>
      </c>
      <c r="BD37" s="183" t="str">
        <f t="shared" si="12"/>
        <v/>
      </c>
      <c r="BE37" s="183">
        <f t="shared" si="12"/>
        <v>1</v>
      </c>
      <c r="BF37" s="183" t="str">
        <f t="shared" si="12"/>
        <v/>
      </c>
      <c r="BG37" s="183" t="str">
        <f t="shared" si="12"/>
        <v/>
      </c>
      <c r="BH37" s="183" t="str">
        <f t="shared" si="12"/>
        <v/>
      </c>
      <c r="BI37" s="183" t="str">
        <f t="shared" si="12"/>
        <v/>
      </c>
      <c r="BJ37" s="183" t="str">
        <f t="shared" si="12"/>
        <v/>
      </c>
      <c r="BK37" s="183">
        <f t="shared" si="12"/>
        <v>1</v>
      </c>
      <c r="BL37" s="183" t="str">
        <f t="shared" si="12"/>
        <v/>
      </c>
      <c r="BM37" s="183" t="str">
        <f t="shared" si="12"/>
        <v/>
      </c>
      <c r="BN37" s="183" t="str">
        <f t="shared" si="12"/>
        <v/>
      </c>
      <c r="BO37" s="183">
        <f t="shared" si="12"/>
        <v>1</v>
      </c>
      <c r="BP37" s="183" t="s">
        <v>97</v>
      </c>
      <c r="BQ37" s="183">
        <f t="shared" si="7"/>
        <v>3</v>
      </c>
      <c r="BS37" s="183" t="str">
        <f t="shared" si="12"/>
        <v/>
      </c>
      <c r="BT37" s="183" t="str">
        <f t="shared" ref="BS37:BY48" si="13">IF(COUNTIF($E37:$AI37,BT$4)&lt;1,"",COUNTIF($E37:$AI37,BT$4))</f>
        <v/>
      </c>
      <c r="BU37" s="183" t="str">
        <f t="shared" si="13"/>
        <v/>
      </c>
      <c r="BV37" s="183" t="str">
        <f t="shared" si="13"/>
        <v/>
      </c>
      <c r="BW37" s="183" t="str">
        <f t="shared" si="13"/>
        <v/>
      </c>
      <c r="BX37" s="183">
        <f t="shared" si="13"/>
        <v>2</v>
      </c>
      <c r="BY37" s="183">
        <f t="shared" si="13"/>
        <v>1</v>
      </c>
      <c r="BZ37" s="183">
        <f t="shared" si="9"/>
        <v>3</v>
      </c>
      <c r="CB37" s="183" t="str">
        <f t="shared" ref="CB37:CH48" si="14">IF(COUNTIF($E37:$AI37,CB$4)&lt;1,"",COUNTIF($E37:$AI37,CB$4))</f>
        <v/>
      </c>
      <c r="CC37" s="183" t="str">
        <f t="shared" si="14"/>
        <v/>
      </c>
      <c r="CD37" s="183" t="str">
        <f t="shared" si="14"/>
        <v/>
      </c>
      <c r="CE37" s="183" t="str">
        <f t="shared" si="14"/>
        <v/>
      </c>
      <c r="CF37" s="183" t="str">
        <f t="shared" si="14"/>
        <v/>
      </c>
      <c r="CG37" s="183">
        <f t="shared" si="14"/>
        <v>2</v>
      </c>
      <c r="CH37" s="183">
        <f t="shared" si="14"/>
        <v>1</v>
      </c>
      <c r="CI37" s="183">
        <f t="shared" si="11"/>
        <v>3</v>
      </c>
    </row>
    <row r="38" spans="1:87" ht="15" thickBot="1" x14ac:dyDescent="0.4">
      <c r="A38" s="756"/>
      <c r="B38" s="779"/>
      <c r="C38" s="13" t="s">
        <v>69</v>
      </c>
      <c r="D38" s="15" t="s">
        <v>70</v>
      </c>
      <c r="E38" s="800" t="s">
        <v>112</v>
      </c>
      <c r="F38" s="800" t="s">
        <v>112</v>
      </c>
      <c r="G38" s="800" t="s">
        <v>112</v>
      </c>
      <c r="H38" s="800" t="s">
        <v>112</v>
      </c>
      <c r="I38" s="800" t="s">
        <v>112</v>
      </c>
      <c r="J38" s="800" t="s">
        <v>112</v>
      </c>
      <c r="K38" s="800" t="s">
        <v>112</v>
      </c>
      <c r="L38" s="800" t="s">
        <v>112</v>
      </c>
      <c r="M38" s="800" t="s">
        <v>112</v>
      </c>
      <c r="N38" s="102" t="s">
        <v>63</v>
      </c>
      <c r="O38" s="70"/>
      <c r="P38" s="102" t="s">
        <v>63</v>
      </c>
      <c r="Q38" s="73"/>
      <c r="R38" s="102" t="s">
        <v>51</v>
      </c>
      <c r="S38" s="102"/>
      <c r="T38" s="117"/>
      <c r="U38" s="72"/>
      <c r="V38" s="102" t="s">
        <v>51</v>
      </c>
      <c r="W38" s="70"/>
      <c r="X38" s="102" t="s">
        <v>40</v>
      </c>
      <c r="Y38" s="70"/>
      <c r="Z38" s="70"/>
      <c r="AA38" s="71"/>
      <c r="AB38" s="109" t="s">
        <v>37</v>
      </c>
      <c r="AC38" s="70"/>
      <c r="AD38" s="102" t="s">
        <v>51</v>
      </c>
      <c r="AE38" s="73"/>
      <c r="AF38" s="102" t="s">
        <v>40</v>
      </c>
      <c r="AG38" s="122"/>
      <c r="AH38" s="117" t="s">
        <v>40</v>
      </c>
      <c r="AI38" s="74"/>
      <c r="AJ38" s="189" t="s">
        <v>69</v>
      </c>
      <c r="AK38" s="240"/>
      <c r="AL38" s="187"/>
      <c r="AM38" s="188" t="str">
        <f t="shared" si="12"/>
        <v/>
      </c>
      <c r="AN38" s="188" t="str">
        <f t="shared" si="12"/>
        <v/>
      </c>
      <c r="AO38" s="188" t="str">
        <f t="shared" si="12"/>
        <v/>
      </c>
      <c r="AP38" s="188" t="str">
        <f t="shared" si="12"/>
        <v/>
      </c>
      <c r="AQ38" s="188">
        <f t="shared" si="12"/>
        <v>2</v>
      </c>
      <c r="AR38" s="188" t="str">
        <f t="shared" si="12"/>
        <v/>
      </c>
      <c r="AS38" s="188" t="str">
        <f t="shared" si="12"/>
        <v/>
      </c>
      <c r="AT38" s="188" t="str">
        <f t="shared" si="12"/>
        <v/>
      </c>
      <c r="AU38" s="188">
        <f t="shared" si="12"/>
        <v>1</v>
      </c>
      <c r="AV38" s="188" t="str">
        <f t="shared" si="12"/>
        <v/>
      </c>
      <c r="AW38" s="188" t="str">
        <f t="shared" si="12"/>
        <v/>
      </c>
      <c r="AX38" s="188" t="str">
        <f t="shared" si="12"/>
        <v/>
      </c>
      <c r="AY38" s="188">
        <f t="shared" si="12"/>
        <v>3</v>
      </c>
      <c r="AZ38" s="188" t="s">
        <v>97</v>
      </c>
      <c r="BA38" s="188">
        <f t="shared" si="5"/>
        <v>6</v>
      </c>
      <c r="BC38" s="188" t="str">
        <f t="shared" si="12"/>
        <v/>
      </c>
      <c r="BD38" s="188" t="str">
        <f t="shared" si="12"/>
        <v/>
      </c>
      <c r="BE38" s="188" t="str">
        <f t="shared" si="12"/>
        <v/>
      </c>
      <c r="BF38" s="188" t="str">
        <f t="shared" si="12"/>
        <v/>
      </c>
      <c r="BG38" s="188">
        <f t="shared" si="12"/>
        <v>2</v>
      </c>
      <c r="BH38" s="188" t="str">
        <f t="shared" si="12"/>
        <v/>
      </c>
      <c r="BI38" s="188" t="str">
        <f t="shared" si="12"/>
        <v/>
      </c>
      <c r="BJ38" s="188" t="str">
        <f t="shared" si="12"/>
        <v/>
      </c>
      <c r="BK38" s="188">
        <f t="shared" si="12"/>
        <v>1</v>
      </c>
      <c r="BL38" s="188" t="str">
        <f t="shared" si="12"/>
        <v/>
      </c>
      <c r="BM38" s="188" t="str">
        <f t="shared" si="12"/>
        <v/>
      </c>
      <c r="BN38" s="188" t="str">
        <f t="shared" si="12"/>
        <v/>
      </c>
      <c r="BO38" s="188">
        <f t="shared" si="12"/>
        <v>3</v>
      </c>
      <c r="BP38" s="188" t="s">
        <v>97</v>
      </c>
      <c r="BQ38" s="188">
        <f t="shared" si="7"/>
        <v>6</v>
      </c>
      <c r="BS38" s="188" t="str">
        <f t="shared" si="13"/>
        <v/>
      </c>
      <c r="BT38" s="188" t="str">
        <f t="shared" si="13"/>
        <v/>
      </c>
      <c r="BU38" s="188" t="str">
        <f t="shared" si="13"/>
        <v/>
      </c>
      <c r="BV38" s="188" t="str">
        <f t="shared" si="13"/>
        <v/>
      </c>
      <c r="BW38" s="188" t="str">
        <f t="shared" si="13"/>
        <v/>
      </c>
      <c r="BX38" s="188" t="str">
        <f t="shared" si="13"/>
        <v/>
      </c>
      <c r="BY38" s="188">
        <f t="shared" si="13"/>
        <v>3</v>
      </c>
      <c r="BZ38" s="188">
        <f t="shared" si="9"/>
        <v>3</v>
      </c>
      <c r="CB38" s="188" t="str">
        <f t="shared" si="14"/>
        <v/>
      </c>
      <c r="CC38" s="188" t="str">
        <f t="shared" si="14"/>
        <v/>
      </c>
      <c r="CD38" s="188" t="str">
        <f t="shared" si="14"/>
        <v/>
      </c>
      <c r="CE38" s="188" t="str">
        <f t="shared" si="14"/>
        <v/>
      </c>
      <c r="CF38" s="188" t="str">
        <f t="shared" si="14"/>
        <v/>
      </c>
      <c r="CG38" s="188" t="str">
        <f t="shared" si="14"/>
        <v/>
      </c>
      <c r="CH38" s="188">
        <f t="shared" si="14"/>
        <v>3</v>
      </c>
      <c r="CI38" s="188">
        <f t="shared" si="11"/>
        <v>3</v>
      </c>
    </row>
    <row r="39" spans="1:87" ht="15" thickBot="1" x14ac:dyDescent="0.4">
      <c r="A39" s="756"/>
      <c r="B39" s="779"/>
      <c r="C39" s="13" t="s">
        <v>71</v>
      </c>
      <c r="D39" s="15" t="s">
        <v>70</v>
      </c>
      <c r="E39" s="798" t="s">
        <v>7</v>
      </c>
      <c r="F39" s="798" t="s">
        <v>7</v>
      </c>
      <c r="G39" s="798" t="s">
        <v>7</v>
      </c>
      <c r="H39" s="798" t="s">
        <v>7</v>
      </c>
      <c r="I39" s="798" t="s">
        <v>7</v>
      </c>
      <c r="J39" s="798" t="s">
        <v>7</v>
      </c>
      <c r="K39" s="798" t="s">
        <v>7</v>
      </c>
      <c r="L39" s="798" t="s">
        <v>7</v>
      </c>
      <c r="M39" s="798" t="s">
        <v>7</v>
      </c>
      <c r="N39" s="102" t="s">
        <v>63</v>
      </c>
      <c r="O39" s="70"/>
      <c r="P39" s="102" t="s">
        <v>63</v>
      </c>
      <c r="Q39" s="73"/>
      <c r="R39" s="102" t="s">
        <v>63</v>
      </c>
      <c r="S39" s="102" t="s">
        <v>40</v>
      </c>
      <c r="T39" s="117"/>
      <c r="U39" s="72"/>
      <c r="V39" s="102" t="s">
        <v>40</v>
      </c>
      <c r="W39" s="70"/>
      <c r="X39" s="102" t="s">
        <v>63</v>
      </c>
      <c r="Y39" s="70"/>
      <c r="Z39" s="70"/>
      <c r="AA39" s="71"/>
      <c r="AB39" s="109" t="s">
        <v>37</v>
      </c>
      <c r="AC39" s="70"/>
      <c r="AD39" s="102" t="s">
        <v>40</v>
      </c>
      <c r="AE39" s="73"/>
      <c r="AF39" s="102" t="s">
        <v>51</v>
      </c>
      <c r="AG39" s="122"/>
      <c r="AH39" s="117" t="s">
        <v>55</v>
      </c>
      <c r="AI39" s="74"/>
      <c r="AJ39" s="14" t="s">
        <v>71</v>
      </c>
      <c r="AK39" s="129"/>
      <c r="AM39" s="183" t="str">
        <f t="shared" si="12"/>
        <v/>
      </c>
      <c r="AN39" s="183" t="str">
        <f t="shared" si="12"/>
        <v/>
      </c>
      <c r="AO39" s="183" t="str">
        <f t="shared" si="12"/>
        <v/>
      </c>
      <c r="AP39" s="183" t="str">
        <f t="shared" si="12"/>
        <v/>
      </c>
      <c r="AQ39" s="183">
        <f t="shared" si="12"/>
        <v>4</v>
      </c>
      <c r="AR39" s="183" t="str">
        <f t="shared" si="12"/>
        <v/>
      </c>
      <c r="AS39" s="183" t="str">
        <f t="shared" si="12"/>
        <v/>
      </c>
      <c r="AT39" s="183" t="str">
        <f t="shared" si="12"/>
        <v/>
      </c>
      <c r="AU39" s="183">
        <f t="shared" si="12"/>
        <v>1</v>
      </c>
      <c r="AV39" s="183" t="str">
        <f t="shared" si="12"/>
        <v/>
      </c>
      <c r="AW39" s="183" t="str">
        <f t="shared" si="12"/>
        <v/>
      </c>
      <c r="AX39" s="183" t="str">
        <f t="shared" si="12"/>
        <v/>
      </c>
      <c r="AY39" s="183">
        <f t="shared" si="12"/>
        <v>1</v>
      </c>
      <c r="AZ39" s="183" t="s">
        <v>97</v>
      </c>
      <c r="BA39" s="183">
        <f t="shared" si="5"/>
        <v>6</v>
      </c>
      <c r="BC39" s="183" t="str">
        <f t="shared" si="12"/>
        <v/>
      </c>
      <c r="BD39" s="183" t="str">
        <f t="shared" si="12"/>
        <v/>
      </c>
      <c r="BE39" s="183" t="str">
        <f t="shared" si="12"/>
        <v/>
      </c>
      <c r="BF39" s="183" t="str">
        <f t="shared" si="12"/>
        <v/>
      </c>
      <c r="BG39" s="183">
        <f t="shared" si="12"/>
        <v>4</v>
      </c>
      <c r="BH39" s="183" t="str">
        <f t="shared" si="12"/>
        <v/>
      </c>
      <c r="BI39" s="183" t="str">
        <f t="shared" si="12"/>
        <v/>
      </c>
      <c r="BJ39" s="183" t="str">
        <f t="shared" si="12"/>
        <v/>
      </c>
      <c r="BK39" s="183">
        <f t="shared" si="12"/>
        <v>1</v>
      </c>
      <c r="BL39" s="183" t="str">
        <f t="shared" si="12"/>
        <v/>
      </c>
      <c r="BM39" s="183" t="str">
        <f t="shared" si="12"/>
        <v/>
      </c>
      <c r="BN39" s="183" t="str">
        <f t="shared" si="12"/>
        <v/>
      </c>
      <c r="BO39" s="183">
        <f t="shared" si="12"/>
        <v>1</v>
      </c>
      <c r="BP39" s="183" t="s">
        <v>97</v>
      </c>
      <c r="BQ39" s="183">
        <f t="shared" si="7"/>
        <v>6</v>
      </c>
      <c r="BS39" s="183" t="str">
        <f t="shared" si="13"/>
        <v/>
      </c>
      <c r="BT39" s="183" t="str">
        <f t="shared" si="13"/>
        <v/>
      </c>
      <c r="BU39" s="183" t="str">
        <f t="shared" si="13"/>
        <v/>
      </c>
      <c r="BV39" s="183" t="str">
        <f t="shared" si="13"/>
        <v/>
      </c>
      <c r="BW39" s="183" t="str">
        <f t="shared" si="13"/>
        <v/>
      </c>
      <c r="BX39" s="183">
        <f t="shared" si="13"/>
        <v>1</v>
      </c>
      <c r="BY39" s="183">
        <f t="shared" si="13"/>
        <v>3</v>
      </c>
      <c r="BZ39" s="183">
        <f t="shared" si="9"/>
        <v>4</v>
      </c>
      <c r="CB39" s="183" t="str">
        <f t="shared" si="14"/>
        <v/>
      </c>
      <c r="CC39" s="183" t="str">
        <f t="shared" si="14"/>
        <v/>
      </c>
      <c r="CD39" s="183" t="str">
        <f t="shared" si="14"/>
        <v/>
      </c>
      <c r="CE39" s="183" t="str">
        <f t="shared" si="14"/>
        <v/>
      </c>
      <c r="CF39" s="183" t="str">
        <f t="shared" si="14"/>
        <v/>
      </c>
      <c r="CG39" s="183">
        <f t="shared" si="14"/>
        <v>1</v>
      </c>
      <c r="CH39" s="183">
        <f t="shared" si="14"/>
        <v>3</v>
      </c>
      <c r="CI39" s="183">
        <f t="shared" si="11"/>
        <v>4</v>
      </c>
    </row>
    <row r="40" spans="1:87" ht="15" thickBot="1" x14ac:dyDescent="0.4">
      <c r="A40" s="757"/>
      <c r="B40" s="780"/>
      <c r="C40" s="17" t="s">
        <v>43</v>
      </c>
      <c r="D40" s="28"/>
      <c r="E40" s="92"/>
      <c r="F40" s="100"/>
      <c r="G40" s="75"/>
      <c r="H40" s="106"/>
      <c r="I40" s="76"/>
      <c r="J40" s="106"/>
      <c r="K40" s="76"/>
      <c r="L40" s="76"/>
      <c r="M40" s="77"/>
      <c r="N40" s="110"/>
      <c r="O40" s="76"/>
      <c r="P40" s="106"/>
      <c r="Q40" s="79"/>
      <c r="R40" s="106"/>
      <c r="S40" s="106"/>
      <c r="T40" s="118"/>
      <c r="U40" s="78"/>
      <c r="V40" s="106"/>
      <c r="W40" s="76"/>
      <c r="X40" s="106"/>
      <c r="Y40" s="76"/>
      <c r="Z40" s="76"/>
      <c r="AA40" s="77"/>
      <c r="AB40" s="110"/>
      <c r="AC40" s="76"/>
      <c r="AD40" s="106"/>
      <c r="AE40" s="79"/>
      <c r="AF40" s="106"/>
      <c r="AG40" s="123"/>
      <c r="AH40" s="118"/>
      <c r="AI40" s="80"/>
      <c r="AJ40" s="191" t="s">
        <v>43</v>
      </c>
      <c r="AK40" s="240"/>
      <c r="AL40" s="187"/>
      <c r="AM40" s="194" t="str">
        <f t="shared" si="12"/>
        <v/>
      </c>
      <c r="AN40" s="194" t="str">
        <f t="shared" si="12"/>
        <v/>
      </c>
      <c r="AO40" s="194" t="str">
        <f t="shared" si="12"/>
        <v/>
      </c>
      <c r="AP40" s="194" t="str">
        <f t="shared" si="12"/>
        <v/>
      </c>
      <c r="AQ40" s="194" t="str">
        <f t="shared" si="12"/>
        <v/>
      </c>
      <c r="AR40" s="194" t="str">
        <f t="shared" si="12"/>
        <v/>
      </c>
      <c r="AS40" s="194" t="str">
        <f t="shared" si="12"/>
        <v/>
      </c>
      <c r="AT40" s="194" t="str">
        <f t="shared" si="12"/>
        <v/>
      </c>
      <c r="AU40" s="194" t="str">
        <f t="shared" si="12"/>
        <v/>
      </c>
      <c r="AV40" s="194" t="str">
        <f t="shared" si="12"/>
        <v/>
      </c>
      <c r="AW40" s="194" t="str">
        <f t="shared" si="12"/>
        <v/>
      </c>
      <c r="AX40" s="194" t="str">
        <f t="shared" si="12"/>
        <v/>
      </c>
      <c r="AY40" s="194" t="str">
        <f t="shared" si="12"/>
        <v/>
      </c>
      <c r="AZ40" s="194" t="s">
        <v>97</v>
      </c>
      <c r="BA40" s="194">
        <f t="shared" si="5"/>
        <v>0</v>
      </c>
      <c r="BC40" s="194" t="str">
        <f t="shared" si="12"/>
        <v/>
      </c>
      <c r="BD40" s="194" t="str">
        <f t="shared" si="12"/>
        <v/>
      </c>
      <c r="BE40" s="194" t="str">
        <f t="shared" si="12"/>
        <v/>
      </c>
      <c r="BF40" s="194" t="str">
        <f t="shared" si="12"/>
        <v/>
      </c>
      <c r="BG40" s="194" t="str">
        <f t="shared" si="12"/>
        <v/>
      </c>
      <c r="BH40" s="194" t="str">
        <f t="shared" si="12"/>
        <v/>
      </c>
      <c r="BI40" s="194" t="str">
        <f t="shared" si="12"/>
        <v/>
      </c>
      <c r="BJ40" s="194" t="str">
        <f t="shared" si="12"/>
        <v/>
      </c>
      <c r="BK40" s="194" t="str">
        <f t="shared" si="12"/>
        <v/>
      </c>
      <c r="BL40" s="194" t="str">
        <f t="shared" si="12"/>
        <v/>
      </c>
      <c r="BM40" s="194" t="str">
        <f t="shared" si="12"/>
        <v/>
      </c>
      <c r="BN40" s="194" t="str">
        <f t="shared" si="12"/>
        <v/>
      </c>
      <c r="BO40" s="194" t="str">
        <f t="shared" si="12"/>
        <v/>
      </c>
      <c r="BP40" s="194" t="s">
        <v>97</v>
      </c>
      <c r="BQ40" s="194">
        <f t="shared" si="7"/>
        <v>0</v>
      </c>
      <c r="BS40" s="194" t="str">
        <f t="shared" si="13"/>
        <v/>
      </c>
      <c r="BT40" s="194" t="str">
        <f t="shared" si="13"/>
        <v/>
      </c>
      <c r="BU40" s="194" t="str">
        <f t="shared" si="13"/>
        <v/>
      </c>
      <c r="BV40" s="194" t="str">
        <f t="shared" si="13"/>
        <v/>
      </c>
      <c r="BW40" s="194" t="str">
        <f t="shared" si="13"/>
        <v/>
      </c>
      <c r="BX40" s="194" t="str">
        <f t="shared" si="13"/>
        <v/>
      </c>
      <c r="BY40" s="194" t="str">
        <f t="shared" si="13"/>
        <v/>
      </c>
      <c r="BZ40" s="194">
        <f t="shared" si="9"/>
        <v>0</v>
      </c>
      <c r="CB40" s="194" t="str">
        <f t="shared" si="14"/>
        <v/>
      </c>
      <c r="CC40" s="194" t="str">
        <f t="shared" si="14"/>
        <v/>
      </c>
      <c r="CD40" s="194" t="str">
        <f t="shared" si="14"/>
        <v/>
      </c>
      <c r="CE40" s="194" t="str">
        <f t="shared" si="14"/>
        <v/>
      </c>
      <c r="CF40" s="194" t="str">
        <f t="shared" si="14"/>
        <v/>
      </c>
      <c r="CG40" s="194" t="str">
        <f t="shared" si="14"/>
        <v/>
      </c>
      <c r="CH40" s="194" t="str">
        <f t="shared" si="14"/>
        <v/>
      </c>
      <c r="CI40" s="194">
        <f t="shared" si="11"/>
        <v>0</v>
      </c>
    </row>
    <row r="41" spans="1:87" ht="16.5" customHeight="1" x14ac:dyDescent="0.35">
      <c r="A41" s="755" t="s">
        <v>73</v>
      </c>
      <c r="B41" s="775"/>
      <c r="C41" s="20" t="s">
        <v>72</v>
      </c>
      <c r="D41" s="21" t="s">
        <v>42</v>
      </c>
      <c r="E41" s="90" t="s">
        <v>40</v>
      </c>
      <c r="F41" s="98"/>
      <c r="G41" s="63"/>
      <c r="H41" s="101" t="s">
        <v>42</v>
      </c>
      <c r="I41" s="64"/>
      <c r="J41" s="101" t="s">
        <v>40</v>
      </c>
      <c r="K41" s="64"/>
      <c r="L41" s="64"/>
      <c r="M41" s="65"/>
      <c r="N41" s="108" t="s">
        <v>42</v>
      </c>
      <c r="O41" s="64"/>
      <c r="P41" s="101" t="s">
        <v>42</v>
      </c>
      <c r="Q41" s="67"/>
      <c r="R41" s="101" t="s">
        <v>42</v>
      </c>
      <c r="S41" s="101" t="s">
        <v>40</v>
      </c>
      <c r="T41" s="116"/>
      <c r="U41" s="66"/>
      <c r="V41" s="101" t="s">
        <v>42</v>
      </c>
      <c r="W41" s="64"/>
      <c r="X41" s="101" t="s">
        <v>42</v>
      </c>
      <c r="Y41" s="64"/>
      <c r="Z41" s="64"/>
      <c r="AA41" s="65"/>
      <c r="AB41" s="108" t="s">
        <v>42</v>
      </c>
      <c r="AC41" s="64"/>
      <c r="AD41" s="101" t="s">
        <v>42</v>
      </c>
      <c r="AE41" s="67"/>
      <c r="AF41" s="101" t="s">
        <v>40</v>
      </c>
      <c r="AG41" s="121"/>
      <c r="AH41" s="116"/>
      <c r="AI41" s="68"/>
      <c r="AJ41" s="29" t="s">
        <v>72</v>
      </c>
      <c r="AK41" s="129"/>
      <c r="AM41" s="196" t="str">
        <f t="shared" si="12"/>
        <v/>
      </c>
      <c r="AN41" s="196">
        <f t="shared" si="12"/>
        <v>8</v>
      </c>
      <c r="AO41" s="196" t="str">
        <f t="shared" si="12"/>
        <v/>
      </c>
      <c r="AP41" s="196" t="str">
        <f t="shared" si="12"/>
        <v/>
      </c>
      <c r="AQ41" s="196" t="str">
        <f t="shared" si="12"/>
        <v/>
      </c>
      <c r="AR41" s="196" t="str">
        <f t="shared" si="12"/>
        <v/>
      </c>
      <c r="AS41" s="196" t="str">
        <f t="shared" si="12"/>
        <v/>
      </c>
      <c r="AT41" s="196" t="str">
        <f t="shared" si="12"/>
        <v/>
      </c>
      <c r="AU41" s="196" t="str">
        <f t="shared" si="12"/>
        <v/>
      </c>
      <c r="AV41" s="196" t="str">
        <f t="shared" si="12"/>
        <v/>
      </c>
      <c r="AW41" s="196" t="str">
        <f t="shared" si="12"/>
        <v/>
      </c>
      <c r="AX41" s="196" t="str">
        <f t="shared" si="12"/>
        <v/>
      </c>
      <c r="AY41" s="196" t="str">
        <f t="shared" si="12"/>
        <v/>
      </c>
      <c r="AZ41" s="196" t="s">
        <v>97</v>
      </c>
      <c r="BA41" s="196">
        <f t="shared" si="5"/>
        <v>8</v>
      </c>
      <c r="BC41" s="196" t="str">
        <f t="shared" si="12"/>
        <v/>
      </c>
      <c r="BD41" s="196">
        <f t="shared" si="12"/>
        <v>8</v>
      </c>
      <c r="BE41" s="196" t="str">
        <f t="shared" si="12"/>
        <v/>
      </c>
      <c r="BF41" s="196" t="str">
        <f t="shared" si="12"/>
        <v/>
      </c>
      <c r="BG41" s="196" t="str">
        <f t="shared" si="12"/>
        <v/>
      </c>
      <c r="BH41" s="196" t="str">
        <f t="shared" si="12"/>
        <v/>
      </c>
      <c r="BI41" s="196" t="str">
        <f t="shared" si="12"/>
        <v/>
      </c>
      <c r="BJ41" s="196" t="str">
        <f t="shared" si="12"/>
        <v/>
      </c>
      <c r="BK41" s="196" t="str">
        <f t="shared" si="12"/>
        <v/>
      </c>
      <c r="BL41" s="196" t="str">
        <f t="shared" si="12"/>
        <v/>
      </c>
      <c r="BM41" s="196" t="str">
        <f t="shared" si="12"/>
        <v/>
      </c>
      <c r="BN41" s="196" t="str">
        <f t="shared" si="12"/>
        <v/>
      </c>
      <c r="BO41" s="196" t="str">
        <f t="shared" si="12"/>
        <v/>
      </c>
      <c r="BP41" s="196" t="s">
        <v>97</v>
      </c>
      <c r="BQ41" s="196">
        <f t="shared" si="7"/>
        <v>8</v>
      </c>
      <c r="BS41" s="196" t="str">
        <f t="shared" si="13"/>
        <v/>
      </c>
      <c r="BT41" s="196" t="str">
        <f t="shared" si="13"/>
        <v/>
      </c>
      <c r="BU41" s="196" t="str">
        <f t="shared" si="13"/>
        <v/>
      </c>
      <c r="BV41" s="196" t="str">
        <f t="shared" si="13"/>
        <v/>
      </c>
      <c r="BW41" s="196" t="str">
        <f t="shared" si="13"/>
        <v/>
      </c>
      <c r="BX41" s="196" t="str">
        <f t="shared" si="13"/>
        <v/>
      </c>
      <c r="BY41" s="196">
        <f t="shared" si="13"/>
        <v>4</v>
      </c>
      <c r="BZ41" s="196">
        <f t="shared" si="9"/>
        <v>4</v>
      </c>
      <c r="CB41" s="196" t="str">
        <f t="shared" si="14"/>
        <v/>
      </c>
      <c r="CC41" s="196" t="str">
        <f t="shared" si="14"/>
        <v/>
      </c>
      <c r="CD41" s="196" t="str">
        <f t="shared" si="14"/>
        <v/>
      </c>
      <c r="CE41" s="196" t="str">
        <f t="shared" si="14"/>
        <v/>
      </c>
      <c r="CF41" s="196" t="str">
        <f t="shared" si="14"/>
        <v/>
      </c>
      <c r="CG41" s="196" t="str">
        <f t="shared" si="14"/>
        <v/>
      </c>
      <c r="CH41" s="196">
        <f t="shared" si="14"/>
        <v>4</v>
      </c>
      <c r="CI41" s="196">
        <f t="shared" si="11"/>
        <v>4</v>
      </c>
    </row>
    <row r="42" spans="1:87" ht="16.5" customHeight="1" x14ac:dyDescent="0.35">
      <c r="A42" s="756"/>
      <c r="B42" s="776"/>
      <c r="C42" s="13" t="s">
        <v>74</v>
      </c>
      <c r="D42" s="15" t="s">
        <v>38</v>
      </c>
      <c r="E42" s="91"/>
      <c r="F42" s="99" t="s">
        <v>40</v>
      </c>
      <c r="G42" s="69"/>
      <c r="H42" s="102" t="s">
        <v>63</v>
      </c>
      <c r="I42" s="70"/>
      <c r="J42" s="102" t="s">
        <v>40</v>
      </c>
      <c r="K42" s="70"/>
      <c r="L42" s="70"/>
      <c r="M42" s="71"/>
      <c r="N42" s="109" t="s">
        <v>67</v>
      </c>
      <c r="O42" s="70"/>
      <c r="P42" s="102" t="s">
        <v>67</v>
      </c>
      <c r="Q42" s="73"/>
      <c r="R42" s="102" t="s">
        <v>40</v>
      </c>
      <c r="S42" s="102"/>
      <c r="T42" s="117"/>
      <c r="U42" s="72"/>
      <c r="V42" s="102" t="s">
        <v>63</v>
      </c>
      <c r="W42" s="70"/>
      <c r="X42" s="102" t="s">
        <v>63</v>
      </c>
      <c r="Y42" s="70"/>
      <c r="Z42" s="70"/>
      <c r="AA42" s="71"/>
      <c r="AB42" s="109" t="s">
        <v>63</v>
      </c>
      <c r="AC42" s="70"/>
      <c r="AD42" s="102" t="s">
        <v>63</v>
      </c>
      <c r="AE42" s="73"/>
      <c r="AF42" s="102" t="s">
        <v>63</v>
      </c>
      <c r="AG42" s="122" t="s">
        <v>40</v>
      </c>
      <c r="AH42" s="117"/>
      <c r="AI42" s="74"/>
      <c r="AJ42" s="192" t="s">
        <v>74</v>
      </c>
      <c r="AK42" s="240"/>
      <c r="AL42" s="187"/>
      <c r="AM42" s="188" t="str">
        <f t="shared" si="12"/>
        <v/>
      </c>
      <c r="AN42" s="188" t="str">
        <f t="shared" si="12"/>
        <v/>
      </c>
      <c r="AO42" s="188">
        <f t="shared" si="12"/>
        <v>2</v>
      </c>
      <c r="AP42" s="188" t="str">
        <f t="shared" si="12"/>
        <v/>
      </c>
      <c r="AQ42" s="188">
        <f t="shared" si="12"/>
        <v>6</v>
      </c>
      <c r="AR42" s="188" t="str">
        <f t="shared" si="12"/>
        <v/>
      </c>
      <c r="AS42" s="188" t="str">
        <f t="shared" si="12"/>
        <v/>
      </c>
      <c r="AT42" s="188" t="str">
        <f t="shared" si="12"/>
        <v/>
      </c>
      <c r="AU42" s="188" t="str">
        <f t="shared" si="12"/>
        <v/>
      </c>
      <c r="AV42" s="188" t="str">
        <f t="shared" si="12"/>
        <v/>
      </c>
      <c r="AW42" s="188" t="str">
        <f t="shared" si="12"/>
        <v/>
      </c>
      <c r="AX42" s="188" t="str">
        <f t="shared" si="12"/>
        <v/>
      </c>
      <c r="AY42" s="188" t="str">
        <f t="shared" si="12"/>
        <v/>
      </c>
      <c r="AZ42" s="188" t="s">
        <v>97</v>
      </c>
      <c r="BA42" s="188">
        <f t="shared" si="5"/>
        <v>8</v>
      </c>
      <c r="BC42" s="188" t="str">
        <f t="shared" si="12"/>
        <v/>
      </c>
      <c r="BD42" s="188" t="str">
        <f t="shared" si="12"/>
        <v/>
      </c>
      <c r="BE42" s="188">
        <f t="shared" si="12"/>
        <v>2</v>
      </c>
      <c r="BF42" s="188" t="str">
        <f t="shared" si="12"/>
        <v/>
      </c>
      <c r="BG42" s="188">
        <f t="shared" si="12"/>
        <v>6</v>
      </c>
      <c r="BH42" s="188" t="str">
        <f t="shared" si="12"/>
        <v/>
      </c>
      <c r="BI42" s="188" t="str">
        <f t="shared" si="12"/>
        <v/>
      </c>
      <c r="BJ42" s="188" t="str">
        <f t="shared" si="12"/>
        <v/>
      </c>
      <c r="BK42" s="188" t="str">
        <f t="shared" si="12"/>
        <v/>
      </c>
      <c r="BL42" s="188" t="str">
        <f t="shared" ref="BC42:BO48" si="15">IF(COUNTIF($E42:$AI42,BL$4)&lt;1,"",COUNTIF($E42:$AI42,BL$4))</f>
        <v/>
      </c>
      <c r="BM42" s="188" t="str">
        <f t="shared" si="15"/>
        <v/>
      </c>
      <c r="BN42" s="188" t="str">
        <f t="shared" si="15"/>
        <v/>
      </c>
      <c r="BO42" s="188" t="str">
        <f t="shared" si="15"/>
        <v/>
      </c>
      <c r="BP42" s="188" t="s">
        <v>97</v>
      </c>
      <c r="BQ42" s="188">
        <f t="shared" si="7"/>
        <v>8</v>
      </c>
      <c r="BS42" s="188" t="str">
        <f t="shared" si="13"/>
        <v/>
      </c>
      <c r="BT42" s="188" t="str">
        <f t="shared" si="13"/>
        <v/>
      </c>
      <c r="BU42" s="188" t="str">
        <f t="shared" si="13"/>
        <v/>
      </c>
      <c r="BV42" s="188" t="str">
        <f t="shared" si="13"/>
        <v/>
      </c>
      <c r="BW42" s="188" t="str">
        <f t="shared" si="13"/>
        <v/>
      </c>
      <c r="BX42" s="188" t="str">
        <f t="shared" si="13"/>
        <v/>
      </c>
      <c r="BY42" s="188">
        <f t="shared" si="13"/>
        <v>4</v>
      </c>
      <c r="BZ42" s="188">
        <f t="shared" si="9"/>
        <v>4</v>
      </c>
      <c r="CB42" s="188" t="str">
        <f t="shared" si="14"/>
        <v/>
      </c>
      <c r="CC42" s="188" t="str">
        <f t="shared" si="14"/>
        <v/>
      </c>
      <c r="CD42" s="188" t="str">
        <f t="shared" si="14"/>
        <v/>
      </c>
      <c r="CE42" s="188" t="str">
        <f t="shared" si="14"/>
        <v/>
      </c>
      <c r="CF42" s="188" t="str">
        <f t="shared" si="14"/>
        <v/>
      </c>
      <c r="CG42" s="188" t="str">
        <f t="shared" si="14"/>
        <v/>
      </c>
      <c r="CH42" s="188">
        <f t="shared" si="14"/>
        <v>4</v>
      </c>
      <c r="CI42" s="188">
        <f t="shared" si="11"/>
        <v>4</v>
      </c>
    </row>
    <row r="43" spans="1:87" ht="15" thickBot="1" x14ac:dyDescent="0.4">
      <c r="A43" s="756"/>
      <c r="B43" s="776"/>
      <c r="C43" s="13" t="s">
        <v>75</v>
      </c>
      <c r="D43" s="15" t="s">
        <v>42</v>
      </c>
      <c r="E43" s="91" t="s">
        <v>40</v>
      </c>
      <c r="F43" s="99"/>
      <c r="G43" s="69"/>
      <c r="H43" s="102" t="s">
        <v>40</v>
      </c>
      <c r="I43" s="70"/>
      <c r="J43" s="102" t="s">
        <v>42</v>
      </c>
      <c r="K43" s="70"/>
      <c r="L43" s="70"/>
      <c r="M43" s="71"/>
      <c r="N43" s="109" t="s">
        <v>42</v>
      </c>
      <c r="O43" s="70"/>
      <c r="P43" s="102" t="s">
        <v>42</v>
      </c>
      <c r="Q43" s="73"/>
      <c r="R43" s="102" t="s">
        <v>40</v>
      </c>
      <c r="S43" s="102"/>
      <c r="T43" s="117"/>
      <c r="U43" s="72"/>
      <c r="V43" s="102" t="s">
        <v>42</v>
      </c>
      <c r="W43" s="70"/>
      <c r="X43" s="102" t="s">
        <v>42</v>
      </c>
      <c r="Y43" s="70"/>
      <c r="Z43" s="70"/>
      <c r="AA43" s="71"/>
      <c r="AB43" s="109" t="s">
        <v>42</v>
      </c>
      <c r="AC43" s="70"/>
      <c r="AD43" s="102" t="s">
        <v>63</v>
      </c>
      <c r="AE43" s="73"/>
      <c r="AF43" s="102" t="s">
        <v>42</v>
      </c>
      <c r="AG43" s="122" t="s">
        <v>40</v>
      </c>
      <c r="AH43" s="117"/>
      <c r="AI43" s="74"/>
      <c r="AJ43" s="30" t="s">
        <v>75</v>
      </c>
      <c r="AK43" s="129"/>
      <c r="AM43" s="183" t="str">
        <f t="shared" si="12"/>
        <v/>
      </c>
      <c r="AN43" s="183">
        <f t="shared" si="12"/>
        <v>7</v>
      </c>
      <c r="AO43" s="183" t="str">
        <f t="shared" si="12"/>
        <v/>
      </c>
      <c r="AP43" s="183" t="str">
        <f t="shared" si="12"/>
        <v/>
      </c>
      <c r="AQ43" s="183">
        <f t="shared" si="12"/>
        <v>1</v>
      </c>
      <c r="AR43" s="183" t="str">
        <f t="shared" si="12"/>
        <v/>
      </c>
      <c r="AS43" s="183" t="str">
        <f t="shared" si="12"/>
        <v/>
      </c>
      <c r="AT43" s="183" t="str">
        <f t="shared" si="12"/>
        <v/>
      </c>
      <c r="AU43" s="183" t="str">
        <f t="shared" si="12"/>
        <v/>
      </c>
      <c r="AV43" s="183" t="str">
        <f t="shared" si="12"/>
        <v/>
      </c>
      <c r="AW43" s="183" t="str">
        <f t="shared" si="12"/>
        <v/>
      </c>
      <c r="AX43" s="183" t="str">
        <f t="shared" si="12"/>
        <v/>
      </c>
      <c r="AY43" s="183" t="str">
        <f t="shared" si="12"/>
        <v/>
      </c>
      <c r="AZ43" s="183" t="s">
        <v>97</v>
      </c>
      <c r="BA43" s="183">
        <f t="shared" si="5"/>
        <v>8</v>
      </c>
      <c r="BC43" s="183" t="str">
        <f t="shared" si="15"/>
        <v/>
      </c>
      <c r="BD43" s="183">
        <f t="shared" si="15"/>
        <v>7</v>
      </c>
      <c r="BE43" s="183" t="str">
        <f t="shared" si="15"/>
        <v/>
      </c>
      <c r="BF43" s="183" t="str">
        <f t="shared" si="15"/>
        <v/>
      </c>
      <c r="BG43" s="183">
        <f t="shared" si="15"/>
        <v>1</v>
      </c>
      <c r="BH43" s="183" t="str">
        <f t="shared" si="15"/>
        <v/>
      </c>
      <c r="BI43" s="183" t="str">
        <f t="shared" si="15"/>
        <v/>
      </c>
      <c r="BJ43" s="183" t="str">
        <f t="shared" si="15"/>
        <v/>
      </c>
      <c r="BK43" s="183" t="str">
        <f t="shared" si="15"/>
        <v/>
      </c>
      <c r="BL43" s="183" t="str">
        <f t="shared" si="15"/>
        <v/>
      </c>
      <c r="BM43" s="183" t="str">
        <f t="shared" si="15"/>
        <v/>
      </c>
      <c r="BN43" s="183" t="str">
        <f t="shared" si="15"/>
        <v/>
      </c>
      <c r="BO43" s="183" t="str">
        <f t="shared" si="15"/>
        <v/>
      </c>
      <c r="BP43" s="183" t="s">
        <v>97</v>
      </c>
      <c r="BQ43" s="183">
        <f t="shared" si="7"/>
        <v>8</v>
      </c>
      <c r="BS43" s="183" t="str">
        <f t="shared" si="13"/>
        <v/>
      </c>
      <c r="BT43" s="183" t="str">
        <f t="shared" si="13"/>
        <v/>
      </c>
      <c r="BU43" s="183" t="str">
        <f t="shared" si="13"/>
        <v/>
      </c>
      <c r="BV43" s="183" t="str">
        <f t="shared" si="13"/>
        <v/>
      </c>
      <c r="BW43" s="183" t="str">
        <f t="shared" si="13"/>
        <v/>
      </c>
      <c r="BX43" s="183" t="str">
        <f t="shared" si="13"/>
        <v/>
      </c>
      <c r="BY43" s="183">
        <f t="shared" si="13"/>
        <v>4</v>
      </c>
      <c r="BZ43" s="183">
        <f t="shared" si="9"/>
        <v>4</v>
      </c>
      <c r="CB43" s="183" t="str">
        <f t="shared" si="14"/>
        <v/>
      </c>
      <c r="CC43" s="183" t="str">
        <f t="shared" si="14"/>
        <v/>
      </c>
      <c r="CD43" s="183" t="str">
        <f t="shared" si="14"/>
        <v/>
      </c>
      <c r="CE43" s="183" t="str">
        <f t="shared" si="14"/>
        <v/>
      </c>
      <c r="CF43" s="183" t="str">
        <f t="shared" si="14"/>
        <v/>
      </c>
      <c r="CG43" s="183" t="str">
        <f t="shared" si="14"/>
        <v/>
      </c>
      <c r="CH43" s="183">
        <f t="shared" si="14"/>
        <v>4</v>
      </c>
      <c r="CI43" s="183">
        <f t="shared" si="11"/>
        <v>4</v>
      </c>
    </row>
    <row r="44" spans="1:87" ht="15" thickBot="1" x14ac:dyDescent="0.4">
      <c r="A44" s="756"/>
      <c r="B44" s="776"/>
      <c r="C44" s="13" t="s">
        <v>76</v>
      </c>
      <c r="D44" s="15" t="s">
        <v>38</v>
      </c>
      <c r="E44" s="807" t="s">
        <v>77</v>
      </c>
      <c r="F44" s="807" t="s">
        <v>77</v>
      </c>
      <c r="G44" s="807" t="s">
        <v>77</v>
      </c>
      <c r="H44" s="807" t="s">
        <v>77</v>
      </c>
      <c r="I44" s="807" t="s">
        <v>77</v>
      </c>
      <c r="J44" s="807" t="s">
        <v>77</v>
      </c>
      <c r="K44" s="807" t="s">
        <v>77</v>
      </c>
      <c r="L44" s="807" t="s">
        <v>77</v>
      </c>
      <c r="M44" s="807" t="s">
        <v>77</v>
      </c>
      <c r="N44" s="807" t="s">
        <v>77</v>
      </c>
      <c r="O44" s="807" t="s">
        <v>77</v>
      </c>
      <c r="P44" s="807" t="s">
        <v>77</v>
      </c>
      <c r="Q44" s="807" t="s">
        <v>77</v>
      </c>
      <c r="R44" s="807" t="s">
        <v>77</v>
      </c>
      <c r="S44" s="807" t="s">
        <v>77</v>
      </c>
      <c r="T44" s="807" t="s">
        <v>77</v>
      </c>
      <c r="U44" s="807" t="s">
        <v>77</v>
      </c>
      <c r="V44" s="807" t="s">
        <v>77</v>
      </c>
      <c r="W44" s="807" t="s">
        <v>77</v>
      </c>
      <c r="X44" s="807" t="s">
        <v>77</v>
      </c>
      <c r="Y44" s="807" t="s">
        <v>77</v>
      </c>
      <c r="Z44" s="807" t="s">
        <v>77</v>
      </c>
      <c r="AA44" s="807" t="s">
        <v>77</v>
      </c>
      <c r="AB44" s="807" t="s">
        <v>77</v>
      </c>
      <c r="AC44" s="807" t="s">
        <v>77</v>
      </c>
      <c r="AD44" s="807" t="s">
        <v>77</v>
      </c>
      <c r="AE44" s="807" t="s">
        <v>77</v>
      </c>
      <c r="AF44" s="807" t="s">
        <v>77</v>
      </c>
      <c r="AG44" s="807" t="s">
        <v>77</v>
      </c>
      <c r="AH44" s="807" t="s">
        <v>77</v>
      </c>
      <c r="AI44" s="807" t="s">
        <v>77</v>
      </c>
      <c r="AJ44" s="192" t="s">
        <v>76</v>
      </c>
      <c r="AK44" s="240"/>
      <c r="AL44" s="187"/>
      <c r="AM44" s="188" t="str">
        <f t="shared" si="12"/>
        <v/>
      </c>
      <c r="AN44" s="188" t="str">
        <f t="shared" si="12"/>
        <v/>
      </c>
      <c r="AO44" s="188" t="str">
        <f t="shared" si="12"/>
        <v/>
      </c>
      <c r="AP44" s="188" t="str">
        <f t="shared" si="12"/>
        <v/>
      </c>
      <c r="AQ44" s="188" t="str">
        <f t="shared" si="12"/>
        <v/>
      </c>
      <c r="AR44" s="188" t="str">
        <f t="shared" si="12"/>
        <v/>
      </c>
      <c r="AS44" s="188" t="str">
        <f t="shared" si="12"/>
        <v/>
      </c>
      <c r="AT44" s="188" t="str">
        <f t="shared" si="12"/>
        <v/>
      </c>
      <c r="AU44" s="188" t="str">
        <f t="shared" si="12"/>
        <v/>
      </c>
      <c r="AV44" s="188" t="str">
        <f t="shared" si="12"/>
        <v/>
      </c>
      <c r="AW44" s="188" t="str">
        <f t="shared" si="12"/>
        <v/>
      </c>
      <c r="AX44" s="188" t="str">
        <f t="shared" si="12"/>
        <v/>
      </c>
      <c r="AY44" s="188" t="str">
        <f t="shared" si="12"/>
        <v/>
      </c>
      <c r="AZ44" s="188" t="s">
        <v>97</v>
      </c>
      <c r="BA44" s="188">
        <f t="shared" si="5"/>
        <v>0</v>
      </c>
      <c r="BC44" s="188" t="str">
        <f t="shared" si="15"/>
        <v/>
      </c>
      <c r="BD44" s="188" t="str">
        <f t="shared" si="15"/>
        <v/>
      </c>
      <c r="BE44" s="188" t="str">
        <f t="shared" si="15"/>
        <v/>
      </c>
      <c r="BF44" s="188" t="str">
        <f t="shared" si="15"/>
        <v/>
      </c>
      <c r="BG44" s="188" t="str">
        <f t="shared" si="15"/>
        <v/>
      </c>
      <c r="BH44" s="188" t="str">
        <f t="shared" si="15"/>
        <v/>
      </c>
      <c r="BI44" s="188" t="str">
        <f t="shared" si="15"/>
        <v/>
      </c>
      <c r="BJ44" s="188" t="str">
        <f t="shared" si="15"/>
        <v/>
      </c>
      <c r="BK44" s="188" t="str">
        <f t="shared" si="15"/>
        <v/>
      </c>
      <c r="BL44" s="188" t="str">
        <f t="shared" si="15"/>
        <v/>
      </c>
      <c r="BM44" s="188" t="str">
        <f t="shared" si="15"/>
        <v/>
      </c>
      <c r="BN44" s="188" t="str">
        <f t="shared" si="15"/>
        <v/>
      </c>
      <c r="BO44" s="188" t="str">
        <f t="shared" si="15"/>
        <v/>
      </c>
      <c r="BP44" s="188" t="s">
        <v>97</v>
      </c>
      <c r="BQ44" s="188">
        <f t="shared" si="7"/>
        <v>0</v>
      </c>
      <c r="BS44" s="188" t="str">
        <f t="shared" si="13"/>
        <v/>
      </c>
      <c r="BT44" s="188" t="str">
        <f t="shared" si="13"/>
        <v/>
      </c>
      <c r="BU44" s="188" t="str">
        <f t="shared" si="13"/>
        <v/>
      </c>
      <c r="BV44" s="188" t="str">
        <f t="shared" si="13"/>
        <v/>
      </c>
      <c r="BW44" s="188" t="str">
        <f t="shared" si="13"/>
        <v/>
      </c>
      <c r="BX44" s="188" t="str">
        <f t="shared" si="13"/>
        <v/>
      </c>
      <c r="BY44" s="188" t="str">
        <f t="shared" si="13"/>
        <v/>
      </c>
      <c r="BZ44" s="188">
        <f t="shared" si="9"/>
        <v>0</v>
      </c>
      <c r="CB44" s="188" t="str">
        <f t="shared" si="14"/>
        <v/>
      </c>
      <c r="CC44" s="188" t="str">
        <f t="shared" si="14"/>
        <v/>
      </c>
      <c r="CD44" s="188" t="str">
        <f t="shared" si="14"/>
        <v/>
      </c>
      <c r="CE44" s="188" t="str">
        <f t="shared" si="14"/>
        <v/>
      </c>
      <c r="CF44" s="188" t="str">
        <f t="shared" si="14"/>
        <v/>
      </c>
      <c r="CG44" s="188" t="str">
        <f t="shared" si="14"/>
        <v/>
      </c>
      <c r="CH44" s="188" t="str">
        <f t="shared" si="14"/>
        <v/>
      </c>
      <c r="CI44" s="188">
        <f t="shared" si="11"/>
        <v>0</v>
      </c>
    </row>
    <row r="45" spans="1:87" ht="15" thickBot="1" x14ac:dyDescent="0.4">
      <c r="A45" s="756"/>
      <c r="B45" s="776"/>
      <c r="C45" s="13" t="s">
        <v>78</v>
      </c>
      <c r="D45" s="15" t="s">
        <v>38</v>
      </c>
      <c r="E45" s="800" t="s">
        <v>111</v>
      </c>
      <c r="F45" s="800" t="s">
        <v>111</v>
      </c>
      <c r="G45" s="800" t="s">
        <v>111</v>
      </c>
      <c r="H45" s="800" t="s">
        <v>111</v>
      </c>
      <c r="I45" s="800" t="s">
        <v>111</v>
      </c>
      <c r="J45" s="800" t="s">
        <v>111</v>
      </c>
      <c r="K45" s="800" t="s">
        <v>111</v>
      </c>
      <c r="L45" s="800" t="s">
        <v>111</v>
      </c>
      <c r="M45" s="800" t="s">
        <v>111</v>
      </c>
      <c r="N45" s="800" t="s">
        <v>111</v>
      </c>
      <c r="O45" s="800" t="s">
        <v>111</v>
      </c>
      <c r="P45" s="800" t="s">
        <v>111</v>
      </c>
      <c r="Q45" s="800" t="s">
        <v>111</v>
      </c>
      <c r="R45" s="800" t="s">
        <v>111</v>
      </c>
      <c r="S45" s="800" t="s">
        <v>111</v>
      </c>
      <c r="T45" s="800" t="s">
        <v>111</v>
      </c>
      <c r="U45" s="800" t="s">
        <v>111</v>
      </c>
      <c r="V45" s="800" t="s">
        <v>111</v>
      </c>
      <c r="W45" s="800" t="s">
        <v>111</v>
      </c>
      <c r="X45" s="800" t="s">
        <v>111</v>
      </c>
      <c r="Y45" s="800" t="s">
        <v>111</v>
      </c>
      <c r="Z45" s="800" t="s">
        <v>111</v>
      </c>
      <c r="AA45" s="800" t="s">
        <v>111</v>
      </c>
      <c r="AB45" s="800" t="s">
        <v>111</v>
      </c>
      <c r="AC45" s="800" t="s">
        <v>111</v>
      </c>
      <c r="AD45" s="800" t="s">
        <v>111</v>
      </c>
      <c r="AE45" s="800" t="s">
        <v>111</v>
      </c>
      <c r="AF45" s="800" t="s">
        <v>111</v>
      </c>
      <c r="AG45" s="800" t="s">
        <v>111</v>
      </c>
      <c r="AH45" s="800" t="s">
        <v>111</v>
      </c>
      <c r="AI45" s="800" t="s">
        <v>111</v>
      </c>
      <c r="AJ45" s="30" t="s">
        <v>78</v>
      </c>
      <c r="AK45" s="129"/>
      <c r="AM45" s="183" t="str">
        <f t="shared" si="12"/>
        <v/>
      </c>
      <c r="AN45" s="183" t="str">
        <f t="shared" si="12"/>
        <v/>
      </c>
      <c r="AO45" s="183" t="str">
        <f t="shared" si="12"/>
        <v/>
      </c>
      <c r="AP45" s="183" t="str">
        <f t="shared" si="12"/>
        <v/>
      </c>
      <c r="AQ45" s="183" t="str">
        <f t="shared" si="12"/>
        <v/>
      </c>
      <c r="AR45" s="183" t="str">
        <f t="shared" si="12"/>
        <v/>
      </c>
      <c r="AS45" s="183" t="str">
        <f t="shared" si="12"/>
        <v/>
      </c>
      <c r="AT45" s="183" t="str">
        <f t="shared" si="12"/>
        <v/>
      </c>
      <c r="AU45" s="183" t="str">
        <f t="shared" si="12"/>
        <v/>
      </c>
      <c r="AV45" s="183" t="str">
        <f t="shared" si="12"/>
        <v/>
      </c>
      <c r="AW45" s="183" t="str">
        <f t="shared" si="12"/>
        <v/>
      </c>
      <c r="AX45" s="183" t="str">
        <f t="shared" si="12"/>
        <v/>
      </c>
      <c r="AY45" s="183" t="str">
        <f t="shared" si="12"/>
        <v/>
      </c>
      <c r="AZ45" s="183" t="s">
        <v>97</v>
      </c>
      <c r="BA45" s="183">
        <f t="shared" si="5"/>
        <v>0</v>
      </c>
      <c r="BC45" s="183" t="str">
        <f t="shared" si="15"/>
        <v/>
      </c>
      <c r="BD45" s="183" t="str">
        <f t="shared" si="15"/>
        <v/>
      </c>
      <c r="BE45" s="183" t="str">
        <f t="shared" si="15"/>
        <v/>
      </c>
      <c r="BF45" s="183" t="str">
        <f t="shared" si="15"/>
        <v/>
      </c>
      <c r="BG45" s="183" t="str">
        <f t="shared" si="15"/>
        <v/>
      </c>
      <c r="BH45" s="183" t="str">
        <f t="shared" si="15"/>
        <v/>
      </c>
      <c r="BI45" s="183" t="str">
        <f t="shared" si="15"/>
        <v/>
      </c>
      <c r="BJ45" s="183" t="str">
        <f t="shared" si="15"/>
        <v/>
      </c>
      <c r="BK45" s="183" t="str">
        <f t="shared" si="15"/>
        <v/>
      </c>
      <c r="BL45" s="183" t="str">
        <f t="shared" si="15"/>
        <v/>
      </c>
      <c r="BM45" s="183" t="str">
        <f t="shared" si="15"/>
        <v/>
      </c>
      <c r="BN45" s="183" t="str">
        <f t="shared" si="15"/>
        <v/>
      </c>
      <c r="BO45" s="183" t="str">
        <f t="shared" si="15"/>
        <v/>
      </c>
      <c r="BP45" s="183" t="s">
        <v>97</v>
      </c>
      <c r="BQ45" s="183">
        <f t="shared" si="7"/>
        <v>0</v>
      </c>
      <c r="BS45" s="183" t="str">
        <f t="shared" si="13"/>
        <v/>
      </c>
      <c r="BT45" s="183" t="str">
        <f t="shared" si="13"/>
        <v/>
      </c>
      <c r="BU45" s="183" t="str">
        <f t="shared" si="13"/>
        <v/>
      </c>
      <c r="BV45" s="183" t="str">
        <f t="shared" si="13"/>
        <v/>
      </c>
      <c r="BW45" s="183" t="str">
        <f t="shared" si="13"/>
        <v/>
      </c>
      <c r="BX45" s="183" t="str">
        <f t="shared" si="13"/>
        <v/>
      </c>
      <c r="BY45" s="183" t="str">
        <f t="shared" si="13"/>
        <v/>
      </c>
      <c r="BZ45" s="183">
        <f t="shared" si="9"/>
        <v>0</v>
      </c>
      <c r="CB45" s="183" t="str">
        <f t="shared" si="14"/>
        <v/>
      </c>
      <c r="CC45" s="183" t="str">
        <f t="shared" si="14"/>
        <v/>
      </c>
      <c r="CD45" s="183" t="str">
        <f t="shared" si="14"/>
        <v/>
      </c>
      <c r="CE45" s="183" t="str">
        <f t="shared" si="14"/>
        <v/>
      </c>
      <c r="CF45" s="183" t="str">
        <f t="shared" si="14"/>
        <v/>
      </c>
      <c r="CG45" s="183" t="str">
        <f t="shared" si="14"/>
        <v/>
      </c>
      <c r="CH45" s="183" t="str">
        <f t="shared" si="14"/>
        <v/>
      </c>
      <c r="CI45" s="183">
        <f t="shared" si="11"/>
        <v>0</v>
      </c>
    </row>
    <row r="46" spans="1:87" x14ac:dyDescent="0.35">
      <c r="A46" s="756"/>
      <c r="B46" s="776"/>
      <c r="C46" s="13" t="s">
        <v>79</v>
      </c>
      <c r="D46" s="15" t="s">
        <v>80</v>
      </c>
      <c r="E46" s="807" t="s">
        <v>77</v>
      </c>
      <c r="F46" s="807" t="s">
        <v>77</v>
      </c>
      <c r="G46" s="807" t="s">
        <v>77</v>
      </c>
      <c r="H46" s="807" t="s">
        <v>77</v>
      </c>
      <c r="I46" s="807" t="s">
        <v>77</v>
      </c>
      <c r="J46" s="807" t="s">
        <v>77</v>
      </c>
      <c r="K46" s="807" t="s">
        <v>77</v>
      </c>
      <c r="L46" s="807" t="s">
        <v>77</v>
      </c>
      <c r="M46" s="807" t="s">
        <v>77</v>
      </c>
      <c r="N46" s="807" t="s">
        <v>77</v>
      </c>
      <c r="O46" s="807" t="s">
        <v>77</v>
      </c>
      <c r="P46" s="807" t="s">
        <v>77</v>
      </c>
      <c r="Q46" s="807" t="s">
        <v>77</v>
      </c>
      <c r="R46" s="807" t="s">
        <v>77</v>
      </c>
      <c r="S46" s="807" t="s">
        <v>77</v>
      </c>
      <c r="T46" s="807" t="s">
        <v>77</v>
      </c>
      <c r="U46" s="807" t="s">
        <v>77</v>
      </c>
      <c r="V46" s="807" t="s">
        <v>77</v>
      </c>
      <c r="W46" s="807" t="s">
        <v>77</v>
      </c>
      <c r="X46" s="807" t="s">
        <v>77</v>
      </c>
      <c r="Y46" s="807" t="s">
        <v>77</v>
      </c>
      <c r="Z46" s="807" t="s">
        <v>77</v>
      </c>
      <c r="AA46" s="807" t="s">
        <v>77</v>
      </c>
      <c r="AB46" s="807" t="s">
        <v>77</v>
      </c>
      <c r="AC46" s="807" t="s">
        <v>77</v>
      </c>
      <c r="AD46" s="807" t="s">
        <v>77</v>
      </c>
      <c r="AE46" s="807" t="s">
        <v>77</v>
      </c>
      <c r="AF46" s="807" t="s">
        <v>77</v>
      </c>
      <c r="AG46" s="807" t="s">
        <v>77</v>
      </c>
      <c r="AH46" s="807" t="s">
        <v>77</v>
      </c>
      <c r="AI46" s="807" t="s">
        <v>77</v>
      </c>
      <c r="AJ46" s="192" t="s">
        <v>79</v>
      </c>
      <c r="AK46" s="240"/>
      <c r="AL46" s="187"/>
      <c r="AM46" s="188" t="str">
        <f t="shared" si="12"/>
        <v/>
      </c>
      <c r="AN46" s="188" t="str">
        <f t="shared" si="12"/>
        <v/>
      </c>
      <c r="AO46" s="188" t="str">
        <f t="shared" si="12"/>
        <v/>
      </c>
      <c r="AP46" s="188" t="str">
        <f t="shared" si="12"/>
        <v/>
      </c>
      <c r="AQ46" s="188" t="str">
        <f t="shared" si="12"/>
        <v/>
      </c>
      <c r="AR46" s="188" t="str">
        <f t="shared" si="12"/>
        <v/>
      </c>
      <c r="AS46" s="188" t="str">
        <f t="shared" si="12"/>
        <v/>
      </c>
      <c r="AT46" s="188" t="str">
        <f t="shared" si="12"/>
        <v/>
      </c>
      <c r="AU46" s="188" t="str">
        <f t="shared" si="12"/>
        <v/>
      </c>
      <c r="AV46" s="188" t="str">
        <f t="shared" si="12"/>
        <v/>
      </c>
      <c r="AW46" s="188" t="str">
        <f t="shared" si="12"/>
        <v/>
      </c>
      <c r="AX46" s="188" t="str">
        <f t="shared" si="12"/>
        <v/>
      </c>
      <c r="AY46" s="188" t="str">
        <f t="shared" si="12"/>
        <v/>
      </c>
      <c r="AZ46" s="188" t="s">
        <v>97</v>
      </c>
      <c r="BA46" s="188">
        <f t="shared" si="5"/>
        <v>0</v>
      </c>
      <c r="BC46" s="188" t="str">
        <f t="shared" si="15"/>
        <v/>
      </c>
      <c r="BD46" s="188" t="str">
        <f t="shared" si="15"/>
        <v/>
      </c>
      <c r="BE46" s="188" t="str">
        <f t="shared" si="15"/>
        <v/>
      </c>
      <c r="BF46" s="188" t="str">
        <f t="shared" si="15"/>
        <v/>
      </c>
      <c r="BG46" s="188" t="str">
        <f t="shared" si="15"/>
        <v/>
      </c>
      <c r="BH46" s="188" t="str">
        <f t="shared" si="15"/>
        <v/>
      </c>
      <c r="BI46" s="188" t="str">
        <f t="shared" si="15"/>
        <v/>
      </c>
      <c r="BJ46" s="188" t="str">
        <f t="shared" si="15"/>
        <v/>
      </c>
      <c r="BK46" s="188" t="str">
        <f t="shared" si="15"/>
        <v/>
      </c>
      <c r="BL46" s="188" t="str">
        <f t="shared" si="15"/>
        <v/>
      </c>
      <c r="BM46" s="188" t="str">
        <f t="shared" si="15"/>
        <v/>
      </c>
      <c r="BN46" s="188" t="str">
        <f t="shared" si="15"/>
        <v/>
      </c>
      <c r="BO46" s="188" t="str">
        <f t="shared" si="15"/>
        <v/>
      </c>
      <c r="BP46" s="188" t="s">
        <v>97</v>
      </c>
      <c r="BQ46" s="188">
        <f t="shared" si="7"/>
        <v>0</v>
      </c>
      <c r="BS46" s="188" t="str">
        <f t="shared" si="13"/>
        <v/>
      </c>
      <c r="BT46" s="188" t="str">
        <f t="shared" si="13"/>
        <v/>
      </c>
      <c r="BU46" s="188" t="str">
        <f t="shared" si="13"/>
        <v/>
      </c>
      <c r="BV46" s="188" t="str">
        <f t="shared" si="13"/>
        <v/>
      </c>
      <c r="BW46" s="188" t="str">
        <f t="shared" si="13"/>
        <v/>
      </c>
      <c r="BX46" s="188" t="str">
        <f t="shared" si="13"/>
        <v/>
      </c>
      <c r="BY46" s="188" t="str">
        <f t="shared" si="13"/>
        <v/>
      </c>
      <c r="BZ46" s="188">
        <f t="shared" si="9"/>
        <v>0</v>
      </c>
      <c r="CB46" s="188" t="str">
        <f t="shared" si="14"/>
        <v/>
      </c>
      <c r="CC46" s="188" t="str">
        <f t="shared" si="14"/>
        <v/>
      </c>
      <c r="CD46" s="188" t="str">
        <f t="shared" si="14"/>
        <v/>
      </c>
      <c r="CE46" s="188" t="str">
        <f t="shared" si="14"/>
        <v/>
      </c>
      <c r="CF46" s="188" t="str">
        <f t="shared" si="14"/>
        <v/>
      </c>
      <c r="CG46" s="188" t="str">
        <f t="shared" si="14"/>
        <v/>
      </c>
      <c r="CH46" s="188" t="str">
        <f t="shared" si="14"/>
        <v/>
      </c>
      <c r="CI46" s="188">
        <f t="shared" si="11"/>
        <v>0</v>
      </c>
    </row>
    <row r="47" spans="1:87" x14ac:dyDescent="0.35">
      <c r="A47" s="756"/>
      <c r="B47" s="776"/>
      <c r="C47" s="32" t="s">
        <v>81</v>
      </c>
      <c r="D47" s="15" t="s">
        <v>80</v>
      </c>
      <c r="E47" s="93" t="s">
        <v>82</v>
      </c>
      <c r="F47" s="99" t="s">
        <v>40</v>
      </c>
      <c r="G47" s="69"/>
      <c r="H47" s="102" t="s">
        <v>67</v>
      </c>
      <c r="I47" s="70"/>
      <c r="J47" s="102" t="s">
        <v>67</v>
      </c>
      <c r="K47" s="70"/>
      <c r="L47" s="70"/>
      <c r="M47" s="71"/>
      <c r="N47" s="109" t="s">
        <v>67</v>
      </c>
      <c r="O47" s="70"/>
      <c r="P47" s="102" t="s">
        <v>67</v>
      </c>
      <c r="Q47" s="73"/>
      <c r="R47" s="102" t="s">
        <v>63</v>
      </c>
      <c r="S47" s="102"/>
      <c r="T47" s="117" t="s">
        <v>40</v>
      </c>
      <c r="U47" s="72"/>
      <c r="V47" s="102" t="s">
        <v>63</v>
      </c>
      <c r="W47" s="70"/>
      <c r="X47" s="102" t="s">
        <v>40</v>
      </c>
      <c r="Y47" s="70"/>
      <c r="Z47" s="70"/>
      <c r="AA47" s="71"/>
      <c r="AB47" s="109" t="s">
        <v>63</v>
      </c>
      <c r="AC47" s="70"/>
      <c r="AD47" s="102" t="s">
        <v>40</v>
      </c>
      <c r="AE47" s="73"/>
      <c r="AF47" s="102" t="s">
        <v>63</v>
      </c>
      <c r="AG47" s="122"/>
      <c r="AH47" s="117" t="s">
        <v>40</v>
      </c>
      <c r="AI47" s="74"/>
      <c r="AJ47" s="33" t="s">
        <v>81</v>
      </c>
      <c r="AK47" s="129"/>
      <c r="AM47" s="183" t="str">
        <f t="shared" si="12"/>
        <v/>
      </c>
      <c r="AN47" s="183" t="str">
        <f t="shared" si="12"/>
        <v/>
      </c>
      <c r="AO47" s="183">
        <f t="shared" si="12"/>
        <v>4</v>
      </c>
      <c r="AP47" s="183" t="str">
        <f t="shared" si="12"/>
        <v/>
      </c>
      <c r="AQ47" s="183">
        <f t="shared" si="12"/>
        <v>4</v>
      </c>
      <c r="AR47" s="183" t="str">
        <f t="shared" si="12"/>
        <v/>
      </c>
      <c r="AS47" s="183" t="str">
        <f t="shared" si="12"/>
        <v/>
      </c>
      <c r="AT47" s="183" t="str">
        <f t="shared" si="12"/>
        <v/>
      </c>
      <c r="AU47" s="183" t="str">
        <f t="shared" si="12"/>
        <v/>
      </c>
      <c r="AV47" s="183" t="str">
        <f t="shared" si="12"/>
        <v/>
      </c>
      <c r="AW47" s="183" t="str">
        <f t="shared" si="12"/>
        <v/>
      </c>
      <c r="AX47" s="183" t="str">
        <f t="shared" si="12"/>
        <v/>
      </c>
      <c r="AY47" s="183" t="str">
        <f t="shared" si="12"/>
        <v/>
      </c>
      <c r="AZ47" s="183" t="s">
        <v>97</v>
      </c>
      <c r="BA47" s="183">
        <f t="shared" si="5"/>
        <v>8</v>
      </c>
      <c r="BC47" s="183" t="str">
        <f t="shared" si="15"/>
        <v/>
      </c>
      <c r="BD47" s="183" t="str">
        <f t="shared" si="15"/>
        <v/>
      </c>
      <c r="BE47" s="183">
        <f t="shared" si="15"/>
        <v>4</v>
      </c>
      <c r="BF47" s="183" t="str">
        <f t="shared" si="15"/>
        <v/>
      </c>
      <c r="BG47" s="183">
        <f t="shared" si="15"/>
        <v>4</v>
      </c>
      <c r="BH47" s="183" t="str">
        <f t="shared" si="15"/>
        <v/>
      </c>
      <c r="BI47" s="183" t="str">
        <f t="shared" si="15"/>
        <v/>
      </c>
      <c r="BJ47" s="183" t="str">
        <f t="shared" si="15"/>
        <v/>
      </c>
      <c r="BK47" s="183" t="str">
        <f t="shared" si="15"/>
        <v/>
      </c>
      <c r="BL47" s="183" t="str">
        <f t="shared" si="15"/>
        <v/>
      </c>
      <c r="BM47" s="183" t="str">
        <f t="shared" si="15"/>
        <v/>
      </c>
      <c r="BN47" s="183" t="str">
        <f t="shared" si="15"/>
        <v/>
      </c>
      <c r="BO47" s="183" t="str">
        <f t="shared" si="15"/>
        <v/>
      </c>
      <c r="BP47" s="183" t="s">
        <v>97</v>
      </c>
      <c r="BQ47" s="183">
        <f t="shared" si="7"/>
        <v>8</v>
      </c>
      <c r="BS47" s="183" t="str">
        <f t="shared" si="13"/>
        <v/>
      </c>
      <c r="BT47" s="183" t="str">
        <f t="shared" si="13"/>
        <v/>
      </c>
      <c r="BU47" s="183" t="str">
        <f t="shared" si="13"/>
        <v/>
      </c>
      <c r="BV47" s="183" t="str">
        <f t="shared" si="13"/>
        <v/>
      </c>
      <c r="BW47" s="183" t="str">
        <f t="shared" si="13"/>
        <v/>
      </c>
      <c r="BX47" s="183" t="str">
        <f t="shared" si="13"/>
        <v/>
      </c>
      <c r="BY47" s="183">
        <f t="shared" si="13"/>
        <v>5</v>
      </c>
      <c r="BZ47" s="183">
        <f t="shared" si="9"/>
        <v>5</v>
      </c>
      <c r="CB47" s="183" t="str">
        <f t="shared" si="14"/>
        <v/>
      </c>
      <c r="CC47" s="183" t="str">
        <f t="shared" si="14"/>
        <v/>
      </c>
      <c r="CD47" s="183" t="str">
        <f t="shared" si="14"/>
        <v/>
      </c>
      <c r="CE47" s="183" t="str">
        <f t="shared" si="14"/>
        <v/>
      </c>
      <c r="CF47" s="183" t="str">
        <f t="shared" si="14"/>
        <v/>
      </c>
      <c r="CG47" s="183" t="str">
        <f t="shared" si="14"/>
        <v/>
      </c>
      <c r="CH47" s="183">
        <f t="shared" si="14"/>
        <v>5</v>
      </c>
      <c r="CI47" s="183">
        <f t="shared" si="11"/>
        <v>5</v>
      </c>
    </row>
    <row r="48" spans="1:87" ht="15" thickBot="1" x14ac:dyDescent="0.4">
      <c r="A48" s="757"/>
      <c r="B48" s="777"/>
      <c r="C48" s="34" t="s">
        <v>43</v>
      </c>
      <c r="D48" s="18"/>
      <c r="E48" s="92"/>
      <c r="F48" s="100"/>
      <c r="G48" s="75"/>
      <c r="H48" s="106"/>
      <c r="I48" s="76"/>
      <c r="J48" s="106"/>
      <c r="K48" s="76"/>
      <c r="L48" s="76"/>
      <c r="M48" s="77"/>
      <c r="N48" s="110"/>
      <c r="O48" s="76"/>
      <c r="P48" s="106"/>
      <c r="Q48" s="79"/>
      <c r="R48" s="114"/>
      <c r="S48" s="106"/>
      <c r="T48" s="118"/>
      <c r="U48" s="78"/>
      <c r="V48" s="106"/>
      <c r="W48" s="76"/>
      <c r="X48" s="106"/>
      <c r="Y48" s="76"/>
      <c r="Z48" s="76"/>
      <c r="AA48" s="77"/>
      <c r="AB48" s="110"/>
      <c r="AC48" s="76"/>
      <c r="AD48" s="106"/>
      <c r="AE48" s="79"/>
      <c r="AF48" s="114"/>
      <c r="AG48" s="123"/>
      <c r="AH48" s="118"/>
      <c r="AI48" s="80"/>
      <c r="AJ48" s="193" t="s">
        <v>43</v>
      </c>
      <c r="AK48" s="241"/>
      <c r="AL48" s="187"/>
      <c r="AM48" s="194" t="str">
        <f t="shared" si="12"/>
        <v/>
      </c>
      <c r="AN48" s="194" t="str">
        <f t="shared" si="12"/>
        <v/>
      </c>
      <c r="AO48" s="194" t="str">
        <f t="shared" si="12"/>
        <v/>
      </c>
      <c r="AP48" s="194" t="str">
        <f t="shared" si="12"/>
        <v/>
      </c>
      <c r="AQ48" s="194" t="str">
        <f t="shared" si="12"/>
        <v/>
      </c>
      <c r="AR48" s="194" t="str">
        <f t="shared" si="12"/>
        <v/>
      </c>
      <c r="AS48" s="194" t="str">
        <f t="shared" si="12"/>
        <v/>
      </c>
      <c r="AT48" s="194" t="str">
        <f t="shared" si="12"/>
        <v/>
      </c>
      <c r="AU48" s="194" t="str">
        <f t="shared" si="12"/>
        <v/>
      </c>
      <c r="AV48" s="194" t="str">
        <f t="shared" si="12"/>
        <v/>
      </c>
      <c r="AW48" s="194" t="str">
        <f t="shared" si="12"/>
        <v/>
      </c>
      <c r="AX48" s="194" t="str">
        <f t="shared" si="12"/>
        <v/>
      </c>
      <c r="AY48" s="194" t="str">
        <f t="shared" si="12"/>
        <v/>
      </c>
      <c r="AZ48" s="194" t="s">
        <v>97</v>
      </c>
      <c r="BA48" s="194">
        <f t="shared" si="5"/>
        <v>0</v>
      </c>
      <c r="BC48" s="194" t="str">
        <f t="shared" si="15"/>
        <v/>
      </c>
      <c r="BD48" s="194" t="str">
        <f t="shared" si="15"/>
        <v/>
      </c>
      <c r="BE48" s="194" t="str">
        <f t="shared" si="15"/>
        <v/>
      </c>
      <c r="BF48" s="194" t="str">
        <f t="shared" si="15"/>
        <v/>
      </c>
      <c r="BG48" s="194" t="str">
        <f t="shared" si="15"/>
        <v/>
      </c>
      <c r="BH48" s="194" t="str">
        <f t="shared" si="15"/>
        <v/>
      </c>
      <c r="BI48" s="194" t="str">
        <f t="shared" si="15"/>
        <v/>
      </c>
      <c r="BJ48" s="194" t="str">
        <f t="shared" si="15"/>
        <v/>
      </c>
      <c r="BK48" s="194" t="str">
        <f t="shared" si="15"/>
        <v/>
      </c>
      <c r="BL48" s="194" t="str">
        <f t="shared" si="15"/>
        <v/>
      </c>
      <c r="BM48" s="194" t="str">
        <f t="shared" si="15"/>
        <v/>
      </c>
      <c r="BN48" s="194" t="str">
        <f t="shared" si="15"/>
        <v/>
      </c>
      <c r="BO48" s="194" t="str">
        <f t="shared" si="15"/>
        <v/>
      </c>
      <c r="BP48" s="194" t="s">
        <v>97</v>
      </c>
      <c r="BQ48" s="194">
        <f t="shared" si="7"/>
        <v>0</v>
      </c>
      <c r="BS48" s="194" t="str">
        <f t="shared" si="13"/>
        <v/>
      </c>
      <c r="BT48" s="194" t="str">
        <f t="shared" si="13"/>
        <v/>
      </c>
      <c r="BU48" s="194" t="str">
        <f t="shared" si="13"/>
        <v/>
      </c>
      <c r="BV48" s="194" t="str">
        <f t="shared" si="13"/>
        <v/>
      </c>
      <c r="BW48" s="194" t="str">
        <f t="shared" si="13"/>
        <v/>
      </c>
      <c r="BX48" s="194" t="str">
        <f t="shared" si="13"/>
        <v/>
      </c>
      <c r="BY48" s="194" t="str">
        <f t="shared" si="13"/>
        <v/>
      </c>
      <c r="BZ48" s="194">
        <f t="shared" si="9"/>
        <v>0</v>
      </c>
      <c r="CB48" s="194" t="str">
        <f t="shared" si="14"/>
        <v/>
      </c>
      <c r="CC48" s="194" t="str">
        <f t="shared" si="14"/>
        <v/>
      </c>
      <c r="CD48" s="194" t="str">
        <f t="shared" si="14"/>
        <v/>
      </c>
      <c r="CE48" s="194" t="str">
        <f t="shared" si="14"/>
        <v/>
      </c>
      <c r="CF48" s="194" t="str">
        <f t="shared" si="14"/>
        <v/>
      </c>
      <c r="CG48" s="194" t="str">
        <f t="shared" si="14"/>
        <v/>
      </c>
      <c r="CH48" s="194" t="str">
        <f t="shared" si="14"/>
        <v/>
      </c>
      <c r="CI48" s="194">
        <f t="shared" si="11"/>
        <v>0</v>
      </c>
    </row>
    <row r="49" spans="1:36" ht="15" thickBot="1" x14ac:dyDescent="0.4">
      <c r="A49" s="31"/>
      <c r="B49" s="36"/>
      <c r="C49" s="47"/>
      <c r="D49" s="47"/>
      <c r="E49" s="94" t="s">
        <v>1</v>
      </c>
      <c r="F49" s="103" t="s">
        <v>2</v>
      </c>
      <c r="G49" s="59" t="s">
        <v>3</v>
      </c>
      <c r="H49" s="105" t="s">
        <v>4</v>
      </c>
      <c r="I49" s="60" t="s">
        <v>4</v>
      </c>
      <c r="J49" s="105" t="s">
        <v>5</v>
      </c>
      <c r="K49" s="60" t="s">
        <v>6</v>
      </c>
      <c r="L49" s="57" t="s">
        <v>1</v>
      </c>
      <c r="M49" s="84" t="s">
        <v>2</v>
      </c>
      <c r="N49" s="94" t="s">
        <v>3</v>
      </c>
      <c r="O49" s="57" t="s">
        <v>4</v>
      </c>
      <c r="P49" s="111" t="s">
        <v>4</v>
      </c>
      <c r="Q49" s="57" t="s">
        <v>5</v>
      </c>
      <c r="R49" s="111" t="s">
        <v>6</v>
      </c>
      <c r="S49" s="105" t="s">
        <v>1</v>
      </c>
      <c r="T49" s="119" t="s">
        <v>2</v>
      </c>
      <c r="U49" s="59" t="s">
        <v>3</v>
      </c>
      <c r="V49" s="105" t="s">
        <v>4</v>
      </c>
      <c r="W49" s="60" t="s">
        <v>4</v>
      </c>
      <c r="X49" s="105" t="s">
        <v>5</v>
      </c>
      <c r="Y49" s="60" t="s">
        <v>6</v>
      </c>
      <c r="Z49" s="57" t="s">
        <v>1</v>
      </c>
      <c r="AA49" s="84" t="s">
        <v>2</v>
      </c>
      <c r="AB49" s="94" t="s">
        <v>3</v>
      </c>
      <c r="AC49" s="57" t="s">
        <v>4</v>
      </c>
      <c r="AD49" s="111" t="s">
        <v>4</v>
      </c>
      <c r="AE49" s="57" t="s">
        <v>5</v>
      </c>
      <c r="AF49" s="111" t="s">
        <v>6</v>
      </c>
      <c r="AG49" s="105" t="s">
        <v>1</v>
      </c>
      <c r="AH49" s="119" t="s">
        <v>2</v>
      </c>
      <c r="AI49" s="62" t="s">
        <v>3</v>
      </c>
      <c r="AJ49" s="37"/>
    </row>
    <row r="50" spans="1:36" ht="15" thickBot="1" x14ac:dyDescent="0.4">
      <c r="A50" s="36"/>
      <c r="B50" s="36"/>
      <c r="C50" s="47"/>
      <c r="D50" s="47"/>
      <c r="E50" s="89">
        <v>1</v>
      </c>
      <c r="F50" s="103">
        <v>2</v>
      </c>
      <c r="G50" s="56">
        <v>3</v>
      </c>
      <c r="H50" s="105">
        <v>4</v>
      </c>
      <c r="I50" s="57">
        <v>5</v>
      </c>
      <c r="J50" s="105">
        <v>6</v>
      </c>
      <c r="K50" s="57">
        <v>7</v>
      </c>
      <c r="L50" s="57">
        <v>8</v>
      </c>
      <c r="M50" s="61">
        <v>9</v>
      </c>
      <c r="N50" s="89">
        <v>10</v>
      </c>
      <c r="O50" s="57">
        <v>11</v>
      </c>
      <c r="P50" s="105">
        <v>12</v>
      </c>
      <c r="Q50" s="57">
        <v>13</v>
      </c>
      <c r="R50" s="105">
        <v>14</v>
      </c>
      <c r="S50" s="105">
        <v>15</v>
      </c>
      <c r="T50" s="103">
        <v>16</v>
      </c>
      <c r="U50" s="56">
        <v>17</v>
      </c>
      <c r="V50" s="105">
        <v>18</v>
      </c>
      <c r="W50" s="57">
        <v>19</v>
      </c>
      <c r="X50" s="105">
        <v>20</v>
      </c>
      <c r="Y50" s="57">
        <v>21</v>
      </c>
      <c r="Z50" s="57">
        <v>22</v>
      </c>
      <c r="AA50" s="61">
        <v>23</v>
      </c>
      <c r="AB50" s="89">
        <v>24</v>
      </c>
      <c r="AC50" s="57">
        <v>25</v>
      </c>
      <c r="AD50" s="105">
        <v>26</v>
      </c>
      <c r="AE50" s="57">
        <v>27</v>
      </c>
      <c r="AF50" s="105">
        <v>28</v>
      </c>
      <c r="AG50" s="105">
        <v>29</v>
      </c>
      <c r="AH50" s="103">
        <v>30</v>
      </c>
      <c r="AI50" s="62">
        <v>31</v>
      </c>
      <c r="AJ50" s="38"/>
    </row>
    <row r="51" spans="1:36" s="42" customFormat="1" ht="15" thickBot="1" x14ac:dyDescent="0.4">
      <c r="A51" s="127"/>
      <c r="B51" s="85"/>
      <c r="C51" s="48"/>
      <c r="D51" s="48"/>
      <c r="E51" s="819"/>
      <c r="F51" s="819"/>
      <c r="G51" s="819"/>
      <c r="H51" s="819"/>
      <c r="I51" s="819"/>
      <c r="J51" s="819"/>
      <c r="K51" s="819"/>
      <c r="L51" s="819"/>
      <c r="M51" s="819"/>
      <c r="N51" s="819"/>
      <c r="O51" s="819"/>
      <c r="P51" s="819"/>
      <c r="Q51" s="819"/>
      <c r="R51" s="819"/>
      <c r="S51" s="819"/>
      <c r="T51" s="819"/>
      <c r="U51" s="819"/>
      <c r="V51" s="819"/>
      <c r="W51" s="819"/>
      <c r="X51" s="819"/>
      <c r="Y51" s="819"/>
      <c r="Z51" s="819"/>
      <c r="AA51" s="819"/>
      <c r="AB51" s="819"/>
      <c r="AC51" s="819"/>
      <c r="AD51" s="819"/>
      <c r="AE51" s="819"/>
      <c r="AF51" s="819"/>
      <c r="AG51" s="819"/>
      <c r="AH51" s="819"/>
      <c r="AI51" s="819"/>
      <c r="AJ51" s="85"/>
    </row>
    <row r="52" spans="1:36" x14ac:dyDescent="0.35">
      <c r="A52" s="39"/>
      <c r="B52" s="36"/>
      <c r="C52" s="773" t="s">
        <v>90</v>
      </c>
      <c r="D52" s="49" t="s">
        <v>9</v>
      </c>
      <c r="E52" s="153"/>
      <c r="F52" s="158"/>
      <c r="G52" s="44"/>
      <c r="H52" s="142">
        <f>+COUNTIF(H5:H9,"CC")</f>
        <v>3</v>
      </c>
      <c r="I52" s="167"/>
      <c r="J52" s="142">
        <f>+COUNTIF(J5:J9,"CC")</f>
        <v>3</v>
      </c>
      <c r="K52" s="167"/>
      <c r="L52" s="167"/>
      <c r="M52" s="43"/>
      <c r="N52" s="141">
        <f>+COUNTIF(N5:N9,"CC")</f>
        <v>2</v>
      </c>
      <c r="O52" s="167"/>
      <c r="P52" s="142">
        <f>+COUNTIF(P5:P9,"CC")</f>
        <v>2</v>
      </c>
      <c r="Q52" s="167"/>
      <c r="R52" s="142">
        <f>+COUNTIF(R5:R9,"CC")</f>
        <v>3</v>
      </c>
      <c r="S52" s="142"/>
      <c r="T52" s="120"/>
      <c r="U52" s="44"/>
      <c r="V52" s="142">
        <f>+COUNTIF(V5:V9,"CC")</f>
        <v>2</v>
      </c>
      <c r="W52" s="167"/>
      <c r="X52" s="142">
        <f>+COUNTIF(X5:X9,"CC")</f>
        <v>2</v>
      </c>
      <c r="Y52" s="167"/>
      <c r="Z52" s="167"/>
      <c r="AA52" s="43"/>
      <c r="AB52" s="141">
        <f>+COUNTIF(AB5:AB9,"CC")</f>
        <v>1</v>
      </c>
      <c r="AC52" s="167"/>
      <c r="AD52" s="142">
        <f>+COUNTIF(AD5:AD9,"CC")</f>
        <v>1</v>
      </c>
      <c r="AE52" s="167"/>
      <c r="AF52" s="142">
        <f>+COUNTIF(AF5:AF9,"CC")</f>
        <v>1</v>
      </c>
      <c r="AG52" s="142"/>
      <c r="AH52" s="120"/>
      <c r="AI52" s="86"/>
      <c r="AJ52" s="46"/>
    </row>
    <row r="53" spans="1:36" x14ac:dyDescent="0.35">
      <c r="A53" s="36"/>
      <c r="B53" s="36"/>
      <c r="C53" s="774"/>
      <c r="D53" s="50" t="s">
        <v>67</v>
      </c>
      <c r="E53" s="155"/>
      <c r="F53" s="159"/>
      <c r="G53" s="166"/>
      <c r="H53" s="144">
        <f>+COUNTIF(H5:H47,"OMT")</f>
        <v>2</v>
      </c>
      <c r="I53" s="168"/>
      <c r="J53" s="144">
        <f>+COUNTIF(J5:J47,"OMT")</f>
        <v>2</v>
      </c>
      <c r="K53" s="168"/>
      <c r="L53" s="168"/>
      <c r="M53" s="135"/>
      <c r="N53" s="143">
        <f>+COUNTIF(N5:N47,"OMT")</f>
        <v>2</v>
      </c>
      <c r="O53" s="168"/>
      <c r="P53" s="144">
        <f>+COUNTIF(P5:P47,"OMT")</f>
        <v>2</v>
      </c>
      <c r="Q53" s="168"/>
      <c r="R53" s="144">
        <f>+COUNTIF(R5:R47,"OMT")</f>
        <v>0</v>
      </c>
      <c r="S53" s="144"/>
      <c r="T53" s="161"/>
      <c r="U53" s="166"/>
      <c r="V53" s="144">
        <f>+COUNTIF(V5:V47,"OMT")</f>
        <v>0</v>
      </c>
      <c r="W53" s="168"/>
      <c r="X53" s="144">
        <f>+COUNTIF(X5:X47,"OMT")</f>
        <v>0</v>
      </c>
      <c r="Y53" s="168"/>
      <c r="Z53" s="168"/>
      <c r="AA53" s="135"/>
      <c r="AB53" s="143">
        <f>+COUNTIF(AB5:AB47,"OMT")</f>
        <v>0</v>
      </c>
      <c r="AC53" s="168"/>
      <c r="AD53" s="144">
        <f>+COUNTIF(AD5:AD47,"OMT")</f>
        <v>0</v>
      </c>
      <c r="AE53" s="168"/>
      <c r="AF53" s="144">
        <f>+COUNTIF(AF5:AF47,"OMT")</f>
        <v>0</v>
      </c>
      <c r="AG53" s="144"/>
      <c r="AH53" s="161"/>
      <c r="AI53" s="86"/>
      <c r="AJ53" s="46"/>
    </row>
    <row r="54" spans="1:36" x14ac:dyDescent="0.35">
      <c r="A54" s="36"/>
      <c r="B54" s="36"/>
      <c r="C54" s="774"/>
      <c r="D54" s="50" t="s">
        <v>29</v>
      </c>
      <c r="E54" s="155"/>
      <c r="F54" s="159"/>
      <c r="G54" s="166"/>
      <c r="H54" s="144">
        <f>+COUNTIF(H5:H47,"CSA")</f>
        <v>2</v>
      </c>
      <c r="I54" s="168"/>
      <c r="J54" s="144">
        <f>+COUNTIF(J5:J47,"CSA")</f>
        <v>2</v>
      </c>
      <c r="K54" s="168"/>
      <c r="L54" s="168"/>
      <c r="M54" s="135"/>
      <c r="N54" s="143">
        <f>+COUNTIF(N5:N47,"CSA")</f>
        <v>2</v>
      </c>
      <c r="O54" s="168"/>
      <c r="P54" s="144">
        <f>+COUNTIF(P5:P47,"CSA")</f>
        <v>2</v>
      </c>
      <c r="Q54" s="168"/>
      <c r="R54" s="144">
        <f>+COUNTIF(R5:R47,"CSA")</f>
        <v>1</v>
      </c>
      <c r="S54" s="144"/>
      <c r="T54" s="161"/>
      <c r="U54" s="166"/>
      <c r="V54" s="144">
        <f>+COUNTIF(V5:V47,"CSA")</f>
        <v>1</v>
      </c>
      <c r="W54" s="168"/>
      <c r="X54" s="144">
        <f>+COUNTIF(X5:X47,"CSA")</f>
        <v>1</v>
      </c>
      <c r="Y54" s="168"/>
      <c r="Z54" s="168"/>
      <c r="AA54" s="135"/>
      <c r="AB54" s="143">
        <f>+COUNTIF(AB5:AB47,"CSA")</f>
        <v>1</v>
      </c>
      <c r="AC54" s="168"/>
      <c r="AD54" s="144">
        <f>+COUNTIF(AD5:AD47,"CSA")</f>
        <v>1</v>
      </c>
      <c r="AE54" s="168"/>
      <c r="AF54" s="144">
        <f>+COUNTIF(AF5:AF47,"CSA")</f>
        <v>0</v>
      </c>
      <c r="AG54" s="144"/>
      <c r="AH54" s="161"/>
      <c r="AI54" s="86"/>
      <c r="AJ54" s="46"/>
    </row>
    <row r="55" spans="1:36" x14ac:dyDescent="0.35">
      <c r="A55" s="36"/>
      <c r="B55" s="36"/>
      <c r="C55" s="774"/>
      <c r="D55" s="50" t="s">
        <v>42</v>
      </c>
      <c r="E55" s="155"/>
      <c r="F55" s="159"/>
      <c r="G55" s="166"/>
      <c r="H55" s="144">
        <f>+COUNTIF(H5:H47,"DD")</f>
        <v>2</v>
      </c>
      <c r="I55" s="168"/>
      <c r="J55" s="144">
        <f>+COUNTIF(J5:J47,"DD")</f>
        <v>2</v>
      </c>
      <c r="K55" s="168"/>
      <c r="L55" s="168"/>
      <c r="M55" s="135"/>
      <c r="N55" s="143">
        <f>+COUNTIF(N5:N47,"DD")</f>
        <v>2</v>
      </c>
      <c r="O55" s="168"/>
      <c r="P55" s="144">
        <f>+COUNTIF(P5:P47,"DD")</f>
        <v>2</v>
      </c>
      <c r="Q55" s="168"/>
      <c r="R55" s="144">
        <f>+COUNTIF(R5:R47,"DD")</f>
        <v>2</v>
      </c>
      <c r="S55" s="144"/>
      <c r="T55" s="161"/>
      <c r="U55" s="166"/>
      <c r="V55" s="144">
        <f>+COUNTIF(V5:V47,"DD")</f>
        <v>2</v>
      </c>
      <c r="W55" s="168"/>
      <c r="X55" s="144">
        <f>+COUNTIF(X5:X47,"DD")</f>
        <v>2</v>
      </c>
      <c r="Y55" s="168"/>
      <c r="Z55" s="168"/>
      <c r="AA55" s="135"/>
      <c r="AB55" s="143">
        <f>+COUNTIF(AB5:AB47,"DD")</f>
        <v>2</v>
      </c>
      <c r="AC55" s="168"/>
      <c r="AD55" s="144">
        <f>+COUNTIF(AD5:AD47,"DD")</f>
        <v>1</v>
      </c>
      <c r="AE55" s="168"/>
      <c r="AF55" s="144">
        <f>+COUNTIF(AF5:AF47,"DD")</f>
        <v>1</v>
      </c>
      <c r="AG55" s="144"/>
      <c r="AH55" s="161"/>
      <c r="AI55" s="86"/>
      <c r="AJ55" s="46"/>
    </row>
    <row r="56" spans="1:36" x14ac:dyDescent="0.35">
      <c r="A56" s="36"/>
      <c r="B56" s="36"/>
      <c r="C56" s="774"/>
      <c r="D56" s="50" t="s">
        <v>63</v>
      </c>
      <c r="E56" s="155"/>
      <c r="F56" s="159"/>
      <c r="G56" s="166"/>
      <c r="H56" s="144">
        <f>+COUNTIF(H5:H47,"OI")</f>
        <v>2</v>
      </c>
      <c r="I56" s="168"/>
      <c r="J56" s="144">
        <f>+COUNTIF(J5:J47,"OI")</f>
        <v>3</v>
      </c>
      <c r="K56" s="168"/>
      <c r="L56" s="168"/>
      <c r="M56" s="135"/>
      <c r="N56" s="143">
        <f>+COUNTIF(N5:N47,"OI")</f>
        <v>2</v>
      </c>
      <c r="O56" s="168"/>
      <c r="P56" s="144">
        <f>+COUNTIF(P5:P47,"OI")</f>
        <v>2</v>
      </c>
      <c r="Q56" s="168"/>
      <c r="R56" s="144">
        <f>+COUNTIF(R5:R47,"OI")</f>
        <v>2</v>
      </c>
      <c r="S56" s="144"/>
      <c r="T56" s="161"/>
      <c r="U56" s="166"/>
      <c r="V56" s="144">
        <f>+COUNTIF(V5:V47,"OI")</f>
        <v>2</v>
      </c>
      <c r="W56" s="168"/>
      <c r="X56" s="144">
        <f>+COUNTIF(X5:X47,"OI")</f>
        <v>2</v>
      </c>
      <c r="Y56" s="168"/>
      <c r="Z56" s="168"/>
      <c r="AA56" s="135"/>
      <c r="AB56" s="143">
        <f>+COUNTIF(AB5:AB47,"OI")</f>
        <v>2</v>
      </c>
      <c r="AC56" s="168"/>
      <c r="AD56" s="144">
        <f>+COUNTIF(AD5:AD47,"OI")</f>
        <v>2</v>
      </c>
      <c r="AE56" s="168"/>
      <c r="AF56" s="144">
        <f>+COUNTIF(AF5:AF47,"OI")</f>
        <v>2</v>
      </c>
      <c r="AG56" s="144"/>
      <c r="AH56" s="161"/>
      <c r="AI56" s="86"/>
      <c r="AJ56" s="46"/>
    </row>
    <row r="57" spans="1:36" x14ac:dyDescent="0.35">
      <c r="A57" s="36"/>
      <c r="B57" s="36"/>
      <c r="C57" s="774"/>
      <c r="D57" s="50" t="s">
        <v>33</v>
      </c>
      <c r="E57" s="155"/>
      <c r="F57" s="159"/>
      <c r="G57" s="166"/>
      <c r="H57" s="144">
        <f>+COUNTIF(H5:H47,"CCT")</f>
        <v>2</v>
      </c>
      <c r="I57" s="168"/>
      <c r="J57" s="144">
        <f>+COUNTIF(J5:J47,"CCT")</f>
        <v>2</v>
      </c>
      <c r="K57" s="168"/>
      <c r="L57" s="168"/>
      <c r="M57" s="135"/>
      <c r="N57" s="143">
        <f>+COUNTIF(N5:N47,"CCT")</f>
        <v>2</v>
      </c>
      <c r="O57" s="168"/>
      <c r="P57" s="144">
        <f>+COUNTIF(P5:P47,"CCT")</f>
        <v>2</v>
      </c>
      <c r="Q57" s="168"/>
      <c r="R57" s="144">
        <f>+COUNTIF(R5:R47,"CCT")</f>
        <v>2</v>
      </c>
      <c r="S57" s="144"/>
      <c r="T57" s="161"/>
      <c r="U57" s="166"/>
      <c r="V57" s="144">
        <f>+COUNTIF(V5:V47,"CCT")</f>
        <v>1</v>
      </c>
      <c r="W57" s="168"/>
      <c r="X57" s="144">
        <f>+COUNTIF(X5:X47,"CCT")</f>
        <v>1</v>
      </c>
      <c r="Y57" s="168"/>
      <c r="Z57" s="168"/>
      <c r="AA57" s="135"/>
      <c r="AB57" s="143">
        <f>+COUNTIF(AB5:AB47,"CCT")</f>
        <v>0</v>
      </c>
      <c r="AC57" s="168"/>
      <c r="AD57" s="144">
        <f>+COUNTIF(AD5:AD47,"CCT")</f>
        <v>1</v>
      </c>
      <c r="AE57" s="168"/>
      <c r="AF57" s="144">
        <f>+COUNTIF(AF5:AF47,"CCT")</f>
        <v>1</v>
      </c>
      <c r="AG57" s="144"/>
      <c r="AH57" s="161"/>
      <c r="AI57" s="86"/>
      <c r="AJ57" s="46"/>
    </row>
    <row r="58" spans="1:36" x14ac:dyDescent="0.35">
      <c r="A58" s="36"/>
      <c r="B58" s="47"/>
      <c r="C58" s="774"/>
      <c r="D58" s="50" t="s">
        <v>83</v>
      </c>
      <c r="E58" s="155"/>
      <c r="F58" s="159"/>
      <c r="G58" s="133"/>
      <c r="H58" s="144">
        <f>+COUNTIF(H5:H47,"45")</f>
        <v>2</v>
      </c>
      <c r="I58" s="168"/>
      <c r="J58" s="144">
        <f>+COUNTIF(J5:J47,"45")</f>
        <v>2</v>
      </c>
      <c r="K58" s="168"/>
      <c r="L58" s="168"/>
      <c r="M58" s="135"/>
      <c r="N58" s="143">
        <f>+COUNTIF(N5:N47,"45")</f>
        <v>2</v>
      </c>
      <c r="O58" s="168"/>
      <c r="P58" s="144">
        <f>+COUNTIF(P5:P47,"45")</f>
        <v>2</v>
      </c>
      <c r="Q58" s="168"/>
      <c r="R58" s="144">
        <f>+COUNTIF(R5:R47,"45")</f>
        <v>2</v>
      </c>
      <c r="S58" s="144"/>
      <c r="T58" s="161"/>
      <c r="U58" s="166"/>
      <c r="V58" s="144">
        <f>+COUNTIF(V5:V47,"45")</f>
        <v>2</v>
      </c>
      <c r="W58" s="168"/>
      <c r="X58" s="144">
        <f>+COUNTIF(X5:X47,"45")</f>
        <v>1</v>
      </c>
      <c r="Y58" s="168"/>
      <c r="Z58" s="168"/>
      <c r="AA58" s="135"/>
      <c r="AB58" s="143">
        <f>+COUNTIF(AB5:AB47,"45")</f>
        <v>1</v>
      </c>
      <c r="AC58" s="168"/>
      <c r="AD58" s="144">
        <f>+COUNTIF(AD5:AD47,"45")</f>
        <v>0</v>
      </c>
      <c r="AE58" s="168"/>
      <c r="AF58" s="144">
        <f>+COUNTIF(AF5:AF47,"45")</f>
        <v>1</v>
      </c>
      <c r="AG58" s="144"/>
      <c r="AH58" s="161"/>
    </row>
    <row r="59" spans="1:36" x14ac:dyDescent="0.35">
      <c r="A59" s="47"/>
      <c r="B59" s="47"/>
      <c r="C59" s="774"/>
      <c r="D59" s="50" t="s">
        <v>35</v>
      </c>
      <c r="E59" s="155"/>
      <c r="F59" s="159"/>
      <c r="G59" s="133"/>
      <c r="H59" s="144">
        <f>+COUNTIF(H5:H47,"PC")</f>
        <v>4</v>
      </c>
      <c r="I59" s="168"/>
      <c r="J59" s="144">
        <f>+COUNTIF(J5:J47,"PC")</f>
        <v>3</v>
      </c>
      <c r="K59" s="168"/>
      <c r="L59" s="168"/>
      <c r="M59" s="135"/>
      <c r="N59" s="143">
        <f>+COUNTIF(N5:N47,"PC")</f>
        <v>4</v>
      </c>
      <c r="O59" s="168"/>
      <c r="P59" s="144">
        <f>+COUNTIF(P5:P47,"PC")</f>
        <v>4</v>
      </c>
      <c r="Q59" s="168"/>
      <c r="R59" s="144">
        <f>+COUNTIF(R5:R47,"PC")</f>
        <v>2</v>
      </c>
      <c r="S59" s="144"/>
      <c r="T59" s="161"/>
      <c r="U59" s="166"/>
      <c r="V59" s="144">
        <f>+COUNTIF(V5:V47,"PC")</f>
        <v>4</v>
      </c>
      <c r="W59" s="168"/>
      <c r="X59" s="144">
        <f>+COUNTIF(X5:X47,"PC")</f>
        <v>3</v>
      </c>
      <c r="Y59" s="168"/>
      <c r="Z59" s="168"/>
      <c r="AA59" s="135"/>
      <c r="AB59" s="143">
        <f>+COUNTIF(AB5:AB47,"PC")</f>
        <v>2</v>
      </c>
      <c r="AC59" s="168"/>
      <c r="AD59" s="144">
        <f>+COUNTIF(AD5:AD47,"PC")</f>
        <v>3</v>
      </c>
      <c r="AE59" s="168"/>
      <c r="AF59" s="144">
        <f>+COUNTIF(AF5:AF47,"PC")</f>
        <v>2</v>
      </c>
      <c r="AG59" s="144"/>
      <c r="AH59" s="161"/>
    </row>
    <row r="60" spans="1:36" x14ac:dyDescent="0.35">
      <c r="A60" s="47"/>
      <c r="B60" s="47"/>
      <c r="C60" s="774"/>
      <c r="D60" s="50" t="s">
        <v>37</v>
      </c>
      <c r="E60" s="155"/>
      <c r="F60" s="159"/>
      <c r="G60" s="133"/>
      <c r="H60" s="144">
        <f>+COUNTIF(H5:H47,"CO")</f>
        <v>0</v>
      </c>
      <c r="I60" s="168"/>
      <c r="J60" s="144">
        <f>+COUNTIF(J5:J47,"CO")</f>
        <v>0</v>
      </c>
      <c r="K60" s="168"/>
      <c r="L60" s="168"/>
      <c r="M60" s="135"/>
      <c r="N60" s="143">
        <f>+COUNTIF(N5:N47,"CO")</f>
        <v>1</v>
      </c>
      <c r="O60" s="168"/>
      <c r="P60" s="144">
        <f>+COUNTIF(P5:P47,"CO")</f>
        <v>0</v>
      </c>
      <c r="Q60" s="168"/>
      <c r="R60" s="144">
        <f>+COUNTIF(R5:R47,"CO")</f>
        <v>2</v>
      </c>
      <c r="S60" s="144"/>
      <c r="T60" s="161"/>
      <c r="U60" s="166"/>
      <c r="V60" s="144">
        <f>+COUNTIF(V5:V47,"CO")</f>
        <v>0</v>
      </c>
      <c r="W60" s="168"/>
      <c r="X60" s="144">
        <f>+COUNTIF(X5:X47,"CO")</f>
        <v>0</v>
      </c>
      <c r="Y60" s="168"/>
      <c r="Z60" s="168"/>
      <c r="AA60" s="135"/>
      <c r="AB60" s="143">
        <f>+COUNTIF(AB5:AB47,"CO")</f>
        <v>2</v>
      </c>
      <c r="AC60" s="168"/>
      <c r="AD60" s="144">
        <f>+COUNTIF(AD5:AD47,"CO")</f>
        <v>1</v>
      </c>
      <c r="AE60" s="168"/>
      <c r="AF60" s="144">
        <f>+COUNTIF(AF5:AF47,"CO")</f>
        <v>0</v>
      </c>
      <c r="AG60" s="144"/>
      <c r="AH60" s="161"/>
    </row>
    <row r="61" spans="1:36" x14ac:dyDescent="0.35">
      <c r="A61" s="47"/>
      <c r="B61" s="47"/>
      <c r="C61" s="774"/>
      <c r="D61" s="50" t="s">
        <v>20</v>
      </c>
      <c r="E61" s="155"/>
      <c r="F61" s="159"/>
      <c r="G61" s="133"/>
      <c r="H61" s="144">
        <f>+COUNTIF(H5:H47,"CCI")</f>
        <v>2</v>
      </c>
      <c r="I61" s="168"/>
      <c r="J61" s="144">
        <f>+COUNTIF(J5:J47,"CCI")</f>
        <v>2</v>
      </c>
      <c r="K61" s="168"/>
      <c r="L61" s="168"/>
      <c r="M61" s="135"/>
      <c r="N61" s="143">
        <f>+COUNTIF(N5:N47,"CCI")</f>
        <v>1</v>
      </c>
      <c r="O61" s="168"/>
      <c r="P61" s="144">
        <f>+COUNTIF(P5:P47,"CCI")</f>
        <v>1</v>
      </c>
      <c r="Q61" s="168"/>
      <c r="R61" s="144">
        <f>+COUNTIF(R5:R47,"CCI")</f>
        <v>1</v>
      </c>
      <c r="S61" s="144"/>
      <c r="T61" s="161"/>
      <c r="U61" s="166"/>
      <c r="V61" s="144">
        <f>+COUNTIF(V5:V47,"CCI")</f>
        <v>1</v>
      </c>
      <c r="W61" s="168"/>
      <c r="X61" s="144">
        <f>+COUNTIF(X5:X47,"CCI")</f>
        <v>1</v>
      </c>
      <c r="Y61" s="168"/>
      <c r="Z61" s="168"/>
      <c r="AA61" s="135"/>
      <c r="AB61" s="143">
        <f>+COUNTIF(AB5:AB47,"CCI")</f>
        <v>1</v>
      </c>
      <c r="AC61" s="168"/>
      <c r="AD61" s="144">
        <f>+COUNTIF(AD5:AD47,"CCI")</f>
        <v>1</v>
      </c>
      <c r="AE61" s="168"/>
      <c r="AF61" s="144">
        <f>+COUNTIF(AF5:AF47,"CCI")</f>
        <v>1</v>
      </c>
      <c r="AG61" s="144"/>
      <c r="AH61" s="161"/>
    </row>
    <row r="62" spans="1:36" x14ac:dyDescent="0.35">
      <c r="A62" s="47"/>
      <c r="B62" s="47"/>
      <c r="C62" s="774"/>
      <c r="D62" s="50">
        <v>67</v>
      </c>
      <c r="E62" s="155"/>
      <c r="F62" s="159"/>
      <c r="G62" s="133"/>
      <c r="H62" s="144">
        <f>+COUNTIF(H5:H47,"67")</f>
        <v>2</v>
      </c>
      <c r="I62" s="168"/>
      <c r="J62" s="144">
        <f>+COUNTIF(J5:J47,"67")</f>
        <v>2</v>
      </c>
      <c r="K62" s="168"/>
      <c r="L62" s="168"/>
      <c r="M62" s="135"/>
      <c r="N62" s="143">
        <f>+COUNTIF(N5:N47,"67")</f>
        <v>2</v>
      </c>
      <c r="O62" s="168"/>
      <c r="P62" s="144">
        <f>+COUNTIF(P5:P47,"67")</f>
        <v>1</v>
      </c>
      <c r="Q62" s="168"/>
      <c r="R62" s="144">
        <f>+COUNTIF(R5:R47,"67")</f>
        <v>1</v>
      </c>
      <c r="S62" s="144"/>
      <c r="T62" s="161"/>
      <c r="U62" s="166"/>
      <c r="V62" s="144">
        <f>+COUNTIF(V5:V47,"67")</f>
        <v>2</v>
      </c>
      <c r="W62" s="168"/>
      <c r="X62" s="144">
        <f>+COUNTIF(X5:X47,"67")</f>
        <v>3</v>
      </c>
      <c r="Y62" s="168"/>
      <c r="Z62" s="168"/>
      <c r="AA62" s="135"/>
      <c r="AB62" s="143">
        <f>+COUNTIF(AB5:AB47,"67")</f>
        <v>3</v>
      </c>
      <c r="AC62" s="168"/>
      <c r="AD62" s="144">
        <f>+COUNTIF(AD5:AD47,"67")</f>
        <v>2</v>
      </c>
      <c r="AE62" s="168"/>
      <c r="AF62" s="144">
        <f>+COUNTIF(AF5:AF47,"67")</f>
        <v>2</v>
      </c>
      <c r="AG62" s="144"/>
      <c r="AH62" s="161"/>
    </row>
    <row r="63" spans="1:36" x14ac:dyDescent="0.35">
      <c r="A63" s="47"/>
      <c r="B63" s="47"/>
      <c r="C63" s="774"/>
      <c r="D63" s="50" t="s">
        <v>38</v>
      </c>
      <c r="E63" s="155"/>
      <c r="F63" s="159"/>
      <c r="G63" s="133"/>
      <c r="H63" s="144">
        <f>+COUNTIF(H5:H47,"PO")</f>
        <v>2</v>
      </c>
      <c r="I63" s="168"/>
      <c r="J63" s="144">
        <f>+COUNTIF(J5:J47,"PO")</f>
        <v>3</v>
      </c>
      <c r="K63" s="168"/>
      <c r="L63" s="168"/>
      <c r="M63" s="135"/>
      <c r="N63" s="143">
        <f>+COUNTIF(N5:N47,"PO")</f>
        <v>0</v>
      </c>
      <c r="O63" s="168"/>
      <c r="P63" s="144">
        <f>+COUNTIF(P5:P47,"PO")</f>
        <v>1</v>
      </c>
      <c r="Q63" s="168"/>
      <c r="R63" s="144">
        <f>+COUNTIF(R5:R47,"PO")</f>
        <v>1</v>
      </c>
      <c r="S63" s="144"/>
      <c r="T63" s="161"/>
      <c r="U63" s="166"/>
      <c r="V63" s="144">
        <f>+COUNTIF(V5:V47,"PO")</f>
        <v>0</v>
      </c>
      <c r="W63" s="168"/>
      <c r="X63" s="144">
        <f>+COUNTIF(X5:X47,"PO")</f>
        <v>0</v>
      </c>
      <c r="Y63" s="168"/>
      <c r="Z63" s="168"/>
      <c r="AA63" s="135"/>
      <c r="AB63" s="143">
        <f>+COUNTIF(AB5:AB47,"PO")</f>
        <v>1</v>
      </c>
      <c r="AC63" s="168"/>
      <c r="AD63" s="144">
        <f>+COUNTIF(AD5:AD47,"PO")</f>
        <v>0</v>
      </c>
      <c r="AE63" s="168"/>
      <c r="AF63" s="144">
        <f>+COUNTIF(AF5:AF47,"PO")</f>
        <v>1</v>
      </c>
      <c r="AG63" s="144"/>
      <c r="AH63" s="161"/>
    </row>
    <row r="64" spans="1:36" ht="15" thickBot="1" x14ac:dyDescent="0.4">
      <c r="A64" s="47"/>
      <c r="B64" s="47"/>
      <c r="C64" s="774"/>
      <c r="D64" s="128" t="s">
        <v>51</v>
      </c>
      <c r="E64" s="157"/>
      <c r="F64" s="160"/>
      <c r="G64" s="137"/>
      <c r="H64" s="146">
        <f>+COUNTIF(H5:H47,"ADA")</f>
        <v>0</v>
      </c>
      <c r="I64" s="169"/>
      <c r="J64" s="146">
        <f>+COUNTIF(J5:J47,"ADA")</f>
        <v>0</v>
      </c>
      <c r="K64" s="169"/>
      <c r="L64" s="169"/>
      <c r="M64" s="170"/>
      <c r="N64" s="145">
        <f>+COUNTIF(N5:N47,"ADA")</f>
        <v>2</v>
      </c>
      <c r="O64" s="169"/>
      <c r="P64" s="146">
        <f>+COUNTIF(P5:P47,"ADA")</f>
        <v>2</v>
      </c>
      <c r="Q64" s="169"/>
      <c r="R64" s="146">
        <f>+COUNTIF(R5:R47,"ADA")</f>
        <v>2</v>
      </c>
      <c r="S64" s="146"/>
      <c r="T64" s="162"/>
      <c r="U64" s="171"/>
      <c r="V64" s="146">
        <f>+COUNTIF(V5:V47,"ADA")</f>
        <v>2</v>
      </c>
      <c r="W64" s="169"/>
      <c r="X64" s="146">
        <f>+COUNTIF(X5:X47,"ADA")</f>
        <v>2</v>
      </c>
      <c r="Y64" s="169"/>
      <c r="Z64" s="169"/>
      <c r="AA64" s="170"/>
      <c r="AB64" s="145">
        <f>+COUNTIF(AB5:AB47,"ADA")</f>
        <v>0</v>
      </c>
      <c r="AC64" s="169"/>
      <c r="AD64" s="146">
        <f>+COUNTIF(AD5:AD47,"ADA")</f>
        <v>2</v>
      </c>
      <c r="AE64" s="169"/>
      <c r="AF64" s="146">
        <f>+COUNTIF(AF5:AF47,"ADA")</f>
        <v>1</v>
      </c>
      <c r="AG64" s="146"/>
      <c r="AH64" s="162"/>
    </row>
    <row r="65" spans="1:34" x14ac:dyDescent="0.35">
      <c r="A65" s="47"/>
      <c r="B65" s="47"/>
      <c r="C65" s="769" t="s">
        <v>92</v>
      </c>
      <c r="D65" s="40"/>
      <c r="E65" s="153"/>
      <c r="F65" s="158"/>
      <c r="G65" s="131"/>
      <c r="H65" s="154"/>
      <c r="I65" s="132"/>
      <c r="J65" s="154"/>
      <c r="K65" s="132"/>
      <c r="L65" s="132"/>
      <c r="M65" s="140"/>
      <c r="N65" s="153"/>
      <c r="O65" s="132"/>
      <c r="P65" s="154"/>
      <c r="Q65" s="132"/>
      <c r="R65" s="154"/>
      <c r="S65" s="154"/>
      <c r="T65" s="158"/>
      <c r="U65" s="131"/>
      <c r="V65" s="154"/>
      <c r="W65" s="132"/>
      <c r="X65" s="154"/>
      <c r="Y65" s="132"/>
      <c r="Z65" s="132"/>
      <c r="AA65" s="140"/>
      <c r="AB65" s="153"/>
      <c r="AC65" s="132"/>
      <c r="AD65" s="154"/>
      <c r="AE65" s="132"/>
      <c r="AF65" s="154"/>
      <c r="AG65" s="154"/>
      <c r="AH65" s="158"/>
    </row>
    <row r="66" spans="1:34" x14ac:dyDescent="0.35">
      <c r="A66" s="47"/>
      <c r="B66" s="47"/>
      <c r="C66" s="770"/>
      <c r="D66" s="41" t="s">
        <v>35</v>
      </c>
      <c r="E66" s="155"/>
      <c r="F66" s="159"/>
      <c r="G66" s="133"/>
      <c r="H66" s="150">
        <f>+H59</f>
        <v>4</v>
      </c>
      <c r="I66" s="134"/>
      <c r="J66" s="150">
        <f>+J59</f>
        <v>3</v>
      </c>
      <c r="K66" s="134"/>
      <c r="L66" s="134"/>
      <c r="M66" s="136"/>
      <c r="N66" s="149">
        <f>+N59</f>
        <v>4</v>
      </c>
      <c r="O66" s="134"/>
      <c r="P66" s="150">
        <f>+P59</f>
        <v>4</v>
      </c>
      <c r="Q66" s="134"/>
      <c r="R66" s="150">
        <f>+R59</f>
        <v>2</v>
      </c>
      <c r="S66" s="156"/>
      <c r="T66" s="159"/>
      <c r="U66" s="133"/>
      <c r="V66" s="150">
        <f>+V59</f>
        <v>4</v>
      </c>
      <c r="W66" s="134"/>
      <c r="X66" s="150">
        <f>+X59</f>
        <v>3</v>
      </c>
      <c r="Y66" s="134"/>
      <c r="Z66" s="134"/>
      <c r="AA66" s="136"/>
      <c r="AB66" s="149">
        <f>+AB59</f>
        <v>2</v>
      </c>
      <c r="AC66" s="134"/>
      <c r="AD66" s="150">
        <f>+AD59</f>
        <v>3</v>
      </c>
      <c r="AE66" s="134"/>
      <c r="AF66" s="150">
        <f>+AF59</f>
        <v>2</v>
      </c>
      <c r="AG66" s="156"/>
      <c r="AH66" s="159"/>
    </row>
    <row r="67" spans="1:34" x14ac:dyDescent="0.35">
      <c r="A67" s="47"/>
      <c r="B67" s="47"/>
      <c r="C67" s="770"/>
      <c r="D67" s="41" t="s">
        <v>45</v>
      </c>
      <c r="E67" s="155"/>
      <c r="F67" s="159"/>
      <c r="G67" s="133"/>
      <c r="H67" s="150">
        <f>+H63+H62</f>
        <v>4</v>
      </c>
      <c r="I67" s="134"/>
      <c r="J67" s="150">
        <f>+J63+J62</f>
        <v>5</v>
      </c>
      <c r="K67" s="134"/>
      <c r="L67" s="134"/>
      <c r="M67" s="136"/>
      <c r="N67" s="149">
        <f>+N63+N62</f>
        <v>2</v>
      </c>
      <c r="O67" s="134"/>
      <c r="P67" s="150">
        <f>+P63+P62</f>
        <v>2</v>
      </c>
      <c r="Q67" s="134"/>
      <c r="R67" s="150">
        <f>+R63+R62</f>
        <v>2</v>
      </c>
      <c r="S67" s="156"/>
      <c r="T67" s="159"/>
      <c r="U67" s="133"/>
      <c r="V67" s="150">
        <f>+V63+V62</f>
        <v>2</v>
      </c>
      <c r="W67" s="134"/>
      <c r="X67" s="150">
        <f>+X63+X62</f>
        <v>3</v>
      </c>
      <c r="Y67" s="134"/>
      <c r="Z67" s="134"/>
      <c r="AA67" s="136"/>
      <c r="AB67" s="149">
        <f>+AB63+AB62</f>
        <v>4</v>
      </c>
      <c r="AC67" s="134"/>
      <c r="AD67" s="150">
        <f>+AD63+AD62</f>
        <v>2</v>
      </c>
      <c r="AE67" s="134"/>
      <c r="AF67" s="150">
        <f>+AF63+AF62</f>
        <v>3</v>
      </c>
      <c r="AG67" s="156"/>
      <c r="AH67" s="159"/>
    </row>
    <row r="68" spans="1:34" x14ac:dyDescent="0.35">
      <c r="A68" s="47"/>
      <c r="B68" s="47"/>
      <c r="C68" s="770"/>
      <c r="D68" s="41" t="s">
        <v>85</v>
      </c>
      <c r="E68" s="155"/>
      <c r="F68" s="159"/>
      <c r="G68" s="133"/>
      <c r="H68" s="150">
        <f>+H64+H60</f>
        <v>0</v>
      </c>
      <c r="I68" s="134"/>
      <c r="J68" s="150">
        <f>+J64+J60</f>
        <v>0</v>
      </c>
      <c r="K68" s="134"/>
      <c r="L68" s="134"/>
      <c r="M68" s="136"/>
      <c r="N68" s="149">
        <f>+N64+N60</f>
        <v>3</v>
      </c>
      <c r="O68" s="134"/>
      <c r="P68" s="150">
        <f>+P64+P60</f>
        <v>2</v>
      </c>
      <c r="Q68" s="134"/>
      <c r="R68" s="150">
        <f>+R64+R60</f>
        <v>4</v>
      </c>
      <c r="S68" s="156"/>
      <c r="T68" s="159"/>
      <c r="U68" s="133"/>
      <c r="V68" s="150">
        <f>+V64+V60</f>
        <v>2</v>
      </c>
      <c r="W68" s="134"/>
      <c r="X68" s="150">
        <f>+X64+X60</f>
        <v>2</v>
      </c>
      <c r="Y68" s="134"/>
      <c r="Z68" s="134"/>
      <c r="AA68" s="136"/>
      <c r="AB68" s="149">
        <f>+AB64+AB60</f>
        <v>2</v>
      </c>
      <c r="AC68" s="134"/>
      <c r="AD68" s="150">
        <f>+AD64+AD60</f>
        <v>3</v>
      </c>
      <c r="AE68" s="134"/>
      <c r="AF68" s="150">
        <f>+AF64+AF60</f>
        <v>1</v>
      </c>
      <c r="AG68" s="156"/>
      <c r="AH68" s="159"/>
    </row>
    <row r="69" spans="1:34" x14ac:dyDescent="0.35">
      <c r="A69" s="47"/>
      <c r="B69" s="47"/>
      <c r="C69" s="770"/>
      <c r="D69" s="129"/>
      <c r="E69" s="155"/>
      <c r="F69" s="159"/>
      <c r="G69" s="133"/>
      <c r="H69" s="150"/>
      <c r="I69" s="134"/>
      <c r="J69" s="150"/>
      <c r="K69" s="134"/>
      <c r="L69" s="134"/>
      <c r="M69" s="136"/>
      <c r="N69" s="149"/>
      <c r="O69" s="134"/>
      <c r="P69" s="150"/>
      <c r="Q69" s="134"/>
      <c r="R69" s="150"/>
      <c r="S69" s="156"/>
      <c r="T69" s="159"/>
      <c r="U69" s="133"/>
      <c r="V69" s="150"/>
      <c r="W69" s="134"/>
      <c r="X69" s="150"/>
      <c r="Y69" s="134"/>
      <c r="Z69" s="134"/>
      <c r="AA69" s="136"/>
      <c r="AB69" s="149"/>
      <c r="AC69" s="134"/>
      <c r="AD69" s="150"/>
      <c r="AE69" s="134"/>
      <c r="AF69" s="150"/>
      <c r="AG69" s="156"/>
      <c r="AH69" s="159"/>
    </row>
    <row r="70" spans="1:34" x14ac:dyDescent="0.35">
      <c r="A70" s="47"/>
      <c r="B70" s="47"/>
      <c r="C70" s="770"/>
      <c r="D70" s="41" t="s">
        <v>86</v>
      </c>
      <c r="E70" s="172"/>
      <c r="F70" s="173"/>
      <c r="G70" s="172"/>
      <c r="H70" s="174">
        <f>H68+(H66+H67-H68)/2</f>
        <v>4</v>
      </c>
      <c r="I70" s="175"/>
      <c r="J70" s="174">
        <f>J68+(J66+J67-J68)/2</f>
        <v>4</v>
      </c>
      <c r="K70" s="175"/>
      <c r="L70" s="175"/>
      <c r="M70" s="173"/>
      <c r="N70" s="176">
        <f>N68+(N66+N67-N68)/2</f>
        <v>4.5</v>
      </c>
      <c r="O70" s="175"/>
      <c r="P70" s="174">
        <f>P68+(P66+P67-P68)/2</f>
        <v>4</v>
      </c>
      <c r="Q70" s="175"/>
      <c r="R70" s="174">
        <f>R68+(R66+R67-R68)/2</f>
        <v>4</v>
      </c>
      <c r="S70" s="175"/>
      <c r="T70" s="173"/>
      <c r="U70" s="172"/>
      <c r="V70" s="174">
        <f>V68+(V66+V67-V68)/2</f>
        <v>4</v>
      </c>
      <c r="W70" s="175"/>
      <c r="X70" s="174">
        <f>X68+(X66+X67-X68)/2</f>
        <v>4</v>
      </c>
      <c r="Y70" s="175"/>
      <c r="Z70" s="175"/>
      <c r="AA70" s="173"/>
      <c r="AB70" s="176">
        <f>AB68+(AB66+AB67-AB68)/2</f>
        <v>4</v>
      </c>
      <c r="AC70" s="175"/>
      <c r="AD70" s="174">
        <f>AD68+(AD66+AD67-AD68)/2</f>
        <v>4</v>
      </c>
      <c r="AE70" s="175"/>
      <c r="AF70" s="174">
        <f>AF68+(AF66+AF67-AF68)/2</f>
        <v>3</v>
      </c>
      <c r="AG70" s="175"/>
      <c r="AH70" s="173"/>
    </row>
    <row r="71" spans="1:34" ht="15" thickBot="1" x14ac:dyDescent="0.4">
      <c r="A71" s="47"/>
      <c r="B71" s="47"/>
      <c r="C71" s="770"/>
      <c r="D71" s="128" t="s">
        <v>45</v>
      </c>
      <c r="E71" s="177"/>
      <c r="F71" s="178"/>
      <c r="G71" s="177"/>
      <c r="H71" s="179">
        <f>+IF((H67+H66+H68)/2&gt;H67,H67,INT((H67+H66+H68)/2))</f>
        <v>4</v>
      </c>
      <c r="I71" s="180"/>
      <c r="J71" s="179">
        <f>+IF((J67+J66+J68)/2&gt;J67,J67,INT((J67+J66+J68)/2))</f>
        <v>4</v>
      </c>
      <c r="K71" s="180"/>
      <c r="L71" s="180"/>
      <c r="M71" s="178"/>
      <c r="N71" s="181">
        <f>+IF((N67+N66+N68)/2&gt;N67,N67,INT((N67+N66+N68)/2))</f>
        <v>2</v>
      </c>
      <c r="O71" s="180"/>
      <c r="P71" s="179">
        <f>+IF((P67+P66+P68)/2&gt;P67,P67,INT((P67+P66+P68)/2))</f>
        <v>2</v>
      </c>
      <c r="Q71" s="180"/>
      <c r="R71" s="179">
        <f>+IF((R67+R66+R68)/2&gt;R67,R67,INT((R67+R66+R68)/2))</f>
        <v>2</v>
      </c>
      <c r="S71" s="180"/>
      <c r="T71" s="178"/>
      <c r="U71" s="177"/>
      <c r="V71" s="179">
        <f>+IF((V67+V66+V68)/2&gt;V67,V67,INT((V67+V66+V68)/2))</f>
        <v>2</v>
      </c>
      <c r="W71" s="180"/>
      <c r="X71" s="179">
        <f>+IF((X67+X66+X68)/2&gt;X67,X67,INT((X67+X66+X68)/2))</f>
        <v>3</v>
      </c>
      <c r="Y71" s="180"/>
      <c r="Z71" s="180"/>
      <c r="AA71" s="178"/>
      <c r="AB71" s="181">
        <f>+IF((AB67+AB66+AB68)/2&gt;AB67,AB67,INT((AB67+AB66+AB68)/2))</f>
        <v>4</v>
      </c>
      <c r="AC71" s="180"/>
      <c r="AD71" s="179">
        <f>+IF((AD67+AD66+AD68)/2&gt;AD67,AD67,INT((AD67+AD66+AD68)/2))</f>
        <v>2</v>
      </c>
      <c r="AE71" s="180"/>
      <c r="AF71" s="179">
        <f>+IF((AF67+AF66+AF68)/2&gt;AF67,AF67,INT((AF67+AF66+AF68)/2))</f>
        <v>3</v>
      </c>
      <c r="AG71" s="180"/>
      <c r="AH71" s="178"/>
    </row>
    <row r="72" spans="1:34" ht="15" thickBot="1" x14ac:dyDescent="0.4">
      <c r="A72" s="47"/>
      <c r="B72" s="47"/>
      <c r="C72" s="771" t="s">
        <v>91</v>
      </c>
      <c r="D72" s="40" t="s">
        <v>10</v>
      </c>
      <c r="E72" s="141">
        <f>+COUNTIF(E$5:E$47,"OPO")</f>
        <v>1</v>
      </c>
      <c r="F72" s="120">
        <f>+COUNTIF(F$5:F$47,"OPO")</f>
        <v>1</v>
      </c>
      <c r="G72" s="131"/>
      <c r="H72" s="142">
        <f>+COUNTIF(H$5:H$47,"OPO")</f>
        <v>1</v>
      </c>
      <c r="I72" s="167"/>
      <c r="J72" s="142">
        <f>+COUNTIF(J$5:J$47,"OPO")</f>
        <v>1</v>
      </c>
      <c r="K72" s="167"/>
      <c r="L72" s="167"/>
      <c r="M72" s="43"/>
      <c r="N72" s="141">
        <f>+COUNTIF(N$5:N$47,"OPO")</f>
        <v>1</v>
      </c>
      <c r="O72" s="167"/>
      <c r="P72" s="142">
        <f>+COUNTIF(P$5:P$47,"OPO")</f>
        <v>1</v>
      </c>
      <c r="Q72" s="167"/>
      <c r="R72" s="142">
        <f>+COUNTIF(R$5:R$47,"OPO")</f>
        <v>1</v>
      </c>
      <c r="S72" s="142">
        <f>+COUNTIF(S$5:S$47,"OPO")</f>
        <v>1</v>
      </c>
      <c r="T72" s="120">
        <f>+COUNTIF(T$5:T$47,"OPO")</f>
        <v>1</v>
      </c>
      <c r="U72" s="44"/>
      <c r="V72" s="142">
        <f>+COUNTIF(V$5:V$47,"OPO")</f>
        <v>1</v>
      </c>
      <c r="W72" s="167"/>
      <c r="X72" s="142">
        <f>+COUNTIF(X$5:X$47,"OPO")</f>
        <v>1</v>
      </c>
      <c r="Y72" s="167"/>
      <c r="Z72" s="167"/>
      <c r="AA72" s="43"/>
      <c r="AB72" s="141">
        <f>+COUNTIF(AB$5:AB$47,"OPO")</f>
        <v>1</v>
      </c>
      <c r="AC72" s="167"/>
      <c r="AD72" s="142">
        <f>+COUNTIF(AD$5:AD$47,"OPO")</f>
        <v>1</v>
      </c>
      <c r="AE72" s="167"/>
      <c r="AF72" s="142">
        <f>+COUNTIF(AF$5:AF$47,"OPO")</f>
        <v>1</v>
      </c>
      <c r="AG72" s="142">
        <f>+COUNTIF(AG$5:AG$47,"OPO")</f>
        <v>1</v>
      </c>
      <c r="AH72" s="120">
        <f>+COUNTIF(AH$5:AH$47,"OPO")</f>
        <v>1</v>
      </c>
    </row>
    <row r="73" spans="1:34" ht="15" thickBot="1" x14ac:dyDescent="0.4">
      <c r="A73" s="47"/>
      <c r="B73" s="47"/>
      <c r="C73" s="771"/>
      <c r="D73" s="41" t="s">
        <v>31</v>
      </c>
      <c r="E73" s="143">
        <f>+COUNTIF(E$5:E$47,"CDQ")</f>
        <v>1</v>
      </c>
      <c r="F73" s="161">
        <f>+COUNTIF(F$5:F$47,"CDQ")</f>
        <v>0</v>
      </c>
      <c r="G73" s="133"/>
      <c r="H73" s="144">
        <f>+COUNTIF(H$5:H$47,"CDQ")</f>
        <v>1</v>
      </c>
      <c r="I73" s="168"/>
      <c r="J73" s="144">
        <f>+COUNTIF(J$5:J$47,"CDQ")</f>
        <v>0</v>
      </c>
      <c r="K73" s="168"/>
      <c r="L73" s="168"/>
      <c r="M73" s="135"/>
      <c r="N73" s="143">
        <f>+COUNTIF(N$5:N$47,"CDQ")</f>
        <v>1</v>
      </c>
      <c r="O73" s="168"/>
      <c r="P73" s="144">
        <f>+COUNTIF(P$5:P$47,"CDQ")</f>
        <v>0</v>
      </c>
      <c r="Q73" s="168"/>
      <c r="R73" s="144">
        <f>+COUNTIF(R$5:R$47,"CDQ")</f>
        <v>1</v>
      </c>
      <c r="S73" s="144">
        <f>+COUNTIF(S$5:S$47,"CDQ")</f>
        <v>1</v>
      </c>
      <c r="T73" s="161">
        <f>+COUNTIF(T$5:T$47,"CDQ")</f>
        <v>1</v>
      </c>
      <c r="U73" s="166"/>
      <c r="V73" s="144">
        <f>+COUNTIF(V$5:V$47,"CDQ")</f>
        <v>0</v>
      </c>
      <c r="W73" s="168"/>
      <c r="X73" s="144">
        <f>+COUNTIF(X$5:X$47,"CDQ")</f>
        <v>1</v>
      </c>
      <c r="Y73" s="168"/>
      <c r="Z73" s="168"/>
      <c r="AA73" s="135"/>
      <c r="AB73" s="143">
        <f>+COUNTIF(AB$5:AB$47,"CDQ")</f>
        <v>1</v>
      </c>
      <c r="AC73" s="168"/>
      <c r="AD73" s="144">
        <f>+COUNTIF(AD$5:AD$47,"CDQ")</f>
        <v>0</v>
      </c>
      <c r="AE73" s="168"/>
      <c r="AF73" s="144">
        <f>+COUNTIF(AF$5:AF$47,"CDQ")</f>
        <v>1</v>
      </c>
      <c r="AG73" s="144">
        <f>+COUNTIF(AG$5:AG$47,"CDQ")</f>
        <v>2</v>
      </c>
      <c r="AH73" s="161">
        <f>+COUNTIF(AH$5:AH$47,"CDQ")</f>
        <v>0</v>
      </c>
    </row>
    <row r="74" spans="1:34" ht="15" thickBot="1" x14ac:dyDescent="0.4">
      <c r="A74" s="47"/>
      <c r="B74" s="47"/>
      <c r="C74" s="771"/>
      <c r="D74" s="41" t="s">
        <v>30</v>
      </c>
      <c r="E74" s="143">
        <f>+COUNTIF(E$5:E$47,"CDQCSA")</f>
        <v>0</v>
      </c>
      <c r="F74" s="161">
        <f>+COUNTIF(F$5:F$47,"CDQCSA")</f>
        <v>0</v>
      </c>
      <c r="G74" s="133"/>
      <c r="H74" s="144">
        <f>+COUNTIF(H$5:H$47,"CDQCSA")</f>
        <v>0</v>
      </c>
      <c r="I74" s="168"/>
      <c r="J74" s="144">
        <f>+COUNTIF(J$5:J$47,"CDQCSA")</f>
        <v>1</v>
      </c>
      <c r="K74" s="168"/>
      <c r="L74" s="168"/>
      <c r="M74" s="135"/>
      <c r="N74" s="143">
        <f>+COUNTIF(N$5:N$47,"CDQCSA")</f>
        <v>0</v>
      </c>
      <c r="O74" s="168"/>
      <c r="P74" s="144">
        <f>+COUNTIF(P$5:P$47,"CDQCSA")</f>
        <v>0</v>
      </c>
      <c r="Q74" s="168"/>
      <c r="R74" s="144">
        <f>+COUNTIF(R$5:R$47,"CDQCSA")</f>
        <v>0</v>
      </c>
      <c r="S74" s="144">
        <f>+COUNTIF(S$5:S$47,"CDQCSA")</f>
        <v>1</v>
      </c>
      <c r="T74" s="161">
        <f>+COUNTIF(T$5:T$47,"CDQCSA")</f>
        <v>1</v>
      </c>
      <c r="U74" s="166"/>
      <c r="V74" s="144">
        <f>+COUNTIF(V$5:V$47,"CDQCSA")</f>
        <v>0</v>
      </c>
      <c r="W74" s="168"/>
      <c r="X74" s="144">
        <f>+COUNTIF(X$5:X$47,"CDQCSA")</f>
        <v>0</v>
      </c>
      <c r="Y74" s="168"/>
      <c r="Z74" s="168"/>
      <c r="AA74" s="135"/>
      <c r="AB74" s="143">
        <f>+COUNTIF(AB$5:AB$47,"CDQCSA")</f>
        <v>0</v>
      </c>
      <c r="AC74" s="168"/>
      <c r="AD74" s="144">
        <f>+COUNTIF(AD$5:AD$47,"CDQCSA")</f>
        <v>0</v>
      </c>
      <c r="AE74" s="168"/>
      <c r="AF74" s="144">
        <f>+COUNTIF(AF$5:AF$47,"CDQCSA")</f>
        <v>1</v>
      </c>
      <c r="AG74" s="144">
        <f>+COUNTIF(AG$5:AG$47,"CDQCSA")</f>
        <v>0</v>
      </c>
      <c r="AH74" s="161">
        <f>+COUNTIF(AH$5:AH$47,"CDQCSA")</f>
        <v>1</v>
      </c>
    </row>
    <row r="75" spans="1:34" ht="15" thickBot="1" x14ac:dyDescent="0.4">
      <c r="A75" s="47"/>
      <c r="B75" s="47"/>
      <c r="C75" s="771"/>
      <c r="D75" s="41" t="s">
        <v>19</v>
      </c>
      <c r="E75" s="143">
        <f>+COUNTIF(E$5:E$47,"CDQPO")</f>
        <v>2</v>
      </c>
      <c r="F75" s="161">
        <f>+COUNTIF(F$5:F$47,"CDQPO")</f>
        <v>3</v>
      </c>
      <c r="G75" s="133"/>
      <c r="H75" s="144">
        <f>+COUNTIF(H$5:H$47,"CDQPO")</f>
        <v>1</v>
      </c>
      <c r="I75" s="168"/>
      <c r="J75" s="144">
        <f>+COUNTIF(J$5:J$47,"CDQPO")</f>
        <v>1</v>
      </c>
      <c r="K75" s="168"/>
      <c r="L75" s="168"/>
      <c r="M75" s="135"/>
      <c r="N75" s="143">
        <f>+COUNTIF(N$5:N$47,"CDQPO")</f>
        <v>1</v>
      </c>
      <c r="O75" s="168"/>
      <c r="P75" s="144">
        <f>+COUNTIF(P$5:P$47,"CDQPO")</f>
        <v>2</v>
      </c>
      <c r="Q75" s="168"/>
      <c r="R75" s="144">
        <f>+COUNTIF(R$5:R$47,"CDQPO")</f>
        <v>2</v>
      </c>
      <c r="S75" s="144">
        <f>+COUNTIF(S$5:S$47,"CDQPO")</f>
        <v>1</v>
      </c>
      <c r="T75" s="161">
        <f>+COUNTIF(T$5:T$47,"CDQPO")</f>
        <v>1</v>
      </c>
      <c r="U75" s="166"/>
      <c r="V75" s="144">
        <f>+COUNTIF(V$5:V$47,"CDQPO")</f>
        <v>2</v>
      </c>
      <c r="W75" s="168"/>
      <c r="X75" s="144">
        <f>+COUNTIF(X$5:X$47,"CDQPO")</f>
        <v>0</v>
      </c>
      <c r="Y75" s="168"/>
      <c r="Z75" s="168"/>
      <c r="AA75" s="135"/>
      <c r="AB75" s="143">
        <f>+COUNTIF(AB$5:AB$47,"CDQPO")</f>
        <v>1</v>
      </c>
      <c r="AC75" s="168"/>
      <c r="AD75" s="144">
        <f>+COUNTIF(AD$5:AD$47,"CDQPO")</f>
        <v>2</v>
      </c>
      <c r="AE75" s="168"/>
      <c r="AF75" s="144">
        <f>+COUNTIF(AF$5:AF$47,"CDQPO")</f>
        <v>1</v>
      </c>
      <c r="AG75" s="144">
        <f>+COUNTIF(AG$5:AG$47,"CDQPO")</f>
        <v>1</v>
      </c>
      <c r="AH75" s="161">
        <f>+COUNTIF(AH$5:AH$47,"CDQPO")</f>
        <v>2</v>
      </c>
    </row>
    <row r="76" spans="1:34" ht="15" thickBot="1" x14ac:dyDescent="0.4">
      <c r="A76" s="47"/>
      <c r="B76" s="47"/>
      <c r="C76" s="771"/>
      <c r="D76" s="41" t="s">
        <v>48</v>
      </c>
      <c r="E76" s="143">
        <f>+COUNTIF(E$5:E$47,"NPO")</f>
        <v>1</v>
      </c>
      <c r="F76" s="161">
        <f>+COUNTIF(F$5:F$47,"NPO")</f>
        <v>2</v>
      </c>
      <c r="G76" s="133"/>
      <c r="H76" s="144">
        <f>+COUNTIF(H$5:H$47,"NPO")</f>
        <v>2</v>
      </c>
      <c r="I76" s="168"/>
      <c r="J76" s="144">
        <f>+COUNTIF(J$5:J$47,"NPO")</f>
        <v>1</v>
      </c>
      <c r="K76" s="168"/>
      <c r="L76" s="168"/>
      <c r="M76" s="135"/>
      <c r="N76" s="143">
        <f>+COUNTIF(N$5:N$47,"NPO")</f>
        <v>1</v>
      </c>
      <c r="O76" s="168"/>
      <c r="P76" s="144">
        <f>+COUNTIF(P$5:P$47,"NPO")</f>
        <v>0</v>
      </c>
      <c r="Q76" s="168"/>
      <c r="R76" s="144">
        <f>+COUNTIF(R$5:R$47,"NPO")</f>
        <v>0</v>
      </c>
      <c r="S76" s="144">
        <f>+COUNTIF(S$5:S$47,"NPO")</f>
        <v>1</v>
      </c>
      <c r="T76" s="161">
        <f>+COUNTIF(T$5:T$47,"NPO")</f>
        <v>1</v>
      </c>
      <c r="U76" s="166"/>
      <c r="V76" s="144">
        <f>+COUNTIF(V$5:V$47,"NPO")</f>
        <v>0</v>
      </c>
      <c r="W76" s="168"/>
      <c r="X76" s="144">
        <f>+COUNTIF(X$5:X$47,"NPO")</f>
        <v>1</v>
      </c>
      <c r="Y76" s="168"/>
      <c r="Z76" s="168"/>
      <c r="AA76" s="135"/>
      <c r="AB76" s="143">
        <f>+COUNTIF(AB$5:AB$47,"NPO")</f>
        <v>1</v>
      </c>
      <c r="AC76" s="168"/>
      <c r="AD76" s="144">
        <f>+COUNTIF(AD$5:AD$47,"NPO")</f>
        <v>1</v>
      </c>
      <c r="AE76" s="168"/>
      <c r="AF76" s="144">
        <f>+COUNTIF(AF$5:AF$47,"NPO")</f>
        <v>1</v>
      </c>
      <c r="AG76" s="144">
        <f>+COUNTIF(AG$5:AG$47,"NPO")</f>
        <v>1</v>
      </c>
      <c r="AH76" s="161">
        <f>+COUNTIF(AH$5:AH$47,"NPO")</f>
        <v>0</v>
      </c>
    </row>
    <row r="77" spans="1:34" ht="15" thickBot="1" x14ac:dyDescent="0.4">
      <c r="A77" s="47"/>
      <c r="B77" s="47"/>
      <c r="C77" s="771"/>
      <c r="D77" s="41" t="s">
        <v>55</v>
      </c>
      <c r="E77" s="143">
        <f>+COUNTIF(E$5:E$47,"NAPO")</f>
        <v>2</v>
      </c>
      <c r="F77" s="161">
        <f>+COUNTIF(F$5:F$47,"NAPO")</f>
        <v>1</v>
      </c>
      <c r="G77" s="133"/>
      <c r="H77" s="144">
        <f>+COUNTIF(H$5:H$47,"NAPO")</f>
        <v>1</v>
      </c>
      <c r="I77" s="168"/>
      <c r="J77" s="144">
        <f>+COUNTIF(J$5:J$47,"NAPO")</f>
        <v>1</v>
      </c>
      <c r="K77" s="168"/>
      <c r="L77" s="168"/>
      <c r="M77" s="135"/>
      <c r="N77" s="143">
        <f>+COUNTIF(N$5:N$47,"NAPO")</f>
        <v>2</v>
      </c>
      <c r="O77" s="168"/>
      <c r="P77" s="144">
        <f>+COUNTIF(P$5:P$47,"NAPO")</f>
        <v>2</v>
      </c>
      <c r="Q77" s="168"/>
      <c r="R77" s="144">
        <f>+COUNTIF(R$5:R$47,"NAPO")</f>
        <v>3</v>
      </c>
      <c r="S77" s="144">
        <f>+COUNTIF(S$5:S$47,"NAPO")</f>
        <v>2</v>
      </c>
      <c r="T77" s="161">
        <f>+COUNTIF(T$5:T$47,"NAPO")</f>
        <v>2</v>
      </c>
      <c r="U77" s="166"/>
      <c r="V77" s="144">
        <f>+COUNTIF(V$5:V$47,"NAPO")</f>
        <v>2</v>
      </c>
      <c r="W77" s="168"/>
      <c r="X77" s="144">
        <f>+COUNTIF(X$5:X$47,"NAPO")</f>
        <v>1</v>
      </c>
      <c r="Y77" s="168"/>
      <c r="Z77" s="168"/>
      <c r="AA77" s="135"/>
      <c r="AB77" s="143">
        <f>+COUNTIF(AB$5:AB$47,"NAPO")</f>
        <v>1</v>
      </c>
      <c r="AC77" s="168"/>
      <c r="AD77" s="144">
        <f>+COUNTIF(AD$5:AD$47,"NAPO")</f>
        <v>1</v>
      </c>
      <c r="AE77" s="168"/>
      <c r="AF77" s="144">
        <f>+COUNTIF(AF$5:AF$47,"NAPO")</f>
        <v>2</v>
      </c>
      <c r="AG77" s="144">
        <f>+COUNTIF(AG$5:AG$47,"NAPO")</f>
        <v>2</v>
      </c>
      <c r="AH77" s="161">
        <f>+COUNTIF(AH$5:AH$47,"NAPO")</f>
        <v>3</v>
      </c>
    </row>
    <row r="78" spans="1:34" ht="15" thickBot="1" x14ac:dyDescent="0.4">
      <c r="A78" s="47"/>
      <c r="B78" s="47"/>
      <c r="C78" s="771"/>
      <c r="D78" s="128" t="s">
        <v>40</v>
      </c>
      <c r="E78" s="145">
        <f>+COUNTIF(E$5:E$47,"NOI")</f>
        <v>2</v>
      </c>
      <c r="F78" s="162">
        <f>+COUNTIF(F$5:F$47,"NOI")</f>
        <v>2</v>
      </c>
      <c r="G78" s="137"/>
      <c r="H78" s="146">
        <f>+COUNTIF(H$5:H$47,"NOI")</f>
        <v>1</v>
      </c>
      <c r="I78" s="169"/>
      <c r="J78" s="146">
        <f>+COUNTIF(J$5:J$47,"NOI")</f>
        <v>2</v>
      </c>
      <c r="K78" s="169"/>
      <c r="L78" s="169"/>
      <c r="M78" s="170"/>
      <c r="N78" s="145">
        <f>+COUNTIF(N$5:N$47,"NOI")</f>
        <v>1</v>
      </c>
      <c r="O78" s="169"/>
      <c r="P78" s="146">
        <f>+COUNTIF(P$5:P$47,"NOI")</f>
        <v>2</v>
      </c>
      <c r="Q78" s="169"/>
      <c r="R78" s="146">
        <f>+COUNTIF(R$5:R$47,"NOI")</f>
        <v>2</v>
      </c>
      <c r="S78" s="146">
        <f>+COUNTIF(S$5:S$47,"NOI")</f>
        <v>2</v>
      </c>
      <c r="T78" s="162">
        <f>+COUNTIF(T$5:T$47,"NOI")</f>
        <v>2</v>
      </c>
      <c r="U78" s="171"/>
      <c r="V78" s="146">
        <f>+COUNTIF(V$5:V$47,"NOI")</f>
        <v>2</v>
      </c>
      <c r="W78" s="169"/>
      <c r="X78" s="146">
        <f>+COUNTIF(X$5:X$47,"NOI")</f>
        <v>3</v>
      </c>
      <c r="Y78" s="169"/>
      <c r="Z78" s="169"/>
      <c r="AA78" s="170"/>
      <c r="AB78" s="145">
        <f>+COUNTIF(AB$5:AB$47,"NOI")</f>
        <v>2</v>
      </c>
      <c r="AC78" s="169"/>
      <c r="AD78" s="146">
        <f>+COUNTIF(AD$5:AD$47,"NOI")</f>
        <v>2</v>
      </c>
      <c r="AE78" s="169"/>
      <c r="AF78" s="146">
        <f>+COUNTIF(AF$5:AF$47,"NOI")</f>
        <v>2</v>
      </c>
      <c r="AG78" s="146">
        <f>+COUNTIF(AG$5:AG$47,"NOI")</f>
        <v>2</v>
      </c>
      <c r="AH78" s="162">
        <f>+COUNTIF(AH$5:AH$47,"NOI")</f>
        <v>2</v>
      </c>
    </row>
    <row r="79" spans="1:34" ht="15" thickBot="1" x14ac:dyDescent="0.4">
      <c r="A79" s="47"/>
      <c r="B79" s="47"/>
      <c r="C79" s="772" t="s">
        <v>93</v>
      </c>
      <c r="D79" s="40" t="s">
        <v>84</v>
      </c>
      <c r="E79" s="147">
        <f>SUM(E72:E78)</f>
        <v>9</v>
      </c>
      <c r="F79" s="163">
        <f>SUM(F72:F78)</f>
        <v>9</v>
      </c>
      <c r="G79" s="131"/>
      <c r="H79" s="148">
        <f>SUM(H72:H78)</f>
        <v>7</v>
      </c>
      <c r="I79" s="132"/>
      <c r="J79" s="148">
        <f>SUM(J72:J78)</f>
        <v>7</v>
      </c>
      <c r="K79" s="132"/>
      <c r="L79" s="132"/>
      <c r="M79" s="140"/>
      <c r="N79" s="147">
        <f>SUM(N72:N78)</f>
        <v>7</v>
      </c>
      <c r="O79" s="132"/>
      <c r="P79" s="148">
        <f>SUM(P72:P78)</f>
        <v>7</v>
      </c>
      <c r="Q79" s="132"/>
      <c r="R79" s="148">
        <f>SUM(R72:R78)</f>
        <v>9</v>
      </c>
      <c r="S79" s="148">
        <f>SUM(S72:S78)</f>
        <v>9</v>
      </c>
      <c r="T79" s="163">
        <f>SUM(T72:T78)</f>
        <v>9</v>
      </c>
      <c r="U79" s="131"/>
      <c r="V79" s="148">
        <f>SUM(V72:V78)</f>
        <v>7</v>
      </c>
      <c r="W79" s="132"/>
      <c r="X79" s="148">
        <f>SUM(X72:X78)</f>
        <v>7</v>
      </c>
      <c r="Y79" s="132"/>
      <c r="Z79" s="132"/>
      <c r="AA79" s="140"/>
      <c r="AB79" s="147">
        <f>SUM(AB72:AB78)</f>
        <v>7</v>
      </c>
      <c r="AC79" s="132"/>
      <c r="AD79" s="148">
        <f>SUM(AD72:AD78)</f>
        <v>7</v>
      </c>
      <c r="AE79" s="132"/>
      <c r="AF79" s="148">
        <f>SUM(AF72:AF78)</f>
        <v>9</v>
      </c>
      <c r="AG79" s="148">
        <f>SUM(AG72:AG78)</f>
        <v>9</v>
      </c>
      <c r="AH79" s="163">
        <f>SUM(AH72:AH78)</f>
        <v>9</v>
      </c>
    </row>
    <row r="80" spans="1:34" ht="15" thickBot="1" x14ac:dyDescent="0.4">
      <c r="A80" s="47"/>
      <c r="B80" s="47"/>
      <c r="C80" s="772"/>
      <c r="D80" s="41" t="s">
        <v>31</v>
      </c>
      <c r="E80" s="149">
        <f>+E73+E75+E74</f>
        <v>3</v>
      </c>
      <c r="F80" s="164">
        <f>+F73+F75+F74</f>
        <v>3</v>
      </c>
      <c r="G80" s="133"/>
      <c r="H80" s="150">
        <f>+H73+H75+H74</f>
        <v>2</v>
      </c>
      <c r="I80" s="134"/>
      <c r="J80" s="150">
        <f>+J73+J75+J74</f>
        <v>2</v>
      </c>
      <c r="K80" s="134"/>
      <c r="L80" s="134"/>
      <c r="M80" s="136"/>
      <c r="N80" s="149">
        <f>+N73+N75+N74</f>
        <v>2</v>
      </c>
      <c r="O80" s="134"/>
      <c r="P80" s="150">
        <f>+P73+P75+P74</f>
        <v>2</v>
      </c>
      <c r="Q80" s="134"/>
      <c r="R80" s="150">
        <f>+R73+R75+R74</f>
        <v>3</v>
      </c>
      <c r="S80" s="150">
        <f>+S73+S75+S74</f>
        <v>3</v>
      </c>
      <c r="T80" s="164">
        <f>+T73+T75+T74</f>
        <v>3</v>
      </c>
      <c r="U80" s="133"/>
      <c r="V80" s="150">
        <f>+V73+V75+V74</f>
        <v>2</v>
      </c>
      <c r="W80" s="134"/>
      <c r="X80" s="150">
        <f>+X73+X75+X74</f>
        <v>1</v>
      </c>
      <c r="Y80" s="134"/>
      <c r="Z80" s="134"/>
      <c r="AA80" s="136"/>
      <c r="AB80" s="149">
        <f>+AB73+AB75+AB74</f>
        <v>2</v>
      </c>
      <c r="AC80" s="134"/>
      <c r="AD80" s="150">
        <f>+AD73+AD75+AD74</f>
        <v>2</v>
      </c>
      <c r="AE80" s="134"/>
      <c r="AF80" s="150">
        <f>+AF73+AF75+AF74</f>
        <v>3</v>
      </c>
      <c r="AG80" s="150">
        <f>+AG73+AG75+AG74</f>
        <v>3</v>
      </c>
      <c r="AH80" s="164">
        <f>+AH73+AH75+AH74</f>
        <v>3</v>
      </c>
    </row>
    <row r="81" spans="1:35" ht="15" thickBot="1" x14ac:dyDescent="0.4">
      <c r="A81" s="47"/>
      <c r="B81" s="47"/>
      <c r="C81" s="772"/>
      <c r="D81" s="41" t="s">
        <v>38</v>
      </c>
      <c r="E81" s="149">
        <f>+E75+E76+E77</f>
        <v>5</v>
      </c>
      <c r="F81" s="164">
        <f>+F75+F76+F77</f>
        <v>6</v>
      </c>
      <c r="G81" s="133"/>
      <c r="H81" s="150">
        <f>+H75+H76+H77</f>
        <v>4</v>
      </c>
      <c r="I81" s="134"/>
      <c r="J81" s="150">
        <f>+J75+J76+J77</f>
        <v>3</v>
      </c>
      <c r="K81" s="134"/>
      <c r="L81" s="134"/>
      <c r="M81" s="136"/>
      <c r="N81" s="149">
        <f>+N75+N76+N77</f>
        <v>4</v>
      </c>
      <c r="O81" s="134"/>
      <c r="P81" s="150">
        <f>+P75+P76+P77</f>
        <v>4</v>
      </c>
      <c r="Q81" s="134"/>
      <c r="R81" s="150">
        <f>+R75+R76+R77</f>
        <v>5</v>
      </c>
      <c r="S81" s="150">
        <f>+S75+S76+S77</f>
        <v>4</v>
      </c>
      <c r="T81" s="164">
        <f>+T75+T76+T77</f>
        <v>4</v>
      </c>
      <c r="U81" s="133"/>
      <c r="V81" s="150">
        <f>+V75+V76+V77</f>
        <v>4</v>
      </c>
      <c r="W81" s="134"/>
      <c r="X81" s="150">
        <f>+X75+X76+X77</f>
        <v>2</v>
      </c>
      <c r="Y81" s="134"/>
      <c r="Z81" s="134"/>
      <c r="AA81" s="136"/>
      <c r="AB81" s="149">
        <f>+AB75+AB76+AB77</f>
        <v>3</v>
      </c>
      <c r="AC81" s="134"/>
      <c r="AD81" s="150">
        <f>+AD75+AD76+AD77</f>
        <v>4</v>
      </c>
      <c r="AE81" s="134"/>
      <c r="AF81" s="150">
        <f>+AF75+AF76+AF77</f>
        <v>4</v>
      </c>
      <c r="AG81" s="150">
        <f>+AG75+AG76+AG77</f>
        <v>4</v>
      </c>
      <c r="AH81" s="164">
        <f>+AH75+AH76+AH77</f>
        <v>5</v>
      </c>
    </row>
    <row r="82" spans="1:35" ht="15" thickBot="1" x14ac:dyDescent="0.4">
      <c r="A82" s="47"/>
      <c r="B82" s="47"/>
      <c r="C82" s="772"/>
      <c r="D82" s="128" t="s">
        <v>16</v>
      </c>
      <c r="E82" s="151">
        <f>+E73+E75+E76+E77</f>
        <v>6</v>
      </c>
      <c r="F82" s="165">
        <f>+F73+F75+F76+F77</f>
        <v>6</v>
      </c>
      <c r="G82" s="137"/>
      <c r="H82" s="152">
        <f>+H73+H75+H76+H77</f>
        <v>5</v>
      </c>
      <c r="I82" s="138"/>
      <c r="J82" s="152">
        <f>+J73+J75+J76+J77</f>
        <v>3</v>
      </c>
      <c r="K82" s="138"/>
      <c r="L82" s="138"/>
      <c r="M82" s="139"/>
      <c r="N82" s="151">
        <f>+N73+N75+N76+N77</f>
        <v>5</v>
      </c>
      <c r="O82" s="138"/>
      <c r="P82" s="152">
        <f>+P73+P75+P76+P77</f>
        <v>4</v>
      </c>
      <c r="Q82" s="138"/>
      <c r="R82" s="152">
        <f>+R73+R75+R76+R77</f>
        <v>6</v>
      </c>
      <c r="S82" s="152">
        <f>+S73+S75+S76+S77</f>
        <v>5</v>
      </c>
      <c r="T82" s="165">
        <f>+T73+T75+T76+T77</f>
        <v>5</v>
      </c>
      <c r="U82" s="137"/>
      <c r="V82" s="152">
        <f>+V73+V75+V76+V77</f>
        <v>4</v>
      </c>
      <c r="W82" s="138"/>
      <c r="X82" s="152">
        <f>+X73+X75+X76+X77</f>
        <v>3</v>
      </c>
      <c r="Y82" s="138"/>
      <c r="Z82" s="138"/>
      <c r="AA82" s="139"/>
      <c r="AB82" s="151">
        <f>+AB73+AB75+AB76+AB77</f>
        <v>4</v>
      </c>
      <c r="AC82" s="138"/>
      <c r="AD82" s="152">
        <f>+AD73+AD75+AD76+AD77</f>
        <v>4</v>
      </c>
      <c r="AE82" s="138"/>
      <c r="AF82" s="152">
        <f>+AF73+AF75+AF76+AF77</f>
        <v>5</v>
      </c>
      <c r="AG82" s="152">
        <f>+AG73+AG75+AG76+AG77</f>
        <v>6</v>
      </c>
      <c r="AH82" s="165">
        <f>+AH73+AH75+AH76+AH77</f>
        <v>5</v>
      </c>
    </row>
    <row r="83" spans="1:35" s="42" customFormat="1" x14ac:dyDescent="0.35">
      <c r="A83" s="48"/>
      <c r="B83" s="48"/>
      <c r="D83" s="45"/>
    </row>
    <row r="84" spans="1:35" s="42" customFormat="1" x14ac:dyDescent="0.35">
      <c r="A84" s="48"/>
      <c r="B84" s="48"/>
      <c r="E84" s="818"/>
      <c r="F84" s="818"/>
      <c r="G84" s="818"/>
      <c r="H84" s="818"/>
      <c r="I84" s="818"/>
      <c r="J84" s="818"/>
      <c r="K84" s="818"/>
      <c r="L84" s="818"/>
      <c r="M84" s="818"/>
      <c r="N84" s="818"/>
      <c r="O84" s="818"/>
      <c r="P84" s="818"/>
      <c r="Q84" s="818"/>
      <c r="R84" s="818"/>
      <c r="S84" s="818"/>
      <c r="T84" s="818"/>
      <c r="U84" s="818"/>
      <c r="V84" s="818"/>
      <c r="W84" s="818"/>
      <c r="X84" s="818"/>
      <c r="Y84" s="818"/>
      <c r="Z84" s="818"/>
      <c r="AA84" s="818"/>
      <c r="AB84" s="818"/>
      <c r="AC84" s="818"/>
      <c r="AD84" s="818"/>
      <c r="AE84" s="818"/>
      <c r="AF84" s="818"/>
      <c r="AG84" s="818"/>
      <c r="AH84" s="818"/>
      <c r="AI84" s="818"/>
    </row>
    <row r="85" spans="1:35" s="42" customFormat="1" x14ac:dyDescent="0.35">
      <c r="A85" s="48"/>
      <c r="B85" s="48"/>
      <c r="C85" s="236">
        <v>41</v>
      </c>
    </row>
    <row r="86" spans="1:35" s="42" customFormat="1" ht="15" thickBot="1" x14ac:dyDescent="0.4">
      <c r="A86" s="48"/>
      <c r="B86" s="48"/>
      <c r="C86" s="236"/>
    </row>
    <row r="87" spans="1:35" s="42" customFormat="1" x14ac:dyDescent="0.35">
      <c r="A87" s="48"/>
      <c r="B87" s="48"/>
      <c r="C87" s="238"/>
      <c r="D87" s="227" t="s">
        <v>104</v>
      </c>
      <c r="E87" s="228"/>
      <c r="F87" s="154"/>
      <c r="G87" s="154"/>
      <c r="H87" s="154"/>
      <c r="I87" s="154"/>
      <c r="J87" s="154"/>
      <c r="K87" s="154"/>
      <c r="L87" s="154"/>
      <c r="M87" s="154"/>
      <c r="N87" s="154"/>
      <c r="O87" s="154"/>
      <c r="P87" s="154"/>
      <c r="Q87" s="154"/>
      <c r="R87" s="154"/>
      <c r="S87" s="154"/>
      <c r="T87" s="154"/>
      <c r="U87" s="154"/>
      <c r="V87" s="154"/>
      <c r="W87" s="154"/>
      <c r="X87" s="154"/>
      <c r="Y87" s="154"/>
      <c r="Z87" s="154"/>
      <c r="AA87" s="154"/>
      <c r="AB87" s="154"/>
      <c r="AC87" s="154"/>
      <c r="AD87" s="154"/>
      <c r="AE87" s="154"/>
      <c r="AF87" s="154"/>
      <c r="AG87" s="154"/>
      <c r="AH87" s="158"/>
    </row>
    <row r="88" spans="1:35" s="42" customFormat="1" x14ac:dyDescent="0.35">
      <c r="A88" s="48"/>
      <c r="B88" s="48"/>
      <c r="C88" s="237"/>
      <c r="D88" s="186" t="s">
        <v>102</v>
      </c>
      <c r="E88" s="229">
        <f>100-E104</f>
        <v>80.487804878048777</v>
      </c>
      <c r="F88" s="229">
        <f t="shared" ref="F88:AH88" si="16">100-F104</f>
        <v>80.487804878048777</v>
      </c>
      <c r="G88" s="229">
        <f t="shared" si="16"/>
        <v>80.487804878048777</v>
      </c>
      <c r="H88" s="229">
        <f t="shared" si="16"/>
        <v>80.487804878048777</v>
      </c>
      <c r="I88" s="229">
        <f t="shared" si="16"/>
        <v>80.487804878048777</v>
      </c>
      <c r="J88" s="229">
        <f t="shared" si="16"/>
        <v>82.926829268292693</v>
      </c>
      <c r="K88" s="229">
        <f t="shared" si="16"/>
        <v>80.487804878048777</v>
      </c>
      <c r="L88" s="229">
        <f t="shared" si="16"/>
        <v>82.926829268292693</v>
      </c>
      <c r="M88" s="229">
        <f t="shared" si="16"/>
        <v>82.926829268292693</v>
      </c>
      <c r="N88" s="229">
        <f t="shared" si="16"/>
        <v>80.487804878048777</v>
      </c>
      <c r="O88" s="229">
        <f t="shared" si="16"/>
        <v>82.926829268292693</v>
      </c>
      <c r="P88" s="229">
        <f t="shared" si="16"/>
        <v>80.487804878048777</v>
      </c>
      <c r="Q88" s="229">
        <f t="shared" si="16"/>
        <v>78.048780487804876</v>
      </c>
      <c r="R88" s="229">
        <f t="shared" si="16"/>
        <v>78.048780487804876</v>
      </c>
      <c r="S88" s="229">
        <f t="shared" si="16"/>
        <v>80.487804878048777</v>
      </c>
      <c r="T88" s="229">
        <f t="shared" si="16"/>
        <v>82.926829268292693</v>
      </c>
      <c r="U88" s="229">
        <f t="shared" si="16"/>
        <v>68.292682926829272</v>
      </c>
      <c r="V88" s="229">
        <f t="shared" si="16"/>
        <v>68.292682926829272</v>
      </c>
      <c r="W88" s="229">
        <f t="shared" si="16"/>
        <v>68.292682926829272</v>
      </c>
      <c r="X88" s="229">
        <f t="shared" si="16"/>
        <v>68.292682926829272</v>
      </c>
      <c r="Y88" s="229">
        <f t="shared" si="16"/>
        <v>56.097560975609767</v>
      </c>
      <c r="Z88" s="229">
        <f t="shared" si="16"/>
        <v>56.097560975609767</v>
      </c>
      <c r="AA88" s="229">
        <f t="shared" si="16"/>
        <v>56.097560975609767</v>
      </c>
      <c r="AB88" s="229">
        <f t="shared" si="16"/>
        <v>58.536585365853661</v>
      </c>
      <c r="AC88" s="229">
        <f t="shared" si="16"/>
        <v>56.09756097560976</v>
      </c>
      <c r="AD88" s="229">
        <f t="shared" si="16"/>
        <v>58.536585365853661</v>
      </c>
      <c r="AE88" s="229">
        <f t="shared" si="16"/>
        <v>53.658536585365859</v>
      </c>
      <c r="AF88" s="229">
        <f t="shared" si="16"/>
        <v>58.536585365853661</v>
      </c>
      <c r="AG88" s="229">
        <f t="shared" si="16"/>
        <v>56.09756097560976</v>
      </c>
      <c r="AH88" s="229">
        <f t="shared" si="16"/>
        <v>56.09756097560976</v>
      </c>
    </row>
    <row r="89" spans="1:35" s="42" customFormat="1" x14ac:dyDescent="0.35">
      <c r="A89" s="48"/>
      <c r="B89" s="48"/>
      <c r="C89" s="236"/>
      <c r="D89" s="226" t="s">
        <v>7</v>
      </c>
      <c r="E89" s="225">
        <f>+COUNTIF(E117:E159,"PLD")</f>
        <v>1</v>
      </c>
      <c r="F89" s="134">
        <f t="shared" ref="F89:AH89" si="17">+COUNTIF(F117:F159,"PLD")</f>
        <v>1</v>
      </c>
      <c r="G89" s="134">
        <f t="shared" si="17"/>
        <v>2</v>
      </c>
      <c r="H89" s="134">
        <f t="shared" si="17"/>
        <v>2</v>
      </c>
      <c r="I89" s="134">
        <f t="shared" si="17"/>
        <v>2</v>
      </c>
      <c r="J89" s="134">
        <f t="shared" si="17"/>
        <v>1</v>
      </c>
      <c r="K89" s="134">
        <f t="shared" si="17"/>
        <v>2</v>
      </c>
      <c r="L89" s="134">
        <f t="shared" si="17"/>
        <v>1</v>
      </c>
      <c r="M89" s="134">
        <f t="shared" si="17"/>
        <v>1</v>
      </c>
      <c r="N89" s="134">
        <f t="shared" si="17"/>
        <v>1</v>
      </c>
      <c r="O89" s="134">
        <f t="shared" si="17"/>
        <v>1</v>
      </c>
      <c r="P89" s="134">
        <f t="shared" si="17"/>
        <v>1</v>
      </c>
      <c r="Q89" s="134">
        <f t="shared" si="17"/>
        <v>2</v>
      </c>
      <c r="R89" s="134">
        <f t="shared" si="17"/>
        <v>2</v>
      </c>
      <c r="S89" s="134">
        <f t="shared" si="17"/>
        <v>2</v>
      </c>
      <c r="T89" s="134">
        <f t="shared" si="17"/>
        <v>1</v>
      </c>
      <c r="U89" s="134">
        <f t="shared" si="17"/>
        <v>2</v>
      </c>
      <c r="V89" s="134">
        <f t="shared" si="17"/>
        <v>2</v>
      </c>
      <c r="W89" s="134">
        <f t="shared" si="17"/>
        <v>2</v>
      </c>
      <c r="X89" s="134">
        <f t="shared" si="17"/>
        <v>2</v>
      </c>
      <c r="Y89" s="134">
        <f t="shared" si="17"/>
        <v>8</v>
      </c>
      <c r="Z89" s="134">
        <f t="shared" si="17"/>
        <v>8</v>
      </c>
      <c r="AA89" s="134">
        <f t="shared" si="17"/>
        <v>8</v>
      </c>
      <c r="AB89" s="134">
        <f t="shared" si="17"/>
        <v>9</v>
      </c>
      <c r="AC89" s="134">
        <f t="shared" si="17"/>
        <v>10</v>
      </c>
      <c r="AD89" s="134">
        <f t="shared" si="17"/>
        <v>10</v>
      </c>
      <c r="AE89" s="134">
        <f t="shared" si="17"/>
        <v>12</v>
      </c>
      <c r="AF89" s="134">
        <f t="shared" si="17"/>
        <v>10</v>
      </c>
      <c r="AG89" s="134">
        <f t="shared" si="17"/>
        <v>11</v>
      </c>
      <c r="AH89" s="136">
        <f t="shared" si="17"/>
        <v>11</v>
      </c>
    </row>
    <row r="90" spans="1:35" s="42" customFormat="1" x14ac:dyDescent="0.35">
      <c r="A90" s="48"/>
      <c r="B90" s="48"/>
      <c r="D90" s="226" t="s">
        <v>102</v>
      </c>
      <c r="E90" s="224">
        <f>+E89*100/$C$85</f>
        <v>2.4390243902439024</v>
      </c>
      <c r="F90" s="222">
        <f t="shared" ref="F90:AH90" si="18">+F89*100/$C$85</f>
        <v>2.4390243902439024</v>
      </c>
      <c r="G90" s="222">
        <f t="shared" si="18"/>
        <v>4.8780487804878048</v>
      </c>
      <c r="H90" s="222">
        <f t="shared" si="18"/>
        <v>4.8780487804878048</v>
      </c>
      <c r="I90" s="222">
        <f t="shared" si="18"/>
        <v>4.8780487804878048</v>
      </c>
      <c r="J90" s="222">
        <f t="shared" si="18"/>
        <v>2.4390243902439024</v>
      </c>
      <c r="K90" s="222">
        <f t="shared" si="18"/>
        <v>4.8780487804878048</v>
      </c>
      <c r="L90" s="222">
        <f t="shared" si="18"/>
        <v>2.4390243902439024</v>
      </c>
      <c r="M90" s="222">
        <f t="shared" si="18"/>
        <v>2.4390243902439024</v>
      </c>
      <c r="N90" s="222">
        <f t="shared" si="18"/>
        <v>2.4390243902439024</v>
      </c>
      <c r="O90" s="222">
        <f t="shared" si="18"/>
        <v>2.4390243902439024</v>
      </c>
      <c r="P90" s="222">
        <f t="shared" si="18"/>
        <v>2.4390243902439024</v>
      </c>
      <c r="Q90" s="222">
        <f t="shared" si="18"/>
        <v>4.8780487804878048</v>
      </c>
      <c r="R90" s="222">
        <f t="shared" si="18"/>
        <v>4.8780487804878048</v>
      </c>
      <c r="S90" s="222">
        <f t="shared" si="18"/>
        <v>4.8780487804878048</v>
      </c>
      <c r="T90" s="222">
        <f t="shared" si="18"/>
        <v>2.4390243902439024</v>
      </c>
      <c r="U90" s="222">
        <f t="shared" si="18"/>
        <v>4.8780487804878048</v>
      </c>
      <c r="V90" s="222">
        <f t="shared" si="18"/>
        <v>4.8780487804878048</v>
      </c>
      <c r="W90" s="222">
        <f t="shared" si="18"/>
        <v>4.8780487804878048</v>
      </c>
      <c r="X90" s="222">
        <f t="shared" si="18"/>
        <v>4.8780487804878048</v>
      </c>
      <c r="Y90" s="222">
        <f t="shared" si="18"/>
        <v>19.512195121951219</v>
      </c>
      <c r="Z90" s="222">
        <f t="shared" si="18"/>
        <v>19.512195121951219</v>
      </c>
      <c r="AA90" s="222">
        <f t="shared" si="18"/>
        <v>19.512195121951219</v>
      </c>
      <c r="AB90" s="222">
        <f t="shared" si="18"/>
        <v>21.951219512195124</v>
      </c>
      <c r="AC90" s="222">
        <f t="shared" si="18"/>
        <v>24.390243902439025</v>
      </c>
      <c r="AD90" s="222">
        <f t="shared" si="18"/>
        <v>24.390243902439025</v>
      </c>
      <c r="AE90" s="222">
        <f t="shared" si="18"/>
        <v>29.26829268292683</v>
      </c>
      <c r="AF90" s="222">
        <f t="shared" si="18"/>
        <v>24.390243902439025</v>
      </c>
      <c r="AG90" s="222">
        <f t="shared" si="18"/>
        <v>26.829268292682926</v>
      </c>
      <c r="AH90" s="223">
        <f t="shared" si="18"/>
        <v>26.829268292682926</v>
      </c>
    </row>
    <row r="91" spans="1:35" s="42" customFormat="1" x14ac:dyDescent="0.35">
      <c r="A91" s="48"/>
      <c r="B91" s="48"/>
      <c r="D91" s="186" t="s">
        <v>101</v>
      </c>
      <c r="E91" s="232">
        <f>+COUNTIF(E117:E159,"MISS")</f>
        <v>2</v>
      </c>
      <c r="F91" s="156">
        <f t="shared" ref="F91:AH91" si="19">+COUNTIF(F117:F159,"MISS")</f>
        <v>2</v>
      </c>
      <c r="G91" s="156">
        <f t="shared" si="19"/>
        <v>1</v>
      </c>
      <c r="H91" s="156">
        <f t="shared" si="19"/>
        <v>1</v>
      </c>
      <c r="I91" s="156">
        <f t="shared" si="19"/>
        <v>1</v>
      </c>
      <c r="J91" s="156">
        <f t="shared" si="19"/>
        <v>1</v>
      </c>
      <c r="K91" s="156">
        <f t="shared" si="19"/>
        <v>1</v>
      </c>
      <c r="L91" s="156">
        <f t="shared" si="19"/>
        <v>1</v>
      </c>
      <c r="M91" s="156">
        <f t="shared" si="19"/>
        <v>1</v>
      </c>
      <c r="N91" s="156">
        <f t="shared" si="19"/>
        <v>2</v>
      </c>
      <c r="O91" s="156">
        <f t="shared" si="19"/>
        <v>2</v>
      </c>
      <c r="P91" s="156">
        <f t="shared" si="19"/>
        <v>2</v>
      </c>
      <c r="Q91" s="156">
        <f t="shared" si="19"/>
        <v>2</v>
      </c>
      <c r="R91" s="156">
        <f t="shared" si="19"/>
        <v>2</v>
      </c>
      <c r="S91" s="156">
        <f t="shared" si="19"/>
        <v>1</v>
      </c>
      <c r="T91" s="156">
        <f t="shared" si="19"/>
        <v>1</v>
      </c>
      <c r="U91" s="156">
        <f t="shared" si="19"/>
        <v>4</v>
      </c>
      <c r="V91" s="156">
        <f t="shared" si="19"/>
        <v>4</v>
      </c>
      <c r="W91" s="156">
        <f t="shared" si="19"/>
        <v>4</v>
      </c>
      <c r="X91" s="156">
        <f t="shared" si="19"/>
        <v>4</v>
      </c>
      <c r="Y91" s="156">
        <f t="shared" si="19"/>
        <v>4</v>
      </c>
      <c r="Z91" s="156">
        <f t="shared" si="19"/>
        <v>4</v>
      </c>
      <c r="AA91" s="156">
        <f t="shared" si="19"/>
        <v>4</v>
      </c>
      <c r="AB91" s="156">
        <f t="shared" si="19"/>
        <v>2</v>
      </c>
      <c r="AC91" s="156">
        <f t="shared" si="19"/>
        <v>2</v>
      </c>
      <c r="AD91" s="156">
        <f t="shared" si="19"/>
        <v>2</v>
      </c>
      <c r="AE91" s="156">
        <f t="shared" si="19"/>
        <v>2</v>
      </c>
      <c r="AF91" s="156">
        <f t="shared" si="19"/>
        <v>2</v>
      </c>
      <c r="AG91" s="156">
        <f t="shared" si="19"/>
        <v>2</v>
      </c>
      <c r="AH91" s="159">
        <f t="shared" si="19"/>
        <v>2</v>
      </c>
    </row>
    <row r="92" spans="1:35" s="42" customFormat="1" x14ac:dyDescent="0.35">
      <c r="D92" s="186" t="s">
        <v>102</v>
      </c>
      <c r="E92" s="229">
        <f>+E91*100/$C$85</f>
        <v>4.8780487804878048</v>
      </c>
      <c r="F92" s="230">
        <f t="shared" ref="F92:AH92" si="20">+F91*100/$C$85</f>
        <v>4.8780487804878048</v>
      </c>
      <c r="G92" s="230">
        <f t="shared" si="20"/>
        <v>2.4390243902439024</v>
      </c>
      <c r="H92" s="230">
        <f t="shared" si="20"/>
        <v>2.4390243902439024</v>
      </c>
      <c r="I92" s="230">
        <f t="shared" si="20"/>
        <v>2.4390243902439024</v>
      </c>
      <c r="J92" s="230">
        <f t="shared" si="20"/>
        <v>2.4390243902439024</v>
      </c>
      <c r="K92" s="230">
        <f t="shared" si="20"/>
        <v>2.4390243902439024</v>
      </c>
      <c r="L92" s="230">
        <f t="shared" si="20"/>
        <v>2.4390243902439024</v>
      </c>
      <c r="M92" s="230">
        <f t="shared" si="20"/>
        <v>2.4390243902439024</v>
      </c>
      <c r="N92" s="230">
        <f t="shared" si="20"/>
        <v>4.8780487804878048</v>
      </c>
      <c r="O92" s="230">
        <f t="shared" si="20"/>
        <v>4.8780487804878048</v>
      </c>
      <c r="P92" s="230">
        <f t="shared" si="20"/>
        <v>4.8780487804878048</v>
      </c>
      <c r="Q92" s="230">
        <f t="shared" si="20"/>
        <v>4.8780487804878048</v>
      </c>
      <c r="R92" s="230">
        <f t="shared" si="20"/>
        <v>4.8780487804878048</v>
      </c>
      <c r="S92" s="230">
        <f t="shared" si="20"/>
        <v>2.4390243902439024</v>
      </c>
      <c r="T92" s="230">
        <f t="shared" si="20"/>
        <v>2.4390243902439024</v>
      </c>
      <c r="U92" s="230">
        <f t="shared" si="20"/>
        <v>9.7560975609756095</v>
      </c>
      <c r="V92" s="230">
        <f t="shared" si="20"/>
        <v>9.7560975609756095</v>
      </c>
      <c r="W92" s="230">
        <f t="shared" si="20"/>
        <v>9.7560975609756095</v>
      </c>
      <c r="X92" s="230">
        <f t="shared" si="20"/>
        <v>9.7560975609756095</v>
      </c>
      <c r="Y92" s="230">
        <f t="shared" si="20"/>
        <v>9.7560975609756095</v>
      </c>
      <c r="Z92" s="230">
        <f t="shared" si="20"/>
        <v>9.7560975609756095</v>
      </c>
      <c r="AA92" s="230">
        <f t="shared" si="20"/>
        <v>9.7560975609756095</v>
      </c>
      <c r="AB92" s="230">
        <f t="shared" si="20"/>
        <v>4.8780487804878048</v>
      </c>
      <c r="AC92" s="230">
        <f t="shared" si="20"/>
        <v>4.8780487804878048</v>
      </c>
      <c r="AD92" s="230">
        <f t="shared" si="20"/>
        <v>4.8780487804878048</v>
      </c>
      <c r="AE92" s="230">
        <f t="shared" si="20"/>
        <v>4.8780487804878048</v>
      </c>
      <c r="AF92" s="230">
        <f t="shared" si="20"/>
        <v>4.8780487804878048</v>
      </c>
      <c r="AG92" s="230">
        <f t="shared" si="20"/>
        <v>4.8780487804878048</v>
      </c>
      <c r="AH92" s="231">
        <f t="shared" si="20"/>
        <v>4.8780487804878048</v>
      </c>
    </row>
    <row r="93" spans="1:35" s="42" customFormat="1" x14ac:dyDescent="0.35">
      <c r="D93" s="226" t="s">
        <v>103</v>
      </c>
      <c r="E93" s="225">
        <f>+COUNTIF(E117:E159,"STAG")</f>
        <v>2</v>
      </c>
      <c r="F93" s="134">
        <f t="shared" ref="F93:AH93" si="21">+COUNTIF(F117:F159,"STAG")</f>
        <v>2</v>
      </c>
      <c r="G93" s="134">
        <f t="shared" si="21"/>
        <v>2</v>
      </c>
      <c r="H93" s="134">
        <f t="shared" si="21"/>
        <v>2</v>
      </c>
      <c r="I93" s="134">
        <f t="shared" si="21"/>
        <v>2</v>
      </c>
      <c r="J93" s="134">
        <f t="shared" si="21"/>
        <v>2</v>
      </c>
      <c r="K93" s="134">
        <f t="shared" si="21"/>
        <v>2</v>
      </c>
      <c r="L93" s="134">
        <f t="shared" si="21"/>
        <v>2</v>
      </c>
      <c r="M93" s="134">
        <f t="shared" si="21"/>
        <v>2</v>
      </c>
      <c r="N93" s="134">
        <f t="shared" si="21"/>
        <v>2</v>
      </c>
      <c r="O93" s="134">
        <f t="shared" si="21"/>
        <v>1</v>
      </c>
      <c r="P93" s="134">
        <f t="shared" si="21"/>
        <v>1</v>
      </c>
      <c r="Q93" s="134">
        <f t="shared" si="21"/>
        <v>1</v>
      </c>
      <c r="R93" s="134">
        <f t="shared" si="21"/>
        <v>1</v>
      </c>
      <c r="S93" s="134">
        <f t="shared" si="21"/>
        <v>1</v>
      </c>
      <c r="T93" s="134">
        <f t="shared" si="21"/>
        <v>1</v>
      </c>
      <c r="U93" s="134">
        <f t="shared" si="21"/>
        <v>1</v>
      </c>
      <c r="V93" s="134">
        <f t="shared" si="21"/>
        <v>1</v>
      </c>
      <c r="W93" s="134">
        <f t="shared" si="21"/>
        <v>1</v>
      </c>
      <c r="X93" s="134">
        <f t="shared" si="21"/>
        <v>1</v>
      </c>
      <c r="Y93" s="134">
        <f t="shared" si="21"/>
        <v>1</v>
      </c>
      <c r="Z93" s="134">
        <f t="shared" si="21"/>
        <v>1</v>
      </c>
      <c r="AA93" s="134">
        <f t="shared" si="21"/>
        <v>1</v>
      </c>
      <c r="AB93" s="134">
        <f t="shared" si="21"/>
        <v>1</v>
      </c>
      <c r="AC93" s="134">
        <f t="shared" si="21"/>
        <v>1</v>
      </c>
      <c r="AD93" s="134">
        <f t="shared" si="21"/>
        <v>1</v>
      </c>
      <c r="AE93" s="134">
        <f t="shared" si="21"/>
        <v>1</v>
      </c>
      <c r="AF93" s="134">
        <f t="shared" si="21"/>
        <v>1</v>
      </c>
      <c r="AG93" s="134">
        <f t="shared" si="21"/>
        <v>1</v>
      </c>
      <c r="AH93" s="136">
        <f t="shared" si="21"/>
        <v>1</v>
      </c>
    </row>
    <row r="94" spans="1:35" s="42" customFormat="1" x14ac:dyDescent="0.35">
      <c r="D94" s="226" t="s">
        <v>102</v>
      </c>
      <c r="E94" s="224">
        <f>+E93*100/$C$85</f>
        <v>4.8780487804878048</v>
      </c>
      <c r="F94" s="222">
        <f t="shared" ref="F94:AH94" si="22">+F93*100/$C$85</f>
        <v>4.8780487804878048</v>
      </c>
      <c r="G94" s="222">
        <f t="shared" si="22"/>
        <v>4.8780487804878048</v>
      </c>
      <c r="H94" s="222">
        <f t="shared" si="22"/>
        <v>4.8780487804878048</v>
      </c>
      <c r="I94" s="222">
        <f t="shared" si="22"/>
        <v>4.8780487804878048</v>
      </c>
      <c r="J94" s="222">
        <f t="shared" si="22"/>
        <v>4.8780487804878048</v>
      </c>
      <c r="K94" s="222">
        <f t="shared" si="22"/>
        <v>4.8780487804878048</v>
      </c>
      <c r="L94" s="222">
        <f t="shared" si="22"/>
        <v>4.8780487804878048</v>
      </c>
      <c r="M94" s="222">
        <f t="shared" si="22"/>
        <v>4.8780487804878048</v>
      </c>
      <c r="N94" s="222">
        <f t="shared" si="22"/>
        <v>4.8780487804878048</v>
      </c>
      <c r="O94" s="222">
        <f t="shared" si="22"/>
        <v>2.4390243902439024</v>
      </c>
      <c r="P94" s="222">
        <f t="shared" si="22"/>
        <v>2.4390243902439024</v>
      </c>
      <c r="Q94" s="222">
        <f t="shared" si="22"/>
        <v>2.4390243902439024</v>
      </c>
      <c r="R94" s="222">
        <f t="shared" si="22"/>
        <v>2.4390243902439024</v>
      </c>
      <c r="S94" s="222">
        <f t="shared" si="22"/>
        <v>2.4390243902439024</v>
      </c>
      <c r="T94" s="222">
        <f t="shared" si="22"/>
        <v>2.4390243902439024</v>
      </c>
      <c r="U94" s="222">
        <f t="shared" si="22"/>
        <v>2.4390243902439024</v>
      </c>
      <c r="V94" s="222">
        <f t="shared" si="22"/>
        <v>2.4390243902439024</v>
      </c>
      <c r="W94" s="222">
        <f t="shared" si="22"/>
        <v>2.4390243902439024</v>
      </c>
      <c r="X94" s="222">
        <f t="shared" si="22"/>
        <v>2.4390243902439024</v>
      </c>
      <c r="Y94" s="222">
        <f t="shared" si="22"/>
        <v>2.4390243902439024</v>
      </c>
      <c r="Z94" s="222">
        <f t="shared" si="22"/>
        <v>2.4390243902439024</v>
      </c>
      <c r="AA94" s="222">
        <f t="shared" si="22"/>
        <v>2.4390243902439024</v>
      </c>
      <c r="AB94" s="222">
        <f t="shared" si="22"/>
        <v>2.4390243902439024</v>
      </c>
      <c r="AC94" s="222">
        <f t="shared" si="22"/>
        <v>2.4390243902439024</v>
      </c>
      <c r="AD94" s="222">
        <f t="shared" si="22"/>
        <v>2.4390243902439024</v>
      </c>
      <c r="AE94" s="222">
        <f t="shared" si="22"/>
        <v>2.4390243902439024</v>
      </c>
      <c r="AF94" s="222">
        <f t="shared" si="22"/>
        <v>2.4390243902439024</v>
      </c>
      <c r="AG94" s="222">
        <f t="shared" si="22"/>
        <v>2.4390243902439024</v>
      </c>
      <c r="AH94" s="223">
        <f t="shared" si="22"/>
        <v>2.4390243902439024</v>
      </c>
    </row>
    <row r="95" spans="1:35" s="42" customFormat="1" x14ac:dyDescent="0.35">
      <c r="D95" s="186" t="s">
        <v>105</v>
      </c>
      <c r="E95" s="232">
        <f>+COUNTIF(E117:E159,"AUTR")</f>
        <v>0</v>
      </c>
      <c r="F95" s="156">
        <f t="shared" ref="F95:AH95" si="23">+COUNTIF(F117:F159,"AUTR")</f>
        <v>0</v>
      </c>
      <c r="G95" s="156">
        <f t="shared" si="23"/>
        <v>0</v>
      </c>
      <c r="H95" s="156">
        <f t="shared" si="23"/>
        <v>0</v>
      </c>
      <c r="I95" s="156">
        <f t="shared" si="23"/>
        <v>0</v>
      </c>
      <c r="J95" s="156">
        <f t="shared" si="23"/>
        <v>0</v>
      </c>
      <c r="K95" s="156">
        <f t="shared" si="23"/>
        <v>0</v>
      </c>
      <c r="L95" s="156">
        <f t="shared" si="23"/>
        <v>0</v>
      </c>
      <c r="M95" s="156">
        <f t="shared" si="23"/>
        <v>0</v>
      </c>
      <c r="N95" s="156">
        <f t="shared" si="23"/>
        <v>0</v>
      </c>
      <c r="O95" s="156">
        <f t="shared" si="23"/>
        <v>0</v>
      </c>
      <c r="P95" s="156">
        <f t="shared" si="23"/>
        <v>1</v>
      </c>
      <c r="Q95" s="156">
        <f t="shared" si="23"/>
        <v>1</v>
      </c>
      <c r="R95" s="156">
        <f t="shared" si="23"/>
        <v>1</v>
      </c>
      <c r="S95" s="156">
        <f t="shared" si="23"/>
        <v>1</v>
      </c>
      <c r="T95" s="156">
        <f t="shared" si="23"/>
        <v>1</v>
      </c>
      <c r="U95" s="156">
        <f t="shared" si="23"/>
        <v>2</v>
      </c>
      <c r="V95" s="156">
        <f t="shared" si="23"/>
        <v>2</v>
      </c>
      <c r="W95" s="156">
        <f t="shared" si="23"/>
        <v>2</v>
      </c>
      <c r="X95" s="156">
        <f t="shared" si="23"/>
        <v>2</v>
      </c>
      <c r="Y95" s="156">
        <f t="shared" si="23"/>
        <v>1</v>
      </c>
      <c r="Z95" s="156">
        <f t="shared" si="23"/>
        <v>1</v>
      </c>
      <c r="AA95" s="156">
        <f t="shared" si="23"/>
        <v>1</v>
      </c>
      <c r="AB95" s="156">
        <f t="shared" si="23"/>
        <v>1</v>
      </c>
      <c r="AC95" s="156">
        <f t="shared" si="23"/>
        <v>1</v>
      </c>
      <c r="AD95" s="156">
        <f t="shared" si="23"/>
        <v>0</v>
      </c>
      <c r="AE95" s="156">
        <f t="shared" si="23"/>
        <v>0</v>
      </c>
      <c r="AF95" s="156">
        <f t="shared" si="23"/>
        <v>0</v>
      </c>
      <c r="AG95" s="156">
        <f t="shared" si="23"/>
        <v>0</v>
      </c>
      <c r="AH95" s="159">
        <f t="shared" si="23"/>
        <v>0</v>
      </c>
    </row>
    <row r="96" spans="1:35" s="42" customFormat="1" x14ac:dyDescent="0.35">
      <c r="D96" s="186" t="s">
        <v>102</v>
      </c>
      <c r="E96" s="229">
        <f>+E95*100/$C$85</f>
        <v>0</v>
      </c>
      <c r="F96" s="230">
        <f t="shared" ref="F96:AH96" si="24">+F95*100/$C$85</f>
        <v>0</v>
      </c>
      <c r="G96" s="230">
        <f t="shared" si="24"/>
        <v>0</v>
      </c>
      <c r="H96" s="230">
        <f t="shared" si="24"/>
        <v>0</v>
      </c>
      <c r="I96" s="230">
        <f t="shared" si="24"/>
        <v>0</v>
      </c>
      <c r="J96" s="230">
        <f t="shared" si="24"/>
        <v>0</v>
      </c>
      <c r="K96" s="230">
        <f t="shared" si="24"/>
        <v>0</v>
      </c>
      <c r="L96" s="230">
        <f t="shared" si="24"/>
        <v>0</v>
      </c>
      <c r="M96" s="230">
        <f t="shared" si="24"/>
        <v>0</v>
      </c>
      <c r="N96" s="230">
        <f t="shared" si="24"/>
        <v>0</v>
      </c>
      <c r="O96" s="230">
        <f t="shared" si="24"/>
        <v>0</v>
      </c>
      <c r="P96" s="230">
        <f t="shared" si="24"/>
        <v>2.4390243902439024</v>
      </c>
      <c r="Q96" s="230">
        <f t="shared" si="24"/>
        <v>2.4390243902439024</v>
      </c>
      <c r="R96" s="230">
        <f t="shared" si="24"/>
        <v>2.4390243902439024</v>
      </c>
      <c r="S96" s="230">
        <f t="shared" si="24"/>
        <v>2.4390243902439024</v>
      </c>
      <c r="T96" s="230">
        <f t="shared" si="24"/>
        <v>2.4390243902439024</v>
      </c>
      <c r="U96" s="230">
        <f t="shared" si="24"/>
        <v>4.8780487804878048</v>
      </c>
      <c r="V96" s="230">
        <f t="shared" si="24"/>
        <v>4.8780487804878048</v>
      </c>
      <c r="W96" s="230">
        <f t="shared" si="24"/>
        <v>4.8780487804878048</v>
      </c>
      <c r="X96" s="230">
        <f t="shared" si="24"/>
        <v>4.8780487804878048</v>
      </c>
      <c r="Y96" s="230">
        <f t="shared" si="24"/>
        <v>2.4390243902439024</v>
      </c>
      <c r="Z96" s="230">
        <f t="shared" si="24"/>
        <v>2.4390243902439024</v>
      </c>
      <c r="AA96" s="230">
        <f t="shared" si="24"/>
        <v>2.4390243902439024</v>
      </c>
      <c r="AB96" s="230">
        <f t="shared" si="24"/>
        <v>2.4390243902439024</v>
      </c>
      <c r="AC96" s="230">
        <f t="shared" si="24"/>
        <v>2.4390243902439024</v>
      </c>
      <c r="AD96" s="230">
        <f t="shared" si="24"/>
        <v>0</v>
      </c>
      <c r="AE96" s="230">
        <f t="shared" si="24"/>
        <v>0</v>
      </c>
      <c r="AF96" s="230">
        <f t="shared" si="24"/>
        <v>0</v>
      </c>
      <c r="AG96" s="230">
        <f t="shared" si="24"/>
        <v>0</v>
      </c>
      <c r="AH96" s="231">
        <f t="shared" si="24"/>
        <v>0</v>
      </c>
    </row>
    <row r="97" spans="3:38" s="42" customFormat="1" x14ac:dyDescent="0.35">
      <c r="D97" s="226" t="s">
        <v>77</v>
      </c>
      <c r="E97" s="225">
        <f>+COUNTIF(E117:E159,"PATC")</f>
        <v>2</v>
      </c>
      <c r="F97" s="134">
        <f t="shared" ref="F97:AH97" si="25">+COUNTIF(F117:F159,"PATC")</f>
        <v>2</v>
      </c>
      <c r="G97" s="134">
        <f t="shared" si="25"/>
        <v>2</v>
      </c>
      <c r="H97" s="134">
        <f t="shared" si="25"/>
        <v>2</v>
      </c>
      <c r="I97" s="134">
        <f t="shared" si="25"/>
        <v>2</v>
      </c>
      <c r="J97" s="134">
        <f t="shared" si="25"/>
        <v>2</v>
      </c>
      <c r="K97" s="134">
        <f t="shared" si="25"/>
        <v>2</v>
      </c>
      <c r="L97" s="134">
        <f t="shared" si="25"/>
        <v>2</v>
      </c>
      <c r="M97" s="134">
        <f t="shared" si="25"/>
        <v>2</v>
      </c>
      <c r="N97" s="134">
        <f t="shared" si="25"/>
        <v>2</v>
      </c>
      <c r="O97" s="134">
        <f t="shared" si="25"/>
        <v>2</v>
      </c>
      <c r="P97" s="134">
        <f t="shared" si="25"/>
        <v>2</v>
      </c>
      <c r="Q97" s="134">
        <f t="shared" si="25"/>
        <v>2</v>
      </c>
      <c r="R97" s="134">
        <f t="shared" si="25"/>
        <v>2</v>
      </c>
      <c r="S97" s="134">
        <f t="shared" si="25"/>
        <v>2</v>
      </c>
      <c r="T97" s="134">
        <f t="shared" si="25"/>
        <v>2</v>
      </c>
      <c r="U97" s="134">
        <f t="shared" si="25"/>
        <v>2</v>
      </c>
      <c r="V97" s="134">
        <f t="shared" si="25"/>
        <v>2</v>
      </c>
      <c r="W97" s="134">
        <f t="shared" si="25"/>
        <v>2</v>
      </c>
      <c r="X97" s="134">
        <f t="shared" si="25"/>
        <v>2</v>
      </c>
      <c r="Y97" s="134">
        <f t="shared" si="25"/>
        <v>2</v>
      </c>
      <c r="Z97" s="134">
        <f t="shared" si="25"/>
        <v>2</v>
      </c>
      <c r="AA97" s="134">
        <f t="shared" si="25"/>
        <v>2</v>
      </c>
      <c r="AB97" s="134">
        <f t="shared" si="25"/>
        <v>2</v>
      </c>
      <c r="AC97" s="134">
        <f t="shared" si="25"/>
        <v>2</v>
      </c>
      <c r="AD97" s="134">
        <f t="shared" si="25"/>
        <v>2</v>
      </c>
      <c r="AE97" s="134">
        <f t="shared" si="25"/>
        <v>2</v>
      </c>
      <c r="AF97" s="134">
        <f t="shared" si="25"/>
        <v>2</v>
      </c>
      <c r="AG97" s="134">
        <f t="shared" si="25"/>
        <v>2</v>
      </c>
      <c r="AH97" s="136">
        <f t="shared" si="25"/>
        <v>2</v>
      </c>
    </row>
    <row r="98" spans="3:38" s="42" customFormat="1" x14ac:dyDescent="0.35">
      <c r="D98" s="226" t="s">
        <v>102</v>
      </c>
      <c r="E98" s="224">
        <f>+E97*100/$C$85</f>
        <v>4.8780487804878048</v>
      </c>
      <c r="F98" s="222">
        <f t="shared" ref="F98:AH98" si="26">+F97*100/$C$85</f>
        <v>4.8780487804878048</v>
      </c>
      <c r="G98" s="222">
        <f t="shared" si="26"/>
        <v>4.8780487804878048</v>
      </c>
      <c r="H98" s="222">
        <f t="shared" si="26"/>
        <v>4.8780487804878048</v>
      </c>
      <c r="I98" s="222">
        <f t="shared" si="26"/>
        <v>4.8780487804878048</v>
      </c>
      <c r="J98" s="222">
        <f t="shared" si="26"/>
        <v>4.8780487804878048</v>
      </c>
      <c r="K98" s="222">
        <f t="shared" si="26"/>
        <v>4.8780487804878048</v>
      </c>
      <c r="L98" s="222">
        <f t="shared" si="26"/>
        <v>4.8780487804878048</v>
      </c>
      <c r="M98" s="222">
        <f t="shared" si="26"/>
        <v>4.8780487804878048</v>
      </c>
      <c r="N98" s="222">
        <f t="shared" si="26"/>
        <v>4.8780487804878048</v>
      </c>
      <c r="O98" s="222">
        <f t="shared" si="26"/>
        <v>4.8780487804878048</v>
      </c>
      <c r="P98" s="222">
        <f t="shared" si="26"/>
        <v>4.8780487804878048</v>
      </c>
      <c r="Q98" s="222">
        <f t="shared" si="26"/>
        <v>4.8780487804878048</v>
      </c>
      <c r="R98" s="222">
        <f t="shared" si="26"/>
        <v>4.8780487804878048</v>
      </c>
      <c r="S98" s="222">
        <f t="shared" si="26"/>
        <v>4.8780487804878048</v>
      </c>
      <c r="T98" s="222">
        <f t="shared" si="26"/>
        <v>4.8780487804878048</v>
      </c>
      <c r="U98" s="222">
        <f t="shared" si="26"/>
        <v>4.8780487804878048</v>
      </c>
      <c r="V98" s="222">
        <f t="shared" si="26"/>
        <v>4.8780487804878048</v>
      </c>
      <c r="W98" s="222">
        <f t="shared" si="26"/>
        <v>4.8780487804878048</v>
      </c>
      <c r="X98" s="222">
        <f t="shared" si="26"/>
        <v>4.8780487804878048</v>
      </c>
      <c r="Y98" s="222">
        <f t="shared" si="26"/>
        <v>4.8780487804878048</v>
      </c>
      <c r="Z98" s="222">
        <f t="shared" si="26"/>
        <v>4.8780487804878048</v>
      </c>
      <c r="AA98" s="222">
        <f t="shared" si="26"/>
        <v>4.8780487804878048</v>
      </c>
      <c r="AB98" s="222">
        <f t="shared" si="26"/>
        <v>4.8780487804878048</v>
      </c>
      <c r="AC98" s="222">
        <f t="shared" si="26"/>
        <v>4.8780487804878048</v>
      </c>
      <c r="AD98" s="222">
        <f t="shared" si="26"/>
        <v>4.8780487804878048</v>
      </c>
      <c r="AE98" s="222">
        <f t="shared" si="26"/>
        <v>4.8780487804878048</v>
      </c>
      <c r="AF98" s="222">
        <f t="shared" si="26"/>
        <v>4.8780487804878048</v>
      </c>
      <c r="AG98" s="222">
        <f t="shared" si="26"/>
        <v>4.8780487804878048</v>
      </c>
      <c r="AH98" s="223">
        <f t="shared" si="26"/>
        <v>4.8780487804878048</v>
      </c>
    </row>
    <row r="99" spans="3:38" s="42" customFormat="1" x14ac:dyDescent="0.35">
      <c r="D99" s="186" t="s">
        <v>132</v>
      </c>
      <c r="E99" s="232">
        <f>+COUNTIF(E117:E159,"OPEX")</f>
        <v>1</v>
      </c>
      <c r="F99" s="232">
        <f t="shared" ref="F99:AH99" si="27">+COUNTIF(F117:F159,"OPEX")</f>
        <v>1</v>
      </c>
      <c r="G99" s="232">
        <f t="shared" si="27"/>
        <v>1</v>
      </c>
      <c r="H99" s="232">
        <f t="shared" si="27"/>
        <v>1</v>
      </c>
      <c r="I99" s="232">
        <f t="shared" si="27"/>
        <v>1</v>
      </c>
      <c r="J99" s="232">
        <f t="shared" si="27"/>
        <v>1</v>
      </c>
      <c r="K99" s="232">
        <f t="shared" si="27"/>
        <v>1</v>
      </c>
      <c r="L99" s="232">
        <f t="shared" si="27"/>
        <v>1</v>
      </c>
      <c r="M99" s="232">
        <f t="shared" si="27"/>
        <v>1</v>
      </c>
      <c r="N99" s="232">
        <f t="shared" si="27"/>
        <v>1</v>
      </c>
      <c r="O99" s="232">
        <f t="shared" si="27"/>
        <v>1</v>
      </c>
      <c r="P99" s="232">
        <f t="shared" si="27"/>
        <v>1</v>
      </c>
      <c r="Q99" s="232">
        <f t="shared" si="27"/>
        <v>1</v>
      </c>
      <c r="R99" s="232">
        <f t="shared" si="27"/>
        <v>1</v>
      </c>
      <c r="S99" s="232">
        <f t="shared" si="27"/>
        <v>1</v>
      </c>
      <c r="T99" s="232">
        <f t="shared" si="27"/>
        <v>1</v>
      </c>
      <c r="U99" s="232">
        <f t="shared" si="27"/>
        <v>1</v>
      </c>
      <c r="V99" s="232">
        <f t="shared" si="27"/>
        <v>1</v>
      </c>
      <c r="W99" s="232">
        <f t="shared" si="27"/>
        <v>1</v>
      </c>
      <c r="X99" s="232">
        <f t="shared" si="27"/>
        <v>1</v>
      </c>
      <c r="Y99" s="232">
        <f t="shared" si="27"/>
        <v>1</v>
      </c>
      <c r="Z99" s="232">
        <f t="shared" si="27"/>
        <v>1</v>
      </c>
      <c r="AA99" s="232">
        <f t="shared" si="27"/>
        <v>1</v>
      </c>
      <c r="AB99" s="232">
        <f t="shared" si="27"/>
        <v>1</v>
      </c>
      <c r="AC99" s="232">
        <f t="shared" si="27"/>
        <v>1</v>
      </c>
      <c r="AD99" s="232">
        <f t="shared" si="27"/>
        <v>1</v>
      </c>
      <c r="AE99" s="232">
        <f t="shared" si="27"/>
        <v>1</v>
      </c>
      <c r="AF99" s="232">
        <f t="shared" si="27"/>
        <v>1</v>
      </c>
      <c r="AG99" s="232">
        <f t="shared" si="27"/>
        <v>1</v>
      </c>
      <c r="AH99" s="232">
        <f t="shared" si="27"/>
        <v>1</v>
      </c>
    </row>
    <row r="100" spans="3:38" s="42" customFormat="1" x14ac:dyDescent="0.35">
      <c r="D100" s="186" t="s">
        <v>102</v>
      </c>
      <c r="E100" s="229">
        <f>+E99*100/$C$85</f>
        <v>2.4390243902439024</v>
      </c>
      <c r="F100" s="229">
        <f t="shared" ref="F100:AH100" si="28">+F99*100/$C$85</f>
        <v>2.4390243902439024</v>
      </c>
      <c r="G100" s="229">
        <f t="shared" si="28"/>
        <v>2.4390243902439024</v>
      </c>
      <c r="H100" s="229">
        <f t="shared" si="28"/>
        <v>2.4390243902439024</v>
      </c>
      <c r="I100" s="229">
        <f t="shared" si="28"/>
        <v>2.4390243902439024</v>
      </c>
      <c r="J100" s="229">
        <f t="shared" si="28"/>
        <v>2.4390243902439024</v>
      </c>
      <c r="K100" s="229">
        <f t="shared" si="28"/>
        <v>2.4390243902439024</v>
      </c>
      <c r="L100" s="229">
        <f t="shared" si="28"/>
        <v>2.4390243902439024</v>
      </c>
      <c r="M100" s="229">
        <f t="shared" si="28"/>
        <v>2.4390243902439024</v>
      </c>
      <c r="N100" s="229">
        <f t="shared" si="28"/>
        <v>2.4390243902439024</v>
      </c>
      <c r="O100" s="229">
        <f t="shared" si="28"/>
        <v>2.4390243902439024</v>
      </c>
      <c r="P100" s="229">
        <f t="shared" si="28"/>
        <v>2.4390243902439024</v>
      </c>
      <c r="Q100" s="229">
        <f t="shared" si="28"/>
        <v>2.4390243902439024</v>
      </c>
      <c r="R100" s="229">
        <f t="shared" si="28"/>
        <v>2.4390243902439024</v>
      </c>
      <c r="S100" s="229">
        <f t="shared" si="28"/>
        <v>2.4390243902439024</v>
      </c>
      <c r="T100" s="229">
        <f t="shared" si="28"/>
        <v>2.4390243902439024</v>
      </c>
      <c r="U100" s="229">
        <f t="shared" si="28"/>
        <v>2.4390243902439024</v>
      </c>
      <c r="V100" s="229">
        <f t="shared" si="28"/>
        <v>2.4390243902439024</v>
      </c>
      <c r="W100" s="229">
        <f t="shared" si="28"/>
        <v>2.4390243902439024</v>
      </c>
      <c r="X100" s="229">
        <f t="shared" si="28"/>
        <v>2.4390243902439024</v>
      </c>
      <c r="Y100" s="229">
        <f t="shared" si="28"/>
        <v>2.4390243902439024</v>
      </c>
      <c r="Z100" s="229">
        <f t="shared" si="28"/>
        <v>2.4390243902439024</v>
      </c>
      <c r="AA100" s="229">
        <f t="shared" si="28"/>
        <v>2.4390243902439024</v>
      </c>
      <c r="AB100" s="229">
        <f t="shared" si="28"/>
        <v>2.4390243902439024</v>
      </c>
      <c r="AC100" s="229">
        <f t="shared" si="28"/>
        <v>2.4390243902439024</v>
      </c>
      <c r="AD100" s="229">
        <f t="shared" si="28"/>
        <v>2.4390243902439024</v>
      </c>
      <c r="AE100" s="229">
        <f t="shared" si="28"/>
        <v>2.4390243902439024</v>
      </c>
      <c r="AF100" s="229">
        <f t="shared" si="28"/>
        <v>2.4390243902439024</v>
      </c>
      <c r="AG100" s="229">
        <f t="shared" si="28"/>
        <v>2.4390243902439024</v>
      </c>
      <c r="AH100" s="229">
        <f t="shared" si="28"/>
        <v>2.4390243902439024</v>
      </c>
    </row>
    <row r="101" spans="3:38" s="42" customFormat="1" x14ac:dyDescent="0.35">
      <c r="D101" s="226" t="s">
        <v>133</v>
      </c>
      <c r="E101" s="225">
        <f>+COUNTIF(E117:E159,"OPIN")</f>
        <v>0</v>
      </c>
      <c r="F101" s="225">
        <f t="shared" ref="F101:AH101" si="29">+COUNTIF(F117:F159,"OPIN")</f>
        <v>0</v>
      </c>
      <c r="G101" s="225">
        <f t="shared" si="29"/>
        <v>0</v>
      </c>
      <c r="H101" s="225">
        <f t="shared" si="29"/>
        <v>0</v>
      </c>
      <c r="I101" s="225">
        <f t="shared" si="29"/>
        <v>0</v>
      </c>
      <c r="J101" s="225">
        <f t="shared" si="29"/>
        <v>0</v>
      </c>
      <c r="K101" s="225">
        <f t="shared" si="29"/>
        <v>0</v>
      </c>
      <c r="L101" s="225">
        <f t="shared" si="29"/>
        <v>0</v>
      </c>
      <c r="M101" s="225">
        <f t="shared" si="29"/>
        <v>0</v>
      </c>
      <c r="N101" s="225">
        <f t="shared" si="29"/>
        <v>0</v>
      </c>
      <c r="O101" s="225">
        <f t="shared" si="29"/>
        <v>0</v>
      </c>
      <c r="P101" s="225">
        <f t="shared" si="29"/>
        <v>0</v>
      </c>
      <c r="Q101" s="225">
        <f t="shared" si="29"/>
        <v>0</v>
      </c>
      <c r="R101" s="225">
        <f t="shared" si="29"/>
        <v>0</v>
      </c>
      <c r="S101" s="225">
        <f t="shared" si="29"/>
        <v>0</v>
      </c>
      <c r="T101" s="225">
        <f t="shared" si="29"/>
        <v>0</v>
      </c>
      <c r="U101" s="225">
        <f t="shared" si="29"/>
        <v>1</v>
      </c>
      <c r="V101" s="225">
        <f t="shared" si="29"/>
        <v>1</v>
      </c>
      <c r="W101" s="225">
        <f t="shared" si="29"/>
        <v>1</v>
      </c>
      <c r="X101" s="225">
        <f t="shared" si="29"/>
        <v>1</v>
      </c>
      <c r="Y101" s="225">
        <f t="shared" si="29"/>
        <v>1</v>
      </c>
      <c r="Z101" s="225">
        <f t="shared" si="29"/>
        <v>1</v>
      </c>
      <c r="AA101" s="225">
        <f t="shared" si="29"/>
        <v>1</v>
      </c>
      <c r="AB101" s="225">
        <f t="shared" si="29"/>
        <v>1</v>
      </c>
      <c r="AC101" s="225">
        <f t="shared" si="29"/>
        <v>1</v>
      </c>
      <c r="AD101" s="225">
        <f t="shared" si="29"/>
        <v>1</v>
      </c>
      <c r="AE101" s="225">
        <f t="shared" si="29"/>
        <v>1</v>
      </c>
      <c r="AF101" s="225">
        <f t="shared" si="29"/>
        <v>1</v>
      </c>
      <c r="AG101" s="225">
        <f t="shared" si="29"/>
        <v>1</v>
      </c>
      <c r="AH101" s="225">
        <f t="shared" si="29"/>
        <v>1</v>
      </c>
    </row>
    <row r="102" spans="3:38" s="42" customFormat="1" x14ac:dyDescent="0.35">
      <c r="D102" s="226" t="s">
        <v>102</v>
      </c>
      <c r="E102" s="224">
        <f>+E101*100/$C$85</f>
        <v>0</v>
      </c>
      <c r="F102" s="224">
        <f t="shared" ref="F102:AH102" si="30">+F101*100/$C$85</f>
        <v>0</v>
      </c>
      <c r="G102" s="224">
        <f t="shared" si="30"/>
        <v>0</v>
      </c>
      <c r="H102" s="224">
        <f t="shared" si="30"/>
        <v>0</v>
      </c>
      <c r="I102" s="224">
        <f t="shared" si="30"/>
        <v>0</v>
      </c>
      <c r="J102" s="224">
        <f t="shared" si="30"/>
        <v>0</v>
      </c>
      <c r="K102" s="224">
        <f t="shared" si="30"/>
        <v>0</v>
      </c>
      <c r="L102" s="224">
        <f t="shared" si="30"/>
        <v>0</v>
      </c>
      <c r="M102" s="224">
        <f t="shared" si="30"/>
        <v>0</v>
      </c>
      <c r="N102" s="224">
        <f t="shared" si="30"/>
        <v>0</v>
      </c>
      <c r="O102" s="224">
        <f t="shared" si="30"/>
        <v>0</v>
      </c>
      <c r="P102" s="224">
        <f t="shared" si="30"/>
        <v>0</v>
      </c>
      <c r="Q102" s="224">
        <f t="shared" si="30"/>
        <v>0</v>
      </c>
      <c r="R102" s="224">
        <f t="shared" si="30"/>
        <v>0</v>
      </c>
      <c r="S102" s="224">
        <f t="shared" si="30"/>
        <v>0</v>
      </c>
      <c r="T102" s="224">
        <f t="shared" si="30"/>
        <v>0</v>
      </c>
      <c r="U102" s="224">
        <f t="shared" si="30"/>
        <v>2.4390243902439024</v>
      </c>
      <c r="V102" s="224">
        <f t="shared" si="30"/>
        <v>2.4390243902439024</v>
      </c>
      <c r="W102" s="224">
        <f t="shared" si="30"/>
        <v>2.4390243902439024</v>
      </c>
      <c r="X102" s="224">
        <f t="shared" si="30"/>
        <v>2.4390243902439024</v>
      </c>
      <c r="Y102" s="224">
        <f t="shared" si="30"/>
        <v>2.4390243902439024</v>
      </c>
      <c r="Z102" s="224">
        <f t="shared" si="30"/>
        <v>2.4390243902439024</v>
      </c>
      <c r="AA102" s="224">
        <f t="shared" si="30"/>
        <v>2.4390243902439024</v>
      </c>
      <c r="AB102" s="224">
        <f t="shared" si="30"/>
        <v>2.4390243902439024</v>
      </c>
      <c r="AC102" s="224">
        <f t="shared" si="30"/>
        <v>2.4390243902439024</v>
      </c>
      <c r="AD102" s="224">
        <f t="shared" si="30"/>
        <v>2.4390243902439024</v>
      </c>
      <c r="AE102" s="224">
        <f t="shared" si="30"/>
        <v>2.4390243902439024</v>
      </c>
      <c r="AF102" s="224">
        <f t="shared" si="30"/>
        <v>2.4390243902439024</v>
      </c>
      <c r="AG102" s="224">
        <f t="shared" si="30"/>
        <v>2.4390243902439024</v>
      </c>
      <c r="AH102" s="224">
        <f t="shared" si="30"/>
        <v>2.4390243902439024</v>
      </c>
    </row>
    <row r="103" spans="3:38" s="42" customFormat="1" x14ac:dyDescent="0.35">
      <c r="C103" s="130"/>
      <c r="D103" s="186" t="s">
        <v>131</v>
      </c>
      <c r="E103" s="232">
        <f>+E89+E91+E93+E95+E97+E99+E101</f>
        <v>8</v>
      </c>
      <c r="F103" s="232">
        <f t="shared" ref="F103:AH103" si="31">+F89+F91+F93+F95+F97+F99+F101</f>
        <v>8</v>
      </c>
      <c r="G103" s="232">
        <f t="shared" si="31"/>
        <v>8</v>
      </c>
      <c r="H103" s="232">
        <f t="shared" si="31"/>
        <v>8</v>
      </c>
      <c r="I103" s="232">
        <f t="shared" si="31"/>
        <v>8</v>
      </c>
      <c r="J103" s="232">
        <f t="shared" si="31"/>
        <v>7</v>
      </c>
      <c r="K103" s="232">
        <f t="shared" si="31"/>
        <v>8</v>
      </c>
      <c r="L103" s="232">
        <f t="shared" si="31"/>
        <v>7</v>
      </c>
      <c r="M103" s="232">
        <f t="shared" si="31"/>
        <v>7</v>
      </c>
      <c r="N103" s="232">
        <f t="shared" si="31"/>
        <v>8</v>
      </c>
      <c r="O103" s="232">
        <f t="shared" si="31"/>
        <v>7</v>
      </c>
      <c r="P103" s="232">
        <f t="shared" si="31"/>
        <v>8</v>
      </c>
      <c r="Q103" s="232">
        <f t="shared" si="31"/>
        <v>9</v>
      </c>
      <c r="R103" s="232">
        <f t="shared" si="31"/>
        <v>9</v>
      </c>
      <c r="S103" s="232">
        <f t="shared" si="31"/>
        <v>8</v>
      </c>
      <c r="T103" s="232">
        <f t="shared" si="31"/>
        <v>7</v>
      </c>
      <c r="U103" s="232">
        <f t="shared" si="31"/>
        <v>13</v>
      </c>
      <c r="V103" s="232">
        <f t="shared" si="31"/>
        <v>13</v>
      </c>
      <c r="W103" s="232">
        <f t="shared" si="31"/>
        <v>13</v>
      </c>
      <c r="X103" s="232">
        <f t="shared" si="31"/>
        <v>13</v>
      </c>
      <c r="Y103" s="232">
        <f t="shared" si="31"/>
        <v>18</v>
      </c>
      <c r="Z103" s="232">
        <f t="shared" si="31"/>
        <v>18</v>
      </c>
      <c r="AA103" s="232">
        <f t="shared" si="31"/>
        <v>18</v>
      </c>
      <c r="AB103" s="232">
        <f t="shared" si="31"/>
        <v>17</v>
      </c>
      <c r="AC103" s="232">
        <f t="shared" si="31"/>
        <v>18</v>
      </c>
      <c r="AD103" s="232">
        <f t="shared" si="31"/>
        <v>17</v>
      </c>
      <c r="AE103" s="232">
        <f t="shared" si="31"/>
        <v>19</v>
      </c>
      <c r="AF103" s="232">
        <f t="shared" si="31"/>
        <v>17</v>
      </c>
      <c r="AG103" s="232">
        <f t="shared" si="31"/>
        <v>18</v>
      </c>
      <c r="AH103" s="232">
        <f t="shared" si="31"/>
        <v>18</v>
      </c>
    </row>
    <row r="104" spans="3:38" s="42" customFormat="1" ht="15" thickBot="1" x14ac:dyDescent="0.4">
      <c r="D104" s="233" t="s">
        <v>102</v>
      </c>
      <c r="E104" s="234">
        <f>+E90+E92+E94+E96+E98+E100+E102</f>
        <v>19.512195121951219</v>
      </c>
      <c r="F104" s="234">
        <f t="shared" ref="F104:AH104" si="32">+F90+F92+F94+F96+F98+F100+F102</f>
        <v>19.512195121951219</v>
      </c>
      <c r="G104" s="234">
        <f t="shared" si="32"/>
        <v>19.512195121951219</v>
      </c>
      <c r="H104" s="234">
        <f t="shared" si="32"/>
        <v>19.512195121951219</v>
      </c>
      <c r="I104" s="234">
        <f t="shared" si="32"/>
        <v>19.512195121951219</v>
      </c>
      <c r="J104" s="234">
        <f t="shared" si="32"/>
        <v>17.073170731707314</v>
      </c>
      <c r="K104" s="234">
        <f t="shared" si="32"/>
        <v>19.512195121951219</v>
      </c>
      <c r="L104" s="234">
        <f t="shared" si="32"/>
        <v>17.073170731707314</v>
      </c>
      <c r="M104" s="234">
        <f t="shared" si="32"/>
        <v>17.073170731707314</v>
      </c>
      <c r="N104" s="234">
        <f t="shared" si="32"/>
        <v>19.512195121951219</v>
      </c>
      <c r="O104" s="234">
        <f t="shared" si="32"/>
        <v>17.073170731707314</v>
      </c>
      <c r="P104" s="234">
        <f t="shared" si="32"/>
        <v>19.512195121951219</v>
      </c>
      <c r="Q104" s="234">
        <f t="shared" si="32"/>
        <v>21.95121951219512</v>
      </c>
      <c r="R104" s="234">
        <f t="shared" si="32"/>
        <v>21.95121951219512</v>
      </c>
      <c r="S104" s="234">
        <f t="shared" si="32"/>
        <v>19.512195121951219</v>
      </c>
      <c r="T104" s="234">
        <f t="shared" si="32"/>
        <v>17.073170731707314</v>
      </c>
      <c r="U104" s="234">
        <f t="shared" si="32"/>
        <v>31.707317073170728</v>
      </c>
      <c r="V104" s="234">
        <f t="shared" si="32"/>
        <v>31.707317073170728</v>
      </c>
      <c r="W104" s="234">
        <f t="shared" si="32"/>
        <v>31.707317073170728</v>
      </c>
      <c r="X104" s="234">
        <f t="shared" si="32"/>
        <v>31.707317073170728</v>
      </c>
      <c r="Y104" s="234">
        <f t="shared" si="32"/>
        <v>43.902439024390233</v>
      </c>
      <c r="Z104" s="234">
        <f t="shared" si="32"/>
        <v>43.902439024390233</v>
      </c>
      <c r="AA104" s="234">
        <f t="shared" si="32"/>
        <v>43.902439024390233</v>
      </c>
      <c r="AB104" s="234">
        <f t="shared" si="32"/>
        <v>41.463414634146339</v>
      </c>
      <c r="AC104" s="234">
        <f t="shared" si="32"/>
        <v>43.90243902439024</v>
      </c>
      <c r="AD104" s="234">
        <f t="shared" si="32"/>
        <v>41.463414634146339</v>
      </c>
      <c r="AE104" s="234">
        <f t="shared" si="32"/>
        <v>46.341463414634141</v>
      </c>
      <c r="AF104" s="234">
        <f t="shared" si="32"/>
        <v>41.463414634146339</v>
      </c>
      <c r="AG104" s="234">
        <f t="shared" si="32"/>
        <v>43.90243902439024</v>
      </c>
      <c r="AH104" s="234">
        <f t="shared" si="32"/>
        <v>43.90243902439024</v>
      </c>
    </row>
    <row r="105" spans="3:38" s="42" customFormat="1" x14ac:dyDescent="0.35">
      <c r="AA105" s="127"/>
      <c r="AB105" s="127"/>
      <c r="AC105" s="127"/>
      <c r="AD105" s="127"/>
      <c r="AE105" s="127"/>
      <c r="AF105" s="127"/>
      <c r="AG105" s="127"/>
      <c r="AH105" s="127"/>
      <c r="AI105" s="127"/>
      <c r="AJ105" s="127"/>
      <c r="AK105" s="127"/>
      <c r="AL105" s="127"/>
    </row>
    <row r="106" spans="3:38" s="42" customFormat="1" x14ac:dyDescent="0.35"/>
    <row r="107" spans="3:38" s="42" customFormat="1" x14ac:dyDescent="0.35"/>
    <row r="108" spans="3:38" s="42" customFormat="1" x14ac:dyDescent="0.35"/>
    <row r="109" spans="3:38" s="42" customFormat="1" x14ac:dyDescent="0.35"/>
    <row r="110" spans="3:38" s="42" customFormat="1" x14ac:dyDescent="0.35"/>
    <row r="111" spans="3:38" s="42" customFormat="1" x14ac:dyDescent="0.35"/>
    <row r="112" spans="3:38" s="42" customFormat="1" x14ac:dyDescent="0.35"/>
    <row r="113" spans="3:35" s="42" customFormat="1" x14ac:dyDescent="0.35"/>
    <row r="114" spans="3:35" s="42" customFormat="1" x14ac:dyDescent="0.35"/>
    <row r="115" spans="3:35" s="42" customFormat="1" x14ac:dyDescent="0.35"/>
    <row r="116" spans="3:35" s="42" customFormat="1" x14ac:dyDescent="0.35">
      <c r="C116" s="87"/>
    </row>
    <row r="117" spans="3:35" s="42" customFormat="1" x14ac:dyDescent="0.35">
      <c r="E117" s="91" t="str">
        <f>+LEFT(E5,4)</f>
        <v/>
      </c>
      <c r="F117" s="91" t="str">
        <f t="shared" ref="F117:AI117" si="33">+LEFT(F5,4)</f>
        <v/>
      </c>
      <c r="G117" s="91" t="str">
        <f t="shared" si="33"/>
        <v/>
      </c>
      <c r="H117" s="91" t="str">
        <f t="shared" si="33"/>
        <v>OPO</v>
      </c>
      <c r="I117" s="91" t="str">
        <f t="shared" si="33"/>
        <v/>
      </c>
      <c r="J117" s="91" t="str">
        <f t="shared" si="33"/>
        <v>CC</v>
      </c>
      <c r="K117" s="91" t="str">
        <f t="shared" si="33"/>
        <v/>
      </c>
      <c r="L117" s="91" t="str">
        <f t="shared" si="33"/>
        <v/>
      </c>
      <c r="M117" s="91" t="str">
        <f t="shared" si="33"/>
        <v/>
      </c>
      <c r="N117" s="91" t="str">
        <f t="shared" si="33"/>
        <v>CC</v>
      </c>
      <c r="O117" s="91" t="str">
        <f t="shared" si="33"/>
        <v/>
      </c>
      <c r="P117" s="91" t="str">
        <f t="shared" si="33"/>
        <v>CC</v>
      </c>
      <c r="Q117" s="91" t="str">
        <f t="shared" si="33"/>
        <v/>
      </c>
      <c r="R117" s="91" t="str">
        <f t="shared" si="33"/>
        <v>OPO</v>
      </c>
      <c r="S117" s="91" t="str">
        <f t="shared" si="33"/>
        <v/>
      </c>
      <c r="T117" s="91" t="str">
        <f t="shared" si="33"/>
        <v/>
      </c>
      <c r="U117" s="91" t="str">
        <f t="shared" si="33"/>
        <v>MISS</v>
      </c>
      <c r="V117" s="91" t="str">
        <f t="shared" si="33"/>
        <v>MISS</v>
      </c>
      <c r="W117" s="91" t="str">
        <f t="shared" si="33"/>
        <v>MISS</v>
      </c>
      <c r="X117" s="91" t="str">
        <f t="shared" si="33"/>
        <v>MISS</v>
      </c>
      <c r="Y117" s="91" t="str">
        <f t="shared" si="33"/>
        <v>MISS</v>
      </c>
      <c r="Z117" s="91" t="str">
        <f t="shared" si="33"/>
        <v>MISS</v>
      </c>
      <c r="AA117" s="91" t="str">
        <f t="shared" si="33"/>
        <v>MISS</v>
      </c>
      <c r="AB117" s="91" t="str">
        <f t="shared" si="33"/>
        <v>MISS</v>
      </c>
      <c r="AC117" s="91" t="str">
        <f t="shared" si="33"/>
        <v>MISS</v>
      </c>
      <c r="AD117" s="91" t="str">
        <f t="shared" si="33"/>
        <v>MISS</v>
      </c>
      <c r="AE117" s="91" t="str">
        <f t="shared" si="33"/>
        <v>MISS</v>
      </c>
      <c r="AF117" s="91" t="str">
        <f t="shared" si="33"/>
        <v>MISS</v>
      </c>
      <c r="AG117" s="91" t="str">
        <f t="shared" si="33"/>
        <v>MISS</v>
      </c>
      <c r="AH117" s="91" t="str">
        <f t="shared" si="33"/>
        <v>MISS</v>
      </c>
      <c r="AI117" s="91" t="str">
        <f t="shared" si="33"/>
        <v>MISS</v>
      </c>
    </row>
    <row r="118" spans="3:35" s="42" customFormat="1" x14ac:dyDescent="0.35">
      <c r="E118" s="91" t="str">
        <f t="shared" ref="E118:AI118" si="34">+LEFT(E6,4)</f>
        <v/>
      </c>
      <c r="F118" s="91" t="str">
        <f t="shared" si="34"/>
        <v/>
      </c>
      <c r="G118" s="91" t="str">
        <f t="shared" si="34"/>
        <v/>
      </c>
      <c r="H118" s="91" t="str">
        <f t="shared" si="34"/>
        <v>CC</v>
      </c>
      <c r="I118" s="91" t="str">
        <f t="shared" si="34"/>
        <v/>
      </c>
      <c r="J118" s="91" t="str">
        <f t="shared" si="34"/>
        <v>OPO</v>
      </c>
      <c r="K118" s="91" t="str">
        <f t="shared" si="34"/>
        <v/>
      </c>
      <c r="L118" s="91" t="str">
        <f t="shared" si="34"/>
        <v/>
      </c>
      <c r="M118" s="91" t="str">
        <f t="shared" si="34"/>
        <v/>
      </c>
      <c r="N118" s="91" t="str">
        <f t="shared" si="34"/>
        <v>PLD</v>
      </c>
      <c r="O118" s="91" t="str">
        <f t="shared" si="34"/>
        <v>PLD</v>
      </c>
      <c r="P118" s="91" t="str">
        <f t="shared" si="34"/>
        <v>PLD</v>
      </c>
      <c r="Q118" s="91" t="str">
        <f t="shared" si="34"/>
        <v>PLD</v>
      </c>
      <c r="R118" s="91" t="str">
        <f t="shared" si="34"/>
        <v>CC</v>
      </c>
      <c r="S118" s="91" t="str">
        <f t="shared" si="34"/>
        <v>OPO</v>
      </c>
      <c r="T118" s="91" t="str">
        <f t="shared" si="34"/>
        <v/>
      </c>
      <c r="U118" s="91" t="str">
        <f t="shared" si="34"/>
        <v/>
      </c>
      <c r="V118" s="91" t="str">
        <f t="shared" si="34"/>
        <v>CC</v>
      </c>
      <c r="W118" s="91" t="str">
        <f t="shared" si="34"/>
        <v/>
      </c>
      <c r="X118" s="91" t="str">
        <f t="shared" si="34"/>
        <v>OPO</v>
      </c>
      <c r="Y118" s="91" t="str">
        <f t="shared" si="34"/>
        <v/>
      </c>
      <c r="Z118" s="91" t="str">
        <f t="shared" si="34"/>
        <v/>
      </c>
      <c r="AA118" s="91" t="str">
        <f t="shared" si="34"/>
        <v/>
      </c>
      <c r="AB118" s="91" t="str">
        <f t="shared" si="34"/>
        <v>CC</v>
      </c>
      <c r="AC118" s="91" t="str">
        <f t="shared" si="34"/>
        <v/>
      </c>
      <c r="AD118" s="91" t="str">
        <f t="shared" si="34"/>
        <v>OPO</v>
      </c>
      <c r="AE118" s="91" t="str">
        <f t="shared" si="34"/>
        <v/>
      </c>
      <c r="AF118" s="91" t="str">
        <f t="shared" si="34"/>
        <v>CC</v>
      </c>
      <c r="AG118" s="91" t="str">
        <f t="shared" si="34"/>
        <v/>
      </c>
      <c r="AH118" s="91" t="str">
        <f t="shared" si="34"/>
        <v>OPO</v>
      </c>
      <c r="AI118" s="91" t="str">
        <f t="shared" si="34"/>
        <v/>
      </c>
    </row>
    <row r="119" spans="3:35" s="42" customFormat="1" x14ac:dyDescent="0.35">
      <c r="E119" s="91" t="str">
        <f t="shared" ref="E119:AI119" si="35">+LEFT(E7,4)</f>
        <v>OPO</v>
      </c>
      <c r="F119" s="91" t="str">
        <f t="shared" si="35"/>
        <v/>
      </c>
      <c r="G119" s="91" t="str">
        <f t="shared" si="35"/>
        <v/>
      </c>
      <c r="H119" s="91" t="str">
        <f t="shared" si="35"/>
        <v>CC</v>
      </c>
      <c r="I119" s="91" t="str">
        <f t="shared" si="35"/>
        <v/>
      </c>
      <c r="J119" s="91" t="str">
        <f t="shared" si="35"/>
        <v>CC</v>
      </c>
      <c r="K119" s="91" t="str">
        <f t="shared" si="35"/>
        <v/>
      </c>
      <c r="L119" s="91" t="str">
        <f t="shared" si="35"/>
        <v/>
      </c>
      <c r="M119" s="91" t="str">
        <f t="shared" si="35"/>
        <v/>
      </c>
      <c r="N119" s="91" t="str">
        <f t="shared" si="35"/>
        <v>OPO</v>
      </c>
      <c r="O119" s="91" t="str">
        <f t="shared" si="35"/>
        <v/>
      </c>
      <c r="P119" s="91" t="str">
        <f t="shared" si="35"/>
        <v>CC</v>
      </c>
      <c r="Q119" s="91" t="str">
        <f t="shared" si="35"/>
        <v/>
      </c>
      <c r="R119" s="91" t="str">
        <f t="shared" si="35"/>
        <v>CC</v>
      </c>
      <c r="S119" s="91" t="str">
        <f t="shared" si="35"/>
        <v/>
      </c>
      <c r="T119" s="91" t="str">
        <f t="shared" si="35"/>
        <v>OPO</v>
      </c>
      <c r="U119" s="91" t="str">
        <f t="shared" si="35"/>
        <v/>
      </c>
      <c r="V119" s="91" t="str">
        <f t="shared" si="35"/>
        <v>CC</v>
      </c>
      <c r="W119" s="91" t="str">
        <f t="shared" si="35"/>
        <v/>
      </c>
      <c r="X119" s="91" t="str">
        <f t="shared" si="35"/>
        <v>CC</v>
      </c>
      <c r="Y119" s="91" t="str">
        <f t="shared" si="35"/>
        <v>PLD</v>
      </c>
      <c r="Z119" s="91" t="str">
        <f t="shared" si="35"/>
        <v>PLD</v>
      </c>
      <c r="AA119" s="91" t="str">
        <f t="shared" si="35"/>
        <v>PLD</v>
      </c>
      <c r="AB119" s="91" t="str">
        <f t="shared" si="35"/>
        <v>PLD</v>
      </c>
      <c r="AC119" s="91" t="str">
        <f t="shared" si="35"/>
        <v>PLD</v>
      </c>
      <c r="AD119" s="91" t="str">
        <f t="shared" si="35"/>
        <v>PLD</v>
      </c>
      <c r="AE119" s="91" t="str">
        <f t="shared" si="35"/>
        <v>PLD</v>
      </c>
      <c r="AF119" s="91" t="str">
        <f t="shared" si="35"/>
        <v>PLD</v>
      </c>
      <c r="AG119" s="91" t="str">
        <f t="shared" si="35"/>
        <v>PLD</v>
      </c>
      <c r="AH119" s="91" t="str">
        <f t="shared" si="35"/>
        <v>PLD</v>
      </c>
      <c r="AI119" s="91" t="str">
        <f t="shared" si="35"/>
        <v/>
      </c>
    </row>
    <row r="120" spans="3:35" s="42" customFormat="1" x14ac:dyDescent="0.35">
      <c r="E120" s="91" t="str">
        <f t="shared" ref="E120:AI120" si="36">+LEFT(E8,4)</f>
        <v/>
      </c>
      <c r="F120" s="91" t="str">
        <f t="shared" si="36"/>
        <v>OPO</v>
      </c>
      <c r="G120" s="91" t="str">
        <f t="shared" si="36"/>
        <v/>
      </c>
      <c r="H120" s="91" t="str">
        <f t="shared" si="36"/>
        <v>CC</v>
      </c>
      <c r="I120" s="91" t="str">
        <f t="shared" si="36"/>
        <v/>
      </c>
      <c r="J120" s="91" t="str">
        <f t="shared" si="36"/>
        <v>CC</v>
      </c>
      <c r="K120" s="91" t="str">
        <f t="shared" si="36"/>
        <v/>
      </c>
      <c r="L120" s="91" t="str">
        <f t="shared" si="36"/>
        <v/>
      </c>
      <c r="M120" s="91" t="str">
        <f t="shared" si="36"/>
        <v/>
      </c>
      <c r="N120" s="91" t="str">
        <f t="shared" si="36"/>
        <v>CC</v>
      </c>
      <c r="O120" s="91" t="str">
        <f t="shared" si="36"/>
        <v/>
      </c>
      <c r="P120" s="91" t="str">
        <f t="shared" si="36"/>
        <v>OPO</v>
      </c>
      <c r="Q120" s="91" t="str">
        <f t="shared" si="36"/>
        <v/>
      </c>
      <c r="R120" s="91" t="str">
        <f t="shared" si="36"/>
        <v>CC</v>
      </c>
      <c r="S120" s="91" t="str">
        <f t="shared" si="36"/>
        <v/>
      </c>
      <c r="T120" s="91" t="str">
        <f t="shared" si="36"/>
        <v/>
      </c>
      <c r="U120" s="91" t="str">
        <f t="shared" si="36"/>
        <v/>
      </c>
      <c r="V120" s="91" t="str">
        <f t="shared" si="36"/>
        <v>OPO</v>
      </c>
      <c r="W120" s="91" t="str">
        <f t="shared" si="36"/>
        <v/>
      </c>
      <c r="X120" s="91" t="str">
        <f t="shared" si="36"/>
        <v>CC</v>
      </c>
      <c r="Y120" s="91" t="str">
        <f t="shared" si="36"/>
        <v/>
      </c>
      <c r="Z120" s="91" t="str">
        <f t="shared" si="36"/>
        <v/>
      </c>
      <c r="AA120" s="91" t="str">
        <f t="shared" si="36"/>
        <v/>
      </c>
      <c r="AB120" s="91" t="str">
        <f t="shared" si="36"/>
        <v>OPO</v>
      </c>
      <c r="AC120" s="91" t="str">
        <f t="shared" si="36"/>
        <v/>
      </c>
      <c r="AD120" s="91" t="str">
        <f t="shared" si="36"/>
        <v>CC</v>
      </c>
      <c r="AE120" s="91" t="str">
        <f t="shared" si="36"/>
        <v/>
      </c>
      <c r="AF120" s="91" t="str">
        <f t="shared" si="36"/>
        <v>OPO</v>
      </c>
      <c r="AG120" s="91" t="str">
        <f t="shared" si="36"/>
        <v>OPO</v>
      </c>
      <c r="AH120" s="91" t="str">
        <f t="shared" si="36"/>
        <v/>
      </c>
      <c r="AI120" s="91" t="str">
        <f t="shared" si="36"/>
        <v/>
      </c>
    </row>
    <row r="121" spans="3:35" s="42" customFormat="1" x14ac:dyDescent="0.35">
      <c r="E121" s="91" t="str">
        <f t="shared" ref="E121:AI121" si="37">+LEFT(E9,4)</f>
        <v/>
      </c>
      <c r="F121" s="91" t="str">
        <f t="shared" si="37"/>
        <v/>
      </c>
      <c r="G121" s="91" t="str">
        <f t="shared" si="37"/>
        <v/>
      </c>
      <c r="H121" s="91" t="str">
        <f t="shared" si="37"/>
        <v/>
      </c>
      <c r="I121" s="91" t="str">
        <f t="shared" si="37"/>
        <v/>
      </c>
      <c r="J121" s="91" t="str">
        <f t="shared" si="37"/>
        <v/>
      </c>
      <c r="K121" s="91" t="str">
        <f t="shared" si="37"/>
        <v/>
      </c>
      <c r="L121" s="91" t="str">
        <f t="shared" si="37"/>
        <v/>
      </c>
      <c r="M121" s="91" t="str">
        <f t="shared" si="37"/>
        <v/>
      </c>
      <c r="N121" s="91" t="str">
        <f t="shared" si="37"/>
        <v/>
      </c>
      <c r="O121" s="91" t="str">
        <f t="shared" si="37"/>
        <v/>
      </c>
      <c r="P121" s="91" t="str">
        <f t="shared" si="37"/>
        <v/>
      </c>
      <c r="Q121" s="91" t="str">
        <f t="shared" si="37"/>
        <v/>
      </c>
      <c r="R121" s="91" t="str">
        <f t="shared" si="37"/>
        <v/>
      </c>
      <c r="S121" s="91" t="str">
        <f t="shared" si="37"/>
        <v/>
      </c>
      <c r="T121" s="91" t="str">
        <f t="shared" si="37"/>
        <v/>
      </c>
      <c r="U121" s="91" t="str">
        <f t="shared" si="37"/>
        <v/>
      </c>
      <c r="V121" s="91" t="str">
        <f t="shared" si="37"/>
        <v/>
      </c>
      <c r="W121" s="91" t="str">
        <f t="shared" si="37"/>
        <v/>
      </c>
      <c r="X121" s="91" t="str">
        <f t="shared" si="37"/>
        <v/>
      </c>
      <c r="Y121" s="91" t="str">
        <f t="shared" si="37"/>
        <v/>
      </c>
      <c r="Z121" s="91" t="str">
        <f t="shared" si="37"/>
        <v/>
      </c>
      <c r="AA121" s="91" t="str">
        <f t="shared" si="37"/>
        <v/>
      </c>
      <c r="AB121" s="91" t="str">
        <f t="shared" si="37"/>
        <v/>
      </c>
      <c r="AC121" s="91" t="str">
        <f t="shared" si="37"/>
        <v/>
      </c>
      <c r="AD121" s="91" t="str">
        <f t="shared" si="37"/>
        <v/>
      </c>
      <c r="AE121" s="91" t="str">
        <f t="shared" si="37"/>
        <v/>
      </c>
      <c r="AF121" s="91" t="str">
        <f t="shared" si="37"/>
        <v/>
      </c>
      <c r="AG121" s="91" t="str">
        <f t="shared" si="37"/>
        <v/>
      </c>
      <c r="AH121" s="91" t="str">
        <f t="shared" si="37"/>
        <v/>
      </c>
      <c r="AI121" s="91" t="str">
        <f t="shared" si="37"/>
        <v/>
      </c>
    </row>
    <row r="122" spans="3:35" s="42" customFormat="1" x14ac:dyDescent="0.35">
      <c r="E122" s="91" t="str">
        <f t="shared" ref="E122:AI122" si="38">+LEFT(E10,4)</f>
        <v/>
      </c>
      <c r="F122" s="91" t="str">
        <f t="shared" si="38"/>
        <v>CDQP</v>
      </c>
      <c r="G122" s="91" t="str">
        <f t="shared" si="38"/>
        <v/>
      </c>
      <c r="H122" s="91" t="str">
        <f t="shared" si="38"/>
        <v>CCI</v>
      </c>
      <c r="I122" s="91" t="str">
        <f t="shared" si="38"/>
        <v/>
      </c>
      <c r="J122" s="91" t="str">
        <f t="shared" si="38"/>
        <v>CCI</v>
      </c>
      <c r="K122" s="91" t="str">
        <f t="shared" si="38"/>
        <v/>
      </c>
      <c r="L122" s="91" t="str">
        <f t="shared" si="38"/>
        <v/>
      </c>
      <c r="M122" s="91" t="str">
        <f t="shared" si="38"/>
        <v/>
      </c>
      <c r="N122" s="91" t="str">
        <f t="shared" si="38"/>
        <v>CDQP</v>
      </c>
      <c r="O122" s="91" t="str">
        <f t="shared" si="38"/>
        <v/>
      </c>
      <c r="P122" s="91" t="str">
        <f t="shared" si="38"/>
        <v>CCI</v>
      </c>
      <c r="Q122" s="91" t="str">
        <f t="shared" si="38"/>
        <v/>
      </c>
      <c r="R122" s="91" t="str">
        <f t="shared" si="38"/>
        <v>CDQP</v>
      </c>
      <c r="S122" s="91" t="str">
        <f t="shared" si="38"/>
        <v/>
      </c>
      <c r="T122" s="91" t="str">
        <f t="shared" si="38"/>
        <v/>
      </c>
      <c r="U122" s="91" t="str">
        <f t="shared" si="38"/>
        <v/>
      </c>
      <c r="V122" s="91" t="str">
        <f t="shared" si="38"/>
        <v>CCI</v>
      </c>
      <c r="W122" s="91" t="str">
        <f t="shared" si="38"/>
        <v/>
      </c>
      <c r="X122" s="91" t="str">
        <f t="shared" si="38"/>
        <v>CCI</v>
      </c>
      <c r="Y122" s="91" t="str">
        <f t="shared" si="38"/>
        <v/>
      </c>
      <c r="Z122" s="91" t="str">
        <f t="shared" si="38"/>
        <v/>
      </c>
      <c r="AA122" s="91" t="str">
        <f t="shared" si="38"/>
        <v/>
      </c>
      <c r="AB122" s="91" t="str">
        <f t="shared" si="38"/>
        <v>CCI</v>
      </c>
      <c r="AC122" s="91" t="str">
        <f t="shared" si="38"/>
        <v/>
      </c>
      <c r="AD122" s="91" t="str">
        <f t="shared" si="38"/>
        <v>CCI</v>
      </c>
      <c r="AE122" s="91" t="str">
        <f t="shared" si="38"/>
        <v/>
      </c>
      <c r="AF122" s="91" t="str">
        <f t="shared" si="38"/>
        <v>CCI</v>
      </c>
      <c r="AG122" s="91" t="str">
        <f t="shared" si="38"/>
        <v/>
      </c>
      <c r="AH122" s="91" t="str">
        <f t="shared" si="38"/>
        <v>CDQP</v>
      </c>
      <c r="AI122" s="91" t="str">
        <f t="shared" si="38"/>
        <v/>
      </c>
    </row>
    <row r="123" spans="3:35" s="42" customFormat="1" x14ac:dyDescent="0.35">
      <c r="E123" s="91" t="str">
        <f t="shared" ref="E123:AI123" si="39">+LEFT(E11,4)</f>
        <v/>
      </c>
      <c r="F123" s="91" t="str">
        <f t="shared" si="39"/>
        <v/>
      </c>
      <c r="G123" s="91" t="str">
        <f t="shared" si="39"/>
        <v/>
      </c>
      <c r="H123" s="91" t="str">
        <f t="shared" si="39"/>
        <v>CCI</v>
      </c>
      <c r="I123" s="91" t="str">
        <f t="shared" si="39"/>
        <v/>
      </c>
      <c r="J123" s="91" t="str">
        <f t="shared" si="39"/>
        <v>CCI</v>
      </c>
      <c r="K123" s="91" t="str">
        <f t="shared" si="39"/>
        <v/>
      </c>
      <c r="L123" s="91" t="str">
        <f t="shared" si="39"/>
        <v/>
      </c>
      <c r="M123" s="91" t="str">
        <f t="shared" si="39"/>
        <v/>
      </c>
      <c r="N123" s="91" t="str">
        <f t="shared" si="39"/>
        <v>CCI</v>
      </c>
      <c r="O123" s="91" t="str">
        <f t="shared" si="39"/>
        <v/>
      </c>
      <c r="P123" s="91" t="str">
        <f t="shared" si="39"/>
        <v>CDQP</v>
      </c>
      <c r="Q123" s="91" t="str">
        <f t="shared" si="39"/>
        <v/>
      </c>
      <c r="R123" s="91" t="str">
        <f t="shared" si="39"/>
        <v>CCI</v>
      </c>
      <c r="S123" s="91" t="str">
        <f t="shared" si="39"/>
        <v/>
      </c>
      <c r="T123" s="91" t="str">
        <f t="shared" si="39"/>
        <v>CDQP</v>
      </c>
      <c r="U123" s="91" t="str">
        <f t="shared" si="39"/>
        <v/>
      </c>
      <c r="V123" s="91" t="str">
        <f t="shared" si="39"/>
        <v>67</v>
      </c>
      <c r="W123" s="91" t="str">
        <f t="shared" si="39"/>
        <v/>
      </c>
      <c r="X123" s="91" t="str">
        <f t="shared" si="39"/>
        <v>67</v>
      </c>
      <c r="Y123" s="91" t="str">
        <f t="shared" si="39"/>
        <v/>
      </c>
      <c r="Z123" s="91" t="str">
        <f t="shared" si="39"/>
        <v/>
      </c>
      <c r="AA123" s="91" t="str">
        <f t="shared" si="39"/>
        <v/>
      </c>
      <c r="AB123" s="91" t="str">
        <f t="shared" si="39"/>
        <v>CDQP</v>
      </c>
      <c r="AC123" s="91" t="str">
        <f t="shared" si="39"/>
        <v/>
      </c>
      <c r="AD123" s="91" t="str">
        <f t="shared" si="39"/>
        <v>67</v>
      </c>
      <c r="AE123" s="91" t="str">
        <f t="shared" si="39"/>
        <v/>
      </c>
      <c r="AF123" s="91" t="str">
        <f t="shared" si="39"/>
        <v>67</v>
      </c>
      <c r="AG123" s="91" t="str">
        <f t="shared" si="39"/>
        <v>CDQP</v>
      </c>
      <c r="AH123" s="91" t="str">
        <f t="shared" si="39"/>
        <v/>
      </c>
      <c r="AI123" s="91" t="str">
        <f t="shared" si="39"/>
        <v/>
      </c>
    </row>
    <row r="124" spans="3:35" s="42" customFormat="1" x14ac:dyDescent="0.35">
      <c r="E124" s="91" t="str">
        <f t="shared" ref="E124:AI124" si="40">+LEFT(E12,4)</f>
        <v>CDQP</v>
      </c>
      <c r="F124" s="91" t="str">
        <f t="shared" si="40"/>
        <v>CDQP</v>
      </c>
      <c r="G124" s="91" t="str">
        <f t="shared" si="40"/>
        <v/>
      </c>
      <c r="H124" s="91" t="str">
        <f t="shared" si="40"/>
        <v>67</v>
      </c>
      <c r="I124" s="91" t="str">
        <f t="shared" si="40"/>
        <v/>
      </c>
      <c r="J124" s="91" t="str">
        <f t="shared" si="40"/>
        <v>67</v>
      </c>
      <c r="K124" s="91" t="str">
        <f t="shared" si="40"/>
        <v/>
      </c>
      <c r="L124" s="91" t="str">
        <f t="shared" si="40"/>
        <v/>
      </c>
      <c r="M124" s="91" t="str">
        <f t="shared" si="40"/>
        <v/>
      </c>
      <c r="N124" s="91" t="str">
        <f t="shared" si="40"/>
        <v>MISS</v>
      </c>
      <c r="O124" s="91" t="str">
        <f t="shared" si="40"/>
        <v>MISS</v>
      </c>
      <c r="P124" s="91" t="str">
        <f t="shared" si="40"/>
        <v>MISS</v>
      </c>
      <c r="Q124" s="91" t="str">
        <f t="shared" si="40"/>
        <v>MISS</v>
      </c>
      <c r="R124" s="91" t="str">
        <f t="shared" si="40"/>
        <v>MISS</v>
      </c>
      <c r="S124" s="91" t="str">
        <f t="shared" si="40"/>
        <v>PLD</v>
      </c>
      <c r="T124" s="91" t="str">
        <f t="shared" si="40"/>
        <v/>
      </c>
      <c r="U124" s="91" t="str">
        <f t="shared" si="40"/>
        <v/>
      </c>
      <c r="V124" s="91" t="str">
        <f t="shared" si="40"/>
        <v>CDQP</v>
      </c>
      <c r="W124" s="91" t="str">
        <f t="shared" si="40"/>
        <v/>
      </c>
      <c r="X124" s="91" t="str">
        <f t="shared" si="40"/>
        <v>67</v>
      </c>
      <c r="Y124" s="91" t="str">
        <f t="shared" si="40"/>
        <v/>
      </c>
      <c r="Z124" s="91" t="str">
        <f t="shared" si="40"/>
        <v/>
      </c>
      <c r="AA124" s="91" t="str">
        <f t="shared" si="40"/>
        <v/>
      </c>
      <c r="AB124" s="91" t="str">
        <f t="shared" si="40"/>
        <v>67</v>
      </c>
      <c r="AC124" s="91" t="str">
        <f t="shared" si="40"/>
        <v/>
      </c>
      <c r="AD124" s="91" t="str">
        <f t="shared" si="40"/>
        <v>CDQP</v>
      </c>
      <c r="AE124" s="91" t="str">
        <f t="shared" si="40"/>
        <v>PLD</v>
      </c>
      <c r="AF124" s="91" t="str">
        <f t="shared" si="40"/>
        <v/>
      </c>
      <c r="AG124" s="91" t="str">
        <f t="shared" si="40"/>
        <v/>
      </c>
      <c r="AH124" s="91" t="str">
        <f t="shared" si="40"/>
        <v/>
      </c>
      <c r="AI124" s="91" t="str">
        <f t="shared" si="40"/>
        <v/>
      </c>
    </row>
    <row r="125" spans="3:35" s="42" customFormat="1" x14ac:dyDescent="0.35">
      <c r="E125" s="91" t="str">
        <f t="shared" ref="E125:AI125" si="41">+LEFT(E13,4)</f>
        <v>CDQP</v>
      </c>
      <c r="F125" s="91" t="str">
        <f t="shared" si="41"/>
        <v/>
      </c>
      <c r="G125" s="91" t="str">
        <f t="shared" si="41"/>
        <v/>
      </c>
      <c r="H125" s="91" t="str">
        <f t="shared" si="41"/>
        <v>67</v>
      </c>
      <c r="I125" s="91" t="str">
        <f t="shared" si="41"/>
        <v/>
      </c>
      <c r="J125" s="91" t="str">
        <f t="shared" si="41"/>
        <v>67</v>
      </c>
      <c r="K125" s="91" t="str">
        <f t="shared" si="41"/>
        <v/>
      </c>
      <c r="L125" s="91" t="str">
        <f t="shared" si="41"/>
        <v/>
      </c>
      <c r="M125" s="91" t="str">
        <f t="shared" si="41"/>
        <v/>
      </c>
      <c r="N125" s="91" t="str">
        <f t="shared" si="41"/>
        <v>67</v>
      </c>
      <c r="O125" s="91" t="str">
        <f t="shared" si="41"/>
        <v/>
      </c>
      <c r="P125" s="91" t="str">
        <f t="shared" si="41"/>
        <v>CDQP</v>
      </c>
      <c r="Q125" s="91" t="str">
        <f t="shared" si="41"/>
        <v/>
      </c>
      <c r="R125" s="91" t="str">
        <f t="shared" si="41"/>
        <v>67</v>
      </c>
      <c r="S125" s="91" t="str">
        <f t="shared" si="41"/>
        <v>CDQP</v>
      </c>
      <c r="T125" s="91" t="str">
        <f t="shared" si="41"/>
        <v/>
      </c>
      <c r="U125" s="91" t="str">
        <f t="shared" si="41"/>
        <v/>
      </c>
      <c r="V125" s="91" t="str">
        <f t="shared" si="41"/>
        <v>67</v>
      </c>
      <c r="W125" s="91" t="str">
        <f t="shared" si="41"/>
        <v/>
      </c>
      <c r="X125" s="91" t="str">
        <f t="shared" si="41"/>
        <v>67</v>
      </c>
      <c r="Y125" s="91" t="str">
        <f t="shared" si="41"/>
        <v/>
      </c>
      <c r="Z125" s="91" t="str">
        <f t="shared" si="41"/>
        <v/>
      </c>
      <c r="AA125" s="91" t="str">
        <f t="shared" si="41"/>
        <v/>
      </c>
      <c r="AB125" s="91" t="str">
        <f t="shared" si="41"/>
        <v>67</v>
      </c>
      <c r="AC125" s="91" t="str">
        <f t="shared" si="41"/>
        <v/>
      </c>
      <c r="AD125" s="91" t="str">
        <f t="shared" si="41"/>
        <v>67</v>
      </c>
      <c r="AE125" s="91" t="str">
        <f t="shared" si="41"/>
        <v/>
      </c>
      <c r="AF125" s="91" t="str">
        <f t="shared" si="41"/>
        <v>CDQP</v>
      </c>
      <c r="AG125" s="91" t="str">
        <f t="shared" si="41"/>
        <v/>
      </c>
      <c r="AH125" s="91" t="str">
        <f t="shared" si="41"/>
        <v/>
      </c>
      <c r="AI125" s="91" t="str">
        <f t="shared" si="41"/>
        <v/>
      </c>
    </row>
    <row r="126" spans="3:35" s="42" customFormat="1" x14ac:dyDescent="0.35">
      <c r="E126" s="91" t="str">
        <f t="shared" ref="E126:AI126" si="42">+LEFT(E14,4)</f>
        <v/>
      </c>
      <c r="F126" s="91" t="str">
        <f t="shared" si="42"/>
        <v>CDQP</v>
      </c>
      <c r="G126" s="91" t="str">
        <f t="shared" si="42"/>
        <v>PLD</v>
      </c>
      <c r="H126" s="91" t="str">
        <f t="shared" si="42"/>
        <v>PLD</v>
      </c>
      <c r="I126" s="91" t="str">
        <f t="shared" si="42"/>
        <v>PLD</v>
      </c>
      <c r="J126" s="91" t="str">
        <f t="shared" si="42"/>
        <v>CDQP</v>
      </c>
      <c r="K126" s="91" t="str">
        <f t="shared" si="42"/>
        <v/>
      </c>
      <c r="L126" s="91" t="str">
        <f t="shared" si="42"/>
        <v/>
      </c>
      <c r="M126" s="91" t="str">
        <f t="shared" si="42"/>
        <v/>
      </c>
      <c r="N126" s="91" t="str">
        <f t="shared" si="42"/>
        <v>67</v>
      </c>
      <c r="O126" s="91" t="str">
        <f t="shared" si="42"/>
        <v/>
      </c>
      <c r="P126" s="91" t="str">
        <f t="shared" si="42"/>
        <v>67</v>
      </c>
      <c r="Q126" s="91" t="str">
        <f t="shared" si="42"/>
        <v>PLD</v>
      </c>
      <c r="R126" s="91" t="str">
        <f t="shared" si="42"/>
        <v>PLD</v>
      </c>
      <c r="S126" s="91" t="str">
        <f t="shared" si="42"/>
        <v>PLD</v>
      </c>
      <c r="T126" s="91" t="str">
        <f t="shared" si="42"/>
        <v>PLD</v>
      </c>
      <c r="U126" s="91" t="str">
        <f t="shared" si="42"/>
        <v>PLD</v>
      </c>
      <c r="V126" s="91" t="str">
        <f t="shared" si="42"/>
        <v>PLD</v>
      </c>
      <c r="W126" s="91" t="str">
        <f t="shared" si="42"/>
        <v>PLD</v>
      </c>
      <c r="X126" s="91" t="str">
        <f t="shared" si="42"/>
        <v>PLD</v>
      </c>
      <c r="Y126" s="91" t="str">
        <f t="shared" si="42"/>
        <v>PLD</v>
      </c>
      <c r="Z126" s="91" t="str">
        <f t="shared" si="42"/>
        <v>PLD</v>
      </c>
      <c r="AA126" s="91" t="str">
        <f t="shared" si="42"/>
        <v>PLD</v>
      </c>
      <c r="AB126" s="91" t="str">
        <f t="shared" si="42"/>
        <v>67</v>
      </c>
      <c r="AC126" s="91" t="str">
        <f t="shared" si="42"/>
        <v/>
      </c>
      <c r="AD126" s="91" t="str">
        <f t="shared" si="42"/>
        <v>CDQP</v>
      </c>
      <c r="AE126" s="91" t="str">
        <f t="shared" si="42"/>
        <v/>
      </c>
      <c r="AF126" s="91" t="str">
        <f t="shared" si="42"/>
        <v>67</v>
      </c>
      <c r="AG126" s="91" t="str">
        <f t="shared" si="42"/>
        <v/>
      </c>
      <c r="AH126" s="91" t="str">
        <f t="shared" si="42"/>
        <v>CDQP</v>
      </c>
      <c r="AI126" s="91" t="str">
        <f t="shared" si="42"/>
        <v/>
      </c>
    </row>
    <row r="127" spans="3:35" s="42" customFormat="1" x14ac:dyDescent="0.35">
      <c r="E127" s="91" t="str">
        <f t="shared" ref="E127:AI127" si="43">+LEFT(E15,4)</f>
        <v>OPEX</v>
      </c>
      <c r="F127" s="91" t="str">
        <f t="shared" si="43"/>
        <v>OPEX</v>
      </c>
      <c r="G127" s="91" t="str">
        <f t="shared" si="43"/>
        <v>OPEX</v>
      </c>
      <c r="H127" s="91" t="str">
        <f t="shared" si="43"/>
        <v>OPEX</v>
      </c>
      <c r="I127" s="91" t="str">
        <f t="shared" si="43"/>
        <v>OPEX</v>
      </c>
      <c r="J127" s="91" t="str">
        <f t="shared" si="43"/>
        <v>OPEX</v>
      </c>
      <c r="K127" s="91" t="str">
        <f t="shared" si="43"/>
        <v>OPEX</v>
      </c>
      <c r="L127" s="91" t="str">
        <f t="shared" si="43"/>
        <v>OPEX</v>
      </c>
      <c r="M127" s="91" t="str">
        <f t="shared" si="43"/>
        <v>OPEX</v>
      </c>
      <c r="N127" s="91" t="str">
        <f t="shared" si="43"/>
        <v>OPEX</v>
      </c>
      <c r="O127" s="91" t="str">
        <f t="shared" si="43"/>
        <v>OPEX</v>
      </c>
      <c r="P127" s="91" t="str">
        <f t="shared" si="43"/>
        <v>OPEX</v>
      </c>
      <c r="Q127" s="91" t="str">
        <f t="shared" si="43"/>
        <v>OPEX</v>
      </c>
      <c r="R127" s="91" t="str">
        <f t="shared" si="43"/>
        <v>OPEX</v>
      </c>
      <c r="S127" s="91" t="str">
        <f t="shared" si="43"/>
        <v>OPEX</v>
      </c>
      <c r="T127" s="91" t="str">
        <f t="shared" si="43"/>
        <v>OPEX</v>
      </c>
      <c r="U127" s="91" t="str">
        <f t="shared" si="43"/>
        <v>OPEX</v>
      </c>
      <c r="V127" s="91" t="str">
        <f t="shared" si="43"/>
        <v>OPEX</v>
      </c>
      <c r="W127" s="91" t="str">
        <f t="shared" si="43"/>
        <v>OPEX</v>
      </c>
      <c r="X127" s="91" t="str">
        <f t="shared" si="43"/>
        <v>OPEX</v>
      </c>
      <c r="Y127" s="91" t="str">
        <f t="shared" si="43"/>
        <v>OPEX</v>
      </c>
      <c r="Z127" s="91" t="str">
        <f t="shared" si="43"/>
        <v>OPEX</v>
      </c>
      <c r="AA127" s="91" t="str">
        <f t="shared" si="43"/>
        <v>OPEX</v>
      </c>
      <c r="AB127" s="91" t="str">
        <f t="shared" si="43"/>
        <v>OPEX</v>
      </c>
      <c r="AC127" s="91" t="str">
        <f t="shared" si="43"/>
        <v>OPEX</v>
      </c>
      <c r="AD127" s="91" t="str">
        <f t="shared" si="43"/>
        <v>OPEX</v>
      </c>
      <c r="AE127" s="91" t="str">
        <f t="shared" si="43"/>
        <v>OPEX</v>
      </c>
      <c r="AF127" s="91" t="str">
        <f t="shared" si="43"/>
        <v>OPEX</v>
      </c>
      <c r="AG127" s="91" t="str">
        <f t="shared" si="43"/>
        <v>OPEX</v>
      </c>
      <c r="AH127" s="91" t="str">
        <f t="shared" si="43"/>
        <v>OPEX</v>
      </c>
      <c r="AI127" s="91" t="str">
        <f t="shared" si="43"/>
        <v>OPEX</v>
      </c>
    </row>
    <row r="128" spans="3:35" s="42" customFormat="1" x14ac:dyDescent="0.35">
      <c r="E128" s="91" t="str">
        <f t="shared" ref="E128:AI128" si="44">+LEFT(E16,4)</f>
        <v>MISS</v>
      </c>
      <c r="F128" s="91" t="str">
        <f t="shared" si="44"/>
        <v>MISS</v>
      </c>
      <c r="G128" s="91" t="str">
        <f t="shared" si="44"/>
        <v>MISS</v>
      </c>
      <c r="H128" s="91" t="str">
        <f t="shared" si="44"/>
        <v>MISS</v>
      </c>
      <c r="I128" s="91" t="str">
        <f t="shared" si="44"/>
        <v>MISS</v>
      </c>
      <c r="J128" s="91" t="str">
        <f t="shared" si="44"/>
        <v>MISS</v>
      </c>
      <c r="K128" s="91" t="str">
        <f t="shared" si="44"/>
        <v>MISS</v>
      </c>
      <c r="L128" s="91" t="str">
        <f t="shared" si="44"/>
        <v>MISS</v>
      </c>
      <c r="M128" s="91" t="str">
        <f t="shared" si="44"/>
        <v>MISS</v>
      </c>
      <c r="N128" s="91" t="str">
        <f t="shared" si="44"/>
        <v>MISS</v>
      </c>
      <c r="O128" s="91" t="str">
        <f t="shared" si="44"/>
        <v>MISS</v>
      </c>
      <c r="P128" s="91" t="str">
        <f t="shared" si="44"/>
        <v>MISS</v>
      </c>
      <c r="Q128" s="91" t="str">
        <f t="shared" si="44"/>
        <v>MISS</v>
      </c>
      <c r="R128" s="91" t="str">
        <f t="shared" si="44"/>
        <v>MISS</v>
      </c>
      <c r="S128" s="91" t="str">
        <f t="shared" si="44"/>
        <v>MISS</v>
      </c>
      <c r="T128" s="91" t="str">
        <f t="shared" si="44"/>
        <v>MISS</v>
      </c>
      <c r="U128" s="91" t="str">
        <f t="shared" si="44"/>
        <v>MISS</v>
      </c>
      <c r="V128" s="91" t="str">
        <f t="shared" si="44"/>
        <v>MISS</v>
      </c>
      <c r="W128" s="91" t="str">
        <f t="shared" si="44"/>
        <v>MISS</v>
      </c>
      <c r="X128" s="91" t="str">
        <f t="shared" si="44"/>
        <v>MISS</v>
      </c>
      <c r="Y128" s="91" t="str">
        <f t="shared" si="44"/>
        <v>MISS</v>
      </c>
      <c r="Z128" s="91" t="str">
        <f t="shared" si="44"/>
        <v>MISS</v>
      </c>
      <c r="AA128" s="91" t="str">
        <f t="shared" si="44"/>
        <v>MISS</v>
      </c>
      <c r="AB128" s="91" t="str">
        <f t="shared" si="44"/>
        <v>MISS</v>
      </c>
      <c r="AC128" s="91" t="str">
        <f t="shared" si="44"/>
        <v>MISS</v>
      </c>
      <c r="AD128" s="91" t="str">
        <f t="shared" si="44"/>
        <v>MISS</v>
      </c>
      <c r="AE128" s="91" t="str">
        <f t="shared" si="44"/>
        <v>MISS</v>
      </c>
      <c r="AF128" s="91" t="str">
        <f t="shared" si="44"/>
        <v>MISS</v>
      </c>
      <c r="AG128" s="91" t="str">
        <f t="shared" si="44"/>
        <v>MISS</v>
      </c>
      <c r="AH128" s="91" t="str">
        <f t="shared" si="44"/>
        <v>MISS</v>
      </c>
      <c r="AI128" s="91" t="str">
        <f t="shared" si="44"/>
        <v>MISS</v>
      </c>
    </row>
    <row r="129" spans="5:35" s="42" customFormat="1" x14ac:dyDescent="0.35">
      <c r="E129" s="91" t="str">
        <f t="shared" ref="E129:AI129" si="45">+LEFT(E17,4)</f>
        <v/>
      </c>
      <c r="F129" s="91" t="str">
        <f t="shared" si="45"/>
        <v/>
      </c>
      <c r="G129" s="91" t="str">
        <f t="shared" si="45"/>
        <v/>
      </c>
      <c r="H129" s="91" t="str">
        <f t="shared" si="45"/>
        <v>CSA</v>
      </c>
      <c r="I129" s="91" t="str">
        <f t="shared" si="45"/>
        <v/>
      </c>
      <c r="J129" s="91" t="str">
        <f t="shared" si="45"/>
        <v>CDQC</v>
      </c>
      <c r="K129" s="91" t="str">
        <f t="shared" si="45"/>
        <v/>
      </c>
      <c r="L129" s="91" t="str">
        <f t="shared" si="45"/>
        <v/>
      </c>
      <c r="M129" s="91" t="str">
        <f t="shared" si="45"/>
        <v/>
      </c>
      <c r="N129" s="91" t="str">
        <f t="shared" si="45"/>
        <v>STAG</v>
      </c>
      <c r="O129" s="91" t="str">
        <f t="shared" si="45"/>
        <v/>
      </c>
      <c r="P129" s="91" t="str">
        <f t="shared" si="45"/>
        <v/>
      </c>
      <c r="Q129" s="91" t="str">
        <f t="shared" si="45"/>
        <v/>
      </c>
      <c r="R129" s="91" t="str">
        <f t="shared" si="45"/>
        <v/>
      </c>
      <c r="S129" s="91" t="str">
        <f t="shared" si="45"/>
        <v/>
      </c>
      <c r="T129" s="91" t="str">
        <f t="shared" si="45"/>
        <v/>
      </c>
      <c r="U129" s="91" t="str">
        <f t="shared" si="45"/>
        <v/>
      </c>
      <c r="V129" s="91" t="str">
        <f t="shared" si="45"/>
        <v/>
      </c>
      <c r="W129" s="91" t="str">
        <f t="shared" si="45"/>
        <v/>
      </c>
      <c r="X129" s="91" t="str">
        <f t="shared" si="45"/>
        <v/>
      </c>
      <c r="Y129" s="91" t="str">
        <f t="shared" si="45"/>
        <v/>
      </c>
      <c r="Z129" s="91" t="str">
        <f t="shared" si="45"/>
        <v/>
      </c>
      <c r="AA129" s="91" t="str">
        <f t="shared" si="45"/>
        <v/>
      </c>
      <c r="AB129" s="91" t="str">
        <f t="shared" si="45"/>
        <v>CSA</v>
      </c>
      <c r="AC129" s="91" t="str">
        <f t="shared" si="45"/>
        <v/>
      </c>
      <c r="AD129" s="91" t="str">
        <f t="shared" si="45"/>
        <v>CO</v>
      </c>
      <c r="AE129" s="91" t="str">
        <f t="shared" si="45"/>
        <v/>
      </c>
      <c r="AF129" s="91" t="str">
        <f t="shared" si="45"/>
        <v>CDQ</v>
      </c>
      <c r="AG129" s="91" t="str">
        <f t="shared" si="45"/>
        <v>CDQ</v>
      </c>
      <c r="AH129" s="91" t="str">
        <f t="shared" si="45"/>
        <v/>
      </c>
      <c r="AI129" s="91" t="str">
        <f t="shared" si="45"/>
        <v/>
      </c>
    </row>
    <row r="130" spans="5:35" s="42" customFormat="1" x14ac:dyDescent="0.35">
      <c r="E130" s="91" t="str">
        <f t="shared" ref="E130:AI130" si="46">+LEFT(E18,4)</f>
        <v/>
      </c>
      <c r="F130" s="91" t="str">
        <f t="shared" si="46"/>
        <v/>
      </c>
      <c r="G130" s="91" t="str">
        <f t="shared" si="46"/>
        <v/>
      </c>
      <c r="H130" s="91" t="str">
        <f t="shared" si="46"/>
        <v>CDQ</v>
      </c>
      <c r="I130" s="91" t="str">
        <f t="shared" si="46"/>
        <v/>
      </c>
      <c r="J130" s="91" t="str">
        <f t="shared" si="46"/>
        <v>CCT</v>
      </c>
      <c r="K130" s="91" t="str">
        <f t="shared" si="46"/>
        <v/>
      </c>
      <c r="L130" s="91" t="str">
        <f t="shared" si="46"/>
        <v/>
      </c>
      <c r="M130" s="91" t="str">
        <f t="shared" si="46"/>
        <v/>
      </c>
      <c r="N130" s="91" t="str">
        <f t="shared" si="46"/>
        <v>CCT</v>
      </c>
      <c r="O130" s="91" t="str">
        <f t="shared" si="46"/>
        <v/>
      </c>
      <c r="P130" s="91" t="str">
        <f t="shared" si="46"/>
        <v>CCT</v>
      </c>
      <c r="Q130" s="91" t="str">
        <f t="shared" si="46"/>
        <v/>
      </c>
      <c r="R130" s="91" t="str">
        <f t="shared" si="46"/>
        <v>CCT</v>
      </c>
      <c r="S130" s="91" t="str">
        <f t="shared" si="46"/>
        <v>CDQ</v>
      </c>
      <c r="T130" s="91" t="str">
        <f t="shared" si="46"/>
        <v/>
      </c>
      <c r="U130" s="91" t="str">
        <f t="shared" si="46"/>
        <v/>
      </c>
      <c r="V130" s="91" t="str">
        <f t="shared" si="46"/>
        <v>CCT</v>
      </c>
      <c r="W130" s="91" t="str">
        <f t="shared" si="46"/>
        <v/>
      </c>
      <c r="X130" s="91" t="str">
        <f t="shared" si="46"/>
        <v>CCT</v>
      </c>
      <c r="Y130" s="91" t="str">
        <f t="shared" si="46"/>
        <v/>
      </c>
      <c r="Z130" s="91" t="str">
        <f t="shared" si="46"/>
        <v/>
      </c>
      <c r="AA130" s="91" t="str">
        <f t="shared" si="46"/>
        <v/>
      </c>
      <c r="AB130" s="91" t="str">
        <f t="shared" si="46"/>
        <v>CDQ</v>
      </c>
      <c r="AC130" s="91" t="str">
        <f t="shared" si="46"/>
        <v/>
      </c>
      <c r="AD130" s="91" t="str">
        <f t="shared" si="46"/>
        <v>CCT</v>
      </c>
      <c r="AE130" s="91" t="str">
        <f t="shared" si="46"/>
        <v/>
      </c>
      <c r="AF130" s="91" t="str">
        <f t="shared" si="46"/>
        <v>CCT</v>
      </c>
      <c r="AG130" s="91" t="str">
        <f t="shared" si="46"/>
        <v>CDQ</v>
      </c>
      <c r="AH130" s="91" t="str">
        <f t="shared" si="46"/>
        <v/>
      </c>
      <c r="AI130" s="91" t="str">
        <f t="shared" si="46"/>
        <v/>
      </c>
    </row>
    <row r="131" spans="5:35" s="42" customFormat="1" x14ac:dyDescent="0.35">
      <c r="E131" s="91" t="str">
        <f t="shared" ref="E131:AI131" si="47">+LEFT(E19,4)</f>
        <v>CDQ</v>
      </c>
      <c r="F131" s="91" t="str">
        <f t="shared" si="47"/>
        <v/>
      </c>
      <c r="G131" s="91" t="str">
        <f t="shared" si="47"/>
        <v/>
      </c>
      <c r="H131" s="91" t="str">
        <f t="shared" si="47"/>
        <v>CCT</v>
      </c>
      <c r="I131" s="91" t="str">
        <f t="shared" si="47"/>
        <v/>
      </c>
      <c r="J131" s="91" t="str">
        <f t="shared" si="47"/>
        <v>CCT</v>
      </c>
      <c r="K131" s="91" t="str">
        <f t="shared" si="47"/>
        <v/>
      </c>
      <c r="L131" s="91" t="str">
        <f t="shared" si="47"/>
        <v/>
      </c>
      <c r="M131" s="91" t="str">
        <f t="shared" si="47"/>
        <v/>
      </c>
      <c r="N131" s="91" t="str">
        <f t="shared" si="47"/>
        <v>CDQ</v>
      </c>
      <c r="O131" s="91" t="str">
        <f t="shared" si="47"/>
        <v/>
      </c>
      <c r="P131" s="91" t="str">
        <f t="shared" si="47"/>
        <v>CCT</v>
      </c>
      <c r="Q131" s="91" t="str">
        <f t="shared" si="47"/>
        <v/>
      </c>
      <c r="R131" s="91" t="str">
        <f t="shared" si="47"/>
        <v>CDQ</v>
      </c>
      <c r="S131" s="91" t="str">
        <f t="shared" si="47"/>
        <v/>
      </c>
      <c r="T131" s="91" t="str">
        <f t="shared" si="47"/>
        <v/>
      </c>
      <c r="U131" s="91" t="str">
        <f t="shared" si="47"/>
        <v/>
      </c>
      <c r="V131" s="91" t="str">
        <f t="shared" si="47"/>
        <v>PC</v>
      </c>
      <c r="W131" s="91" t="str">
        <f t="shared" si="47"/>
        <v/>
      </c>
      <c r="X131" s="91" t="str">
        <f t="shared" si="47"/>
        <v>CDQ</v>
      </c>
      <c r="Y131" s="91" t="str">
        <f t="shared" si="47"/>
        <v>PLD</v>
      </c>
      <c r="Z131" s="91" t="str">
        <f t="shared" si="47"/>
        <v>PLD</v>
      </c>
      <c r="AA131" s="91" t="str">
        <f t="shared" si="47"/>
        <v>PLD</v>
      </c>
      <c r="AB131" s="91" t="str">
        <f t="shared" si="47"/>
        <v>PLD</v>
      </c>
      <c r="AC131" s="91" t="str">
        <f t="shared" si="47"/>
        <v>PLD</v>
      </c>
      <c r="AD131" s="91" t="str">
        <f t="shared" si="47"/>
        <v>PLD</v>
      </c>
      <c r="AE131" s="91" t="str">
        <f t="shared" si="47"/>
        <v>PLD</v>
      </c>
      <c r="AF131" s="91" t="str">
        <f t="shared" si="47"/>
        <v>PLD</v>
      </c>
      <c r="AG131" s="91" t="str">
        <f t="shared" si="47"/>
        <v>PLD</v>
      </c>
      <c r="AH131" s="91" t="str">
        <f t="shared" si="47"/>
        <v>PLD</v>
      </c>
      <c r="AI131" s="91" t="str">
        <f t="shared" si="47"/>
        <v>PLD</v>
      </c>
    </row>
    <row r="132" spans="5:35" s="42" customFormat="1" x14ac:dyDescent="0.35">
      <c r="E132" s="91" t="str">
        <f t="shared" ref="E132:AI132" si="48">+LEFT(E20,4)</f>
        <v/>
      </c>
      <c r="F132" s="91" t="str">
        <f t="shared" si="48"/>
        <v/>
      </c>
      <c r="G132" s="91" t="str">
        <f t="shared" si="48"/>
        <v/>
      </c>
      <c r="H132" s="91" t="str">
        <f t="shared" si="48"/>
        <v>CDQP</v>
      </c>
      <c r="I132" s="91" t="str">
        <f t="shared" si="48"/>
        <v/>
      </c>
      <c r="J132" s="91" t="str">
        <f t="shared" si="48"/>
        <v>CSA</v>
      </c>
      <c r="K132" s="91" t="str">
        <f t="shared" si="48"/>
        <v/>
      </c>
      <c r="L132" s="91" t="str">
        <f t="shared" si="48"/>
        <v/>
      </c>
      <c r="M132" s="91" t="str">
        <f t="shared" si="48"/>
        <v/>
      </c>
      <c r="N132" s="91" t="str">
        <f t="shared" si="48"/>
        <v>CSA</v>
      </c>
      <c r="O132" s="91" t="str">
        <f t="shared" si="48"/>
        <v/>
      </c>
      <c r="P132" s="91" t="str">
        <f t="shared" si="48"/>
        <v>CSA</v>
      </c>
      <c r="Q132" s="91" t="str">
        <f t="shared" si="48"/>
        <v/>
      </c>
      <c r="R132" s="91" t="str">
        <f t="shared" si="48"/>
        <v>CDQP</v>
      </c>
      <c r="S132" s="91" t="str">
        <f t="shared" si="48"/>
        <v/>
      </c>
      <c r="T132" s="91" t="str">
        <f t="shared" si="48"/>
        <v>CDQ</v>
      </c>
      <c r="U132" s="91" t="str">
        <f t="shared" si="48"/>
        <v/>
      </c>
      <c r="V132" s="91" t="str">
        <f t="shared" si="48"/>
        <v>PC</v>
      </c>
      <c r="W132" s="91" t="str">
        <f t="shared" si="48"/>
        <v/>
      </c>
      <c r="X132" s="91" t="str">
        <f t="shared" si="48"/>
        <v>PC</v>
      </c>
      <c r="Y132" s="91" t="str">
        <f t="shared" si="48"/>
        <v>PLD</v>
      </c>
      <c r="Z132" s="91" t="str">
        <f t="shared" si="48"/>
        <v>PLD</v>
      </c>
      <c r="AA132" s="91" t="str">
        <f t="shared" si="48"/>
        <v>PLD</v>
      </c>
      <c r="AB132" s="91" t="str">
        <f t="shared" si="48"/>
        <v>PLD</v>
      </c>
      <c r="AC132" s="91" t="str">
        <f t="shared" si="48"/>
        <v>PLD</v>
      </c>
      <c r="AD132" s="91" t="str">
        <f t="shared" si="48"/>
        <v>PLD</v>
      </c>
      <c r="AE132" s="91" t="str">
        <f t="shared" si="48"/>
        <v>PLD</v>
      </c>
      <c r="AF132" s="91" t="str">
        <f t="shared" si="48"/>
        <v>PLD</v>
      </c>
      <c r="AG132" s="91" t="str">
        <f t="shared" si="48"/>
        <v>PLD</v>
      </c>
      <c r="AH132" s="91" t="str">
        <f t="shared" si="48"/>
        <v>PLD</v>
      </c>
      <c r="AI132" s="91" t="str">
        <f t="shared" si="48"/>
        <v>PLD</v>
      </c>
    </row>
    <row r="133" spans="5:35" s="42" customFormat="1" x14ac:dyDescent="0.35">
      <c r="E133" s="91" t="str">
        <f t="shared" ref="E133:AI133" si="49">+LEFT(E21,4)</f>
        <v/>
      </c>
      <c r="F133" s="91" t="str">
        <f t="shared" si="49"/>
        <v/>
      </c>
      <c r="G133" s="91" t="str">
        <f t="shared" si="49"/>
        <v/>
      </c>
      <c r="H133" s="91" t="str">
        <f t="shared" si="49"/>
        <v>CSA</v>
      </c>
      <c r="I133" s="91" t="str">
        <f t="shared" si="49"/>
        <v/>
      </c>
      <c r="J133" s="91" t="str">
        <f t="shared" si="49"/>
        <v>CSA</v>
      </c>
      <c r="K133" s="91" t="str">
        <f t="shared" si="49"/>
        <v/>
      </c>
      <c r="L133" s="91" t="str">
        <f t="shared" si="49"/>
        <v/>
      </c>
      <c r="M133" s="91" t="str">
        <f t="shared" si="49"/>
        <v/>
      </c>
      <c r="N133" s="91" t="str">
        <f t="shared" si="49"/>
        <v>CSA</v>
      </c>
      <c r="O133" s="91" t="str">
        <f t="shared" si="49"/>
        <v/>
      </c>
      <c r="P133" s="91" t="str">
        <f t="shared" si="49"/>
        <v>NOI</v>
      </c>
      <c r="Q133" s="91" t="str">
        <f t="shared" si="49"/>
        <v/>
      </c>
      <c r="R133" s="91" t="str">
        <f t="shared" si="49"/>
        <v>CSA</v>
      </c>
      <c r="S133" s="91" t="str">
        <f t="shared" si="49"/>
        <v/>
      </c>
      <c r="T133" s="91" t="str">
        <f t="shared" si="49"/>
        <v>CDQC</v>
      </c>
      <c r="U133" s="91" t="str">
        <f t="shared" si="49"/>
        <v>PLD</v>
      </c>
      <c r="V133" s="91" t="str">
        <f t="shared" si="49"/>
        <v>PLD</v>
      </c>
      <c r="W133" s="91" t="str">
        <f t="shared" si="49"/>
        <v>PLD</v>
      </c>
      <c r="X133" s="91" t="str">
        <f t="shared" si="49"/>
        <v>PLD</v>
      </c>
      <c r="Y133" s="91" t="str">
        <f t="shared" si="49"/>
        <v>PLD</v>
      </c>
      <c r="Z133" s="91" t="str">
        <f t="shared" si="49"/>
        <v>PLD</v>
      </c>
      <c r="AA133" s="91" t="str">
        <f t="shared" si="49"/>
        <v>PLD</v>
      </c>
      <c r="AB133" s="91" t="str">
        <f t="shared" si="49"/>
        <v>PLD</v>
      </c>
      <c r="AC133" s="91" t="str">
        <f t="shared" si="49"/>
        <v>PLD</v>
      </c>
      <c r="AD133" s="91" t="str">
        <f t="shared" si="49"/>
        <v>PLD</v>
      </c>
      <c r="AE133" s="91" t="str">
        <f t="shared" si="49"/>
        <v>PLD</v>
      </c>
      <c r="AF133" s="91" t="str">
        <f t="shared" si="49"/>
        <v>CDQC</v>
      </c>
      <c r="AG133" s="91" t="str">
        <f t="shared" si="49"/>
        <v/>
      </c>
      <c r="AH133" s="91" t="str">
        <f t="shared" si="49"/>
        <v>CDQC</v>
      </c>
      <c r="AI133" s="91" t="str">
        <f t="shared" si="49"/>
        <v/>
      </c>
    </row>
    <row r="134" spans="5:35" s="42" customFormat="1" x14ac:dyDescent="0.35">
      <c r="E134" s="91" t="str">
        <f t="shared" ref="E134:AI134" si="50">+LEFT(E22,4)</f>
        <v>MISS</v>
      </c>
      <c r="F134" s="91" t="str">
        <f t="shared" si="50"/>
        <v>MISS</v>
      </c>
      <c r="G134" s="91" t="str">
        <f t="shared" si="50"/>
        <v/>
      </c>
      <c r="H134" s="91" t="str">
        <f t="shared" si="50"/>
        <v>DD</v>
      </c>
      <c r="I134" s="91" t="str">
        <f t="shared" si="50"/>
        <v/>
      </c>
      <c r="J134" s="91" t="str">
        <f t="shared" si="50"/>
        <v>DD</v>
      </c>
      <c r="K134" s="91" t="str">
        <f t="shared" si="50"/>
        <v/>
      </c>
      <c r="L134" s="91" t="str">
        <f t="shared" si="50"/>
        <v/>
      </c>
      <c r="M134" s="91" t="str">
        <f t="shared" si="50"/>
        <v/>
      </c>
      <c r="N134" s="91" t="str">
        <f t="shared" si="50"/>
        <v>NOI</v>
      </c>
      <c r="O134" s="91" t="str">
        <f t="shared" si="50"/>
        <v/>
      </c>
      <c r="P134" s="91" t="str">
        <f t="shared" si="50"/>
        <v>CSA</v>
      </c>
      <c r="Q134" s="91" t="str">
        <f t="shared" si="50"/>
        <v/>
      </c>
      <c r="R134" s="91" t="str">
        <f t="shared" si="50"/>
        <v>DD</v>
      </c>
      <c r="S134" s="91" t="str">
        <f t="shared" si="50"/>
        <v>CDQC</v>
      </c>
      <c r="T134" s="91" t="str">
        <f t="shared" si="50"/>
        <v/>
      </c>
      <c r="U134" s="91" t="str">
        <f t="shared" si="50"/>
        <v/>
      </c>
      <c r="V134" s="91" t="str">
        <f t="shared" si="50"/>
        <v>CSA</v>
      </c>
      <c r="W134" s="91" t="str">
        <f t="shared" si="50"/>
        <v/>
      </c>
      <c r="X134" s="91" t="str">
        <f t="shared" si="50"/>
        <v>CSA</v>
      </c>
      <c r="Y134" s="91" t="str">
        <f t="shared" si="50"/>
        <v/>
      </c>
      <c r="Z134" s="91" t="str">
        <f t="shared" si="50"/>
        <v/>
      </c>
      <c r="AA134" s="91" t="str">
        <f t="shared" si="50"/>
        <v/>
      </c>
      <c r="AB134" s="91" t="str">
        <f t="shared" si="50"/>
        <v>NOI</v>
      </c>
      <c r="AC134" s="91" t="str">
        <f t="shared" si="50"/>
        <v/>
      </c>
      <c r="AD134" s="91" t="str">
        <f t="shared" si="50"/>
        <v>CSA</v>
      </c>
      <c r="AE134" s="91" t="str">
        <f t="shared" si="50"/>
        <v>PLD</v>
      </c>
      <c r="AF134" s="91" t="str">
        <f t="shared" si="50"/>
        <v>PLD</v>
      </c>
      <c r="AG134" s="91" t="str">
        <f t="shared" si="50"/>
        <v>PLD</v>
      </c>
      <c r="AH134" s="91" t="str">
        <f t="shared" si="50"/>
        <v>PLD</v>
      </c>
      <c r="AI134" s="91" t="str">
        <f t="shared" si="50"/>
        <v>PLD</v>
      </c>
    </row>
    <row r="135" spans="5:35" s="42" customFormat="1" x14ac:dyDescent="0.35">
      <c r="E135" s="91" t="str">
        <f t="shared" ref="E135:AI135" si="51">+LEFT(E23,4)</f>
        <v/>
      </c>
      <c r="F135" s="91" t="str">
        <f t="shared" si="51"/>
        <v/>
      </c>
      <c r="G135" s="91" t="str">
        <f t="shared" si="51"/>
        <v/>
      </c>
      <c r="H135" s="91" t="str">
        <f t="shared" si="51"/>
        <v/>
      </c>
      <c r="I135" s="91" t="str">
        <f t="shared" si="51"/>
        <v/>
      </c>
      <c r="J135" s="91" t="str">
        <f t="shared" si="51"/>
        <v/>
      </c>
      <c r="K135" s="91" t="str">
        <f t="shared" si="51"/>
        <v/>
      </c>
      <c r="L135" s="91" t="str">
        <f t="shared" si="51"/>
        <v/>
      </c>
      <c r="M135" s="91" t="str">
        <f t="shared" si="51"/>
        <v/>
      </c>
      <c r="N135" s="91" t="str">
        <f t="shared" si="51"/>
        <v/>
      </c>
      <c r="O135" s="91" t="str">
        <f t="shared" si="51"/>
        <v/>
      </c>
      <c r="P135" s="91" t="str">
        <f t="shared" si="51"/>
        <v/>
      </c>
      <c r="Q135" s="91" t="str">
        <f t="shared" si="51"/>
        <v/>
      </c>
      <c r="R135" s="91" t="str">
        <f t="shared" si="51"/>
        <v/>
      </c>
      <c r="S135" s="91" t="str">
        <f t="shared" si="51"/>
        <v/>
      </c>
      <c r="T135" s="91" t="str">
        <f t="shared" si="51"/>
        <v/>
      </c>
      <c r="U135" s="91" t="str">
        <f t="shared" si="51"/>
        <v/>
      </c>
      <c r="V135" s="91" t="str">
        <f t="shared" si="51"/>
        <v>CDQP</v>
      </c>
      <c r="W135" s="91" t="str">
        <f t="shared" si="51"/>
        <v/>
      </c>
      <c r="X135" s="91" t="str">
        <f t="shared" si="51"/>
        <v/>
      </c>
      <c r="Y135" s="91" t="str">
        <f t="shared" si="51"/>
        <v/>
      </c>
      <c r="Z135" s="91" t="str">
        <f t="shared" si="51"/>
        <v/>
      </c>
      <c r="AA135" s="91" t="str">
        <f t="shared" si="51"/>
        <v/>
      </c>
      <c r="AB135" s="91" t="str">
        <f t="shared" si="51"/>
        <v/>
      </c>
      <c r="AC135" s="91" t="str">
        <f t="shared" si="51"/>
        <v/>
      </c>
      <c r="AD135" s="91" t="str">
        <f t="shared" si="51"/>
        <v/>
      </c>
      <c r="AE135" s="91" t="str">
        <f t="shared" si="51"/>
        <v/>
      </c>
      <c r="AF135" s="91" t="str">
        <f t="shared" si="51"/>
        <v/>
      </c>
      <c r="AG135" s="91" t="str">
        <f t="shared" si="51"/>
        <v/>
      </c>
      <c r="AH135" s="91" t="str">
        <f t="shared" si="51"/>
        <v/>
      </c>
      <c r="AI135" s="91" t="str">
        <f t="shared" si="51"/>
        <v/>
      </c>
    </row>
    <row r="136" spans="5:35" s="42" customFormat="1" x14ac:dyDescent="0.35">
      <c r="E136" s="91" t="str">
        <f t="shared" ref="E136:AI136" si="52">+LEFT(E24,4)</f>
        <v/>
      </c>
      <c r="F136" s="91" t="str">
        <f t="shared" si="52"/>
        <v/>
      </c>
      <c r="G136" s="91" t="str">
        <f t="shared" si="52"/>
        <v/>
      </c>
      <c r="H136" s="91" t="str">
        <f t="shared" si="52"/>
        <v>NPO</v>
      </c>
      <c r="I136" s="91" t="str">
        <f t="shared" si="52"/>
        <v/>
      </c>
      <c r="J136" s="91" t="str">
        <f t="shared" si="52"/>
        <v>PO</v>
      </c>
      <c r="K136" s="91" t="str">
        <f t="shared" si="52"/>
        <v>PLD</v>
      </c>
      <c r="L136" s="91" t="str">
        <f t="shared" si="52"/>
        <v/>
      </c>
      <c r="M136" s="91" t="str">
        <f t="shared" si="52"/>
        <v/>
      </c>
      <c r="N136" s="91" t="str">
        <f t="shared" si="52"/>
        <v/>
      </c>
      <c r="O136" s="91" t="str">
        <f t="shared" si="52"/>
        <v/>
      </c>
      <c r="P136" s="91" t="str">
        <f t="shared" si="52"/>
        <v/>
      </c>
      <c r="Q136" s="91" t="str">
        <f t="shared" si="52"/>
        <v/>
      </c>
      <c r="R136" s="91" t="str">
        <f t="shared" si="52"/>
        <v>PLD</v>
      </c>
      <c r="S136" s="91" t="str">
        <f t="shared" si="52"/>
        <v/>
      </c>
      <c r="T136" s="91" t="str">
        <f t="shared" si="52"/>
        <v/>
      </c>
      <c r="U136" s="91" t="str">
        <f t="shared" si="52"/>
        <v/>
      </c>
      <c r="V136" s="91" t="str">
        <f t="shared" si="52"/>
        <v/>
      </c>
      <c r="W136" s="91" t="str">
        <f t="shared" si="52"/>
        <v/>
      </c>
      <c r="X136" s="91" t="str">
        <f t="shared" si="52"/>
        <v/>
      </c>
      <c r="Y136" s="91" t="str">
        <f t="shared" si="52"/>
        <v>PLD</v>
      </c>
      <c r="Z136" s="91" t="str">
        <f t="shared" si="52"/>
        <v/>
      </c>
      <c r="AA136" s="91" t="str">
        <f t="shared" si="52"/>
        <v/>
      </c>
      <c r="AB136" s="91" t="str">
        <f t="shared" si="52"/>
        <v>PO</v>
      </c>
      <c r="AC136" s="91" t="str">
        <f t="shared" si="52"/>
        <v/>
      </c>
      <c r="AD136" s="91" t="str">
        <f t="shared" si="52"/>
        <v>NPO</v>
      </c>
      <c r="AE136" s="91" t="str">
        <f t="shared" si="52"/>
        <v/>
      </c>
      <c r="AF136" s="91" t="str">
        <f t="shared" si="52"/>
        <v>PO</v>
      </c>
      <c r="AG136" s="91" t="str">
        <f t="shared" si="52"/>
        <v>NPO</v>
      </c>
      <c r="AH136" s="91" t="str">
        <f t="shared" si="52"/>
        <v/>
      </c>
      <c r="AI136" s="91" t="str">
        <f t="shared" si="52"/>
        <v/>
      </c>
    </row>
    <row r="137" spans="5:35" s="42" customFormat="1" x14ac:dyDescent="0.35">
      <c r="E137" s="91" t="str">
        <f t="shared" ref="E137:AI137" si="53">+LEFT(E25,4)</f>
        <v/>
      </c>
      <c r="F137" s="91" t="str">
        <f t="shared" si="53"/>
        <v/>
      </c>
      <c r="G137" s="91" t="str">
        <f t="shared" si="53"/>
        <v/>
      </c>
      <c r="H137" s="91" t="str">
        <f t="shared" si="53"/>
        <v>PO</v>
      </c>
      <c r="I137" s="91" t="str">
        <f t="shared" si="53"/>
        <v/>
      </c>
      <c r="J137" s="91" t="str">
        <f t="shared" si="53"/>
        <v>PO</v>
      </c>
      <c r="K137" s="91" t="str">
        <f t="shared" si="53"/>
        <v/>
      </c>
      <c r="L137" s="91" t="str">
        <f t="shared" si="53"/>
        <v/>
      </c>
      <c r="M137" s="91" t="str">
        <f t="shared" si="53"/>
        <v/>
      </c>
      <c r="N137" s="91" t="str">
        <f t="shared" si="53"/>
        <v>NPO</v>
      </c>
      <c r="O137" s="91" t="str">
        <f t="shared" si="53"/>
        <v/>
      </c>
      <c r="P137" s="91" t="str">
        <f t="shared" si="53"/>
        <v>PO</v>
      </c>
      <c r="Q137" s="91" t="str">
        <f t="shared" si="53"/>
        <v/>
      </c>
      <c r="R137" s="91" t="str">
        <f t="shared" si="53"/>
        <v>PO</v>
      </c>
      <c r="S137" s="91" t="str">
        <f t="shared" si="53"/>
        <v>NPO</v>
      </c>
      <c r="T137" s="91" t="str">
        <f t="shared" si="53"/>
        <v/>
      </c>
      <c r="U137" s="91" t="str">
        <f t="shared" si="53"/>
        <v/>
      </c>
      <c r="V137" s="91" t="str">
        <f t="shared" si="53"/>
        <v>PC</v>
      </c>
      <c r="W137" s="91" t="str">
        <f t="shared" si="53"/>
        <v/>
      </c>
      <c r="X137" s="91" t="str">
        <f t="shared" si="53"/>
        <v>NPO</v>
      </c>
      <c r="Y137" s="91" t="str">
        <f t="shared" si="53"/>
        <v>PLD</v>
      </c>
      <c r="Z137" s="91" t="str">
        <f t="shared" si="53"/>
        <v>PLD</v>
      </c>
      <c r="AA137" s="91" t="str">
        <f t="shared" si="53"/>
        <v>PLD</v>
      </c>
      <c r="AB137" s="91" t="str">
        <f t="shared" si="53"/>
        <v>PLD</v>
      </c>
      <c r="AC137" s="91" t="str">
        <f t="shared" si="53"/>
        <v>PLD</v>
      </c>
      <c r="AD137" s="91" t="str">
        <f t="shared" si="53"/>
        <v>PLD</v>
      </c>
      <c r="AE137" s="91" t="str">
        <f t="shared" si="53"/>
        <v>PLD</v>
      </c>
      <c r="AF137" s="91" t="str">
        <f t="shared" si="53"/>
        <v>PLD</v>
      </c>
      <c r="AG137" s="91" t="str">
        <f t="shared" si="53"/>
        <v>PLD</v>
      </c>
      <c r="AH137" s="91" t="str">
        <f t="shared" si="53"/>
        <v>PLD</v>
      </c>
      <c r="AI137" s="91" t="str">
        <f t="shared" si="53"/>
        <v>PLD</v>
      </c>
    </row>
    <row r="138" spans="5:35" s="42" customFormat="1" x14ac:dyDescent="0.35">
      <c r="E138" s="91" t="str">
        <f t="shared" ref="E138:AI138" si="54">+LEFT(E26,4)</f>
        <v/>
      </c>
      <c r="F138" s="91" t="str">
        <f t="shared" si="54"/>
        <v>NPO</v>
      </c>
      <c r="G138" s="91" t="str">
        <f t="shared" si="54"/>
        <v/>
      </c>
      <c r="H138" s="91" t="str">
        <f t="shared" si="54"/>
        <v>PO</v>
      </c>
      <c r="I138" s="91" t="str">
        <f t="shared" si="54"/>
        <v/>
      </c>
      <c r="J138" s="91" t="str">
        <f t="shared" si="54"/>
        <v>NPO</v>
      </c>
      <c r="K138" s="91" t="str">
        <f t="shared" si="54"/>
        <v/>
      </c>
      <c r="L138" s="91" t="str">
        <f t="shared" si="54"/>
        <v/>
      </c>
      <c r="M138" s="91" t="str">
        <f t="shared" si="54"/>
        <v/>
      </c>
      <c r="N138" s="91" t="str">
        <f t="shared" si="54"/>
        <v>ADA</v>
      </c>
      <c r="O138" s="91" t="str">
        <f t="shared" si="54"/>
        <v/>
      </c>
      <c r="P138" s="91" t="str">
        <f t="shared" si="54"/>
        <v>AUTR</v>
      </c>
      <c r="Q138" s="91" t="str">
        <f t="shared" si="54"/>
        <v>AUTR</v>
      </c>
      <c r="R138" s="91" t="str">
        <f t="shared" si="54"/>
        <v>AUTR</v>
      </c>
      <c r="S138" s="91" t="str">
        <f t="shared" si="54"/>
        <v>AUTR</v>
      </c>
      <c r="T138" s="91" t="str">
        <f t="shared" si="54"/>
        <v>AUTR</v>
      </c>
      <c r="U138" s="91" t="str">
        <f t="shared" si="54"/>
        <v>AUTR</v>
      </c>
      <c r="V138" s="91" t="str">
        <f t="shared" si="54"/>
        <v>AUTR</v>
      </c>
      <c r="W138" s="91" t="str">
        <f t="shared" si="54"/>
        <v>AUTR</v>
      </c>
      <c r="X138" s="91" t="str">
        <f t="shared" si="54"/>
        <v>AUTR</v>
      </c>
      <c r="Y138" s="91" t="str">
        <f t="shared" si="54"/>
        <v/>
      </c>
      <c r="Z138" s="91" t="str">
        <f t="shared" si="54"/>
        <v>PLD</v>
      </c>
      <c r="AA138" s="91" t="str">
        <f t="shared" si="54"/>
        <v>PLD</v>
      </c>
      <c r="AB138" s="91" t="str">
        <f t="shared" si="54"/>
        <v>PLD</v>
      </c>
      <c r="AC138" s="91" t="str">
        <f t="shared" si="54"/>
        <v>PLD</v>
      </c>
      <c r="AD138" s="91" t="str">
        <f t="shared" si="54"/>
        <v>PLD</v>
      </c>
      <c r="AE138" s="91" t="str">
        <f t="shared" si="54"/>
        <v>PLD</v>
      </c>
      <c r="AF138" s="91" t="str">
        <f t="shared" si="54"/>
        <v>PLD</v>
      </c>
      <c r="AG138" s="91" t="str">
        <f t="shared" si="54"/>
        <v>PLD</v>
      </c>
      <c r="AH138" s="91" t="str">
        <f t="shared" si="54"/>
        <v>PLD</v>
      </c>
      <c r="AI138" s="91" t="str">
        <f t="shared" si="54"/>
        <v>PLD</v>
      </c>
    </row>
    <row r="139" spans="5:35" s="42" customFormat="1" x14ac:dyDescent="0.35">
      <c r="E139" s="91" t="str">
        <f t="shared" ref="E139:AI139" si="55">+LEFT(E27,4)</f>
        <v>NPO</v>
      </c>
      <c r="F139" s="91" t="str">
        <f t="shared" si="55"/>
        <v/>
      </c>
      <c r="G139" s="91" t="str">
        <f t="shared" si="55"/>
        <v/>
      </c>
      <c r="H139" s="91" t="str">
        <f t="shared" si="55"/>
        <v>CCT</v>
      </c>
      <c r="I139" s="91" t="str">
        <f t="shared" si="55"/>
        <v/>
      </c>
      <c r="J139" s="91" t="str">
        <f t="shared" si="55"/>
        <v>PC</v>
      </c>
      <c r="K139" s="91" t="str">
        <f t="shared" si="55"/>
        <v/>
      </c>
      <c r="L139" s="91" t="str">
        <f t="shared" si="55"/>
        <v/>
      </c>
      <c r="M139" s="91" t="str">
        <f t="shared" si="55"/>
        <v/>
      </c>
      <c r="N139" s="91" t="str">
        <f t="shared" si="55"/>
        <v>CCT</v>
      </c>
      <c r="O139" s="91" t="str">
        <f t="shared" si="55"/>
        <v/>
      </c>
      <c r="P139" s="91" t="str">
        <f t="shared" si="55"/>
        <v>PC</v>
      </c>
      <c r="Q139" s="91" t="str">
        <f t="shared" si="55"/>
        <v/>
      </c>
      <c r="R139" s="91" t="str">
        <f t="shared" si="55"/>
        <v>CCT</v>
      </c>
      <c r="S139" s="91" t="str">
        <f t="shared" si="55"/>
        <v/>
      </c>
      <c r="T139" s="91" t="str">
        <f t="shared" si="55"/>
        <v>NPO</v>
      </c>
      <c r="U139" s="91" t="str">
        <f t="shared" si="55"/>
        <v/>
      </c>
      <c r="V139" s="91" t="str">
        <f t="shared" si="55"/>
        <v>PC</v>
      </c>
      <c r="W139" s="91" t="str">
        <f t="shared" si="55"/>
        <v/>
      </c>
      <c r="X139" s="91" t="str">
        <f t="shared" si="55"/>
        <v>PC</v>
      </c>
      <c r="Y139" s="91" t="str">
        <f t="shared" si="55"/>
        <v/>
      </c>
      <c r="Z139" s="91" t="str">
        <f t="shared" si="55"/>
        <v/>
      </c>
      <c r="AA139" s="91" t="str">
        <f t="shared" si="55"/>
        <v/>
      </c>
      <c r="AB139" s="91" t="str">
        <f t="shared" si="55"/>
        <v>NPO</v>
      </c>
      <c r="AC139" s="91" t="str">
        <f t="shared" si="55"/>
        <v/>
      </c>
      <c r="AD139" s="91" t="str">
        <f t="shared" si="55"/>
        <v>PC</v>
      </c>
      <c r="AE139" s="91" t="str">
        <f t="shared" si="55"/>
        <v/>
      </c>
      <c r="AF139" s="91" t="str">
        <f t="shared" si="55"/>
        <v>NPO</v>
      </c>
      <c r="AG139" s="91" t="str">
        <f t="shared" si="55"/>
        <v>PLD</v>
      </c>
      <c r="AH139" s="91" t="str">
        <f t="shared" si="55"/>
        <v>PLD</v>
      </c>
      <c r="AI139" s="91" t="str">
        <f t="shared" si="55"/>
        <v>PLD</v>
      </c>
    </row>
    <row r="140" spans="5:35" s="42" customFormat="1" x14ac:dyDescent="0.35">
      <c r="E140" s="91" t="str">
        <f t="shared" ref="E140:AI140" si="56">+LEFT(E28,4)</f>
        <v>NAPO</v>
      </c>
      <c r="F140" s="91" t="str">
        <f t="shared" si="56"/>
        <v/>
      </c>
      <c r="G140" s="91" t="str">
        <f t="shared" si="56"/>
        <v/>
      </c>
      <c r="H140" s="91" t="str">
        <f t="shared" si="56"/>
        <v>PC</v>
      </c>
      <c r="I140" s="91" t="str">
        <f t="shared" si="56"/>
        <v/>
      </c>
      <c r="J140" s="91" t="str">
        <f t="shared" si="56"/>
        <v>PC</v>
      </c>
      <c r="K140" s="91" t="str">
        <f t="shared" si="56"/>
        <v/>
      </c>
      <c r="L140" s="91" t="str">
        <f t="shared" si="56"/>
        <v/>
      </c>
      <c r="M140" s="91" t="str">
        <f t="shared" si="56"/>
        <v/>
      </c>
      <c r="N140" s="91" t="str">
        <f t="shared" si="56"/>
        <v>PC</v>
      </c>
      <c r="O140" s="91" t="str">
        <f t="shared" si="56"/>
        <v/>
      </c>
      <c r="P140" s="91" t="str">
        <f t="shared" si="56"/>
        <v>PC</v>
      </c>
      <c r="Q140" s="91" t="str">
        <f t="shared" si="56"/>
        <v/>
      </c>
      <c r="R140" s="91" t="str">
        <f t="shared" si="56"/>
        <v>NAPO</v>
      </c>
      <c r="S140" s="91" t="str">
        <f t="shared" si="56"/>
        <v/>
      </c>
      <c r="T140" s="91" t="str">
        <f t="shared" si="56"/>
        <v/>
      </c>
      <c r="U140" s="91" t="str">
        <f t="shared" si="56"/>
        <v/>
      </c>
      <c r="V140" s="91" t="str">
        <f t="shared" si="56"/>
        <v>NAPO</v>
      </c>
      <c r="W140" s="91" t="str">
        <f t="shared" si="56"/>
        <v/>
      </c>
      <c r="X140" s="91" t="str">
        <f t="shared" si="56"/>
        <v>ADA</v>
      </c>
      <c r="Y140" s="91" t="str">
        <f t="shared" si="56"/>
        <v/>
      </c>
      <c r="Z140" s="91" t="str">
        <f t="shared" si="56"/>
        <v/>
      </c>
      <c r="AA140" s="91" t="str">
        <f t="shared" si="56"/>
        <v/>
      </c>
      <c r="AB140" s="91" t="str">
        <f t="shared" si="56"/>
        <v>PC</v>
      </c>
      <c r="AC140" s="91" t="str">
        <f t="shared" si="56"/>
        <v/>
      </c>
      <c r="AD140" s="91" t="str">
        <f t="shared" si="56"/>
        <v>PC</v>
      </c>
      <c r="AE140" s="91" t="str">
        <f t="shared" si="56"/>
        <v/>
      </c>
      <c r="AF140" s="91" t="str">
        <f t="shared" si="56"/>
        <v>PC</v>
      </c>
      <c r="AG140" s="91" t="str">
        <f t="shared" si="56"/>
        <v/>
      </c>
      <c r="AH140" s="91" t="str">
        <f t="shared" si="56"/>
        <v>NAPO</v>
      </c>
      <c r="AI140" s="91" t="str">
        <f t="shared" si="56"/>
        <v/>
      </c>
    </row>
    <row r="141" spans="5:35" s="42" customFormat="1" x14ac:dyDescent="0.35">
      <c r="E141" s="91" t="str">
        <f t="shared" ref="E141:AI141" si="57">+LEFT(E29,4)</f>
        <v/>
      </c>
      <c r="F141" s="91" t="str">
        <f t="shared" si="57"/>
        <v/>
      </c>
      <c r="G141" s="91" t="str">
        <f t="shared" si="57"/>
        <v/>
      </c>
      <c r="H141" s="91" t="str">
        <f t="shared" si="57"/>
        <v>PC</v>
      </c>
      <c r="I141" s="91" t="str">
        <f t="shared" si="57"/>
        <v/>
      </c>
      <c r="J141" s="91" t="str">
        <f t="shared" si="57"/>
        <v>PC</v>
      </c>
      <c r="K141" s="91" t="str">
        <f t="shared" si="57"/>
        <v/>
      </c>
      <c r="L141" s="91" t="str">
        <f t="shared" si="57"/>
        <v/>
      </c>
      <c r="M141" s="91" t="str">
        <f t="shared" si="57"/>
        <v/>
      </c>
      <c r="N141" s="91" t="str">
        <f t="shared" si="57"/>
        <v>NAPO</v>
      </c>
      <c r="O141" s="91" t="str">
        <f t="shared" si="57"/>
        <v/>
      </c>
      <c r="P141" s="91" t="str">
        <f t="shared" si="57"/>
        <v>PC</v>
      </c>
      <c r="Q141" s="91" t="str">
        <f t="shared" si="57"/>
        <v/>
      </c>
      <c r="R141" s="91" t="str">
        <f t="shared" si="57"/>
        <v>NAPO</v>
      </c>
      <c r="S141" s="91" t="str">
        <f t="shared" si="57"/>
        <v/>
      </c>
      <c r="T141" s="91" t="str">
        <f t="shared" si="57"/>
        <v/>
      </c>
      <c r="U141" s="91" t="str">
        <f t="shared" si="57"/>
        <v>AUTR</v>
      </c>
      <c r="V141" s="91" t="str">
        <f t="shared" si="57"/>
        <v>AUTR</v>
      </c>
      <c r="W141" s="91" t="str">
        <f t="shared" si="57"/>
        <v>AUTR</v>
      </c>
      <c r="X141" s="91" t="str">
        <f t="shared" si="57"/>
        <v>AUTR</v>
      </c>
      <c r="Y141" s="91" t="str">
        <f t="shared" si="57"/>
        <v>AUTR</v>
      </c>
      <c r="Z141" s="91" t="str">
        <f t="shared" si="57"/>
        <v>AUTR</v>
      </c>
      <c r="AA141" s="91" t="str">
        <f t="shared" si="57"/>
        <v>AUTR</v>
      </c>
      <c r="AB141" s="91" t="str">
        <f t="shared" si="57"/>
        <v>AUTR</v>
      </c>
      <c r="AC141" s="91" t="str">
        <f t="shared" si="57"/>
        <v>AUTR</v>
      </c>
      <c r="AD141" s="91" t="str">
        <f t="shared" si="57"/>
        <v/>
      </c>
      <c r="AE141" s="91" t="str">
        <f t="shared" si="57"/>
        <v/>
      </c>
      <c r="AF141" s="91" t="str">
        <f t="shared" si="57"/>
        <v>PC</v>
      </c>
      <c r="AG141" s="91" t="str">
        <f t="shared" si="57"/>
        <v/>
      </c>
      <c r="AH141" s="91" t="str">
        <f t="shared" si="57"/>
        <v>NAPO</v>
      </c>
      <c r="AI141" s="91" t="str">
        <f t="shared" si="57"/>
        <v/>
      </c>
    </row>
    <row r="142" spans="5:35" s="42" customFormat="1" x14ac:dyDescent="0.35">
      <c r="E142" s="91" t="str">
        <f t="shared" ref="E142:AI142" si="58">+LEFT(E30,4)</f>
        <v/>
      </c>
      <c r="F142" s="91" t="str">
        <f t="shared" si="58"/>
        <v>NAPO</v>
      </c>
      <c r="G142" s="91" t="str">
        <f t="shared" si="58"/>
        <v/>
      </c>
      <c r="H142" s="91" t="str">
        <f t="shared" si="58"/>
        <v>PC</v>
      </c>
      <c r="I142" s="91" t="str">
        <f t="shared" si="58"/>
        <v/>
      </c>
      <c r="J142" s="91" t="str">
        <f t="shared" si="58"/>
        <v>OI</v>
      </c>
      <c r="K142" s="91" t="str">
        <f t="shared" si="58"/>
        <v/>
      </c>
      <c r="L142" s="91" t="str">
        <f t="shared" si="58"/>
        <v/>
      </c>
      <c r="M142" s="91" t="str">
        <f t="shared" si="58"/>
        <v/>
      </c>
      <c r="N142" s="91" t="str">
        <f t="shared" si="58"/>
        <v>PC</v>
      </c>
      <c r="O142" s="91" t="str">
        <f t="shared" si="58"/>
        <v/>
      </c>
      <c r="P142" s="91" t="str">
        <f t="shared" si="58"/>
        <v>PC</v>
      </c>
      <c r="Q142" s="91" t="str">
        <f t="shared" si="58"/>
        <v/>
      </c>
      <c r="R142" s="91" t="str">
        <f t="shared" si="58"/>
        <v>PC</v>
      </c>
      <c r="S142" s="91" t="str">
        <f t="shared" si="58"/>
        <v/>
      </c>
      <c r="T142" s="91" t="str">
        <f t="shared" si="58"/>
        <v/>
      </c>
      <c r="U142" s="91" t="str">
        <f t="shared" si="58"/>
        <v/>
      </c>
      <c r="V142" s="91" t="str">
        <f t="shared" si="58"/>
        <v>NAPO</v>
      </c>
      <c r="W142" s="91" t="str">
        <f t="shared" si="58"/>
        <v/>
      </c>
      <c r="X142" s="91" t="str">
        <f t="shared" si="58"/>
        <v>PC</v>
      </c>
      <c r="Y142" s="91" t="str">
        <f t="shared" si="58"/>
        <v/>
      </c>
      <c r="Z142" s="91" t="str">
        <f t="shared" si="58"/>
        <v/>
      </c>
      <c r="AA142" s="91" t="str">
        <f t="shared" si="58"/>
        <v/>
      </c>
      <c r="AB142" s="91" t="str">
        <f t="shared" si="58"/>
        <v>PC</v>
      </c>
      <c r="AC142" s="91" t="str">
        <f t="shared" si="58"/>
        <v/>
      </c>
      <c r="AD142" s="91" t="str">
        <f t="shared" si="58"/>
        <v>PC</v>
      </c>
      <c r="AE142" s="91" t="str">
        <f t="shared" si="58"/>
        <v/>
      </c>
      <c r="AF142" s="91" t="str">
        <f t="shared" si="58"/>
        <v>NAPO</v>
      </c>
      <c r="AG142" s="91" t="str">
        <f t="shared" si="58"/>
        <v>NAPO</v>
      </c>
      <c r="AH142" s="91" t="str">
        <f t="shared" si="58"/>
        <v/>
      </c>
      <c r="AI142" s="91" t="str">
        <f t="shared" si="58"/>
        <v/>
      </c>
    </row>
    <row r="143" spans="5:35" s="42" customFormat="1" x14ac:dyDescent="0.35">
      <c r="E143" s="91" t="str">
        <f t="shared" ref="E143:AI143" si="59">+LEFT(E31,4)</f>
        <v/>
      </c>
      <c r="F143" s="91" t="str">
        <f t="shared" si="59"/>
        <v/>
      </c>
      <c r="G143" s="91" t="str">
        <f t="shared" si="59"/>
        <v/>
      </c>
      <c r="H143" s="91" t="str">
        <f t="shared" si="59"/>
        <v>45</v>
      </c>
      <c r="I143" s="91" t="str">
        <f t="shared" si="59"/>
        <v/>
      </c>
      <c r="J143" s="91" t="str">
        <f t="shared" si="59"/>
        <v>45</v>
      </c>
      <c r="K143" s="91" t="str">
        <f t="shared" si="59"/>
        <v/>
      </c>
      <c r="L143" s="91" t="str">
        <f t="shared" si="59"/>
        <v/>
      </c>
      <c r="M143" s="91" t="str">
        <f t="shared" si="59"/>
        <v/>
      </c>
      <c r="N143" s="91" t="str">
        <f t="shared" si="59"/>
        <v>45</v>
      </c>
      <c r="O143" s="91" t="str">
        <f t="shared" si="59"/>
        <v/>
      </c>
      <c r="P143" s="91" t="str">
        <f t="shared" si="59"/>
        <v>NAPO</v>
      </c>
      <c r="Q143" s="91" t="str">
        <f t="shared" si="59"/>
        <v/>
      </c>
      <c r="R143" s="91" t="str">
        <f t="shared" si="59"/>
        <v>45</v>
      </c>
      <c r="S143" s="91" t="str">
        <f t="shared" si="59"/>
        <v/>
      </c>
      <c r="T143" s="91" t="str">
        <f t="shared" si="59"/>
        <v>NAPO</v>
      </c>
      <c r="U143" s="91" t="str">
        <f t="shared" si="59"/>
        <v/>
      </c>
      <c r="V143" s="91" t="str">
        <f t="shared" si="59"/>
        <v>45</v>
      </c>
      <c r="W143" s="91" t="str">
        <f t="shared" si="59"/>
        <v/>
      </c>
      <c r="X143" s="91" t="str">
        <f t="shared" si="59"/>
        <v>NAPO</v>
      </c>
      <c r="Y143" s="91" t="str">
        <f t="shared" si="59"/>
        <v/>
      </c>
      <c r="Z143" s="91" t="str">
        <f t="shared" si="59"/>
        <v/>
      </c>
      <c r="AA143" s="91" t="str">
        <f t="shared" si="59"/>
        <v/>
      </c>
      <c r="AB143" s="91" t="str">
        <f t="shared" si="59"/>
        <v>NAPO</v>
      </c>
      <c r="AC143" s="91" t="str">
        <f t="shared" si="59"/>
        <v>PLD</v>
      </c>
      <c r="AD143" s="91" t="str">
        <f t="shared" si="59"/>
        <v>PLD</v>
      </c>
      <c r="AE143" s="91" t="str">
        <f t="shared" si="59"/>
        <v>PLD</v>
      </c>
      <c r="AF143" s="91" t="str">
        <f t="shared" si="59"/>
        <v>PLD</v>
      </c>
      <c r="AG143" s="91" t="str">
        <f t="shared" si="59"/>
        <v>PLD</v>
      </c>
      <c r="AH143" s="91" t="str">
        <f t="shared" si="59"/>
        <v>PLD</v>
      </c>
      <c r="AI143" s="91" t="str">
        <f t="shared" si="59"/>
        <v>PLD</v>
      </c>
    </row>
    <row r="144" spans="5:35" s="42" customFormat="1" x14ac:dyDescent="0.35">
      <c r="E144" s="91" t="str">
        <f t="shared" ref="E144:AI144" si="60">+LEFT(E32,4)</f>
        <v/>
      </c>
      <c r="F144" s="91" t="str">
        <f t="shared" si="60"/>
        <v>NPO</v>
      </c>
      <c r="G144" s="91" t="str">
        <f t="shared" si="60"/>
        <v/>
      </c>
      <c r="H144" s="91" t="str">
        <f t="shared" si="60"/>
        <v>PC</v>
      </c>
      <c r="I144" s="91" t="str">
        <f t="shared" si="60"/>
        <v/>
      </c>
      <c r="J144" s="91" t="str">
        <f t="shared" si="60"/>
        <v>PO</v>
      </c>
      <c r="K144" s="91" t="str">
        <f t="shared" si="60"/>
        <v/>
      </c>
      <c r="L144" s="91" t="str">
        <f t="shared" si="60"/>
        <v/>
      </c>
      <c r="M144" s="91" t="str">
        <f t="shared" si="60"/>
        <v/>
      </c>
      <c r="N144" s="91" t="str">
        <f t="shared" si="60"/>
        <v>PC</v>
      </c>
      <c r="O144" s="91" t="str">
        <f t="shared" si="60"/>
        <v/>
      </c>
      <c r="P144" s="91" t="str">
        <f t="shared" si="60"/>
        <v>ADA</v>
      </c>
      <c r="Q144" s="91" t="str">
        <f t="shared" si="60"/>
        <v/>
      </c>
      <c r="R144" s="91" t="str">
        <f t="shared" si="60"/>
        <v>NAPO</v>
      </c>
      <c r="S144" s="91" t="str">
        <f t="shared" si="60"/>
        <v/>
      </c>
      <c r="T144" s="91" t="str">
        <f t="shared" si="60"/>
        <v/>
      </c>
      <c r="U144" s="91" t="str">
        <f t="shared" si="60"/>
        <v>MISS</v>
      </c>
      <c r="V144" s="91" t="str">
        <f t="shared" si="60"/>
        <v>MISS</v>
      </c>
      <c r="W144" s="91" t="str">
        <f t="shared" si="60"/>
        <v>MISS</v>
      </c>
      <c r="X144" s="91" t="str">
        <f t="shared" si="60"/>
        <v>MISS</v>
      </c>
      <c r="Y144" s="91" t="str">
        <f t="shared" si="60"/>
        <v>MISS</v>
      </c>
      <c r="Z144" s="91" t="str">
        <f t="shared" si="60"/>
        <v>MISS</v>
      </c>
      <c r="AA144" s="91" t="str">
        <f t="shared" si="60"/>
        <v>MISS</v>
      </c>
      <c r="AB144" s="91" t="str">
        <f t="shared" si="60"/>
        <v>PLD</v>
      </c>
      <c r="AC144" s="91" t="str">
        <f t="shared" si="60"/>
        <v>PLD</v>
      </c>
      <c r="AD144" s="91" t="str">
        <f t="shared" si="60"/>
        <v>PLD</v>
      </c>
      <c r="AE144" s="91" t="str">
        <f t="shared" si="60"/>
        <v>PLD</v>
      </c>
      <c r="AF144" s="91" t="str">
        <f t="shared" si="60"/>
        <v>PLD</v>
      </c>
      <c r="AG144" s="91" t="str">
        <f t="shared" si="60"/>
        <v>PLD</v>
      </c>
      <c r="AH144" s="91" t="str">
        <f t="shared" si="60"/>
        <v>PLD</v>
      </c>
      <c r="AI144" s="91" t="str">
        <f t="shared" si="60"/>
        <v>PLD</v>
      </c>
    </row>
    <row r="145" spans="3:35" s="42" customFormat="1" x14ac:dyDescent="0.35">
      <c r="E145" s="91" t="str">
        <f t="shared" ref="E145:AI145" si="61">+LEFT(E33,4)</f>
        <v/>
      </c>
      <c r="F145" s="91" t="str">
        <f t="shared" si="61"/>
        <v/>
      </c>
      <c r="G145" s="91" t="str">
        <f t="shared" si="61"/>
        <v/>
      </c>
      <c r="H145" s="91" t="str">
        <f t="shared" si="61"/>
        <v>NPO</v>
      </c>
      <c r="I145" s="91" t="str">
        <f t="shared" si="61"/>
        <v/>
      </c>
      <c r="J145" s="91" t="str">
        <f t="shared" si="61"/>
        <v>45</v>
      </c>
      <c r="K145" s="91" t="str">
        <f t="shared" si="61"/>
        <v/>
      </c>
      <c r="L145" s="91" t="str">
        <f t="shared" si="61"/>
        <v/>
      </c>
      <c r="M145" s="91" t="str">
        <f t="shared" si="61"/>
        <v/>
      </c>
      <c r="N145" s="91" t="str">
        <f t="shared" si="61"/>
        <v>PC</v>
      </c>
      <c r="O145" s="91" t="str">
        <f t="shared" si="61"/>
        <v/>
      </c>
      <c r="P145" s="91" t="str">
        <f t="shared" si="61"/>
        <v>NAPO</v>
      </c>
      <c r="Q145" s="91" t="str">
        <f t="shared" si="61"/>
        <v/>
      </c>
      <c r="R145" s="91" t="str">
        <f t="shared" si="61"/>
        <v>PC</v>
      </c>
      <c r="S145" s="91" t="str">
        <f t="shared" si="61"/>
        <v/>
      </c>
      <c r="T145" s="91" t="str">
        <f t="shared" si="61"/>
        <v/>
      </c>
      <c r="U145" s="91" t="str">
        <f t="shared" si="61"/>
        <v>MISS</v>
      </c>
      <c r="V145" s="91" t="str">
        <f t="shared" si="61"/>
        <v>MISS</v>
      </c>
      <c r="W145" s="91" t="str">
        <f t="shared" si="61"/>
        <v>MISS</v>
      </c>
      <c r="X145" s="91" t="str">
        <f t="shared" si="61"/>
        <v>MISS</v>
      </c>
      <c r="Y145" s="91" t="str">
        <f t="shared" si="61"/>
        <v>MISS</v>
      </c>
      <c r="Z145" s="91" t="str">
        <f t="shared" si="61"/>
        <v>MISS</v>
      </c>
      <c r="AA145" s="91" t="str">
        <f t="shared" si="61"/>
        <v>MISS</v>
      </c>
      <c r="AB145" s="91" t="str">
        <f t="shared" si="61"/>
        <v>PLD</v>
      </c>
      <c r="AC145" s="91" t="str">
        <f t="shared" si="61"/>
        <v>PLD</v>
      </c>
      <c r="AD145" s="91" t="str">
        <f t="shared" si="61"/>
        <v>PLD</v>
      </c>
      <c r="AE145" s="91" t="str">
        <f t="shared" si="61"/>
        <v>PLD</v>
      </c>
      <c r="AF145" s="91" t="str">
        <f t="shared" si="61"/>
        <v>PLD</v>
      </c>
      <c r="AG145" s="91" t="str">
        <f t="shared" si="61"/>
        <v>PLD</v>
      </c>
      <c r="AH145" s="91" t="str">
        <f t="shared" si="61"/>
        <v>PLD</v>
      </c>
      <c r="AI145" s="91" t="str">
        <f t="shared" si="61"/>
        <v>PLD</v>
      </c>
    </row>
    <row r="146" spans="3:35" s="42" customFormat="1" x14ac:dyDescent="0.35">
      <c r="E146" s="91" t="str">
        <f t="shared" ref="E146:AI146" si="62">+LEFT(E34,4)</f>
        <v/>
      </c>
      <c r="F146" s="91" t="str">
        <f t="shared" si="62"/>
        <v/>
      </c>
      <c r="G146" s="91" t="str">
        <f t="shared" si="62"/>
        <v/>
      </c>
      <c r="H146" s="91" t="str">
        <f t="shared" si="62"/>
        <v>NAPO</v>
      </c>
      <c r="I146" s="91" t="str">
        <f t="shared" si="62"/>
        <v/>
      </c>
      <c r="J146" s="91" t="str">
        <f t="shared" si="62"/>
        <v>OI</v>
      </c>
      <c r="K146" s="91" t="str">
        <f t="shared" si="62"/>
        <v/>
      </c>
      <c r="L146" s="91" t="str">
        <f t="shared" si="62"/>
        <v/>
      </c>
      <c r="M146" s="91" t="str">
        <f t="shared" si="62"/>
        <v/>
      </c>
      <c r="N146" s="91" t="str">
        <f t="shared" si="62"/>
        <v>NAPO</v>
      </c>
      <c r="O146" s="91" t="str">
        <f t="shared" si="62"/>
        <v/>
      </c>
      <c r="P146" s="91" t="str">
        <f t="shared" si="62"/>
        <v>45</v>
      </c>
      <c r="Q146" s="91" t="str">
        <f t="shared" si="62"/>
        <v/>
      </c>
      <c r="R146" s="91" t="str">
        <f t="shared" si="62"/>
        <v>45</v>
      </c>
      <c r="S146" s="91" t="str">
        <f t="shared" si="62"/>
        <v/>
      </c>
      <c r="T146" s="91" t="str">
        <f t="shared" si="62"/>
        <v>NAPO</v>
      </c>
      <c r="U146" s="91" t="str">
        <f t="shared" si="62"/>
        <v/>
      </c>
      <c r="V146" s="91" t="str">
        <f t="shared" si="62"/>
        <v>45</v>
      </c>
      <c r="W146" s="91" t="str">
        <f t="shared" si="62"/>
        <v/>
      </c>
      <c r="X146" s="91" t="str">
        <f t="shared" si="62"/>
        <v>NOI</v>
      </c>
      <c r="Y146" s="91" t="str">
        <f t="shared" si="62"/>
        <v>PLD</v>
      </c>
      <c r="Z146" s="91" t="str">
        <f t="shared" si="62"/>
        <v>PLD</v>
      </c>
      <c r="AA146" s="91" t="str">
        <f t="shared" si="62"/>
        <v>PLD</v>
      </c>
      <c r="AB146" s="91" t="str">
        <f t="shared" si="62"/>
        <v>PLD</v>
      </c>
      <c r="AC146" s="91" t="str">
        <f t="shared" si="62"/>
        <v>PLD</v>
      </c>
      <c r="AD146" s="91" t="str">
        <f t="shared" si="62"/>
        <v>PLD</v>
      </c>
      <c r="AE146" s="91" t="str">
        <f t="shared" si="62"/>
        <v>PLD</v>
      </c>
      <c r="AF146" s="91" t="str">
        <f t="shared" si="62"/>
        <v>PLD</v>
      </c>
      <c r="AG146" s="91" t="str">
        <f t="shared" si="62"/>
        <v>PLD</v>
      </c>
      <c r="AH146" s="91" t="str">
        <f t="shared" si="62"/>
        <v>PLD</v>
      </c>
      <c r="AI146" s="91" t="str">
        <f t="shared" si="62"/>
        <v>PLD</v>
      </c>
    </row>
    <row r="147" spans="3:35" s="42" customFormat="1" x14ac:dyDescent="0.35">
      <c r="E147" s="91" t="str">
        <f t="shared" ref="E147:AI147" si="63">+LEFT(E35,4)</f>
        <v/>
      </c>
      <c r="F147" s="91" t="str">
        <f t="shared" si="63"/>
        <v/>
      </c>
      <c r="G147" s="91" t="str">
        <f t="shared" si="63"/>
        <v/>
      </c>
      <c r="H147" s="91" t="str">
        <f t="shared" si="63"/>
        <v>45</v>
      </c>
      <c r="I147" s="91" t="str">
        <f t="shared" si="63"/>
        <v/>
      </c>
      <c r="J147" s="91" t="str">
        <f t="shared" si="63"/>
        <v>OI</v>
      </c>
      <c r="K147" s="91" t="str">
        <f t="shared" si="63"/>
        <v/>
      </c>
      <c r="L147" s="91" t="str">
        <f t="shared" si="63"/>
        <v/>
      </c>
      <c r="M147" s="91" t="str">
        <f t="shared" si="63"/>
        <v/>
      </c>
      <c r="N147" s="91" t="str">
        <f t="shared" si="63"/>
        <v>45</v>
      </c>
      <c r="O147" s="91" t="str">
        <f t="shared" si="63"/>
        <v/>
      </c>
      <c r="P147" s="91" t="str">
        <f t="shared" si="63"/>
        <v>ADA</v>
      </c>
      <c r="Q147" s="91" t="str">
        <f t="shared" si="63"/>
        <v/>
      </c>
      <c r="R147" s="91" t="str">
        <f t="shared" si="63"/>
        <v>CO</v>
      </c>
      <c r="S147" s="91" t="str">
        <f t="shared" si="63"/>
        <v>NAPO</v>
      </c>
      <c r="T147" s="91" t="str">
        <f t="shared" si="63"/>
        <v/>
      </c>
      <c r="U147" s="91" t="str">
        <f t="shared" si="63"/>
        <v/>
      </c>
      <c r="V147" s="91" t="str">
        <f t="shared" si="63"/>
        <v>NOI</v>
      </c>
      <c r="W147" s="91" t="str">
        <f t="shared" si="63"/>
        <v/>
      </c>
      <c r="X147" s="91" t="str">
        <f t="shared" si="63"/>
        <v>45</v>
      </c>
      <c r="Y147" s="91" t="str">
        <f t="shared" si="63"/>
        <v/>
      </c>
      <c r="Z147" s="91" t="str">
        <f t="shared" si="63"/>
        <v/>
      </c>
      <c r="AA147" s="91" t="str">
        <f t="shared" si="63"/>
        <v/>
      </c>
      <c r="AB147" s="91" t="str">
        <f t="shared" si="63"/>
        <v>45</v>
      </c>
      <c r="AC147" s="91" t="str">
        <f t="shared" si="63"/>
        <v/>
      </c>
      <c r="AD147" s="91" t="str">
        <f t="shared" si="63"/>
        <v>NAPO</v>
      </c>
      <c r="AE147" s="91" t="str">
        <f t="shared" si="63"/>
        <v/>
      </c>
      <c r="AF147" s="91" t="str">
        <f t="shared" si="63"/>
        <v>45</v>
      </c>
      <c r="AG147" s="91" t="str">
        <f t="shared" si="63"/>
        <v>NAPO</v>
      </c>
      <c r="AH147" s="91" t="str">
        <f t="shared" si="63"/>
        <v/>
      </c>
      <c r="AI147" s="91" t="str">
        <f t="shared" si="63"/>
        <v/>
      </c>
    </row>
    <row r="148" spans="3:35" s="42" customFormat="1" x14ac:dyDescent="0.35">
      <c r="E148" s="91" t="str">
        <f t="shared" ref="E148:AI148" si="64">+LEFT(E36,4)</f>
        <v>NAPO</v>
      </c>
      <c r="F148" s="91" t="str">
        <f t="shared" si="64"/>
        <v/>
      </c>
      <c r="G148" s="91" t="str">
        <f t="shared" si="64"/>
        <v/>
      </c>
      <c r="H148" s="91" t="str">
        <f t="shared" si="64"/>
        <v>OI</v>
      </c>
      <c r="I148" s="91" t="str">
        <f t="shared" si="64"/>
        <v/>
      </c>
      <c r="J148" s="91" t="str">
        <f t="shared" si="64"/>
        <v>OMT</v>
      </c>
      <c r="K148" s="91" t="str">
        <f t="shared" si="64"/>
        <v/>
      </c>
      <c r="L148" s="91" t="str">
        <f t="shared" si="64"/>
        <v/>
      </c>
      <c r="M148" s="91" t="str">
        <f t="shared" si="64"/>
        <v/>
      </c>
      <c r="N148" s="91" t="str">
        <f t="shared" si="64"/>
        <v>ADA</v>
      </c>
      <c r="O148" s="91" t="str">
        <f t="shared" si="64"/>
        <v/>
      </c>
      <c r="P148" s="91" t="str">
        <f t="shared" si="64"/>
        <v>45</v>
      </c>
      <c r="Q148" s="91" t="str">
        <f t="shared" si="64"/>
        <v/>
      </c>
      <c r="R148" s="91" t="str">
        <f t="shared" si="64"/>
        <v>CO</v>
      </c>
      <c r="S148" s="91" t="str">
        <f t="shared" si="64"/>
        <v/>
      </c>
      <c r="T148" s="91" t="str">
        <f t="shared" si="64"/>
        <v>NOI</v>
      </c>
      <c r="U148" s="91" t="str">
        <f t="shared" si="64"/>
        <v/>
      </c>
      <c r="V148" s="91" t="str">
        <f t="shared" si="64"/>
        <v>ADA</v>
      </c>
      <c r="W148" s="91" t="str">
        <f t="shared" si="64"/>
        <v/>
      </c>
      <c r="X148" s="91" t="str">
        <f t="shared" si="64"/>
        <v>ADA</v>
      </c>
      <c r="Y148" s="91" t="str">
        <f t="shared" si="64"/>
        <v/>
      </c>
      <c r="Z148" s="91" t="str">
        <f t="shared" si="64"/>
        <v/>
      </c>
      <c r="AA148" s="91" t="str">
        <f t="shared" si="64"/>
        <v/>
      </c>
      <c r="AB148" s="91" t="str">
        <f t="shared" si="64"/>
        <v>NOI</v>
      </c>
      <c r="AC148" s="91" t="str">
        <f t="shared" si="64"/>
        <v/>
      </c>
      <c r="AD148" s="91" t="str">
        <f t="shared" si="64"/>
        <v>ADA</v>
      </c>
      <c r="AE148" s="91" t="str">
        <f t="shared" si="64"/>
        <v/>
      </c>
      <c r="AF148" s="91" t="str">
        <f t="shared" si="64"/>
        <v>NAPO</v>
      </c>
      <c r="AG148" s="91" t="str">
        <f t="shared" si="64"/>
        <v/>
      </c>
      <c r="AH148" s="91" t="str">
        <f t="shared" si="64"/>
        <v/>
      </c>
      <c r="AI148" s="91" t="str">
        <f t="shared" si="64"/>
        <v/>
      </c>
    </row>
    <row r="149" spans="3:35" s="42" customFormat="1" x14ac:dyDescent="0.35">
      <c r="E149" s="91" t="str">
        <f t="shared" ref="E149:AI149" si="65">+LEFT(E37,4)</f>
        <v/>
      </c>
      <c r="F149" s="91" t="str">
        <f t="shared" si="65"/>
        <v/>
      </c>
      <c r="G149" s="91" t="str">
        <f t="shared" si="65"/>
        <v/>
      </c>
      <c r="H149" s="91" t="str">
        <f t="shared" si="65"/>
        <v>OMT</v>
      </c>
      <c r="I149" s="91" t="str">
        <f t="shared" si="65"/>
        <v/>
      </c>
      <c r="J149" s="91" t="str">
        <f t="shared" si="65"/>
        <v>NAPO</v>
      </c>
      <c r="K149" s="91" t="str">
        <f t="shared" si="65"/>
        <v/>
      </c>
      <c r="L149" s="91" t="str">
        <f t="shared" si="65"/>
        <v/>
      </c>
      <c r="M149" s="91" t="str">
        <f t="shared" si="65"/>
        <v/>
      </c>
      <c r="N149" s="91" t="str">
        <f t="shared" si="65"/>
        <v>CO</v>
      </c>
      <c r="O149" s="91" t="str">
        <f t="shared" si="65"/>
        <v/>
      </c>
      <c r="P149" s="91" t="str">
        <f t="shared" si="65"/>
        <v>NOI</v>
      </c>
      <c r="Q149" s="91" t="str">
        <f t="shared" si="65"/>
        <v/>
      </c>
      <c r="R149" s="91" t="str">
        <f t="shared" si="65"/>
        <v>ADA</v>
      </c>
      <c r="S149" s="91" t="str">
        <f t="shared" si="65"/>
        <v>NAPO</v>
      </c>
      <c r="T149" s="91" t="str">
        <f t="shared" si="65"/>
        <v/>
      </c>
      <c r="U149" s="91" t="str">
        <f t="shared" si="65"/>
        <v>OPIN</v>
      </c>
      <c r="V149" s="91" t="str">
        <f t="shared" si="65"/>
        <v>OPIN</v>
      </c>
      <c r="W149" s="91" t="str">
        <f t="shared" si="65"/>
        <v>OPIN</v>
      </c>
      <c r="X149" s="91" t="str">
        <f t="shared" si="65"/>
        <v>OPIN</v>
      </c>
      <c r="Y149" s="91" t="str">
        <f t="shared" si="65"/>
        <v>OPIN</v>
      </c>
      <c r="Z149" s="91" t="str">
        <f t="shared" si="65"/>
        <v>OPIN</v>
      </c>
      <c r="AA149" s="91" t="str">
        <f t="shared" si="65"/>
        <v>OPIN</v>
      </c>
      <c r="AB149" s="91" t="str">
        <f t="shared" si="65"/>
        <v>OPIN</v>
      </c>
      <c r="AC149" s="91" t="str">
        <f t="shared" si="65"/>
        <v>OPIN</v>
      </c>
      <c r="AD149" s="91" t="str">
        <f t="shared" si="65"/>
        <v>OPIN</v>
      </c>
      <c r="AE149" s="91" t="str">
        <f t="shared" si="65"/>
        <v>OPIN</v>
      </c>
      <c r="AF149" s="91" t="str">
        <f t="shared" si="65"/>
        <v>OPIN</v>
      </c>
      <c r="AG149" s="91" t="str">
        <f t="shared" si="65"/>
        <v>OPIN</v>
      </c>
      <c r="AH149" s="91" t="str">
        <f t="shared" si="65"/>
        <v>OPIN</v>
      </c>
      <c r="AI149" s="91" t="str">
        <f t="shared" si="65"/>
        <v/>
      </c>
    </row>
    <row r="150" spans="3:35" s="42" customFormat="1" x14ac:dyDescent="0.35">
      <c r="E150" s="91" t="str">
        <f t="shared" ref="E150:AI150" si="66">+LEFT(E38,4)</f>
        <v>STAG</v>
      </c>
      <c r="F150" s="91" t="str">
        <f t="shared" si="66"/>
        <v>STAG</v>
      </c>
      <c r="G150" s="91" t="str">
        <f t="shared" si="66"/>
        <v>STAG</v>
      </c>
      <c r="H150" s="91" t="str">
        <f t="shared" si="66"/>
        <v>STAG</v>
      </c>
      <c r="I150" s="91" t="str">
        <f t="shared" si="66"/>
        <v>STAG</v>
      </c>
      <c r="J150" s="91" t="str">
        <f t="shared" si="66"/>
        <v>STAG</v>
      </c>
      <c r="K150" s="91" t="str">
        <f t="shared" si="66"/>
        <v>STAG</v>
      </c>
      <c r="L150" s="91" t="str">
        <f t="shared" si="66"/>
        <v>STAG</v>
      </c>
      <c r="M150" s="91" t="str">
        <f t="shared" si="66"/>
        <v>STAG</v>
      </c>
      <c r="N150" s="91" t="str">
        <f t="shared" si="66"/>
        <v>OI</v>
      </c>
      <c r="O150" s="91" t="str">
        <f t="shared" si="66"/>
        <v/>
      </c>
      <c r="P150" s="91" t="str">
        <f t="shared" si="66"/>
        <v>OI</v>
      </c>
      <c r="Q150" s="91" t="str">
        <f t="shared" si="66"/>
        <v/>
      </c>
      <c r="R150" s="91" t="str">
        <f t="shared" si="66"/>
        <v>ADA</v>
      </c>
      <c r="S150" s="91" t="str">
        <f t="shared" si="66"/>
        <v/>
      </c>
      <c r="T150" s="91" t="str">
        <f t="shared" si="66"/>
        <v/>
      </c>
      <c r="U150" s="91" t="str">
        <f t="shared" si="66"/>
        <v/>
      </c>
      <c r="V150" s="91" t="str">
        <f t="shared" si="66"/>
        <v>ADA</v>
      </c>
      <c r="W150" s="91" t="str">
        <f t="shared" si="66"/>
        <v/>
      </c>
      <c r="X150" s="91" t="str">
        <f t="shared" si="66"/>
        <v>NOI</v>
      </c>
      <c r="Y150" s="91" t="str">
        <f t="shared" si="66"/>
        <v/>
      </c>
      <c r="Z150" s="91" t="str">
        <f t="shared" si="66"/>
        <v/>
      </c>
      <c r="AA150" s="91" t="str">
        <f t="shared" si="66"/>
        <v/>
      </c>
      <c r="AB150" s="91" t="str">
        <f t="shared" si="66"/>
        <v>CO</v>
      </c>
      <c r="AC150" s="91" t="str">
        <f t="shared" si="66"/>
        <v/>
      </c>
      <c r="AD150" s="91" t="str">
        <f t="shared" si="66"/>
        <v>ADA</v>
      </c>
      <c r="AE150" s="91" t="str">
        <f t="shared" si="66"/>
        <v/>
      </c>
      <c r="AF150" s="91" t="str">
        <f t="shared" si="66"/>
        <v>NOI</v>
      </c>
      <c r="AG150" s="91" t="str">
        <f t="shared" si="66"/>
        <v/>
      </c>
      <c r="AH150" s="91" t="str">
        <f t="shared" si="66"/>
        <v>NOI</v>
      </c>
      <c r="AI150" s="91" t="str">
        <f t="shared" si="66"/>
        <v/>
      </c>
    </row>
    <row r="151" spans="3:35" s="42" customFormat="1" x14ac:dyDescent="0.35">
      <c r="E151" s="91" t="str">
        <f t="shared" ref="E151:AI151" si="67">+LEFT(E39,4)</f>
        <v>PLD</v>
      </c>
      <c r="F151" s="91" t="str">
        <f t="shared" si="67"/>
        <v>PLD</v>
      </c>
      <c r="G151" s="91" t="str">
        <f t="shared" si="67"/>
        <v>PLD</v>
      </c>
      <c r="H151" s="91" t="str">
        <f t="shared" si="67"/>
        <v>PLD</v>
      </c>
      <c r="I151" s="91" t="str">
        <f t="shared" si="67"/>
        <v>PLD</v>
      </c>
      <c r="J151" s="91" t="str">
        <f t="shared" si="67"/>
        <v>PLD</v>
      </c>
      <c r="K151" s="91" t="str">
        <f t="shared" si="67"/>
        <v>PLD</v>
      </c>
      <c r="L151" s="91" t="str">
        <f t="shared" si="67"/>
        <v>PLD</v>
      </c>
      <c r="M151" s="91" t="str">
        <f t="shared" si="67"/>
        <v>PLD</v>
      </c>
      <c r="N151" s="91" t="str">
        <f t="shared" si="67"/>
        <v>OI</v>
      </c>
      <c r="O151" s="91" t="str">
        <f t="shared" si="67"/>
        <v/>
      </c>
      <c r="P151" s="91" t="str">
        <f t="shared" si="67"/>
        <v>OI</v>
      </c>
      <c r="Q151" s="91" t="str">
        <f t="shared" si="67"/>
        <v/>
      </c>
      <c r="R151" s="91" t="str">
        <f t="shared" si="67"/>
        <v>OI</v>
      </c>
      <c r="S151" s="91" t="str">
        <f t="shared" si="67"/>
        <v>NOI</v>
      </c>
      <c r="T151" s="91" t="str">
        <f t="shared" si="67"/>
        <v/>
      </c>
      <c r="U151" s="91" t="str">
        <f t="shared" si="67"/>
        <v/>
      </c>
      <c r="V151" s="91" t="str">
        <f t="shared" si="67"/>
        <v>NOI</v>
      </c>
      <c r="W151" s="91" t="str">
        <f t="shared" si="67"/>
        <v/>
      </c>
      <c r="X151" s="91" t="str">
        <f t="shared" si="67"/>
        <v>OI</v>
      </c>
      <c r="Y151" s="91" t="str">
        <f t="shared" si="67"/>
        <v/>
      </c>
      <c r="Z151" s="91" t="str">
        <f t="shared" si="67"/>
        <v/>
      </c>
      <c r="AA151" s="91" t="str">
        <f t="shared" si="67"/>
        <v/>
      </c>
      <c r="AB151" s="91" t="str">
        <f t="shared" si="67"/>
        <v>CO</v>
      </c>
      <c r="AC151" s="91" t="str">
        <f t="shared" si="67"/>
        <v/>
      </c>
      <c r="AD151" s="91" t="str">
        <f t="shared" si="67"/>
        <v>NOI</v>
      </c>
      <c r="AE151" s="91" t="str">
        <f t="shared" si="67"/>
        <v/>
      </c>
      <c r="AF151" s="91" t="str">
        <f t="shared" si="67"/>
        <v>ADA</v>
      </c>
      <c r="AG151" s="91" t="str">
        <f t="shared" si="67"/>
        <v/>
      </c>
      <c r="AH151" s="91" t="str">
        <f t="shared" si="67"/>
        <v>NAPO</v>
      </c>
      <c r="AI151" s="91" t="str">
        <f t="shared" si="67"/>
        <v/>
      </c>
    </row>
    <row r="152" spans="3:35" s="42" customFormat="1" x14ac:dyDescent="0.35">
      <c r="E152" s="91" t="str">
        <f t="shared" ref="E152:AI152" si="68">+LEFT(E40,4)</f>
        <v/>
      </c>
      <c r="F152" s="91" t="str">
        <f t="shared" si="68"/>
        <v/>
      </c>
      <c r="G152" s="91" t="str">
        <f t="shared" si="68"/>
        <v/>
      </c>
      <c r="H152" s="91" t="str">
        <f t="shared" si="68"/>
        <v/>
      </c>
      <c r="I152" s="91" t="str">
        <f t="shared" si="68"/>
        <v/>
      </c>
      <c r="J152" s="91" t="str">
        <f t="shared" si="68"/>
        <v/>
      </c>
      <c r="K152" s="91" t="str">
        <f t="shared" si="68"/>
        <v/>
      </c>
      <c r="L152" s="91" t="str">
        <f t="shared" si="68"/>
        <v/>
      </c>
      <c r="M152" s="91" t="str">
        <f t="shared" si="68"/>
        <v/>
      </c>
      <c r="N152" s="91" t="str">
        <f t="shared" si="68"/>
        <v/>
      </c>
      <c r="O152" s="91" t="str">
        <f t="shared" si="68"/>
        <v/>
      </c>
      <c r="P152" s="91" t="str">
        <f t="shared" si="68"/>
        <v/>
      </c>
      <c r="Q152" s="91" t="str">
        <f t="shared" si="68"/>
        <v/>
      </c>
      <c r="R152" s="91" t="str">
        <f t="shared" si="68"/>
        <v/>
      </c>
      <c r="S152" s="91" t="str">
        <f t="shared" si="68"/>
        <v/>
      </c>
      <c r="T152" s="91" t="str">
        <f t="shared" si="68"/>
        <v/>
      </c>
      <c r="U152" s="91" t="str">
        <f t="shared" si="68"/>
        <v/>
      </c>
      <c r="V152" s="91" t="str">
        <f t="shared" si="68"/>
        <v/>
      </c>
      <c r="W152" s="91" t="str">
        <f t="shared" si="68"/>
        <v/>
      </c>
      <c r="X152" s="91" t="str">
        <f t="shared" si="68"/>
        <v/>
      </c>
      <c r="Y152" s="91" t="str">
        <f t="shared" si="68"/>
        <v/>
      </c>
      <c r="Z152" s="91" t="str">
        <f t="shared" si="68"/>
        <v/>
      </c>
      <c r="AA152" s="91" t="str">
        <f t="shared" si="68"/>
        <v/>
      </c>
      <c r="AB152" s="91" t="str">
        <f t="shared" si="68"/>
        <v/>
      </c>
      <c r="AC152" s="91" t="str">
        <f t="shared" si="68"/>
        <v/>
      </c>
      <c r="AD152" s="91" t="str">
        <f t="shared" si="68"/>
        <v/>
      </c>
      <c r="AE152" s="91" t="str">
        <f t="shared" si="68"/>
        <v/>
      </c>
      <c r="AF152" s="91" t="str">
        <f t="shared" si="68"/>
        <v/>
      </c>
      <c r="AG152" s="91" t="str">
        <f t="shared" si="68"/>
        <v/>
      </c>
      <c r="AH152" s="91" t="str">
        <f t="shared" si="68"/>
        <v/>
      </c>
      <c r="AI152" s="91" t="str">
        <f t="shared" si="68"/>
        <v/>
      </c>
    </row>
    <row r="153" spans="3:35" s="42" customFormat="1" x14ac:dyDescent="0.35">
      <c r="E153" s="91" t="str">
        <f t="shared" ref="E153:AI153" si="69">+LEFT(E41,4)</f>
        <v>NOI</v>
      </c>
      <c r="F153" s="91" t="str">
        <f t="shared" si="69"/>
        <v/>
      </c>
      <c r="G153" s="91" t="str">
        <f t="shared" si="69"/>
        <v/>
      </c>
      <c r="H153" s="91" t="str">
        <f t="shared" si="69"/>
        <v>DD</v>
      </c>
      <c r="I153" s="91" t="str">
        <f t="shared" si="69"/>
        <v/>
      </c>
      <c r="J153" s="91" t="str">
        <f t="shared" si="69"/>
        <v>NOI</v>
      </c>
      <c r="K153" s="91" t="str">
        <f t="shared" si="69"/>
        <v/>
      </c>
      <c r="L153" s="91" t="str">
        <f t="shared" si="69"/>
        <v/>
      </c>
      <c r="M153" s="91" t="str">
        <f t="shared" si="69"/>
        <v/>
      </c>
      <c r="N153" s="91" t="str">
        <f t="shared" si="69"/>
        <v>DD</v>
      </c>
      <c r="O153" s="91" t="str">
        <f t="shared" si="69"/>
        <v/>
      </c>
      <c r="P153" s="91" t="str">
        <f t="shared" si="69"/>
        <v>DD</v>
      </c>
      <c r="Q153" s="91" t="str">
        <f t="shared" si="69"/>
        <v/>
      </c>
      <c r="R153" s="91" t="str">
        <f t="shared" si="69"/>
        <v>DD</v>
      </c>
      <c r="S153" s="91" t="str">
        <f t="shared" si="69"/>
        <v>NOI</v>
      </c>
      <c r="T153" s="91" t="str">
        <f t="shared" si="69"/>
        <v/>
      </c>
      <c r="U153" s="91" t="str">
        <f t="shared" si="69"/>
        <v/>
      </c>
      <c r="V153" s="91" t="str">
        <f t="shared" si="69"/>
        <v>DD</v>
      </c>
      <c r="W153" s="91" t="str">
        <f t="shared" si="69"/>
        <v/>
      </c>
      <c r="X153" s="91" t="str">
        <f t="shared" si="69"/>
        <v>DD</v>
      </c>
      <c r="Y153" s="91" t="str">
        <f t="shared" si="69"/>
        <v/>
      </c>
      <c r="Z153" s="91" t="str">
        <f t="shared" si="69"/>
        <v/>
      </c>
      <c r="AA153" s="91" t="str">
        <f t="shared" si="69"/>
        <v/>
      </c>
      <c r="AB153" s="91" t="str">
        <f t="shared" si="69"/>
        <v>DD</v>
      </c>
      <c r="AC153" s="91" t="str">
        <f t="shared" si="69"/>
        <v/>
      </c>
      <c r="AD153" s="91" t="str">
        <f t="shared" si="69"/>
        <v>DD</v>
      </c>
      <c r="AE153" s="91" t="str">
        <f t="shared" si="69"/>
        <v/>
      </c>
      <c r="AF153" s="91" t="str">
        <f t="shared" si="69"/>
        <v>NOI</v>
      </c>
      <c r="AG153" s="91" t="str">
        <f t="shared" si="69"/>
        <v/>
      </c>
      <c r="AH153" s="91" t="str">
        <f t="shared" si="69"/>
        <v/>
      </c>
      <c r="AI153" s="91" t="str">
        <f t="shared" si="69"/>
        <v/>
      </c>
    </row>
    <row r="154" spans="3:35" s="42" customFormat="1" x14ac:dyDescent="0.35">
      <c r="E154" s="91" t="str">
        <f t="shared" ref="E154:AI154" si="70">+LEFT(E42,4)</f>
        <v/>
      </c>
      <c r="F154" s="91" t="str">
        <f t="shared" si="70"/>
        <v>NOI</v>
      </c>
      <c r="G154" s="91" t="str">
        <f t="shared" si="70"/>
        <v/>
      </c>
      <c r="H154" s="91" t="str">
        <f t="shared" si="70"/>
        <v>OI</v>
      </c>
      <c r="I154" s="91" t="str">
        <f t="shared" si="70"/>
        <v/>
      </c>
      <c r="J154" s="91" t="str">
        <f t="shared" si="70"/>
        <v>NOI</v>
      </c>
      <c r="K154" s="91" t="str">
        <f t="shared" si="70"/>
        <v/>
      </c>
      <c r="L154" s="91" t="str">
        <f t="shared" si="70"/>
        <v/>
      </c>
      <c r="M154" s="91" t="str">
        <f t="shared" si="70"/>
        <v/>
      </c>
      <c r="N154" s="91" t="str">
        <f t="shared" si="70"/>
        <v>OMT</v>
      </c>
      <c r="O154" s="91" t="str">
        <f t="shared" si="70"/>
        <v/>
      </c>
      <c r="P154" s="91" t="str">
        <f t="shared" si="70"/>
        <v>OMT</v>
      </c>
      <c r="Q154" s="91" t="str">
        <f t="shared" si="70"/>
        <v/>
      </c>
      <c r="R154" s="91" t="str">
        <f t="shared" si="70"/>
        <v>NOI</v>
      </c>
      <c r="S154" s="91" t="str">
        <f t="shared" si="70"/>
        <v/>
      </c>
      <c r="T154" s="91" t="str">
        <f t="shared" si="70"/>
        <v/>
      </c>
      <c r="U154" s="91" t="str">
        <f t="shared" si="70"/>
        <v/>
      </c>
      <c r="V154" s="91" t="str">
        <f t="shared" si="70"/>
        <v>OI</v>
      </c>
      <c r="W154" s="91" t="str">
        <f t="shared" si="70"/>
        <v/>
      </c>
      <c r="X154" s="91" t="str">
        <f t="shared" si="70"/>
        <v>OI</v>
      </c>
      <c r="Y154" s="91" t="str">
        <f t="shared" si="70"/>
        <v/>
      </c>
      <c r="Z154" s="91" t="str">
        <f t="shared" si="70"/>
        <v/>
      </c>
      <c r="AA154" s="91" t="str">
        <f t="shared" si="70"/>
        <v/>
      </c>
      <c r="AB154" s="91" t="str">
        <f t="shared" si="70"/>
        <v>OI</v>
      </c>
      <c r="AC154" s="91" t="str">
        <f t="shared" si="70"/>
        <v/>
      </c>
      <c r="AD154" s="91" t="str">
        <f t="shared" si="70"/>
        <v>OI</v>
      </c>
      <c r="AE154" s="91" t="str">
        <f t="shared" si="70"/>
        <v/>
      </c>
      <c r="AF154" s="91" t="str">
        <f t="shared" si="70"/>
        <v>OI</v>
      </c>
      <c r="AG154" s="91" t="str">
        <f t="shared" si="70"/>
        <v>NOI</v>
      </c>
      <c r="AH154" s="91" t="str">
        <f t="shared" si="70"/>
        <v/>
      </c>
      <c r="AI154" s="91" t="str">
        <f t="shared" si="70"/>
        <v/>
      </c>
    </row>
    <row r="155" spans="3:35" s="42" customFormat="1" x14ac:dyDescent="0.35">
      <c r="E155" s="91" t="str">
        <f t="shared" ref="E155:AI155" si="71">+LEFT(E43,4)</f>
        <v>NOI</v>
      </c>
      <c r="F155" s="91" t="str">
        <f t="shared" si="71"/>
        <v/>
      </c>
      <c r="G155" s="91" t="str">
        <f t="shared" si="71"/>
        <v/>
      </c>
      <c r="H155" s="91" t="str">
        <f t="shared" si="71"/>
        <v>NOI</v>
      </c>
      <c r="I155" s="91" t="str">
        <f t="shared" si="71"/>
        <v/>
      </c>
      <c r="J155" s="91" t="str">
        <f t="shared" si="71"/>
        <v>DD</v>
      </c>
      <c r="K155" s="91" t="str">
        <f t="shared" si="71"/>
        <v/>
      </c>
      <c r="L155" s="91" t="str">
        <f t="shared" si="71"/>
        <v/>
      </c>
      <c r="M155" s="91" t="str">
        <f t="shared" si="71"/>
        <v/>
      </c>
      <c r="N155" s="91" t="str">
        <f t="shared" si="71"/>
        <v>DD</v>
      </c>
      <c r="O155" s="91" t="str">
        <f t="shared" si="71"/>
        <v/>
      </c>
      <c r="P155" s="91" t="str">
        <f t="shared" si="71"/>
        <v>DD</v>
      </c>
      <c r="Q155" s="91" t="str">
        <f t="shared" si="71"/>
        <v/>
      </c>
      <c r="R155" s="91" t="str">
        <f t="shared" si="71"/>
        <v>NOI</v>
      </c>
      <c r="S155" s="91" t="str">
        <f t="shared" si="71"/>
        <v/>
      </c>
      <c r="T155" s="91" t="str">
        <f t="shared" si="71"/>
        <v/>
      </c>
      <c r="U155" s="91" t="str">
        <f t="shared" si="71"/>
        <v/>
      </c>
      <c r="V155" s="91" t="str">
        <f t="shared" si="71"/>
        <v>DD</v>
      </c>
      <c r="W155" s="91" t="str">
        <f t="shared" si="71"/>
        <v/>
      </c>
      <c r="X155" s="91" t="str">
        <f t="shared" si="71"/>
        <v>DD</v>
      </c>
      <c r="Y155" s="91" t="str">
        <f t="shared" si="71"/>
        <v/>
      </c>
      <c r="Z155" s="91" t="str">
        <f t="shared" si="71"/>
        <v/>
      </c>
      <c r="AA155" s="91" t="str">
        <f t="shared" si="71"/>
        <v/>
      </c>
      <c r="AB155" s="91" t="str">
        <f t="shared" si="71"/>
        <v>DD</v>
      </c>
      <c r="AC155" s="91" t="str">
        <f t="shared" si="71"/>
        <v/>
      </c>
      <c r="AD155" s="91" t="str">
        <f t="shared" si="71"/>
        <v>OI</v>
      </c>
      <c r="AE155" s="91" t="str">
        <f t="shared" si="71"/>
        <v/>
      </c>
      <c r="AF155" s="91" t="str">
        <f t="shared" si="71"/>
        <v>DD</v>
      </c>
      <c r="AG155" s="91" t="str">
        <f t="shared" si="71"/>
        <v>NOI</v>
      </c>
      <c r="AH155" s="91" t="str">
        <f t="shared" si="71"/>
        <v/>
      </c>
      <c r="AI155" s="91" t="str">
        <f t="shared" si="71"/>
        <v/>
      </c>
    </row>
    <row r="156" spans="3:35" s="42" customFormat="1" x14ac:dyDescent="0.35">
      <c r="E156" s="91" t="str">
        <f t="shared" ref="E156:AI156" si="72">+LEFT(E44,4)</f>
        <v>PATC</v>
      </c>
      <c r="F156" s="91" t="str">
        <f t="shared" si="72"/>
        <v>PATC</v>
      </c>
      <c r="G156" s="91" t="str">
        <f t="shared" si="72"/>
        <v>PATC</v>
      </c>
      <c r="H156" s="91" t="str">
        <f t="shared" si="72"/>
        <v>PATC</v>
      </c>
      <c r="I156" s="91" t="str">
        <f t="shared" si="72"/>
        <v>PATC</v>
      </c>
      <c r="J156" s="91" t="str">
        <f t="shared" si="72"/>
        <v>PATC</v>
      </c>
      <c r="K156" s="91" t="str">
        <f t="shared" si="72"/>
        <v>PATC</v>
      </c>
      <c r="L156" s="91" t="str">
        <f t="shared" si="72"/>
        <v>PATC</v>
      </c>
      <c r="M156" s="91" t="str">
        <f t="shared" si="72"/>
        <v>PATC</v>
      </c>
      <c r="N156" s="91" t="str">
        <f t="shared" si="72"/>
        <v>PATC</v>
      </c>
      <c r="O156" s="91" t="str">
        <f t="shared" si="72"/>
        <v>PATC</v>
      </c>
      <c r="P156" s="91" t="str">
        <f t="shared" si="72"/>
        <v>PATC</v>
      </c>
      <c r="Q156" s="91" t="str">
        <f t="shared" si="72"/>
        <v>PATC</v>
      </c>
      <c r="R156" s="91" t="str">
        <f t="shared" si="72"/>
        <v>PATC</v>
      </c>
      <c r="S156" s="91" t="str">
        <f t="shared" si="72"/>
        <v>PATC</v>
      </c>
      <c r="T156" s="91" t="str">
        <f t="shared" si="72"/>
        <v>PATC</v>
      </c>
      <c r="U156" s="91" t="str">
        <f t="shared" si="72"/>
        <v>PATC</v>
      </c>
      <c r="V156" s="91" t="str">
        <f t="shared" si="72"/>
        <v>PATC</v>
      </c>
      <c r="W156" s="91" t="str">
        <f t="shared" si="72"/>
        <v>PATC</v>
      </c>
      <c r="X156" s="91" t="str">
        <f t="shared" si="72"/>
        <v>PATC</v>
      </c>
      <c r="Y156" s="91" t="str">
        <f t="shared" si="72"/>
        <v>PATC</v>
      </c>
      <c r="Z156" s="91" t="str">
        <f t="shared" si="72"/>
        <v>PATC</v>
      </c>
      <c r="AA156" s="91" t="str">
        <f t="shared" si="72"/>
        <v>PATC</v>
      </c>
      <c r="AB156" s="91" t="str">
        <f t="shared" si="72"/>
        <v>PATC</v>
      </c>
      <c r="AC156" s="91" t="str">
        <f t="shared" si="72"/>
        <v>PATC</v>
      </c>
      <c r="AD156" s="91" t="str">
        <f t="shared" si="72"/>
        <v>PATC</v>
      </c>
      <c r="AE156" s="91" t="str">
        <f t="shared" si="72"/>
        <v>PATC</v>
      </c>
      <c r="AF156" s="91" t="str">
        <f t="shared" si="72"/>
        <v>PATC</v>
      </c>
      <c r="AG156" s="91" t="str">
        <f t="shared" si="72"/>
        <v>PATC</v>
      </c>
      <c r="AH156" s="91" t="str">
        <f t="shared" si="72"/>
        <v>PATC</v>
      </c>
      <c r="AI156" s="91" t="str">
        <f t="shared" si="72"/>
        <v>PATC</v>
      </c>
    </row>
    <row r="157" spans="3:35" s="42" customFormat="1" x14ac:dyDescent="0.35">
      <c r="E157" s="91" t="str">
        <f t="shared" ref="E157:AI157" si="73">+LEFT(E45,4)</f>
        <v>STAG</v>
      </c>
      <c r="F157" s="91" t="str">
        <f t="shared" si="73"/>
        <v>STAG</v>
      </c>
      <c r="G157" s="91" t="str">
        <f t="shared" si="73"/>
        <v>STAG</v>
      </c>
      <c r="H157" s="91" t="str">
        <f t="shared" si="73"/>
        <v>STAG</v>
      </c>
      <c r="I157" s="91" t="str">
        <f t="shared" si="73"/>
        <v>STAG</v>
      </c>
      <c r="J157" s="91" t="str">
        <f t="shared" si="73"/>
        <v>STAG</v>
      </c>
      <c r="K157" s="91" t="str">
        <f t="shared" si="73"/>
        <v>STAG</v>
      </c>
      <c r="L157" s="91" t="str">
        <f t="shared" si="73"/>
        <v>STAG</v>
      </c>
      <c r="M157" s="91" t="str">
        <f t="shared" si="73"/>
        <v>STAG</v>
      </c>
      <c r="N157" s="91" t="str">
        <f t="shared" si="73"/>
        <v>STAG</v>
      </c>
      <c r="O157" s="91" t="str">
        <f t="shared" si="73"/>
        <v>STAG</v>
      </c>
      <c r="P157" s="91" t="str">
        <f t="shared" si="73"/>
        <v>STAG</v>
      </c>
      <c r="Q157" s="91" t="str">
        <f t="shared" si="73"/>
        <v>STAG</v>
      </c>
      <c r="R157" s="91" t="str">
        <f t="shared" si="73"/>
        <v>STAG</v>
      </c>
      <c r="S157" s="91" t="str">
        <f t="shared" si="73"/>
        <v>STAG</v>
      </c>
      <c r="T157" s="91" t="str">
        <f t="shared" si="73"/>
        <v>STAG</v>
      </c>
      <c r="U157" s="91" t="str">
        <f t="shared" si="73"/>
        <v>STAG</v>
      </c>
      <c r="V157" s="91" t="str">
        <f t="shared" si="73"/>
        <v>STAG</v>
      </c>
      <c r="W157" s="91" t="str">
        <f t="shared" si="73"/>
        <v>STAG</v>
      </c>
      <c r="X157" s="91" t="str">
        <f t="shared" si="73"/>
        <v>STAG</v>
      </c>
      <c r="Y157" s="91" t="str">
        <f t="shared" si="73"/>
        <v>STAG</v>
      </c>
      <c r="Z157" s="91" t="str">
        <f t="shared" si="73"/>
        <v>STAG</v>
      </c>
      <c r="AA157" s="91" t="str">
        <f t="shared" si="73"/>
        <v>STAG</v>
      </c>
      <c r="AB157" s="91" t="str">
        <f t="shared" si="73"/>
        <v>STAG</v>
      </c>
      <c r="AC157" s="91" t="str">
        <f t="shared" si="73"/>
        <v>STAG</v>
      </c>
      <c r="AD157" s="91" t="str">
        <f t="shared" si="73"/>
        <v>STAG</v>
      </c>
      <c r="AE157" s="91" t="str">
        <f t="shared" si="73"/>
        <v>STAG</v>
      </c>
      <c r="AF157" s="91" t="str">
        <f t="shared" si="73"/>
        <v>STAG</v>
      </c>
      <c r="AG157" s="91" t="str">
        <f t="shared" si="73"/>
        <v>STAG</v>
      </c>
      <c r="AH157" s="91" t="str">
        <f t="shared" si="73"/>
        <v>STAG</v>
      </c>
      <c r="AI157" s="91" t="str">
        <f t="shared" si="73"/>
        <v>STAG</v>
      </c>
    </row>
    <row r="158" spans="3:35" s="42" customFormat="1" x14ac:dyDescent="0.35">
      <c r="E158" s="91" t="str">
        <f t="shared" ref="E158:AI158" si="74">+LEFT(E46,4)</f>
        <v>PATC</v>
      </c>
      <c r="F158" s="91" t="str">
        <f t="shared" si="74"/>
        <v>PATC</v>
      </c>
      <c r="G158" s="91" t="str">
        <f t="shared" si="74"/>
        <v>PATC</v>
      </c>
      <c r="H158" s="91" t="str">
        <f t="shared" si="74"/>
        <v>PATC</v>
      </c>
      <c r="I158" s="91" t="str">
        <f t="shared" si="74"/>
        <v>PATC</v>
      </c>
      <c r="J158" s="91" t="str">
        <f t="shared" si="74"/>
        <v>PATC</v>
      </c>
      <c r="K158" s="91" t="str">
        <f t="shared" si="74"/>
        <v>PATC</v>
      </c>
      <c r="L158" s="91" t="str">
        <f t="shared" si="74"/>
        <v>PATC</v>
      </c>
      <c r="M158" s="91" t="str">
        <f t="shared" si="74"/>
        <v>PATC</v>
      </c>
      <c r="N158" s="91" t="str">
        <f t="shared" si="74"/>
        <v>PATC</v>
      </c>
      <c r="O158" s="91" t="str">
        <f t="shared" si="74"/>
        <v>PATC</v>
      </c>
      <c r="P158" s="91" t="str">
        <f t="shared" si="74"/>
        <v>PATC</v>
      </c>
      <c r="Q158" s="91" t="str">
        <f t="shared" si="74"/>
        <v>PATC</v>
      </c>
      <c r="R158" s="91" t="str">
        <f t="shared" si="74"/>
        <v>PATC</v>
      </c>
      <c r="S158" s="91" t="str">
        <f t="shared" si="74"/>
        <v>PATC</v>
      </c>
      <c r="T158" s="91" t="str">
        <f t="shared" si="74"/>
        <v>PATC</v>
      </c>
      <c r="U158" s="91" t="str">
        <f t="shared" si="74"/>
        <v>PATC</v>
      </c>
      <c r="V158" s="91" t="str">
        <f t="shared" si="74"/>
        <v>PATC</v>
      </c>
      <c r="W158" s="91" t="str">
        <f t="shared" si="74"/>
        <v>PATC</v>
      </c>
      <c r="X158" s="91" t="str">
        <f t="shared" si="74"/>
        <v>PATC</v>
      </c>
      <c r="Y158" s="91" t="str">
        <f t="shared" si="74"/>
        <v>PATC</v>
      </c>
      <c r="Z158" s="91" t="str">
        <f t="shared" si="74"/>
        <v>PATC</v>
      </c>
      <c r="AA158" s="91" t="str">
        <f t="shared" si="74"/>
        <v>PATC</v>
      </c>
      <c r="AB158" s="91" t="str">
        <f t="shared" si="74"/>
        <v>PATC</v>
      </c>
      <c r="AC158" s="91" t="str">
        <f t="shared" si="74"/>
        <v>PATC</v>
      </c>
      <c r="AD158" s="91" t="str">
        <f t="shared" si="74"/>
        <v>PATC</v>
      </c>
      <c r="AE158" s="91" t="str">
        <f t="shared" si="74"/>
        <v>PATC</v>
      </c>
      <c r="AF158" s="91" t="str">
        <f t="shared" si="74"/>
        <v>PATC</v>
      </c>
      <c r="AG158" s="91" t="str">
        <f t="shared" si="74"/>
        <v>PATC</v>
      </c>
      <c r="AH158" s="91" t="str">
        <f t="shared" si="74"/>
        <v>PATC</v>
      </c>
      <c r="AI158" s="91" t="str">
        <f t="shared" si="74"/>
        <v>PATC</v>
      </c>
    </row>
    <row r="159" spans="3:35" s="42" customFormat="1" x14ac:dyDescent="0.35">
      <c r="E159" s="91" t="str">
        <f t="shared" ref="E159:AI159" si="75">+LEFT(E47,4)</f>
        <v>EMA</v>
      </c>
      <c r="F159" s="91" t="str">
        <f t="shared" si="75"/>
        <v>NOI</v>
      </c>
      <c r="G159" s="91" t="str">
        <f t="shared" si="75"/>
        <v/>
      </c>
      <c r="H159" s="91" t="str">
        <f t="shared" si="75"/>
        <v>OMT</v>
      </c>
      <c r="I159" s="91" t="str">
        <f t="shared" si="75"/>
        <v/>
      </c>
      <c r="J159" s="91" t="str">
        <f t="shared" si="75"/>
        <v>OMT</v>
      </c>
      <c r="K159" s="91" t="str">
        <f t="shared" si="75"/>
        <v/>
      </c>
      <c r="L159" s="91" t="str">
        <f t="shared" si="75"/>
        <v/>
      </c>
      <c r="M159" s="91" t="str">
        <f t="shared" si="75"/>
        <v/>
      </c>
      <c r="N159" s="91" t="str">
        <f t="shared" si="75"/>
        <v>OMT</v>
      </c>
      <c r="O159" s="91" t="str">
        <f t="shared" si="75"/>
        <v/>
      </c>
      <c r="P159" s="91" t="str">
        <f t="shared" si="75"/>
        <v>OMT</v>
      </c>
      <c r="Q159" s="91" t="str">
        <f t="shared" si="75"/>
        <v/>
      </c>
      <c r="R159" s="91" t="str">
        <f t="shared" si="75"/>
        <v>OI</v>
      </c>
      <c r="S159" s="91" t="str">
        <f t="shared" si="75"/>
        <v/>
      </c>
      <c r="T159" s="91" t="str">
        <f t="shared" si="75"/>
        <v>NOI</v>
      </c>
      <c r="U159" s="91" t="str">
        <f t="shared" si="75"/>
        <v/>
      </c>
      <c r="V159" s="91" t="str">
        <f t="shared" si="75"/>
        <v>OI</v>
      </c>
      <c r="W159" s="91" t="str">
        <f t="shared" si="75"/>
        <v/>
      </c>
      <c r="X159" s="91" t="str">
        <f t="shared" si="75"/>
        <v>NOI</v>
      </c>
      <c r="Y159" s="91" t="str">
        <f t="shared" si="75"/>
        <v/>
      </c>
      <c r="Z159" s="91" t="str">
        <f t="shared" si="75"/>
        <v/>
      </c>
      <c r="AA159" s="91" t="str">
        <f t="shared" si="75"/>
        <v/>
      </c>
      <c r="AB159" s="91" t="str">
        <f t="shared" si="75"/>
        <v>OI</v>
      </c>
      <c r="AC159" s="91" t="str">
        <f t="shared" si="75"/>
        <v/>
      </c>
      <c r="AD159" s="91" t="str">
        <f t="shared" si="75"/>
        <v>NOI</v>
      </c>
      <c r="AE159" s="91" t="str">
        <f t="shared" si="75"/>
        <v/>
      </c>
      <c r="AF159" s="91" t="str">
        <f t="shared" si="75"/>
        <v>OI</v>
      </c>
      <c r="AG159" s="91" t="str">
        <f t="shared" si="75"/>
        <v/>
      </c>
      <c r="AH159" s="91" t="str">
        <f t="shared" si="75"/>
        <v>NOI</v>
      </c>
      <c r="AI159" s="91" t="str">
        <f t="shared" si="75"/>
        <v/>
      </c>
    </row>
    <row r="160" spans="3:35" s="42" customFormat="1" x14ac:dyDescent="0.35">
      <c r="C160" s="87"/>
    </row>
    <row r="161" s="42" customFormat="1" x14ac:dyDescent="0.35"/>
    <row r="162" s="42" customFormat="1" x14ac:dyDescent="0.35"/>
    <row r="163" s="42" customFormat="1" x14ac:dyDescent="0.35"/>
    <row r="164" s="42" customFormat="1" x14ac:dyDescent="0.35"/>
    <row r="165" s="42" customFormat="1" x14ac:dyDescent="0.35"/>
    <row r="166" s="42" customFormat="1" x14ac:dyDescent="0.35"/>
    <row r="167" s="42" customFormat="1" x14ac:dyDescent="0.35"/>
    <row r="168" s="42" customFormat="1" x14ac:dyDescent="0.35"/>
    <row r="169" s="42" customFormat="1" x14ac:dyDescent="0.35"/>
    <row r="170" s="42" customFormat="1" x14ac:dyDescent="0.35"/>
    <row r="171" s="42" customFormat="1" x14ac:dyDescent="0.35"/>
    <row r="172" s="42" customFormat="1" x14ac:dyDescent="0.35"/>
    <row r="173" s="42" customFormat="1" x14ac:dyDescent="0.35"/>
    <row r="174" s="42" customFormat="1" x14ac:dyDescent="0.35"/>
    <row r="175" s="42" customFormat="1" x14ac:dyDescent="0.35"/>
    <row r="176" s="42" customFormat="1" x14ac:dyDescent="0.35"/>
    <row r="177" s="42" customFormat="1" x14ac:dyDescent="0.35"/>
    <row r="178" s="42" customFormat="1" x14ac:dyDescent="0.35"/>
    <row r="179" s="42" customFormat="1" x14ac:dyDescent="0.35"/>
    <row r="180" s="42" customFormat="1" x14ac:dyDescent="0.35"/>
    <row r="181" s="42" customFormat="1" x14ac:dyDescent="0.35"/>
    <row r="182" s="42" customFormat="1" x14ac:dyDescent="0.35"/>
    <row r="183" s="42" customFormat="1" x14ac:dyDescent="0.35"/>
    <row r="184" s="42" customFormat="1" x14ac:dyDescent="0.35"/>
    <row r="185" s="42" customFormat="1" x14ac:dyDescent="0.35"/>
    <row r="186" s="42" customFormat="1" x14ac:dyDescent="0.35"/>
    <row r="187" s="42" customFormat="1" x14ac:dyDescent="0.35"/>
    <row r="188" s="42" customFormat="1" x14ac:dyDescent="0.35"/>
    <row r="189" s="42" customFormat="1" x14ac:dyDescent="0.35"/>
    <row r="190" s="42" customFormat="1" x14ac:dyDescent="0.35"/>
    <row r="191" s="42" customFormat="1" x14ac:dyDescent="0.35"/>
    <row r="192" s="42" customFormat="1" x14ac:dyDescent="0.35"/>
    <row r="193" s="42" customFormat="1" x14ac:dyDescent="0.35"/>
    <row r="194" s="42" customFormat="1" x14ac:dyDescent="0.35"/>
    <row r="195" s="42" customFormat="1" x14ac:dyDescent="0.35"/>
    <row r="196" s="42" customFormat="1" x14ac:dyDescent="0.35"/>
    <row r="197" s="42" customFormat="1" x14ac:dyDescent="0.35"/>
    <row r="198" s="42" customFormat="1" x14ac:dyDescent="0.35"/>
    <row r="199" s="42" customFormat="1" x14ac:dyDescent="0.35"/>
    <row r="200" s="42" customFormat="1" x14ac:dyDescent="0.35"/>
    <row r="201" s="42" customFormat="1" x14ac:dyDescent="0.35"/>
    <row r="202" s="42" customFormat="1" x14ac:dyDescent="0.35"/>
    <row r="203" s="42" customFormat="1" x14ac:dyDescent="0.35"/>
    <row r="204" s="42" customFormat="1" x14ac:dyDescent="0.35"/>
    <row r="205" s="42" customFormat="1" x14ac:dyDescent="0.35"/>
    <row r="206" s="42" customFormat="1" x14ac:dyDescent="0.35"/>
    <row r="207" s="42" customFormat="1" x14ac:dyDescent="0.35"/>
    <row r="208" s="42" customFormat="1" x14ac:dyDescent="0.35"/>
    <row r="209" s="42" customFormat="1" x14ac:dyDescent="0.35"/>
    <row r="210" s="42" customFormat="1" x14ac:dyDescent="0.35"/>
    <row r="211" s="42" customFormat="1" x14ac:dyDescent="0.35"/>
    <row r="212" s="42" customFormat="1" x14ac:dyDescent="0.35"/>
    <row r="213" s="42" customFormat="1" x14ac:dyDescent="0.35"/>
    <row r="214" s="42" customFormat="1" x14ac:dyDescent="0.35"/>
    <row r="215" s="42" customFormat="1" x14ac:dyDescent="0.35"/>
    <row r="216" s="42" customFormat="1" x14ac:dyDescent="0.35"/>
    <row r="217" s="42" customFormat="1" x14ac:dyDescent="0.35"/>
    <row r="218" s="42" customFormat="1" x14ac:dyDescent="0.35"/>
    <row r="219" s="42" customFormat="1" x14ac:dyDescent="0.35"/>
    <row r="220" s="42" customFormat="1" x14ac:dyDescent="0.35"/>
    <row r="221" s="42" customFormat="1" x14ac:dyDescent="0.35"/>
    <row r="222" s="42" customFormat="1" x14ac:dyDescent="0.35"/>
    <row r="223" s="42" customFormat="1" x14ac:dyDescent="0.35"/>
    <row r="224" s="42" customFormat="1" x14ac:dyDescent="0.35"/>
    <row r="225" s="42" customFormat="1" x14ac:dyDescent="0.35"/>
    <row r="226" s="42" customFormat="1" x14ac:dyDescent="0.35"/>
    <row r="227" s="42" customFormat="1" x14ac:dyDescent="0.35"/>
    <row r="228" s="42" customFormat="1" x14ac:dyDescent="0.35"/>
    <row r="229" s="42" customFormat="1" x14ac:dyDescent="0.35"/>
    <row r="230" s="42" customFormat="1" x14ac:dyDescent="0.35"/>
    <row r="231" s="42" customFormat="1" x14ac:dyDescent="0.35"/>
    <row r="232" s="42" customFormat="1" x14ac:dyDescent="0.35"/>
    <row r="233" s="42" customFormat="1" x14ac:dyDescent="0.35"/>
    <row r="234" s="42" customFormat="1" x14ac:dyDescent="0.35"/>
    <row r="235" s="42" customFormat="1" x14ac:dyDescent="0.35"/>
    <row r="236" s="42" customFormat="1" x14ac:dyDescent="0.35"/>
    <row r="237" s="42" customFormat="1" x14ac:dyDescent="0.35"/>
    <row r="238" s="42" customFormat="1" x14ac:dyDescent="0.35"/>
    <row r="239" s="42" customFormat="1" x14ac:dyDescent="0.35"/>
    <row r="240" s="42" customFormat="1" x14ac:dyDescent="0.35"/>
    <row r="241" s="42" customFormat="1" x14ac:dyDescent="0.35"/>
    <row r="242" s="42" customFormat="1" x14ac:dyDescent="0.35"/>
    <row r="243" s="42" customFormat="1" x14ac:dyDescent="0.35"/>
    <row r="244" s="42" customFormat="1" x14ac:dyDescent="0.35"/>
    <row r="245" s="42" customFormat="1" x14ac:dyDescent="0.35"/>
    <row r="246" s="42" customFormat="1" x14ac:dyDescent="0.35"/>
    <row r="247" s="42" customFormat="1" x14ac:dyDescent="0.35"/>
    <row r="248" s="42" customFormat="1" x14ac:dyDescent="0.35"/>
    <row r="249" s="42" customFormat="1" x14ac:dyDescent="0.35"/>
    <row r="250" s="42" customFormat="1" x14ac:dyDescent="0.35"/>
    <row r="251" s="42" customFormat="1" x14ac:dyDescent="0.35"/>
    <row r="252" s="42" customFormat="1" x14ac:dyDescent="0.35"/>
    <row r="253" s="42" customFormat="1" x14ac:dyDescent="0.35"/>
    <row r="254" s="42" customFormat="1" x14ac:dyDescent="0.35"/>
    <row r="255" s="42" customFormat="1" x14ac:dyDescent="0.35"/>
    <row r="256" s="42" customFormat="1" x14ac:dyDescent="0.35"/>
    <row r="257" s="42" customFormat="1" x14ac:dyDescent="0.35"/>
    <row r="258" s="42" customFormat="1" x14ac:dyDescent="0.35"/>
    <row r="259" s="42" customFormat="1" x14ac:dyDescent="0.35"/>
    <row r="260" s="42" customFormat="1" x14ac:dyDescent="0.35"/>
    <row r="261" s="42" customFormat="1" x14ac:dyDescent="0.35"/>
    <row r="262" s="42" customFormat="1" x14ac:dyDescent="0.35"/>
    <row r="263" s="42" customFormat="1" x14ac:dyDescent="0.35"/>
    <row r="264" s="42" customFormat="1" x14ac:dyDescent="0.35"/>
    <row r="265" s="42" customFormat="1" x14ac:dyDescent="0.35"/>
    <row r="266" s="42" customFormat="1" x14ac:dyDescent="0.35"/>
    <row r="267" s="42" customFormat="1" x14ac:dyDescent="0.35"/>
    <row r="268" s="42" customFormat="1" x14ac:dyDescent="0.35"/>
    <row r="269" s="42" customFormat="1" x14ac:dyDescent="0.35"/>
    <row r="270" s="42" customFormat="1" x14ac:dyDescent="0.35"/>
    <row r="271" s="42" customFormat="1" x14ac:dyDescent="0.35"/>
    <row r="272" s="42" customFormat="1" x14ac:dyDescent="0.35"/>
    <row r="273" s="42" customFormat="1" x14ac:dyDescent="0.35"/>
    <row r="274" s="42" customFormat="1" x14ac:dyDescent="0.35"/>
    <row r="275" s="42" customFormat="1" x14ac:dyDescent="0.35"/>
    <row r="276" s="42" customFormat="1" x14ac:dyDescent="0.35"/>
    <row r="277" s="42" customFormat="1" x14ac:dyDescent="0.35"/>
    <row r="278" s="42" customFormat="1" x14ac:dyDescent="0.35"/>
    <row r="279" s="42" customFormat="1" x14ac:dyDescent="0.35"/>
    <row r="280" s="42" customFormat="1" x14ac:dyDescent="0.35"/>
    <row r="281" s="42" customFormat="1" x14ac:dyDescent="0.35"/>
    <row r="282" s="42" customFormat="1" x14ac:dyDescent="0.35"/>
    <row r="283" s="42" customFormat="1" x14ac:dyDescent="0.35"/>
    <row r="284" s="42" customFormat="1" x14ac:dyDescent="0.35"/>
    <row r="285" s="42" customFormat="1" x14ac:dyDescent="0.35"/>
    <row r="286" s="42" customFormat="1" x14ac:dyDescent="0.35"/>
    <row r="287" s="42" customFormat="1" x14ac:dyDescent="0.35"/>
    <row r="288" s="42" customFormat="1" x14ac:dyDescent="0.35"/>
    <row r="289" s="42" customFormat="1" x14ac:dyDescent="0.35"/>
    <row r="290" s="42" customFormat="1" x14ac:dyDescent="0.35"/>
    <row r="291" s="42" customFormat="1" x14ac:dyDescent="0.35"/>
    <row r="292" s="42" customFormat="1" x14ac:dyDescent="0.35"/>
    <row r="293" s="42" customFormat="1" x14ac:dyDescent="0.35"/>
    <row r="294" s="42" customFormat="1" x14ac:dyDescent="0.35"/>
    <row r="295" s="42" customFormat="1" x14ac:dyDescent="0.35"/>
    <row r="296" s="42" customFormat="1" x14ac:dyDescent="0.35"/>
    <row r="297" s="42" customFormat="1" x14ac:dyDescent="0.35"/>
    <row r="298" s="42" customFormat="1" x14ac:dyDescent="0.35"/>
    <row r="299" s="42" customFormat="1" x14ac:dyDescent="0.35"/>
    <row r="300" s="42" customFormat="1" x14ac:dyDescent="0.35"/>
    <row r="301" s="42" customFormat="1" x14ac:dyDescent="0.35"/>
    <row r="302" s="42" customFormat="1" x14ac:dyDescent="0.35"/>
    <row r="303" s="42" customFormat="1" x14ac:dyDescent="0.35"/>
    <row r="304" s="42" customFormat="1" x14ac:dyDescent="0.35"/>
    <row r="305" s="42" customFormat="1" x14ac:dyDescent="0.35"/>
    <row r="306" s="42" customFormat="1" x14ac:dyDescent="0.35"/>
    <row r="307" s="42" customFormat="1" x14ac:dyDescent="0.35"/>
    <row r="308" s="42" customFormat="1" x14ac:dyDescent="0.35"/>
    <row r="309" s="42" customFormat="1" x14ac:dyDescent="0.35"/>
    <row r="310" s="42" customFormat="1" x14ac:dyDescent="0.35"/>
    <row r="311" s="42" customFormat="1" x14ac:dyDescent="0.35"/>
    <row r="312" s="42" customFormat="1" x14ac:dyDescent="0.35"/>
    <row r="313" s="42" customFormat="1" x14ac:dyDescent="0.35"/>
    <row r="314" s="42" customFormat="1" x14ac:dyDescent="0.35"/>
    <row r="315" s="42" customFormat="1" x14ac:dyDescent="0.35"/>
    <row r="316" s="42" customFormat="1" x14ac:dyDescent="0.35"/>
    <row r="317" s="42" customFormat="1" x14ac:dyDescent="0.35"/>
    <row r="318" s="42" customFormat="1" x14ac:dyDescent="0.35"/>
    <row r="319" s="42" customFormat="1" x14ac:dyDescent="0.35"/>
    <row r="320" s="42" customFormat="1" x14ac:dyDescent="0.35"/>
    <row r="321" s="42" customFormat="1" x14ac:dyDescent="0.35"/>
    <row r="322" s="42" customFormat="1" x14ac:dyDescent="0.35"/>
    <row r="323" s="42" customFormat="1" x14ac:dyDescent="0.35"/>
    <row r="324" s="42" customFormat="1" x14ac:dyDescent="0.35"/>
    <row r="325" s="42" customFormat="1" x14ac:dyDescent="0.35"/>
    <row r="326" s="42" customFormat="1" x14ac:dyDescent="0.35"/>
    <row r="327" s="42" customFormat="1" x14ac:dyDescent="0.35"/>
    <row r="328" s="42" customFormat="1" x14ac:dyDescent="0.35"/>
    <row r="329" s="42" customFormat="1" x14ac:dyDescent="0.35"/>
    <row r="330" s="42" customFormat="1" x14ac:dyDescent="0.35"/>
    <row r="331" s="42" customFormat="1" x14ac:dyDescent="0.35"/>
    <row r="332" s="42" customFormat="1" x14ac:dyDescent="0.35"/>
    <row r="333" s="42" customFormat="1" x14ac:dyDescent="0.35"/>
    <row r="334" s="42" customFormat="1" x14ac:dyDescent="0.35"/>
    <row r="335" s="42" customFormat="1" x14ac:dyDescent="0.35"/>
    <row r="336" s="42" customFormat="1" x14ac:dyDescent="0.35"/>
    <row r="337" s="42" customFormat="1" x14ac:dyDescent="0.35"/>
    <row r="338" s="42" customFormat="1" x14ac:dyDescent="0.35"/>
    <row r="339" s="42" customFormat="1" x14ac:dyDescent="0.35"/>
    <row r="340" s="42" customFormat="1" x14ac:dyDescent="0.35"/>
    <row r="341" s="42" customFormat="1" x14ac:dyDescent="0.35"/>
    <row r="342" s="42" customFormat="1" x14ac:dyDescent="0.35"/>
    <row r="343" s="42" customFormat="1" x14ac:dyDescent="0.35"/>
    <row r="344" s="42" customFormat="1" x14ac:dyDescent="0.35"/>
    <row r="345" s="42" customFormat="1" x14ac:dyDescent="0.35"/>
    <row r="346" s="42" customFormat="1" x14ac:dyDescent="0.35"/>
    <row r="347" s="42" customFormat="1" x14ac:dyDescent="0.35"/>
    <row r="348" s="42" customFormat="1" x14ac:dyDescent="0.35"/>
    <row r="349" s="42" customFormat="1" x14ac:dyDescent="0.35"/>
    <row r="350" s="42" customFormat="1" x14ac:dyDescent="0.35"/>
    <row r="351" s="42" customFormat="1" x14ac:dyDescent="0.35"/>
    <row r="352" s="42" customFormat="1" x14ac:dyDescent="0.35"/>
    <row r="353" s="42" customFormat="1" x14ac:dyDescent="0.35"/>
    <row r="354" s="42" customFormat="1" x14ac:dyDescent="0.35"/>
    <row r="355" s="42" customFormat="1" x14ac:dyDescent="0.35"/>
    <row r="356" s="42" customFormat="1" x14ac:dyDescent="0.35"/>
    <row r="357" s="42" customFormat="1" x14ac:dyDescent="0.35"/>
    <row r="358" s="42" customFormat="1" x14ac:dyDescent="0.35"/>
    <row r="359" s="42" customFormat="1" x14ac:dyDescent="0.35"/>
    <row r="360" s="42" customFormat="1" x14ac:dyDescent="0.35"/>
    <row r="361" s="42" customFormat="1" x14ac:dyDescent="0.35"/>
    <row r="362" s="42" customFormat="1" x14ac:dyDescent="0.35"/>
    <row r="363" s="42" customFormat="1" x14ac:dyDescent="0.35"/>
    <row r="364" s="42" customFormat="1" x14ac:dyDescent="0.35"/>
    <row r="365" s="42" customFormat="1" x14ac:dyDescent="0.35"/>
    <row r="366" s="42" customFormat="1" x14ac:dyDescent="0.35"/>
    <row r="367" s="42" customFormat="1" x14ac:dyDescent="0.35"/>
    <row r="368" s="42" customFormat="1" x14ac:dyDescent="0.35"/>
    <row r="369" s="42" customFormat="1" x14ac:dyDescent="0.35"/>
    <row r="370" s="42" customFormat="1" x14ac:dyDescent="0.35"/>
    <row r="371" s="42" customFormat="1" x14ac:dyDescent="0.35"/>
    <row r="372" s="42" customFormat="1" x14ac:dyDescent="0.35"/>
    <row r="373" s="42" customFormat="1" x14ac:dyDescent="0.35"/>
    <row r="374" s="42" customFormat="1" x14ac:dyDescent="0.35"/>
    <row r="375" s="42" customFormat="1" x14ac:dyDescent="0.35"/>
    <row r="376" s="42" customFormat="1" x14ac:dyDescent="0.35"/>
    <row r="377" s="42" customFormat="1" x14ac:dyDescent="0.35"/>
    <row r="378" s="42" customFormat="1" x14ac:dyDescent="0.35"/>
    <row r="379" s="42" customFormat="1" x14ac:dyDescent="0.35"/>
    <row r="380" s="42" customFormat="1" x14ac:dyDescent="0.35"/>
    <row r="381" s="42" customFormat="1" x14ac:dyDescent="0.35"/>
    <row r="382" s="42" customFormat="1" x14ac:dyDescent="0.35"/>
    <row r="383" s="42" customFormat="1" x14ac:dyDescent="0.35"/>
    <row r="384" s="42" customFormat="1" x14ac:dyDescent="0.35"/>
    <row r="385" s="42" customFormat="1" x14ac:dyDescent="0.35"/>
    <row r="386" s="42" customFormat="1" x14ac:dyDescent="0.35"/>
    <row r="387" s="42" customFormat="1" x14ac:dyDescent="0.35"/>
    <row r="388" s="42" customFormat="1" x14ac:dyDescent="0.35"/>
    <row r="389" s="42" customFormat="1" x14ac:dyDescent="0.35"/>
    <row r="390" s="42" customFormat="1" x14ac:dyDescent="0.35"/>
    <row r="391" s="42" customFormat="1" x14ac:dyDescent="0.35"/>
    <row r="392" s="42" customFormat="1" x14ac:dyDescent="0.35"/>
    <row r="393" s="42" customFormat="1" x14ac:dyDescent="0.35"/>
    <row r="394" s="42" customFormat="1" x14ac:dyDescent="0.35"/>
    <row r="395" s="42" customFormat="1" x14ac:dyDescent="0.35"/>
    <row r="396" s="42" customFormat="1" x14ac:dyDescent="0.35"/>
    <row r="397" s="42" customFormat="1" x14ac:dyDescent="0.35"/>
    <row r="398" s="42" customFormat="1" x14ac:dyDescent="0.35"/>
    <row r="399" s="42" customFormat="1" x14ac:dyDescent="0.35"/>
    <row r="400" s="42" customFormat="1" x14ac:dyDescent="0.35"/>
    <row r="401" s="42" customFormat="1" x14ac:dyDescent="0.35"/>
    <row r="402" s="42" customFormat="1" x14ac:dyDescent="0.35"/>
    <row r="403" s="42" customFormat="1" x14ac:dyDescent="0.35"/>
    <row r="404" s="42" customFormat="1" x14ac:dyDescent="0.35"/>
    <row r="405" s="42" customFormat="1" x14ac:dyDescent="0.35"/>
    <row r="406" s="42" customFormat="1" x14ac:dyDescent="0.35"/>
    <row r="407" s="42" customFormat="1" x14ac:dyDescent="0.35"/>
    <row r="408" s="42" customFormat="1" x14ac:dyDescent="0.35"/>
    <row r="409" s="42" customFormat="1" x14ac:dyDescent="0.35"/>
    <row r="410" s="42" customFormat="1" x14ac:dyDescent="0.35"/>
    <row r="411" s="42" customFormat="1" x14ac:dyDescent="0.35"/>
    <row r="412" s="42" customFormat="1" x14ac:dyDescent="0.35"/>
    <row r="413" s="42" customFormat="1" x14ac:dyDescent="0.35"/>
    <row r="414" s="42" customFormat="1" x14ac:dyDescent="0.35"/>
    <row r="415" s="42" customFormat="1" x14ac:dyDescent="0.35"/>
    <row r="416" s="42" customFormat="1" x14ac:dyDescent="0.35"/>
    <row r="417" s="42" customFormat="1" x14ac:dyDescent="0.35"/>
    <row r="418" s="42" customFormat="1" x14ac:dyDescent="0.35"/>
    <row r="419" s="42" customFormat="1" x14ac:dyDescent="0.35"/>
    <row r="420" s="42" customFormat="1" x14ac:dyDescent="0.35"/>
    <row r="421" s="42" customFormat="1" x14ac:dyDescent="0.35"/>
    <row r="422" s="42" customFormat="1" x14ac:dyDescent="0.35"/>
    <row r="423" s="42" customFormat="1" x14ac:dyDescent="0.35"/>
    <row r="424" s="42" customFormat="1" x14ac:dyDescent="0.35"/>
    <row r="425" s="42" customFormat="1" x14ac:dyDescent="0.35"/>
    <row r="426" s="42" customFormat="1" x14ac:dyDescent="0.35"/>
    <row r="427" s="42" customFormat="1" x14ac:dyDescent="0.35"/>
    <row r="428" s="42" customFormat="1" x14ac:dyDescent="0.35"/>
    <row r="429" s="42" customFormat="1" x14ac:dyDescent="0.35"/>
    <row r="430" s="42" customFormat="1" x14ac:dyDescent="0.35"/>
    <row r="431" s="42" customFormat="1" x14ac:dyDescent="0.35"/>
    <row r="432" s="42" customFormat="1" x14ac:dyDescent="0.35"/>
    <row r="433" s="42" customFormat="1" x14ac:dyDescent="0.35"/>
    <row r="434" s="42" customFormat="1" x14ac:dyDescent="0.35"/>
    <row r="435" s="42" customFormat="1" x14ac:dyDescent="0.35"/>
    <row r="436" s="42" customFormat="1" x14ac:dyDescent="0.35"/>
    <row r="437" s="42" customFormat="1" x14ac:dyDescent="0.35"/>
    <row r="438" s="42" customFormat="1" x14ac:dyDescent="0.35"/>
    <row r="439" s="42" customFormat="1" x14ac:dyDescent="0.35"/>
    <row r="440" s="42" customFormat="1" x14ac:dyDescent="0.35"/>
    <row r="441" s="42" customFormat="1" x14ac:dyDescent="0.35"/>
    <row r="442" s="42" customFormat="1" x14ac:dyDescent="0.35"/>
    <row r="443" s="42" customFormat="1" x14ac:dyDescent="0.35"/>
    <row r="444" s="42" customFormat="1" x14ac:dyDescent="0.35"/>
    <row r="445" s="42" customFormat="1" x14ac:dyDescent="0.35"/>
    <row r="446" s="42" customFormat="1" x14ac:dyDescent="0.35"/>
    <row r="447" s="42" customFormat="1" x14ac:dyDescent="0.35"/>
    <row r="448" s="42" customFormat="1" x14ac:dyDescent="0.35"/>
    <row r="449" s="42" customFormat="1" x14ac:dyDescent="0.35"/>
    <row r="450" s="42" customFormat="1" x14ac:dyDescent="0.35"/>
    <row r="451" s="42" customFormat="1" x14ac:dyDescent="0.35"/>
    <row r="452" s="42" customFormat="1" x14ac:dyDescent="0.35"/>
    <row r="453" s="42" customFormat="1" x14ac:dyDescent="0.35"/>
    <row r="454" s="42" customFormat="1" x14ac:dyDescent="0.35"/>
    <row r="455" s="42" customFormat="1" x14ac:dyDescent="0.35"/>
    <row r="456" s="42" customFormat="1" x14ac:dyDescent="0.35"/>
    <row r="457" s="42" customFormat="1" x14ac:dyDescent="0.35"/>
    <row r="458" s="42" customFormat="1" x14ac:dyDescent="0.35"/>
    <row r="459" s="42" customFormat="1" x14ac:dyDescent="0.35"/>
    <row r="460" s="42" customFormat="1" x14ac:dyDescent="0.35"/>
    <row r="461" s="42" customFormat="1" x14ac:dyDescent="0.35"/>
    <row r="462" s="42" customFormat="1" x14ac:dyDescent="0.35"/>
    <row r="463" s="42" customFormat="1" x14ac:dyDescent="0.35"/>
    <row r="464" s="42" customFormat="1" x14ac:dyDescent="0.35"/>
    <row r="465" s="42" customFormat="1" x14ac:dyDescent="0.35"/>
    <row r="466" s="42" customFormat="1" x14ac:dyDescent="0.35"/>
    <row r="467" s="42" customFormat="1" x14ac:dyDescent="0.35"/>
    <row r="468" s="42" customFormat="1" x14ac:dyDescent="0.35"/>
    <row r="469" s="42" customFormat="1" x14ac:dyDescent="0.35"/>
    <row r="470" s="42" customFormat="1" x14ac:dyDescent="0.35"/>
    <row r="471" s="42" customFormat="1" x14ac:dyDescent="0.35"/>
    <row r="472" s="42" customFormat="1" x14ac:dyDescent="0.35"/>
    <row r="473" s="42" customFormat="1" x14ac:dyDescent="0.35"/>
    <row r="474" s="42" customFormat="1" x14ac:dyDescent="0.35"/>
    <row r="475" s="42" customFormat="1" x14ac:dyDescent="0.35"/>
    <row r="476" s="42" customFormat="1" x14ac:dyDescent="0.35"/>
    <row r="477" s="42" customFormat="1" x14ac:dyDescent="0.35"/>
    <row r="478" s="42" customFormat="1" x14ac:dyDescent="0.35"/>
    <row r="479" s="42" customFormat="1" x14ac:dyDescent="0.35"/>
    <row r="480" s="42" customFormat="1" x14ac:dyDescent="0.35"/>
    <row r="481" s="42" customFormat="1" x14ac:dyDescent="0.35"/>
    <row r="482" s="42" customFormat="1" x14ac:dyDescent="0.35"/>
    <row r="483" s="42" customFormat="1" x14ac:dyDescent="0.35"/>
    <row r="484" s="42" customFormat="1" x14ac:dyDescent="0.35"/>
    <row r="485" s="42" customFormat="1" x14ac:dyDescent="0.35"/>
    <row r="486" s="42" customFormat="1" x14ac:dyDescent="0.35"/>
    <row r="487" s="42" customFormat="1" x14ac:dyDescent="0.35"/>
    <row r="488" s="42" customFormat="1" x14ac:dyDescent="0.35"/>
    <row r="489" s="42" customFormat="1" x14ac:dyDescent="0.35"/>
    <row r="490" s="42" customFormat="1" x14ac:dyDescent="0.35"/>
    <row r="491" s="42" customFormat="1" x14ac:dyDescent="0.35"/>
    <row r="492" s="42" customFormat="1" x14ac:dyDescent="0.35"/>
    <row r="493" s="42" customFormat="1" x14ac:dyDescent="0.35"/>
    <row r="494" s="42" customFormat="1" x14ac:dyDescent="0.35"/>
    <row r="495" s="42" customFormat="1" x14ac:dyDescent="0.35"/>
    <row r="496" s="42" customFormat="1" x14ac:dyDescent="0.35"/>
    <row r="497" s="42" customFormat="1" x14ac:dyDescent="0.35"/>
    <row r="498" s="42" customFormat="1" x14ac:dyDescent="0.35"/>
    <row r="499" s="42" customFormat="1" x14ac:dyDescent="0.35"/>
    <row r="500" s="42" customFormat="1" x14ac:dyDescent="0.35"/>
    <row r="501" s="42" customFormat="1" x14ac:dyDescent="0.35"/>
    <row r="502" s="42" customFormat="1" x14ac:dyDescent="0.35"/>
    <row r="503" s="42" customFormat="1" x14ac:dyDescent="0.35"/>
    <row r="504" s="42" customFormat="1" x14ac:dyDescent="0.35"/>
    <row r="505" s="42" customFormat="1" x14ac:dyDescent="0.35"/>
    <row r="506" s="42" customFormat="1" x14ac:dyDescent="0.35"/>
    <row r="507" s="42" customFormat="1" x14ac:dyDescent="0.35"/>
    <row r="508" s="42" customFormat="1" x14ac:dyDescent="0.35"/>
    <row r="509" s="42" customFormat="1" x14ac:dyDescent="0.35"/>
    <row r="510" s="42" customFormat="1" x14ac:dyDescent="0.35"/>
    <row r="511" s="42" customFormat="1" x14ac:dyDescent="0.35"/>
    <row r="512" s="42" customFormat="1" x14ac:dyDescent="0.35"/>
    <row r="513" s="42" customFormat="1" x14ac:dyDescent="0.35"/>
    <row r="514" s="42" customFormat="1" x14ac:dyDescent="0.35"/>
    <row r="515" s="42" customFormat="1" x14ac:dyDescent="0.35"/>
    <row r="516" s="42" customFormat="1" x14ac:dyDescent="0.35"/>
    <row r="517" s="42" customFormat="1" x14ac:dyDescent="0.35"/>
    <row r="518" s="42" customFormat="1" x14ac:dyDescent="0.35"/>
    <row r="519" s="42" customFormat="1" x14ac:dyDescent="0.35"/>
    <row r="520" s="42" customFormat="1" x14ac:dyDescent="0.35"/>
    <row r="521" s="42" customFormat="1" x14ac:dyDescent="0.35"/>
    <row r="522" s="42" customFormat="1" x14ac:dyDescent="0.35"/>
    <row r="523" s="42" customFormat="1" x14ac:dyDescent="0.35"/>
    <row r="524" s="42" customFormat="1" x14ac:dyDescent="0.35"/>
    <row r="525" s="42" customFormat="1" x14ac:dyDescent="0.35"/>
    <row r="526" s="42" customFormat="1" x14ac:dyDescent="0.35"/>
    <row r="527" s="42" customFormat="1" x14ac:dyDescent="0.35"/>
    <row r="528" s="42" customFormat="1" x14ac:dyDescent="0.35"/>
    <row r="529" s="42" customFormat="1" x14ac:dyDescent="0.35"/>
    <row r="530" s="42" customFormat="1" x14ac:dyDescent="0.35"/>
    <row r="531" s="42" customFormat="1" x14ac:dyDescent="0.35"/>
    <row r="532" s="42" customFormat="1" x14ac:dyDescent="0.35"/>
    <row r="533" s="42" customFormat="1" x14ac:dyDescent="0.35"/>
    <row r="534" s="42" customFormat="1" x14ac:dyDescent="0.35"/>
    <row r="535" s="42" customFormat="1" x14ac:dyDescent="0.35"/>
    <row r="536" s="42" customFormat="1" x14ac:dyDescent="0.35"/>
    <row r="537" s="42" customFormat="1" x14ac:dyDescent="0.35"/>
    <row r="538" s="42" customFormat="1" x14ac:dyDescent="0.35"/>
    <row r="539" s="42" customFormat="1" x14ac:dyDescent="0.35"/>
    <row r="540" s="42" customFormat="1" x14ac:dyDescent="0.35"/>
    <row r="541" s="42" customFormat="1" x14ac:dyDescent="0.35"/>
    <row r="542" s="42" customFormat="1" x14ac:dyDescent="0.35"/>
    <row r="543" s="42" customFormat="1" x14ac:dyDescent="0.35"/>
    <row r="544" s="42" customFormat="1" x14ac:dyDescent="0.35"/>
    <row r="545" s="42" customFormat="1" x14ac:dyDescent="0.35"/>
    <row r="546" s="42" customFormat="1" x14ac:dyDescent="0.35"/>
    <row r="547" s="42" customFormat="1" x14ac:dyDescent="0.35"/>
    <row r="548" s="42" customFormat="1" x14ac:dyDescent="0.35"/>
    <row r="549" s="42" customFormat="1" x14ac:dyDescent="0.35"/>
    <row r="550" s="42" customFormat="1" x14ac:dyDescent="0.35"/>
    <row r="551" s="42" customFormat="1" x14ac:dyDescent="0.35"/>
    <row r="552" s="42" customFormat="1" x14ac:dyDescent="0.35"/>
    <row r="553" s="42" customFormat="1" x14ac:dyDescent="0.35"/>
    <row r="554" s="42" customFormat="1" x14ac:dyDescent="0.35"/>
    <row r="555" s="42" customFormat="1" x14ac:dyDescent="0.35"/>
    <row r="556" s="42" customFormat="1" x14ac:dyDescent="0.35"/>
    <row r="557" s="42" customFormat="1" x14ac:dyDescent="0.35"/>
    <row r="558" s="42" customFormat="1" x14ac:dyDescent="0.35"/>
    <row r="559" s="42" customFormat="1" x14ac:dyDescent="0.35"/>
    <row r="560" s="42" customFormat="1" x14ac:dyDescent="0.35"/>
    <row r="561" s="42" customFormat="1" x14ac:dyDescent="0.35"/>
    <row r="562" s="42" customFormat="1" x14ac:dyDescent="0.35"/>
    <row r="563" s="42" customFormat="1" x14ac:dyDescent="0.35"/>
    <row r="564" s="42" customFormat="1" x14ac:dyDescent="0.35"/>
    <row r="565" s="42" customFormat="1" x14ac:dyDescent="0.35"/>
    <row r="566" s="42" customFormat="1" x14ac:dyDescent="0.35"/>
    <row r="567" s="42" customFormat="1" x14ac:dyDescent="0.35"/>
    <row r="568" s="42" customFormat="1" x14ac:dyDescent="0.35"/>
    <row r="569" s="42" customFormat="1" x14ac:dyDescent="0.35"/>
    <row r="570" s="42" customFormat="1" x14ac:dyDescent="0.35"/>
    <row r="571" s="42" customFormat="1" x14ac:dyDescent="0.35"/>
    <row r="572" s="42" customFormat="1" x14ac:dyDescent="0.35"/>
    <row r="573" s="42" customFormat="1" x14ac:dyDescent="0.35"/>
    <row r="574" s="42" customFormat="1" x14ac:dyDescent="0.35"/>
    <row r="575" s="42" customFormat="1" x14ac:dyDescent="0.35"/>
    <row r="576" s="42" customFormat="1" x14ac:dyDescent="0.35"/>
    <row r="577" s="42" customFormat="1" x14ac:dyDescent="0.35"/>
    <row r="578" s="42" customFormat="1" x14ac:dyDescent="0.35"/>
    <row r="579" s="42" customFormat="1" x14ac:dyDescent="0.35"/>
    <row r="580" s="42" customFormat="1" x14ac:dyDescent="0.35"/>
    <row r="581" s="42" customFormat="1" x14ac:dyDescent="0.35"/>
    <row r="582" s="42" customFormat="1" x14ac:dyDescent="0.35"/>
    <row r="583" s="42" customFormat="1" x14ac:dyDescent="0.35"/>
    <row r="584" s="42" customFormat="1" x14ac:dyDescent="0.35"/>
    <row r="585" s="42" customFormat="1" x14ac:dyDescent="0.35"/>
    <row r="586" s="42" customFormat="1" x14ac:dyDescent="0.35"/>
    <row r="587" s="42" customFormat="1" x14ac:dyDescent="0.35"/>
    <row r="588" s="42" customFormat="1" x14ac:dyDescent="0.35"/>
    <row r="589" s="42" customFormat="1" x14ac:dyDescent="0.35"/>
    <row r="590" s="42" customFormat="1" x14ac:dyDescent="0.35"/>
    <row r="591" s="42" customFormat="1" x14ac:dyDescent="0.35"/>
    <row r="592" s="42" customFormat="1" x14ac:dyDescent="0.35"/>
    <row r="593" s="42" customFormat="1" x14ac:dyDescent="0.35"/>
    <row r="594" s="42" customFormat="1" x14ac:dyDescent="0.35"/>
    <row r="595" s="42" customFormat="1" x14ac:dyDescent="0.35"/>
    <row r="596" s="42" customFormat="1" x14ac:dyDescent="0.35"/>
    <row r="597" s="42" customFormat="1" x14ac:dyDescent="0.35"/>
    <row r="598" s="42" customFormat="1" x14ac:dyDescent="0.35"/>
    <row r="599" s="42" customFormat="1" x14ac:dyDescent="0.35"/>
    <row r="600" s="42" customFormat="1" x14ac:dyDescent="0.35"/>
    <row r="601" s="42" customFormat="1" x14ac:dyDescent="0.35"/>
    <row r="602" s="42" customFormat="1" x14ac:dyDescent="0.35"/>
    <row r="603" s="42" customFormat="1" x14ac:dyDescent="0.35"/>
    <row r="604" s="42" customFormat="1" x14ac:dyDescent="0.35"/>
    <row r="605" s="42" customFormat="1" x14ac:dyDescent="0.35"/>
    <row r="606" s="42" customFormat="1" x14ac:dyDescent="0.35"/>
    <row r="607" s="42" customFormat="1" x14ac:dyDescent="0.35"/>
    <row r="608" s="42" customFormat="1" x14ac:dyDescent="0.35"/>
    <row r="609" s="42" customFormat="1" x14ac:dyDescent="0.35"/>
    <row r="610" s="42" customFormat="1" x14ac:dyDescent="0.35"/>
    <row r="611" s="42" customFormat="1" x14ac:dyDescent="0.35"/>
    <row r="612" s="42" customFormat="1" x14ac:dyDescent="0.35"/>
    <row r="613" s="42" customFormat="1" x14ac:dyDescent="0.35"/>
    <row r="614" s="42" customFormat="1" x14ac:dyDescent="0.35"/>
    <row r="615" s="42" customFormat="1" x14ac:dyDescent="0.35"/>
    <row r="616" s="42" customFormat="1" x14ac:dyDescent="0.35"/>
    <row r="617" s="42" customFormat="1" x14ac:dyDescent="0.35"/>
    <row r="618" s="42" customFormat="1" x14ac:dyDescent="0.35"/>
    <row r="619" s="42" customFormat="1" x14ac:dyDescent="0.35"/>
    <row r="620" s="42" customFormat="1" x14ac:dyDescent="0.35"/>
    <row r="621" s="42" customFormat="1" x14ac:dyDescent="0.35"/>
    <row r="622" s="42" customFormat="1" x14ac:dyDescent="0.35"/>
    <row r="623" s="42" customFormat="1" x14ac:dyDescent="0.35"/>
    <row r="624" s="42" customFormat="1" x14ac:dyDescent="0.35"/>
    <row r="625" s="42" customFormat="1" x14ac:dyDescent="0.35"/>
    <row r="626" s="42" customFormat="1" x14ac:dyDescent="0.35"/>
    <row r="627" s="42" customFormat="1" x14ac:dyDescent="0.35"/>
    <row r="628" s="42" customFormat="1" x14ac:dyDescent="0.35"/>
    <row r="629" s="42" customFormat="1" x14ac:dyDescent="0.35"/>
    <row r="630" s="42" customFormat="1" x14ac:dyDescent="0.35"/>
    <row r="631" s="42" customFormat="1" x14ac:dyDescent="0.35"/>
    <row r="632" s="42" customFormat="1" x14ac:dyDescent="0.35"/>
    <row r="633" s="42" customFormat="1" x14ac:dyDescent="0.35"/>
    <row r="634" s="42" customFormat="1" x14ac:dyDescent="0.35"/>
    <row r="635" s="42" customFormat="1" x14ac:dyDescent="0.35"/>
    <row r="636" s="42" customFormat="1" x14ac:dyDescent="0.35"/>
    <row r="637" s="42" customFormat="1" x14ac:dyDescent="0.35"/>
    <row r="638" s="42" customFormat="1" x14ac:dyDescent="0.35"/>
    <row r="639" s="42" customFormat="1" x14ac:dyDescent="0.35"/>
    <row r="640" s="42" customFormat="1" x14ac:dyDescent="0.35"/>
    <row r="641" s="42" customFormat="1" x14ac:dyDescent="0.35"/>
    <row r="642" s="42" customFormat="1" x14ac:dyDescent="0.35"/>
    <row r="643" s="42" customFormat="1" x14ac:dyDescent="0.35"/>
    <row r="644" s="42" customFormat="1" x14ac:dyDescent="0.35"/>
    <row r="645" s="42" customFormat="1" x14ac:dyDescent="0.35"/>
    <row r="646" s="42" customFormat="1" x14ac:dyDescent="0.35"/>
    <row r="647" s="42" customFormat="1" x14ac:dyDescent="0.35"/>
    <row r="648" s="42" customFormat="1" x14ac:dyDescent="0.35"/>
    <row r="649" s="42" customFormat="1" x14ac:dyDescent="0.35"/>
    <row r="650" s="42" customFormat="1" x14ac:dyDescent="0.35"/>
    <row r="651" s="42" customFormat="1" x14ac:dyDescent="0.35"/>
    <row r="652" s="42" customFormat="1" x14ac:dyDescent="0.35"/>
    <row r="653" s="42" customFormat="1" x14ac:dyDescent="0.35"/>
    <row r="654" s="42" customFormat="1" x14ac:dyDescent="0.35"/>
    <row r="655" s="42" customFormat="1" x14ac:dyDescent="0.35"/>
    <row r="656" s="42" customFormat="1" x14ac:dyDescent="0.35"/>
    <row r="657" s="42" customFormat="1" x14ac:dyDescent="0.35"/>
    <row r="658" s="42" customFormat="1" x14ac:dyDescent="0.35"/>
    <row r="659" s="42" customFormat="1" x14ac:dyDescent="0.35"/>
    <row r="660" s="42" customFormat="1" x14ac:dyDescent="0.35"/>
    <row r="661" s="42" customFormat="1" x14ac:dyDescent="0.35"/>
    <row r="662" s="42" customFormat="1" x14ac:dyDescent="0.35"/>
    <row r="663" s="42" customFormat="1" x14ac:dyDescent="0.35"/>
    <row r="664" s="42" customFormat="1" x14ac:dyDescent="0.35"/>
    <row r="665" s="42" customFormat="1" x14ac:dyDescent="0.35"/>
    <row r="666" s="42" customFormat="1" x14ac:dyDescent="0.35"/>
    <row r="667" s="42" customFormat="1" x14ac:dyDescent="0.35"/>
    <row r="668" s="42" customFormat="1" x14ac:dyDescent="0.35"/>
    <row r="669" s="42" customFormat="1" x14ac:dyDescent="0.35"/>
    <row r="670" s="42" customFormat="1" x14ac:dyDescent="0.35"/>
    <row r="671" s="42" customFormat="1" x14ac:dyDescent="0.35"/>
    <row r="672" s="42" customFormat="1" x14ac:dyDescent="0.35"/>
    <row r="673" s="42" customFormat="1" x14ac:dyDescent="0.35"/>
    <row r="674" s="42" customFormat="1" x14ac:dyDescent="0.35"/>
    <row r="675" s="42" customFormat="1" x14ac:dyDescent="0.35"/>
    <row r="676" s="42" customFormat="1" x14ac:dyDescent="0.35"/>
    <row r="677" s="42" customFormat="1" x14ac:dyDescent="0.35"/>
    <row r="678" s="42" customFormat="1" x14ac:dyDescent="0.35"/>
    <row r="679" s="42" customFormat="1" x14ac:dyDescent="0.35"/>
    <row r="680" s="42" customFormat="1" x14ac:dyDescent="0.35"/>
    <row r="681" s="42" customFormat="1" x14ac:dyDescent="0.35"/>
    <row r="682" s="42" customFormat="1" x14ac:dyDescent="0.35"/>
    <row r="683" s="42" customFormat="1" x14ac:dyDescent="0.35"/>
    <row r="684" s="42" customFormat="1" x14ac:dyDescent="0.35"/>
    <row r="685" s="42" customFormat="1" x14ac:dyDescent="0.35"/>
    <row r="686" s="42" customFormat="1" x14ac:dyDescent="0.35"/>
    <row r="687" s="42" customFormat="1" x14ac:dyDescent="0.35"/>
    <row r="688" s="42" customFormat="1" x14ac:dyDescent="0.35"/>
    <row r="689" s="42" customFormat="1" x14ac:dyDescent="0.35"/>
    <row r="690" s="42" customFormat="1" x14ac:dyDescent="0.35"/>
    <row r="691" s="42" customFormat="1" x14ac:dyDescent="0.35"/>
    <row r="692" s="42" customFormat="1" x14ac:dyDescent="0.35"/>
    <row r="693" s="42" customFormat="1" x14ac:dyDescent="0.35"/>
    <row r="694" s="42" customFormat="1" x14ac:dyDescent="0.35"/>
    <row r="695" s="42" customFormat="1" x14ac:dyDescent="0.35"/>
    <row r="696" s="42" customFormat="1" x14ac:dyDescent="0.35"/>
    <row r="697" s="42" customFormat="1" x14ac:dyDescent="0.35"/>
    <row r="698" s="42" customFormat="1" x14ac:dyDescent="0.35"/>
    <row r="699" s="42" customFormat="1" x14ac:dyDescent="0.35"/>
    <row r="700" s="42" customFormat="1" x14ac:dyDescent="0.35"/>
    <row r="701" s="42" customFormat="1" x14ac:dyDescent="0.35"/>
    <row r="702" s="42" customFormat="1" x14ac:dyDescent="0.35"/>
    <row r="703" s="42" customFormat="1" x14ac:dyDescent="0.35"/>
    <row r="704" s="42" customFormat="1" x14ac:dyDescent="0.35"/>
    <row r="705" s="42" customFormat="1" x14ac:dyDescent="0.35"/>
    <row r="706" s="42" customFormat="1" x14ac:dyDescent="0.35"/>
    <row r="707" s="42" customFormat="1" x14ac:dyDescent="0.35"/>
    <row r="708" s="42" customFormat="1" x14ac:dyDescent="0.35"/>
    <row r="709" s="42" customFormat="1" x14ac:dyDescent="0.35"/>
    <row r="710" s="42" customFormat="1" x14ac:dyDescent="0.35"/>
    <row r="711" s="42" customFormat="1" x14ac:dyDescent="0.35"/>
    <row r="712" s="42" customFormat="1" x14ac:dyDescent="0.35"/>
    <row r="713" s="42" customFormat="1" x14ac:dyDescent="0.35"/>
    <row r="714" s="42" customFormat="1" x14ac:dyDescent="0.35"/>
    <row r="715" s="42" customFormat="1" x14ac:dyDescent="0.35"/>
    <row r="716" s="42" customFormat="1" x14ac:dyDescent="0.35"/>
    <row r="717" s="42" customFormat="1" x14ac:dyDescent="0.35"/>
    <row r="718" s="42" customFormat="1" x14ac:dyDescent="0.35"/>
    <row r="719" s="42" customFormat="1" x14ac:dyDescent="0.35"/>
    <row r="720" s="42" customFormat="1" x14ac:dyDescent="0.35"/>
    <row r="721" s="42" customFormat="1" x14ac:dyDescent="0.35"/>
    <row r="722" s="42" customFormat="1" x14ac:dyDescent="0.35"/>
    <row r="723" s="42" customFormat="1" x14ac:dyDescent="0.35"/>
    <row r="724" s="42" customFormat="1" x14ac:dyDescent="0.35"/>
    <row r="725" s="42" customFormat="1" x14ac:dyDescent="0.35"/>
    <row r="726" s="42" customFormat="1" x14ac:dyDescent="0.35"/>
    <row r="727" s="42" customFormat="1" x14ac:dyDescent="0.35"/>
    <row r="728" s="42" customFormat="1" x14ac:dyDescent="0.35"/>
    <row r="729" s="42" customFormat="1" x14ac:dyDescent="0.35"/>
    <row r="730" s="42" customFormat="1" x14ac:dyDescent="0.35"/>
    <row r="731" s="42" customFormat="1" x14ac:dyDescent="0.35"/>
    <row r="732" s="42" customFormat="1" x14ac:dyDescent="0.35"/>
    <row r="733" s="42" customFormat="1" x14ac:dyDescent="0.35"/>
    <row r="734" s="42" customFormat="1" x14ac:dyDescent="0.35"/>
    <row r="735" s="42" customFormat="1" x14ac:dyDescent="0.35"/>
    <row r="736" s="42" customFormat="1" x14ac:dyDescent="0.35"/>
    <row r="737" s="42" customFormat="1" x14ac:dyDescent="0.35"/>
    <row r="738" s="42" customFormat="1" x14ac:dyDescent="0.35"/>
    <row r="739" s="42" customFormat="1" x14ac:dyDescent="0.35"/>
    <row r="740" s="42" customFormat="1" x14ac:dyDescent="0.35"/>
    <row r="741" s="42" customFormat="1" x14ac:dyDescent="0.35"/>
    <row r="742" s="42" customFormat="1" x14ac:dyDescent="0.35"/>
    <row r="743" s="42" customFormat="1" x14ac:dyDescent="0.35"/>
    <row r="744" s="42" customFormat="1" x14ac:dyDescent="0.35"/>
    <row r="745" s="42" customFormat="1" x14ac:dyDescent="0.35"/>
    <row r="746" s="42" customFormat="1" x14ac:dyDescent="0.35"/>
    <row r="747" s="42" customFormat="1" x14ac:dyDescent="0.35"/>
    <row r="748" s="42" customFormat="1" x14ac:dyDescent="0.35"/>
    <row r="749" s="42" customFormat="1" x14ac:dyDescent="0.35"/>
    <row r="750" s="42" customFormat="1" x14ac:dyDescent="0.35"/>
    <row r="751" s="42" customFormat="1" x14ac:dyDescent="0.35"/>
    <row r="752" s="42" customFormat="1" x14ac:dyDescent="0.35"/>
    <row r="753" s="42" customFormat="1" x14ac:dyDescent="0.35"/>
    <row r="754" s="42" customFormat="1" x14ac:dyDescent="0.35"/>
    <row r="755" s="42" customFormat="1" x14ac:dyDescent="0.35"/>
    <row r="756" s="42" customFormat="1" x14ac:dyDescent="0.35"/>
    <row r="757" s="42" customFormat="1" x14ac:dyDescent="0.35"/>
    <row r="758" s="42" customFormat="1" x14ac:dyDescent="0.35"/>
    <row r="759" s="42" customFormat="1" x14ac:dyDescent="0.35"/>
    <row r="760" s="42" customFormat="1" x14ac:dyDescent="0.35"/>
    <row r="761" s="42" customFormat="1" x14ac:dyDescent="0.35"/>
    <row r="762" s="42" customFormat="1" x14ac:dyDescent="0.35"/>
    <row r="763" s="42" customFormat="1" x14ac:dyDescent="0.35"/>
    <row r="764" s="42" customFormat="1" x14ac:dyDescent="0.35"/>
    <row r="765" s="42" customFormat="1" x14ac:dyDescent="0.35"/>
    <row r="766" s="42" customFormat="1" x14ac:dyDescent="0.35"/>
    <row r="767" s="42" customFormat="1" x14ac:dyDescent="0.35"/>
    <row r="768" s="42" customFormat="1" x14ac:dyDescent="0.35"/>
    <row r="769" s="42" customFormat="1" x14ac:dyDescent="0.35"/>
    <row r="770" s="42" customFormat="1" x14ac:dyDescent="0.35"/>
    <row r="771" s="42" customFormat="1" x14ac:dyDescent="0.35"/>
    <row r="772" s="42" customFormat="1" x14ac:dyDescent="0.35"/>
    <row r="773" s="42" customFormat="1" x14ac:dyDescent="0.35"/>
    <row r="774" s="42" customFormat="1" x14ac:dyDescent="0.35"/>
    <row r="775" s="42" customFormat="1" x14ac:dyDescent="0.35"/>
    <row r="776" s="42" customFormat="1" x14ac:dyDescent="0.35"/>
    <row r="777" s="42" customFormat="1" x14ac:dyDescent="0.35"/>
    <row r="778" s="42" customFormat="1" x14ac:dyDescent="0.35"/>
    <row r="779" s="42" customFormat="1" x14ac:dyDescent="0.35"/>
    <row r="780" s="42" customFormat="1" x14ac:dyDescent="0.35"/>
    <row r="781" s="42" customFormat="1" x14ac:dyDescent="0.35"/>
    <row r="782" s="42" customFormat="1" x14ac:dyDescent="0.35"/>
    <row r="783" s="42" customFormat="1" x14ac:dyDescent="0.35"/>
    <row r="784" s="42" customFormat="1" x14ac:dyDescent="0.35"/>
    <row r="785" s="42" customFormat="1" x14ac:dyDescent="0.35"/>
    <row r="786" s="42" customFormat="1" x14ac:dyDescent="0.35"/>
    <row r="787" s="42" customFormat="1" x14ac:dyDescent="0.35"/>
    <row r="788" s="42" customFormat="1" x14ac:dyDescent="0.35"/>
    <row r="789" s="42" customFormat="1" x14ac:dyDescent="0.35"/>
    <row r="790" s="42" customFormat="1" x14ac:dyDescent="0.35"/>
    <row r="791" s="42" customFormat="1" x14ac:dyDescent="0.35"/>
    <row r="792" s="42" customFormat="1" x14ac:dyDescent="0.35"/>
    <row r="793" s="42" customFormat="1" x14ac:dyDescent="0.35"/>
    <row r="794" s="42" customFormat="1" x14ac:dyDescent="0.35"/>
    <row r="795" s="42" customFormat="1" x14ac:dyDescent="0.35"/>
    <row r="796" s="42" customFormat="1" x14ac:dyDescent="0.35"/>
    <row r="797" s="42" customFormat="1" x14ac:dyDescent="0.35"/>
    <row r="798" s="42" customFormat="1" x14ac:dyDescent="0.35"/>
    <row r="799" s="42" customFormat="1" x14ac:dyDescent="0.35"/>
    <row r="800" s="42" customFormat="1" x14ac:dyDescent="0.35"/>
    <row r="801" s="42" customFormat="1" x14ac:dyDescent="0.35"/>
    <row r="802" s="42" customFormat="1" x14ac:dyDescent="0.35"/>
    <row r="803" s="42" customFormat="1" x14ac:dyDescent="0.35"/>
    <row r="804" s="42" customFormat="1" x14ac:dyDescent="0.35"/>
    <row r="805" s="42" customFormat="1" x14ac:dyDescent="0.35"/>
    <row r="806" s="42" customFormat="1" x14ac:dyDescent="0.35"/>
    <row r="807" s="42" customFormat="1" x14ac:dyDescent="0.35"/>
    <row r="808" s="42" customFormat="1" x14ac:dyDescent="0.35"/>
    <row r="809" s="42" customFormat="1" x14ac:dyDescent="0.35"/>
    <row r="810" s="42" customFormat="1" x14ac:dyDescent="0.35"/>
    <row r="811" s="42" customFormat="1" x14ac:dyDescent="0.35"/>
    <row r="812" s="42" customFormat="1" x14ac:dyDescent="0.35"/>
    <row r="813" s="42" customFormat="1" x14ac:dyDescent="0.35"/>
    <row r="814" s="42" customFormat="1" x14ac:dyDescent="0.35"/>
    <row r="815" s="42" customFormat="1" x14ac:dyDescent="0.35"/>
    <row r="816" s="42" customFormat="1" x14ac:dyDescent="0.35"/>
    <row r="817" s="42" customFormat="1" x14ac:dyDescent="0.35"/>
    <row r="818" s="42" customFormat="1" x14ac:dyDescent="0.35"/>
    <row r="819" s="42" customFormat="1" x14ac:dyDescent="0.35"/>
    <row r="820" s="42" customFormat="1" x14ac:dyDescent="0.35"/>
    <row r="821" s="42" customFormat="1" x14ac:dyDescent="0.35"/>
    <row r="822" s="42" customFormat="1" x14ac:dyDescent="0.35"/>
    <row r="823" s="42" customFormat="1" x14ac:dyDescent="0.35"/>
    <row r="824" s="42" customFormat="1" x14ac:dyDescent="0.35"/>
    <row r="825" s="42" customFormat="1" x14ac:dyDescent="0.35"/>
    <row r="826" s="42" customFormat="1" x14ac:dyDescent="0.35"/>
    <row r="827" s="42" customFormat="1" x14ac:dyDescent="0.35"/>
    <row r="828" s="42" customFormat="1" x14ac:dyDescent="0.35"/>
    <row r="829" s="42" customFormat="1" x14ac:dyDescent="0.35"/>
    <row r="830" s="42" customFormat="1" x14ac:dyDescent="0.35"/>
    <row r="831" s="42" customFormat="1" x14ac:dyDescent="0.35"/>
    <row r="832" s="42" customFormat="1" x14ac:dyDescent="0.35"/>
    <row r="833" s="42" customFormat="1" x14ac:dyDescent="0.35"/>
    <row r="834" s="42" customFormat="1" x14ac:dyDescent="0.35"/>
    <row r="835" s="42" customFormat="1" x14ac:dyDescent="0.35"/>
    <row r="836" s="42" customFormat="1" x14ac:dyDescent="0.35"/>
    <row r="837" s="42" customFormat="1" x14ac:dyDescent="0.35"/>
    <row r="838" s="42" customFormat="1" x14ac:dyDescent="0.35"/>
    <row r="839" s="42" customFormat="1" x14ac:dyDescent="0.35"/>
    <row r="840" s="42" customFormat="1" x14ac:dyDescent="0.35"/>
    <row r="841" s="42" customFormat="1" x14ac:dyDescent="0.35"/>
    <row r="842" s="42" customFormat="1" x14ac:dyDescent="0.35"/>
    <row r="843" s="42" customFormat="1" x14ac:dyDescent="0.35"/>
    <row r="844" s="42" customFormat="1" x14ac:dyDescent="0.35"/>
    <row r="845" s="42" customFormat="1" x14ac:dyDescent="0.35"/>
    <row r="846" s="42" customFormat="1" x14ac:dyDescent="0.35"/>
    <row r="847" s="42" customFormat="1" x14ac:dyDescent="0.35"/>
    <row r="848" s="42" customFormat="1" x14ac:dyDescent="0.35"/>
    <row r="849" s="42" customFormat="1" x14ac:dyDescent="0.35"/>
    <row r="850" s="42" customFormat="1" x14ac:dyDescent="0.35"/>
    <row r="851" s="42" customFormat="1" x14ac:dyDescent="0.35"/>
    <row r="852" s="42" customFormat="1" x14ac:dyDescent="0.35"/>
    <row r="853" s="42" customFormat="1" x14ac:dyDescent="0.35"/>
    <row r="854" s="42" customFormat="1" x14ac:dyDescent="0.35"/>
    <row r="855" s="42" customFormat="1" x14ac:dyDescent="0.35"/>
    <row r="856" s="42" customFormat="1" x14ac:dyDescent="0.35"/>
    <row r="857" s="42" customFormat="1" x14ac:dyDescent="0.35"/>
    <row r="858" s="42" customFormat="1" x14ac:dyDescent="0.35"/>
    <row r="859" s="42" customFormat="1" x14ac:dyDescent="0.35"/>
    <row r="860" s="42" customFormat="1" x14ac:dyDescent="0.35"/>
    <row r="861" s="42" customFormat="1" x14ac:dyDescent="0.35"/>
    <row r="862" s="42" customFormat="1" x14ac:dyDescent="0.35"/>
    <row r="863" s="42" customFormat="1" x14ac:dyDescent="0.35"/>
    <row r="864" s="42" customFormat="1" x14ac:dyDescent="0.35"/>
    <row r="865" s="42" customFormat="1" x14ac:dyDescent="0.35"/>
    <row r="866" s="42" customFormat="1" x14ac:dyDescent="0.35"/>
    <row r="867" s="42" customFormat="1" x14ac:dyDescent="0.35"/>
    <row r="868" s="42" customFormat="1" x14ac:dyDescent="0.35"/>
    <row r="869" s="42" customFormat="1" x14ac:dyDescent="0.35"/>
    <row r="870" s="42" customFormat="1" x14ac:dyDescent="0.35"/>
    <row r="871" s="42" customFormat="1" x14ac:dyDescent="0.35"/>
    <row r="872" s="42" customFormat="1" x14ac:dyDescent="0.35"/>
    <row r="873" s="42" customFormat="1" x14ac:dyDescent="0.35"/>
    <row r="874" s="42" customFormat="1" x14ac:dyDescent="0.35"/>
    <row r="875" s="42" customFormat="1" x14ac:dyDescent="0.35"/>
    <row r="876" s="42" customFormat="1" x14ac:dyDescent="0.35"/>
    <row r="877" s="42" customFormat="1" x14ac:dyDescent="0.35"/>
    <row r="878" s="42" customFormat="1" x14ac:dyDescent="0.35"/>
    <row r="879" s="42" customFormat="1" x14ac:dyDescent="0.35"/>
    <row r="880" s="42" customFormat="1" x14ac:dyDescent="0.35"/>
    <row r="881" s="42" customFormat="1" x14ac:dyDescent="0.35"/>
    <row r="882" s="42" customFormat="1" x14ac:dyDescent="0.35"/>
    <row r="883" s="42" customFormat="1" x14ac:dyDescent="0.35"/>
    <row r="884" s="42" customFormat="1" x14ac:dyDescent="0.35"/>
    <row r="885" s="42" customFormat="1" x14ac:dyDescent="0.35"/>
    <row r="886" s="42" customFormat="1" x14ac:dyDescent="0.35"/>
    <row r="887" s="42" customFormat="1" x14ac:dyDescent="0.35"/>
    <row r="888" s="42" customFormat="1" x14ac:dyDescent="0.35"/>
    <row r="889" s="42" customFormat="1" x14ac:dyDescent="0.35"/>
    <row r="890" s="42" customFormat="1" x14ac:dyDescent="0.35"/>
    <row r="891" s="42" customFormat="1" x14ac:dyDescent="0.35"/>
    <row r="892" s="42" customFormat="1" x14ac:dyDescent="0.35"/>
    <row r="893" s="42" customFormat="1" x14ac:dyDescent="0.35"/>
    <row r="894" s="42" customFormat="1" x14ac:dyDescent="0.35"/>
    <row r="895" s="42" customFormat="1" x14ac:dyDescent="0.35"/>
    <row r="896" s="42" customFormat="1" x14ac:dyDescent="0.35"/>
    <row r="897" s="42" customFormat="1" x14ac:dyDescent="0.35"/>
    <row r="898" s="42" customFormat="1" x14ac:dyDescent="0.35"/>
    <row r="899" s="42" customFormat="1" x14ac:dyDescent="0.35"/>
    <row r="900" s="42" customFormat="1" x14ac:dyDescent="0.35"/>
    <row r="901" s="42" customFormat="1" x14ac:dyDescent="0.35"/>
    <row r="902" s="42" customFormat="1" x14ac:dyDescent="0.35"/>
    <row r="903" s="42" customFormat="1" x14ac:dyDescent="0.35"/>
    <row r="904" s="42" customFormat="1" x14ac:dyDescent="0.35"/>
    <row r="905" s="42" customFormat="1" x14ac:dyDescent="0.35"/>
    <row r="906" s="42" customFormat="1" x14ac:dyDescent="0.35"/>
    <row r="907" s="42" customFormat="1" x14ac:dyDescent="0.35"/>
    <row r="908" s="42" customFormat="1" x14ac:dyDescent="0.35"/>
    <row r="909" s="42" customFormat="1" x14ac:dyDescent="0.35"/>
    <row r="910" s="42" customFormat="1" x14ac:dyDescent="0.35"/>
    <row r="911" s="42" customFormat="1" x14ac:dyDescent="0.35"/>
    <row r="912" s="42" customFormat="1" x14ac:dyDescent="0.35"/>
    <row r="913" s="42" customFormat="1" x14ac:dyDescent="0.35"/>
    <row r="914" s="42" customFormat="1" x14ac:dyDescent="0.35"/>
    <row r="915" s="42" customFormat="1" x14ac:dyDescent="0.35"/>
    <row r="916" s="42" customFormat="1" x14ac:dyDescent="0.35"/>
    <row r="917" s="42" customFormat="1" x14ac:dyDescent="0.35"/>
    <row r="918" s="42" customFormat="1" x14ac:dyDescent="0.35"/>
    <row r="919" s="42" customFormat="1" x14ac:dyDescent="0.35"/>
    <row r="920" s="42" customFormat="1" x14ac:dyDescent="0.35"/>
    <row r="921" s="42" customFormat="1" x14ac:dyDescent="0.35"/>
    <row r="922" s="42" customFormat="1" x14ac:dyDescent="0.35"/>
    <row r="923" s="42" customFormat="1" x14ac:dyDescent="0.35"/>
    <row r="924" s="42" customFormat="1" x14ac:dyDescent="0.35"/>
    <row r="925" s="42" customFormat="1" x14ac:dyDescent="0.35"/>
    <row r="926" s="42" customFormat="1" x14ac:dyDescent="0.35"/>
    <row r="927" s="42" customFormat="1" x14ac:dyDescent="0.35"/>
    <row r="928" s="42" customFormat="1" x14ac:dyDescent="0.35"/>
    <row r="929" s="42" customFormat="1" x14ac:dyDescent="0.35"/>
    <row r="930" s="42" customFormat="1" x14ac:dyDescent="0.35"/>
    <row r="931" s="42" customFormat="1" x14ac:dyDescent="0.35"/>
    <row r="932" s="42" customFormat="1" x14ac:dyDescent="0.35"/>
    <row r="933" s="42" customFormat="1" x14ac:dyDescent="0.35"/>
    <row r="934" s="42" customFormat="1" x14ac:dyDescent="0.35"/>
    <row r="935" s="42" customFormat="1" x14ac:dyDescent="0.35"/>
    <row r="936" s="42" customFormat="1" x14ac:dyDescent="0.35"/>
    <row r="937" s="42" customFormat="1" x14ac:dyDescent="0.35"/>
    <row r="938" s="42" customFormat="1" x14ac:dyDescent="0.35"/>
    <row r="939" s="42" customFormat="1" x14ac:dyDescent="0.35"/>
    <row r="940" s="42" customFormat="1" x14ac:dyDescent="0.35"/>
    <row r="941" s="42" customFormat="1" x14ac:dyDescent="0.35"/>
    <row r="942" s="42" customFormat="1" x14ac:dyDescent="0.35"/>
    <row r="943" s="42" customFormat="1" x14ac:dyDescent="0.35"/>
    <row r="944" s="42" customFormat="1" x14ac:dyDescent="0.35"/>
    <row r="945" s="42" customFormat="1" x14ac:dyDescent="0.35"/>
    <row r="946" s="42" customFormat="1" x14ac:dyDescent="0.35"/>
    <row r="947" s="42" customFormat="1" x14ac:dyDescent="0.35"/>
    <row r="948" s="42" customFormat="1" x14ac:dyDescent="0.35"/>
    <row r="949" s="42" customFormat="1" x14ac:dyDescent="0.35"/>
    <row r="950" s="42" customFormat="1" x14ac:dyDescent="0.35"/>
    <row r="951" s="42" customFormat="1" x14ac:dyDescent="0.35"/>
    <row r="952" s="42" customFormat="1" x14ac:dyDescent="0.35"/>
    <row r="953" s="42" customFormat="1" x14ac:dyDescent="0.35"/>
    <row r="954" s="42" customFormat="1" x14ac:dyDescent="0.35"/>
    <row r="955" s="42" customFormat="1" x14ac:dyDescent="0.35"/>
    <row r="956" s="42" customFormat="1" x14ac:dyDescent="0.35"/>
    <row r="957" s="42" customFormat="1" x14ac:dyDescent="0.35"/>
    <row r="958" s="42" customFormat="1" x14ac:dyDescent="0.35"/>
    <row r="959" s="42" customFormat="1" x14ac:dyDescent="0.35"/>
    <row r="960" s="42" customFormat="1" x14ac:dyDescent="0.35"/>
    <row r="961" s="42" customFormat="1" x14ac:dyDescent="0.35"/>
    <row r="962" s="42" customFormat="1" x14ac:dyDescent="0.35"/>
    <row r="963" s="42" customFormat="1" x14ac:dyDescent="0.35"/>
    <row r="964" s="42" customFormat="1" x14ac:dyDescent="0.35"/>
    <row r="965" s="42" customFormat="1" x14ac:dyDescent="0.35"/>
    <row r="966" s="42" customFormat="1" x14ac:dyDescent="0.35"/>
    <row r="967" s="42" customFormat="1" x14ac:dyDescent="0.35"/>
    <row r="968" s="42" customFormat="1" x14ac:dyDescent="0.35"/>
    <row r="969" s="42" customFormat="1" x14ac:dyDescent="0.35"/>
    <row r="970" s="42" customFormat="1" x14ac:dyDescent="0.35"/>
    <row r="971" s="42" customFormat="1" x14ac:dyDescent="0.35"/>
    <row r="972" s="42" customFormat="1" x14ac:dyDescent="0.35"/>
    <row r="973" s="42" customFormat="1" x14ac:dyDescent="0.35"/>
    <row r="974" s="42" customFormat="1" x14ac:dyDescent="0.35"/>
    <row r="975" s="42" customFormat="1" x14ac:dyDescent="0.35"/>
    <row r="976" s="42" customFormat="1" x14ac:dyDescent="0.35"/>
    <row r="977" s="42" customFormat="1" x14ac:dyDescent="0.35"/>
    <row r="978" s="42" customFormat="1" x14ac:dyDescent="0.35"/>
    <row r="979" s="42" customFormat="1" x14ac:dyDescent="0.35"/>
    <row r="980" s="42" customFormat="1" x14ac:dyDescent="0.35"/>
    <row r="981" s="42" customFormat="1" x14ac:dyDescent="0.35"/>
    <row r="982" s="42" customFormat="1" x14ac:dyDescent="0.35"/>
    <row r="983" s="42" customFormat="1" x14ac:dyDescent="0.35"/>
    <row r="984" s="42" customFormat="1" x14ac:dyDescent="0.35"/>
    <row r="985" s="42" customFormat="1" x14ac:dyDescent="0.35"/>
    <row r="986" s="42" customFormat="1" x14ac:dyDescent="0.35"/>
    <row r="987" s="42" customFormat="1" x14ac:dyDescent="0.35"/>
    <row r="988" s="42" customFormat="1" x14ac:dyDescent="0.35"/>
    <row r="989" s="42" customFormat="1" x14ac:dyDescent="0.35"/>
    <row r="990" s="42" customFormat="1" x14ac:dyDescent="0.35"/>
    <row r="991" s="42" customFormat="1" x14ac:dyDescent="0.35"/>
    <row r="992" s="42" customFormat="1" x14ac:dyDescent="0.35"/>
    <row r="993" s="42" customFormat="1" x14ac:dyDescent="0.35"/>
    <row r="994" s="42" customFormat="1" x14ac:dyDescent="0.35"/>
    <row r="995" s="42" customFormat="1" x14ac:dyDescent="0.35"/>
    <row r="996" s="42" customFormat="1" x14ac:dyDescent="0.35"/>
    <row r="997" s="42" customFormat="1" x14ac:dyDescent="0.35"/>
    <row r="998" s="42" customFormat="1" x14ac:dyDescent="0.35"/>
    <row r="999" s="42" customFormat="1" x14ac:dyDescent="0.35"/>
    <row r="1000" s="42" customFormat="1" x14ac:dyDescent="0.35"/>
    <row r="1001" s="42" customFormat="1" x14ac:dyDescent="0.35"/>
    <row r="1002" s="42" customFormat="1" x14ac:dyDescent="0.35"/>
    <row r="1003" s="42" customFormat="1" x14ac:dyDescent="0.35"/>
    <row r="1004" s="42" customFormat="1" x14ac:dyDescent="0.35"/>
    <row r="1005" s="42" customFormat="1" x14ac:dyDescent="0.35"/>
    <row r="1006" s="42" customFormat="1" x14ac:dyDescent="0.35"/>
    <row r="1007" s="42" customFormat="1" x14ac:dyDescent="0.35"/>
    <row r="1008" s="42" customFormat="1" x14ac:dyDescent="0.35"/>
    <row r="1009" s="42" customFormat="1" x14ac:dyDescent="0.35"/>
    <row r="1010" s="42" customFormat="1" x14ac:dyDescent="0.35"/>
    <row r="1011" s="42" customFormat="1" x14ac:dyDescent="0.35"/>
    <row r="1012" s="42" customFormat="1" x14ac:dyDescent="0.35"/>
    <row r="1013" s="42" customFormat="1" x14ac:dyDescent="0.35"/>
    <row r="1014" s="42" customFormat="1" x14ac:dyDescent="0.35"/>
    <row r="1015" s="42" customFormat="1" x14ac:dyDescent="0.35"/>
    <row r="1016" s="42" customFormat="1" x14ac:dyDescent="0.35"/>
    <row r="1017" s="42" customFormat="1" x14ac:dyDescent="0.35"/>
    <row r="1018" s="42" customFormat="1" x14ac:dyDescent="0.35"/>
    <row r="1019" s="42" customFormat="1" x14ac:dyDescent="0.35"/>
    <row r="1020" s="42" customFormat="1" x14ac:dyDescent="0.35"/>
    <row r="1021" s="42" customFormat="1" x14ac:dyDescent="0.35"/>
    <row r="1022" s="42" customFormat="1" x14ac:dyDescent="0.35"/>
    <row r="1023" s="42" customFormat="1" x14ac:dyDescent="0.35"/>
    <row r="1024" s="42" customFormat="1" x14ac:dyDescent="0.35"/>
    <row r="1025" s="42" customFormat="1" x14ac:dyDescent="0.35"/>
    <row r="1026" s="42" customFormat="1" x14ac:dyDescent="0.35"/>
    <row r="1027" s="42" customFormat="1" x14ac:dyDescent="0.35"/>
    <row r="1028" s="42" customFormat="1" x14ac:dyDescent="0.35"/>
    <row r="1029" s="42" customFormat="1" x14ac:dyDescent="0.35"/>
    <row r="1030" s="42" customFormat="1" x14ac:dyDescent="0.35"/>
    <row r="1031" s="42" customFormat="1" x14ac:dyDescent="0.35"/>
    <row r="1032" s="42" customFormat="1" x14ac:dyDescent="0.35"/>
    <row r="1033" s="42" customFormat="1" x14ac:dyDescent="0.35"/>
    <row r="1034" s="42" customFormat="1" x14ac:dyDescent="0.35"/>
    <row r="1035" s="42" customFormat="1" x14ac:dyDescent="0.35"/>
    <row r="1036" s="42" customFormat="1" x14ac:dyDescent="0.35"/>
    <row r="1037" s="42" customFormat="1" x14ac:dyDescent="0.35"/>
    <row r="1038" s="42" customFormat="1" x14ac:dyDescent="0.35"/>
    <row r="1039" s="42" customFormat="1" x14ac:dyDescent="0.35"/>
    <row r="1040" s="42" customFormat="1" x14ac:dyDescent="0.35"/>
    <row r="1041" s="42" customFormat="1" x14ac:dyDescent="0.35"/>
    <row r="1042" s="42" customFormat="1" x14ac:dyDescent="0.35"/>
    <row r="1043" s="42" customFormat="1" x14ac:dyDescent="0.35"/>
    <row r="1044" s="42" customFormat="1" x14ac:dyDescent="0.35"/>
    <row r="1045" s="42" customFormat="1" x14ac:dyDescent="0.35"/>
    <row r="1046" s="42" customFormat="1" x14ac:dyDescent="0.35"/>
    <row r="1047" s="42" customFormat="1" x14ac:dyDescent="0.35"/>
    <row r="1048" s="42" customFormat="1" x14ac:dyDescent="0.35"/>
    <row r="1049" s="42" customFormat="1" x14ac:dyDescent="0.35"/>
    <row r="1050" s="42" customFormat="1" x14ac:dyDescent="0.35"/>
    <row r="1051" s="42" customFormat="1" x14ac:dyDescent="0.35"/>
    <row r="1052" s="42" customFormat="1" x14ac:dyDescent="0.35"/>
    <row r="1053" s="42" customFormat="1" x14ac:dyDescent="0.35"/>
    <row r="1054" s="42" customFormat="1" x14ac:dyDescent="0.35"/>
    <row r="1055" s="42" customFormat="1" x14ac:dyDescent="0.35"/>
    <row r="1056" s="42" customFormat="1" x14ac:dyDescent="0.35"/>
    <row r="1057" s="42" customFormat="1" x14ac:dyDescent="0.35"/>
    <row r="1058" s="42" customFormat="1" x14ac:dyDescent="0.35"/>
    <row r="1059" s="42" customFormat="1" x14ac:dyDescent="0.35"/>
    <row r="1060" s="42" customFormat="1" x14ac:dyDescent="0.35"/>
    <row r="1061" s="42" customFormat="1" x14ac:dyDescent="0.35"/>
    <row r="1062" s="42" customFormat="1" x14ac:dyDescent="0.35"/>
    <row r="1063" s="42" customFormat="1" x14ac:dyDescent="0.35"/>
    <row r="1064" s="42" customFormat="1" x14ac:dyDescent="0.35"/>
    <row r="1065" s="42" customFormat="1" x14ac:dyDescent="0.35"/>
    <row r="1066" s="42" customFormat="1" x14ac:dyDescent="0.35"/>
    <row r="1067" s="42" customFormat="1" x14ac:dyDescent="0.35"/>
    <row r="1068" s="42" customFormat="1" x14ac:dyDescent="0.35"/>
    <row r="1069" s="42" customFormat="1" x14ac:dyDescent="0.35"/>
    <row r="1070" s="42" customFormat="1" x14ac:dyDescent="0.35"/>
    <row r="1071" s="42" customFormat="1" x14ac:dyDescent="0.35"/>
    <row r="1072" s="42" customFormat="1" x14ac:dyDescent="0.35"/>
    <row r="1073" s="42" customFormat="1" x14ac:dyDescent="0.35"/>
    <row r="1074" s="42" customFormat="1" x14ac:dyDescent="0.35"/>
    <row r="1075" s="42" customFormat="1" x14ac:dyDescent="0.35"/>
    <row r="1076" s="42" customFormat="1" x14ac:dyDescent="0.35"/>
    <row r="1077" s="42" customFormat="1" x14ac:dyDescent="0.35"/>
    <row r="1078" s="42" customFormat="1" x14ac:dyDescent="0.35"/>
    <row r="1079" s="42" customFormat="1" x14ac:dyDescent="0.35"/>
    <row r="1080" s="42" customFormat="1" x14ac:dyDescent="0.35"/>
    <row r="1081" s="42" customFormat="1" x14ac:dyDescent="0.35"/>
    <row r="1082" s="42" customFormat="1" x14ac:dyDescent="0.35"/>
    <row r="1083" s="42" customFormat="1" x14ac:dyDescent="0.35"/>
    <row r="1084" s="42" customFormat="1" x14ac:dyDescent="0.35"/>
    <row r="1085" s="42" customFormat="1" x14ac:dyDescent="0.35"/>
    <row r="1086" s="42" customFormat="1" x14ac:dyDescent="0.35"/>
    <row r="1087" s="42" customFormat="1" x14ac:dyDescent="0.35"/>
    <row r="1088" s="42" customFormat="1" x14ac:dyDescent="0.35"/>
    <row r="1089" s="42" customFormat="1" x14ac:dyDescent="0.35"/>
    <row r="1090" s="42" customFormat="1" x14ac:dyDescent="0.35"/>
    <row r="1091" s="42" customFormat="1" x14ac:dyDescent="0.35"/>
    <row r="1092" s="42" customFormat="1" x14ac:dyDescent="0.35"/>
    <row r="1093" s="42" customFormat="1" x14ac:dyDescent="0.35"/>
    <row r="1094" s="42" customFormat="1" x14ac:dyDescent="0.35"/>
    <row r="1095" s="42" customFormat="1" x14ac:dyDescent="0.35"/>
    <row r="1096" s="42" customFormat="1" x14ac:dyDescent="0.35"/>
    <row r="1097" s="42" customFormat="1" x14ac:dyDescent="0.35"/>
    <row r="1098" s="42" customFormat="1" x14ac:dyDescent="0.35"/>
    <row r="1099" s="42" customFormat="1" x14ac:dyDescent="0.35"/>
    <row r="1100" s="42" customFormat="1" x14ac:dyDescent="0.35"/>
    <row r="1101" s="42" customFormat="1" x14ac:dyDescent="0.35"/>
    <row r="1102" s="42" customFormat="1" x14ac:dyDescent="0.35"/>
    <row r="1103" s="42" customFormat="1" x14ac:dyDescent="0.35"/>
    <row r="1104" s="42" customFormat="1" x14ac:dyDescent="0.35"/>
    <row r="1105" s="42" customFormat="1" x14ac:dyDescent="0.35"/>
    <row r="1106" s="42" customFormat="1" x14ac:dyDescent="0.35"/>
    <row r="1107" s="42" customFormat="1" x14ac:dyDescent="0.35"/>
    <row r="1108" s="42" customFormat="1" x14ac:dyDescent="0.35"/>
    <row r="1109" s="42" customFormat="1" x14ac:dyDescent="0.35"/>
    <row r="1110" s="42" customFormat="1" x14ac:dyDescent="0.35"/>
    <row r="1111" s="42" customFormat="1" x14ac:dyDescent="0.35"/>
    <row r="1112" s="42" customFormat="1" x14ac:dyDescent="0.35"/>
    <row r="1113" s="42" customFormat="1" x14ac:dyDescent="0.35"/>
    <row r="1114" s="42" customFormat="1" x14ac:dyDescent="0.35"/>
    <row r="1115" s="42" customFormat="1" x14ac:dyDescent="0.35"/>
    <row r="1116" s="42" customFormat="1" x14ac:dyDescent="0.35"/>
    <row r="1117" s="42" customFormat="1" x14ac:dyDescent="0.35"/>
    <row r="1118" s="42" customFormat="1" x14ac:dyDescent="0.35"/>
    <row r="1119" s="42" customFormat="1" x14ac:dyDescent="0.35"/>
    <row r="1120" s="42" customFormat="1" x14ac:dyDescent="0.35"/>
    <row r="1121" s="42" customFormat="1" x14ac:dyDescent="0.35"/>
    <row r="1122" s="42" customFormat="1" x14ac:dyDescent="0.35"/>
    <row r="1123" s="42" customFormat="1" x14ac:dyDescent="0.35"/>
    <row r="1124" s="42" customFormat="1" x14ac:dyDescent="0.35"/>
    <row r="1125" s="42" customFormat="1" x14ac:dyDescent="0.35"/>
    <row r="1126" s="42" customFormat="1" x14ac:dyDescent="0.35"/>
    <row r="1127" s="42" customFormat="1" x14ac:dyDescent="0.35"/>
    <row r="1128" s="42" customFormat="1" x14ac:dyDescent="0.35"/>
    <row r="1129" s="42" customFormat="1" x14ac:dyDescent="0.35"/>
    <row r="1130" s="42" customFormat="1" x14ac:dyDescent="0.35"/>
    <row r="1131" s="42" customFormat="1" x14ac:dyDescent="0.35"/>
    <row r="1132" s="42" customFormat="1" x14ac:dyDescent="0.35"/>
    <row r="1133" s="42" customFormat="1" x14ac:dyDescent="0.35"/>
    <row r="1134" s="42" customFormat="1" x14ac:dyDescent="0.35"/>
    <row r="1135" s="42" customFormat="1" x14ac:dyDescent="0.35"/>
    <row r="1136" s="42" customFormat="1" x14ac:dyDescent="0.35"/>
    <row r="1137" s="42" customFormat="1" x14ac:dyDescent="0.35"/>
    <row r="1138" s="42" customFormat="1" x14ac:dyDescent="0.35"/>
    <row r="1139" s="42" customFormat="1" x14ac:dyDescent="0.35"/>
    <row r="1140" s="42" customFormat="1" x14ac:dyDescent="0.35"/>
    <row r="1141" s="42" customFormat="1" x14ac:dyDescent="0.35"/>
    <row r="1142" s="42" customFormat="1" x14ac:dyDescent="0.35"/>
    <row r="1143" s="42" customFormat="1" x14ac:dyDescent="0.35"/>
    <row r="1144" s="42" customFormat="1" x14ac:dyDescent="0.35"/>
    <row r="1145" s="42" customFormat="1" x14ac:dyDescent="0.35"/>
    <row r="1146" s="42" customFormat="1" x14ac:dyDescent="0.35"/>
    <row r="1147" s="42" customFormat="1" x14ac:dyDescent="0.35"/>
    <row r="1148" s="42" customFormat="1" x14ac:dyDescent="0.35"/>
    <row r="1149" s="42" customFormat="1" x14ac:dyDescent="0.35"/>
    <row r="1150" s="42" customFormat="1" x14ac:dyDescent="0.35"/>
    <row r="1151" s="42" customFormat="1" x14ac:dyDescent="0.35"/>
    <row r="1152" s="42" customFormat="1" x14ac:dyDescent="0.35"/>
    <row r="1153" s="42" customFormat="1" x14ac:dyDescent="0.35"/>
    <row r="1154" s="42" customFormat="1" x14ac:dyDescent="0.35"/>
    <row r="1155" s="42" customFormat="1" x14ac:dyDescent="0.35"/>
    <row r="1156" s="42" customFormat="1" x14ac:dyDescent="0.35"/>
    <row r="1157" s="42" customFormat="1" x14ac:dyDescent="0.35"/>
    <row r="1158" s="42" customFormat="1" x14ac:dyDescent="0.35"/>
    <row r="1159" s="42" customFormat="1" x14ac:dyDescent="0.35"/>
    <row r="1160" s="42" customFormat="1" x14ac:dyDescent="0.35"/>
    <row r="1161" s="42" customFormat="1" x14ac:dyDescent="0.35"/>
    <row r="1162" s="42" customFormat="1" x14ac:dyDescent="0.35"/>
    <row r="1163" s="42" customFormat="1" x14ac:dyDescent="0.35"/>
    <row r="1164" s="42" customFormat="1" x14ac:dyDescent="0.35"/>
    <row r="1165" s="42" customFormat="1" x14ac:dyDescent="0.35"/>
    <row r="1166" s="42" customFormat="1" x14ac:dyDescent="0.35"/>
    <row r="1167" s="42" customFormat="1" x14ac:dyDescent="0.35"/>
    <row r="1168" s="42" customFormat="1" x14ac:dyDescent="0.35"/>
    <row r="1169" s="42" customFormat="1" x14ac:dyDescent="0.35"/>
    <row r="1170" s="42" customFormat="1" x14ac:dyDescent="0.35"/>
    <row r="1171" s="42" customFormat="1" x14ac:dyDescent="0.35"/>
    <row r="1172" s="42" customFormat="1" x14ac:dyDescent="0.35"/>
    <row r="1173" s="42" customFormat="1" x14ac:dyDescent="0.35"/>
    <row r="1174" s="42" customFormat="1" x14ac:dyDescent="0.35"/>
    <row r="1175" s="42" customFormat="1" x14ac:dyDescent="0.35"/>
    <row r="1176" s="42" customFormat="1" x14ac:dyDescent="0.35"/>
    <row r="1177" s="42" customFormat="1" x14ac:dyDescent="0.35"/>
    <row r="1178" s="42" customFormat="1" x14ac:dyDescent="0.35"/>
    <row r="1179" s="42" customFormat="1" x14ac:dyDescent="0.35"/>
    <row r="1180" s="42" customFormat="1" x14ac:dyDescent="0.35"/>
    <row r="1181" s="42" customFormat="1" x14ac:dyDescent="0.35"/>
    <row r="1182" s="42" customFormat="1" x14ac:dyDescent="0.35"/>
    <row r="1183" s="42" customFormat="1" x14ac:dyDescent="0.35"/>
    <row r="1184" s="42" customFormat="1" x14ac:dyDescent="0.35"/>
    <row r="1185" s="42" customFormat="1" x14ac:dyDescent="0.35"/>
    <row r="1186" s="42" customFormat="1" x14ac:dyDescent="0.35"/>
    <row r="1187" s="42" customFormat="1" x14ac:dyDescent="0.35"/>
    <row r="1188" s="42" customFormat="1" x14ac:dyDescent="0.35"/>
    <row r="1189" s="42" customFormat="1" x14ac:dyDescent="0.35"/>
    <row r="1190" s="42" customFormat="1" x14ac:dyDescent="0.35"/>
    <row r="1191" s="42" customFormat="1" x14ac:dyDescent="0.35"/>
    <row r="1192" s="42" customFormat="1" x14ac:dyDescent="0.35"/>
    <row r="1193" s="42" customFormat="1" x14ac:dyDescent="0.35"/>
    <row r="1194" s="42" customFormat="1" x14ac:dyDescent="0.35"/>
    <row r="1195" s="42" customFormat="1" x14ac:dyDescent="0.35"/>
    <row r="1196" s="42" customFormat="1" x14ac:dyDescent="0.35"/>
    <row r="1197" s="42" customFormat="1" x14ac:dyDescent="0.35"/>
    <row r="1198" s="42" customFormat="1" x14ac:dyDescent="0.35"/>
    <row r="1199" s="42" customFormat="1" x14ac:dyDescent="0.35"/>
    <row r="1200" s="42" customFormat="1" x14ac:dyDescent="0.35"/>
    <row r="1201" s="42" customFormat="1" x14ac:dyDescent="0.35"/>
    <row r="1202" s="42" customFormat="1" x14ac:dyDescent="0.35"/>
    <row r="1203" s="42" customFormat="1" x14ac:dyDescent="0.35"/>
    <row r="1204" s="42" customFormat="1" x14ac:dyDescent="0.35"/>
    <row r="1205" s="42" customFormat="1" x14ac:dyDescent="0.35"/>
    <row r="1206" s="42" customFormat="1" x14ac:dyDescent="0.35"/>
    <row r="1207" s="42" customFormat="1" x14ac:dyDescent="0.35"/>
    <row r="1208" s="42" customFormat="1" x14ac:dyDescent="0.35"/>
    <row r="1209" s="42" customFormat="1" x14ac:dyDescent="0.35"/>
    <row r="1210" s="42" customFormat="1" x14ac:dyDescent="0.35"/>
    <row r="1211" s="42" customFormat="1" x14ac:dyDescent="0.35"/>
    <row r="1212" s="42" customFormat="1" x14ac:dyDescent="0.35"/>
    <row r="1213" s="42" customFormat="1" x14ac:dyDescent="0.35"/>
    <row r="1214" s="42" customFormat="1" x14ac:dyDescent="0.35"/>
    <row r="1215" s="42" customFormat="1" x14ac:dyDescent="0.35"/>
    <row r="1216" s="42" customFormat="1" x14ac:dyDescent="0.35"/>
    <row r="1217" s="42" customFormat="1" x14ac:dyDescent="0.35"/>
    <row r="1218" s="42" customFormat="1" x14ac:dyDescent="0.35"/>
    <row r="1219" s="42" customFormat="1" x14ac:dyDescent="0.35"/>
    <row r="1220" s="42" customFormat="1" x14ac:dyDescent="0.35"/>
    <row r="1221" s="42" customFormat="1" x14ac:dyDescent="0.35"/>
    <row r="1222" s="42" customFormat="1" x14ac:dyDescent="0.35"/>
    <row r="1223" s="42" customFormat="1" x14ac:dyDescent="0.35"/>
    <row r="1224" s="42" customFormat="1" x14ac:dyDescent="0.35"/>
    <row r="1225" s="42" customFormat="1" x14ac:dyDescent="0.35"/>
    <row r="1226" s="42" customFormat="1" x14ac:dyDescent="0.35"/>
    <row r="1227" s="42" customFormat="1" x14ac:dyDescent="0.35"/>
    <row r="1228" s="42" customFormat="1" x14ac:dyDescent="0.35"/>
    <row r="1229" s="42" customFormat="1" x14ac:dyDescent="0.35"/>
    <row r="1230" s="42" customFormat="1" x14ac:dyDescent="0.35"/>
    <row r="1231" s="42" customFormat="1" x14ac:dyDescent="0.35"/>
    <row r="1232" s="42" customFormat="1" x14ac:dyDescent="0.35"/>
    <row r="1233" s="42" customFormat="1" x14ac:dyDescent="0.35"/>
    <row r="1234" s="42" customFormat="1" x14ac:dyDescent="0.35"/>
    <row r="1235" s="42" customFormat="1" x14ac:dyDescent="0.35"/>
    <row r="1236" s="42" customFormat="1" x14ac:dyDescent="0.35"/>
    <row r="1237" s="42" customFormat="1" x14ac:dyDescent="0.35"/>
    <row r="1238" s="42" customFormat="1" x14ac:dyDescent="0.35"/>
    <row r="1239" s="42" customFormat="1" x14ac:dyDescent="0.35"/>
    <row r="1240" s="42" customFormat="1" x14ac:dyDescent="0.35"/>
    <row r="1241" s="42" customFormat="1" x14ac:dyDescent="0.35"/>
    <row r="1242" s="42" customFormat="1" x14ac:dyDescent="0.35"/>
    <row r="1243" s="42" customFormat="1" x14ac:dyDescent="0.35"/>
    <row r="1244" s="42" customFormat="1" x14ac:dyDescent="0.35"/>
    <row r="1245" s="42" customFormat="1" x14ac:dyDescent="0.35"/>
    <row r="1246" s="42" customFormat="1" x14ac:dyDescent="0.35"/>
    <row r="1247" s="42" customFormat="1" x14ac:dyDescent="0.35"/>
    <row r="1248" s="42" customFormat="1" x14ac:dyDescent="0.35"/>
    <row r="1249" s="42" customFormat="1" x14ac:dyDescent="0.35"/>
    <row r="1250" s="42" customFormat="1" x14ac:dyDescent="0.35"/>
    <row r="1251" s="42" customFormat="1" x14ac:dyDescent="0.35"/>
    <row r="1252" s="42" customFormat="1" x14ac:dyDescent="0.35"/>
    <row r="1253" s="42" customFormat="1" x14ac:dyDescent="0.35"/>
    <row r="1254" s="42" customFormat="1" x14ac:dyDescent="0.35"/>
    <row r="1255" s="42" customFormat="1" x14ac:dyDescent="0.35"/>
    <row r="1256" s="42" customFormat="1" x14ac:dyDescent="0.35"/>
    <row r="1257" s="42" customFormat="1" x14ac:dyDescent="0.35"/>
    <row r="1258" s="42" customFormat="1" x14ac:dyDescent="0.35"/>
    <row r="1259" s="42" customFormat="1" x14ac:dyDescent="0.35"/>
    <row r="1260" s="42" customFormat="1" x14ac:dyDescent="0.35"/>
    <row r="1261" s="42" customFormat="1" x14ac:dyDescent="0.35"/>
    <row r="1262" s="42" customFormat="1" x14ac:dyDescent="0.35"/>
    <row r="1263" s="42" customFormat="1" x14ac:dyDescent="0.35"/>
    <row r="1264" s="42" customFormat="1" x14ac:dyDescent="0.35"/>
    <row r="1265" s="42" customFormat="1" x14ac:dyDescent="0.35"/>
    <row r="1266" s="42" customFormat="1" x14ac:dyDescent="0.35"/>
    <row r="1267" s="42" customFormat="1" x14ac:dyDescent="0.35"/>
    <row r="1268" s="42" customFormat="1" x14ac:dyDescent="0.35"/>
    <row r="1269" s="42" customFormat="1" x14ac:dyDescent="0.35"/>
    <row r="1270" s="42" customFormat="1" x14ac:dyDescent="0.35"/>
    <row r="1271" s="42" customFormat="1" x14ac:dyDescent="0.35"/>
    <row r="1272" s="42" customFormat="1" x14ac:dyDescent="0.35"/>
    <row r="1273" s="42" customFormat="1" x14ac:dyDescent="0.35"/>
    <row r="1274" s="42" customFormat="1" x14ac:dyDescent="0.35"/>
    <row r="1275" s="42" customFormat="1" x14ac:dyDescent="0.35"/>
    <row r="1276" s="42" customFormat="1" x14ac:dyDescent="0.35"/>
    <row r="1277" s="42" customFormat="1" x14ac:dyDescent="0.35"/>
    <row r="1278" s="42" customFormat="1" x14ac:dyDescent="0.35"/>
    <row r="1279" s="42" customFormat="1" x14ac:dyDescent="0.35"/>
    <row r="1280" s="42" customFormat="1" x14ac:dyDescent="0.35"/>
    <row r="1281" s="42" customFormat="1" x14ac:dyDescent="0.35"/>
    <row r="1282" s="42" customFormat="1" x14ac:dyDescent="0.35"/>
    <row r="1283" s="42" customFormat="1" x14ac:dyDescent="0.35"/>
    <row r="1284" s="42" customFormat="1" x14ac:dyDescent="0.35"/>
    <row r="1285" s="42" customFormat="1" x14ac:dyDescent="0.35"/>
    <row r="1286" s="42" customFormat="1" x14ac:dyDescent="0.35"/>
    <row r="1287" s="42" customFormat="1" x14ac:dyDescent="0.35"/>
    <row r="1288" s="42" customFormat="1" x14ac:dyDescent="0.35"/>
    <row r="1289" s="42" customFormat="1" x14ac:dyDescent="0.35"/>
    <row r="1290" s="42" customFormat="1" x14ac:dyDescent="0.35"/>
    <row r="1291" s="42" customFormat="1" x14ac:dyDescent="0.35"/>
    <row r="1292" s="42" customFormat="1" x14ac:dyDescent="0.35"/>
    <row r="1293" s="42" customFormat="1" x14ac:dyDescent="0.35"/>
    <row r="1294" s="42" customFormat="1" x14ac:dyDescent="0.35"/>
    <row r="1295" s="42" customFormat="1" x14ac:dyDescent="0.35"/>
    <row r="1296" s="42" customFormat="1" x14ac:dyDescent="0.35"/>
    <row r="1297" s="42" customFormat="1" x14ac:dyDescent="0.35"/>
    <row r="1298" s="42" customFormat="1" x14ac:dyDescent="0.35"/>
    <row r="1299" s="42" customFormat="1" x14ac:dyDescent="0.35"/>
    <row r="1300" s="42" customFormat="1" x14ac:dyDescent="0.35"/>
    <row r="1301" s="42" customFormat="1" x14ac:dyDescent="0.35"/>
    <row r="1302" s="42" customFormat="1" x14ac:dyDescent="0.35"/>
    <row r="1303" s="42" customFormat="1" x14ac:dyDescent="0.35"/>
    <row r="1304" s="42" customFormat="1" x14ac:dyDescent="0.35"/>
    <row r="1305" s="42" customFormat="1" x14ac:dyDescent="0.35"/>
    <row r="1306" s="42" customFormat="1" x14ac:dyDescent="0.35"/>
    <row r="1307" s="42" customFormat="1" x14ac:dyDescent="0.35"/>
    <row r="1308" s="42" customFormat="1" x14ac:dyDescent="0.35"/>
    <row r="1309" s="42" customFormat="1" x14ac:dyDescent="0.35"/>
    <row r="1310" s="42" customFormat="1" x14ac:dyDescent="0.35"/>
    <row r="1311" s="42" customFormat="1" x14ac:dyDescent="0.35"/>
    <row r="1312" s="42" customFormat="1" x14ac:dyDescent="0.35"/>
    <row r="1313" s="42" customFormat="1" x14ac:dyDescent="0.35"/>
    <row r="1314" s="42" customFormat="1" x14ac:dyDescent="0.35"/>
    <row r="1315" s="42" customFormat="1" x14ac:dyDescent="0.35"/>
    <row r="1316" s="42" customFormat="1" x14ac:dyDescent="0.35"/>
    <row r="1317" s="42" customFormat="1" x14ac:dyDescent="0.35"/>
    <row r="1318" s="42" customFormat="1" x14ac:dyDescent="0.35"/>
    <row r="1319" s="42" customFormat="1" x14ac:dyDescent="0.35"/>
    <row r="1320" s="42" customFormat="1" x14ac:dyDescent="0.35"/>
    <row r="1321" s="42" customFormat="1" x14ac:dyDescent="0.35"/>
    <row r="1322" s="42" customFormat="1" x14ac:dyDescent="0.35"/>
    <row r="1323" s="42" customFormat="1" x14ac:dyDescent="0.35"/>
    <row r="1324" s="42" customFormat="1" x14ac:dyDescent="0.35"/>
    <row r="1325" s="42" customFormat="1" x14ac:dyDescent="0.35"/>
    <row r="1326" s="42" customFormat="1" x14ac:dyDescent="0.35"/>
    <row r="1327" s="42" customFormat="1" x14ac:dyDescent="0.35"/>
    <row r="1328" s="42" customFormat="1" x14ac:dyDescent="0.35"/>
    <row r="1329" s="42" customFormat="1" x14ac:dyDescent="0.35"/>
    <row r="1330" s="42" customFormat="1" x14ac:dyDescent="0.35"/>
    <row r="1331" s="42" customFormat="1" x14ac:dyDescent="0.35"/>
    <row r="1332" s="42" customFormat="1" x14ac:dyDescent="0.35"/>
    <row r="1333" s="42" customFormat="1" x14ac:dyDescent="0.35"/>
    <row r="1334" s="42" customFormat="1" x14ac:dyDescent="0.35"/>
    <row r="1335" s="42" customFormat="1" x14ac:dyDescent="0.35"/>
    <row r="1336" s="42" customFormat="1" x14ac:dyDescent="0.35"/>
    <row r="1337" s="42" customFormat="1" x14ac:dyDescent="0.35"/>
    <row r="1338" s="42" customFormat="1" x14ac:dyDescent="0.35"/>
    <row r="1339" s="42" customFormat="1" x14ac:dyDescent="0.35"/>
    <row r="1340" s="42" customFormat="1" x14ac:dyDescent="0.35"/>
    <row r="1341" s="42" customFormat="1" x14ac:dyDescent="0.35"/>
    <row r="1342" s="42" customFormat="1" x14ac:dyDescent="0.35"/>
    <row r="1343" s="42" customFormat="1" x14ac:dyDescent="0.35"/>
    <row r="1344" s="42" customFormat="1" x14ac:dyDescent="0.35"/>
    <row r="1345" s="42" customFormat="1" x14ac:dyDescent="0.35"/>
    <row r="1346" s="42" customFormat="1" x14ac:dyDescent="0.35"/>
    <row r="1347" s="42" customFormat="1" x14ac:dyDescent="0.35"/>
    <row r="1348" s="42" customFormat="1" x14ac:dyDescent="0.35"/>
    <row r="1349" s="42" customFormat="1" x14ac:dyDescent="0.35"/>
    <row r="1350" s="42" customFormat="1" x14ac:dyDescent="0.35"/>
    <row r="1351" s="42" customFormat="1" x14ac:dyDescent="0.35"/>
    <row r="1352" s="42" customFormat="1" x14ac:dyDescent="0.35"/>
    <row r="1353" s="42" customFormat="1" x14ac:dyDescent="0.35"/>
    <row r="1354" s="42" customFormat="1" x14ac:dyDescent="0.35"/>
    <row r="1355" s="42" customFormat="1" x14ac:dyDescent="0.35"/>
    <row r="1356" s="42" customFormat="1" x14ac:dyDescent="0.35"/>
    <row r="1357" s="42" customFormat="1" x14ac:dyDescent="0.35"/>
    <row r="1358" s="42" customFormat="1" x14ac:dyDescent="0.35"/>
    <row r="1359" s="42" customFormat="1" x14ac:dyDescent="0.35"/>
    <row r="1360" s="42" customFormat="1" x14ac:dyDescent="0.35"/>
    <row r="1361" s="42" customFormat="1" x14ac:dyDescent="0.35"/>
    <row r="1362" s="42" customFormat="1" x14ac:dyDescent="0.35"/>
    <row r="1363" s="42" customFormat="1" x14ac:dyDescent="0.35"/>
    <row r="1364" s="42" customFormat="1" x14ac:dyDescent="0.35"/>
    <row r="1365" s="42" customFormat="1" x14ac:dyDescent="0.35"/>
    <row r="1366" s="42" customFormat="1" x14ac:dyDescent="0.35"/>
    <row r="1367" s="42" customFormat="1" x14ac:dyDescent="0.35"/>
    <row r="1368" s="42" customFormat="1" x14ac:dyDescent="0.35"/>
    <row r="1369" s="42" customFormat="1" x14ac:dyDescent="0.35"/>
    <row r="1370" s="42" customFormat="1" x14ac:dyDescent="0.35"/>
    <row r="1371" s="42" customFormat="1" x14ac:dyDescent="0.35"/>
    <row r="1372" s="42" customFormat="1" x14ac:dyDescent="0.35"/>
    <row r="1373" s="42" customFormat="1" x14ac:dyDescent="0.35"/>
    <row r="1374" s="42" customFormat="1" x14ac:dyDescent="0.35"/>
    <row r="1375" s="42" customFormat="1" x14ac:dyDescent="0.35"/>
    <row r="1376" s="42" customFormat="1" x14ac:dyDescent="0.35"/>
    <row r="1377" s="42" customFormat="1" x14ac:dyDescent="0.35"/>
    <row r="1378" s="42" customFormat="1" x14ac:dyDescent="0.35"/>
    <row r="1379" s="42" customFormat="1" x14ac:dyDescent="0.35"/>
    <row r="1380" s="42" customFormat="1" x14ac:dyDescent="0.35"/>
    <row r="1381" s="42" customFormat="1" x14ac:dyDescent="0.35"/>
    <row r="1382" s="42" customFormat="1" x14ac:dyDescent="0.35"/>
    <row r="1383" s="42" customFormat="1" x14ac:dyDescent="0.35"/>
    <row r="1384" s="42" customFormat="1" x14ac:dyDescent="0.35"/>
    <row r="1385" s="42" customFormat="1" x14ac:dyDescent="0.35"/>
    <row r="1386" s="42" customFormat="1" x14ac:dyDescent="0.35"/>
    <row r="1387" s="42" customFormat="1" x14ac:dyDescent="0.35"/>
    <row r="1388" s="42" customFormat="1" x14ac:dyDescent="0.35"/>
    <row r="1389" s="42" customFormat="1" x14ac:dyDescent="0.35"/>
    <row r="1390" s="42" customFormat="1" x14ac:dyDescent="0.35"/>
    <row r="1391" s="42" customFormat="1" x14ac:dyDescent="0.35"/>
    <row r="1392" s="42" customFormat="1" x14ac:dyDescent="0.35"/>
    <row r="1393" s="42" customFormat="1" x14ac:dyDescent="0.35"/>
    <row r="1394" s="42" customFormat="1" x14ac:dyDescent="0.35"/>
    <row r="1395" s="42" customFormat="1" x14ac:dyDescent="0.35"/>
    <row r="1396" s="42" customFormat="1" x14ac:dyDescent="0.35"/>
    <row r="1397" s="42" customFormat="1" x14ac:dyDescent="0.35"/>
    <row r="1398" s="42" customFormat="1" x14ac:dyDescent="0.35"/>
    <row r="1399" s="42" customFormat="1" x14ac:dyDescent="0.35"/>
    <row r="1400" s="42" customFormat="1" x14ac:dyDescent="0.35"/>
    <row r="1401" s="42" customFormat="1" x14ac:dyDescent="0.35"/>
    <row r="1402" s="42" customFormat="1" x14ac:dyDescent="0.35"/>
    <row r="1403" s="42" customFormat="1" x14ac:dyDescent="0.35"/>
    <row r="1404" s="42" customFormat="1" x14ac:dyDescent="0.35"/>
    <row r="1405" s="42" customFormat="1" x14ac:dyDescent="0.35"/>
    <row r="1406" s="42" customFormat="1" x14ac:dyDescent="0.35"/>
    <row r="1407" s="42" customFormat="1" x14ac:dyDescent="0.35"/>
    <row r="1408" s="42" customFormat="1" x14ac:dyDescent="0.35"/>
    <row r="1409" s="42" customFormat="1" x14ac:dyDescent="0.35"/>
    <row r="1410" s="42" customFormat="1" x14ac:dyDescent="0.35"/>
    <row r="1411" s="42" customFormat="1" x14ac:dyDescent="0.35"/>
    <row r="1412" s="42" customFormat="1" x14ac:dyDescent="0.35"/>
    <row r="1413" s="42" customFormat="1" x14ac:dyDescent="0.35"/>
    <row r="1414" s="42" customFormat="1" x14ac:dyDescent="0.35"/>
    <row r="1415" s="42" customFormat="1" x14ac:dyDescent="0.35"/>
    <row r="1416" s="42" customFormat="1" x14ac:dyDescent="0.35"/>
    <row r="1417" s="42" customFormat="1" x14ac:dyDescent="0.35"/>
    <row r="1418" s="42" customFormat="1" x14ac:dyDescent="0.35"/>
    <row r="1419" s="42" customFormat="1" x14ac:dyDescent="0.35"/>
    <row r="1420" s="42" customFormat="1" x14ac:dyDescent="0.35"/>
    <row r="1421" s="42" customFormat="1" x14ac:dyDescent="0.35"/>
    <row r="1422" s="42" customFormat="1" x14ac:dyDescent="0.35"/>
    <row r="1423" s="42" customFormat="1" x14ac:dyDescent="0.35"/>
    <row r="1424" s="42" customFormat="1" x14ac:dyDescent="0.35"/>
    <row r="1425" s="42" customFormat="1" x14ac:dyDescent="0.35"/>
    <row r="1426" s="42" customFormat="1" x14ac:dyDescent="0.35"/>
    <row r="1427" s="42" customFormat="1" x14ac:dyDescent="0.35"/>
    <row r="1428" s="42" customFormat="1" x14ac:dyDescent="0.35"/>
    <row r="1429" s="42" customFormat="1" x14ac:dyDescent="0.35"/>
    <row r="1430" s="42" customFormat="1" x14ac:dyDescent="0.35"/>
    <row r="1431" s="42" customFormat="1" x14ac:dyDescent="0.35"/>
    <row r="1432" s="42" customFormat="1" x14ac:dyDescent="0.35"/>
    <row r="1433" s="42" customFormat="1" x14ac:dyDescent="0.35"/>
    <row r="1434" s="42" customFormat="1" x14ac:dyDescent="0.35"/>
    <row r="1435" s="42" customFormat="1" x14ac:dyDescent="0.35"/>
    <row r="1436" s="42" customFormat="1" x14ac:dyDescent="0.35"/>
    <row r="1437" s="42" customFormat="1" x14ac:dyDescent="0.35"/>
    <row r="1438" s="42" customFormat="1" x14ac:dyDescent="0.35"/>
    <row r="1439" s="42" customFormat="1" x14ac:dyDescent="0.35"/>
    <row r="1440" s="42" customFormat="1" x14ac:dyDescent="0.35"/>
    <row r="1441" s="42" customFormat="1" x14ac:dyDescent="0.35"/>
    <row r="1442" s="42" customFormat="1" x14ac:dyDescent="0.35"/>
    <row r="1443" s="42" customFormat="1" x14ac:dyDescent="0.35"/>
    <row r="1444" s="42" customFormat="1" x14ac:dyDescent="0.35"/>
    <row r="1445" s="42" customFormat="1" x14ac:dyDescent="0.35"/>
    <row r="1446" s="42" customFormat="1" x14ac:dyDescent="0.35"/>
    <row r="1447" s="42" customFormat="1" x14ac:dyDescent="0.35"/>
    <row r="1448" s="42" customFormat="1" x14ac:dyDescent="0.35"/>
    <row r="1449" s="42" customFormat="1" x14ac:dyDescent="0.35"/>
    <row r="1450" s="42" customFormat="1" x14ac:dyDescent="0.35"/>
    <row r="1451" s="42" customFormat="1" x14ac:dyDescent="0.35"/>
    <row r="1452" s="42" customFormat="1" x14ac:dyDescent="0.35"/>
    <row r="1453" s="42" customFormat="1" x14ac:dyDescent="0.35"/>
    <row r="1454" s="42" customFormat="1" x14ac:dyDescent="0.35"/>
    <row r="1455" s="42" customFormat="1" x14ac:dyDescent="0.35"/>
    <row r="1456" s="42" customFormat="1" x14ac:dyDescent="0.35"/>
    <row r="1457" s="42" customFormat="1" x14ac:dyDescent="0.35"/>
    <row r="1458" s="42" customFormat="1" x14ac:dyDescent="0.35"/>
    <row r="1459" s="42" customFormat="1" x14ac:dyDescent="0.35"/>
    <row r="1460" s="42" customFormat="1" x14ac:dyDescent="0.35"/>
    <row r="1461" s="42" customFormat="1" x14ac:dyDescent="0.35"/>
    <row r="1462" s="42" customFormat="1" x14ac:dyDescent="0.35"/>
    <row r="1463" s="42" customFormat="1" x14ac:dyDescent="0.35"/>
    <row r="1464" s="42" customFormat="1" x14ac:dyDescent="0.35"/>
    <row r="1465" s="42" customFormat="1" x14ac:dyDescent="0.35"/>
    <row r="1466" s="42" customFormat="1" x14ac:dyDescent="0.35"/>
    <row r="1467" s="42" customFormat="1" x14ac:dyDescent="0.35"/>
    <row r="1468" s="42" customFormat="1" x14ac:dyDescent="0.35"/>
    <row r="1469" s="42" customFormat="1" x14ac:dyDescent="0.35"/>
    <row r="1470" s="42" customFormat="1" x14ac:dyDescent="0.35"/>
    <row r="1471" s="42" customFormat="1" x14ac:dyDescent="0.35"/>
    <row r="1472" s="42" customFormat="1" x14ac:dyDescent="0.35"/>
    <row r="1473" s="42" customFormat="1" x14ac:dyDescent="0.35"/>
    <row r="1474" s="42" customFormat="1" x14ac:dyDescent="0.35"/>
    <row r="1475" s="42" customFormat="1" x14ac:dyDescent="0.35"/>
    <row r="1476" s="42" customFormat="1" x14ac:dyDescent="0.35"/>
    <row r="1477" s="42" customFormat="1" x14ac:dyDescent="0.35"/>
    <row r="1478" s="42" customFormat="1" x14ac:dyDescent="0.35"/>
    <row r="1479" s="42" customFormat="1" x14ac:dyDescent="0.35"/>
    <row r="1480" s="42" customFormat="1" x14ac:dyDescent="0.35"/>
    <row r="1481" s="42" customFormat="1" x14ac:dyDescent="0.35"/>
    <row r="1482" s="42" customFormat="1" x14ac:dyDescent="0.35"/>
    <row r="1483" s="42" customFormat="1" x14ac:dyDescent="0.35"/>
    <row r="1484" s="42" customFormat="1" x14ac:dyDescent="0.35"/>
    <row r="1485" s="42" customFormat="1" x14ac:dyDescent="0.35"/>
    <row r="1486" s="42" customFormat="1" x14ac:dyDescent="0.35"/>
    <row r="1487" s="42" customFormat="1" x14ac:dyDescent="0.35"/>
    <row r="1488" s="42" customFormat="1" x14ac:dyDescent="0.35"/>
    <row r="1489" s="42" customFormat="1" x14ac:dyDescent="0.35"/>
    <row r="1490" s="42" customFormat="1" x14ac:dyDescent="0.35"/>
    <row r="1491" s="42" customFormat="1" x14ac:dyDescent="0.35"/>
    <row r="1492" s="42" customFormat="1" x14ac:dyDescent="0.35"/>
    <row r="1493" s="42" customFormat="1" x14ac:dyDescent="0.35"/>
    <row r="1494" s="42" customFormat="1" x14ac:dyDescent="0.35"/>
    <row r="1495" s="42" customFormat="1" x14ac:dyDescent="0.35"/>
    <row r="1496" s="42" customFormat="1" x14ac:dyDescent="0.35"/>
    <row r="1497" s="42" customFormat="1" x14ac:dyDescent="0.35"/>
    <row r="1498" s="42" customFormat="1" x14ac:dyDescent="0.35"/>
    <row r="1499" s="42" customFormat="1" x14ac:dyDescent="0.35"/>
    <row r="1500" s="42" customFormat="1" x14ac:dyDescent="0.35"/>
    <row r="1501" s="42" customFormat="1" x14ac:dyDescent="0.35"/>
    <row r="1502" s="42" customFormat="1" x14ac:dyDescent="0.35"/>
    <row r="1503" s="42" customFormat="1" x14ac:dyDescent="0.35"/>
    <row r="1504" s="42" customFormat="1" x14ac:dyDescent="0.35"/>
    <row r="1505" s="42" customFormat="1" x14ac:dyDescent="0.35"/>
    <row r="1506" s="42" customFormat="1" x14ac:dyDescent="0.35"/>
    <row r="1507" s="42" customFormat="1" x14ac:dyDescent="0.35"/>
    <row r="1508" s="42" customFormat="1" x14ac:dyDescent="0.35"/>
    <row r="1509" s="42" customFormat="1" x14ac:dyDescent="0.35"/>
    <row r="1510" s="42" customFormat="1" x14ac:dyDescent="0.35"/>
    <row r="1511" s="42" customFormat="1" x14ac:dyDescent="0.35"/>
    <row r="1512" s="42" customFormat="1" x14ac:dyDescent="0.35"/>
    <row r="1513" s="42" customFormat="1" x14ac:dyDescent="0.35"/>
    <row r="1514" s="42" customFormat="1" x14ac:dyDescent="0.35"/>
    <row r="1515" s="42" customFormat="1" x14ac:dyDescent="0.35"/>
    <row r="1516" s="42" customFormat="1" x14ac:dyDescent="0.35"/>
    <row r="1517" s="42" customFormat="1" x14ac:dyDescent="0.35"/>
    <row r="1518" s="42" customFormat="1" x14ac:dyDescent="0.35"/>
    <row r="1519" s="42" customFormat="1" x14ac:dyDescent="0.35"/>
    <row r="1520" s="42" customFormat="1" x14ac:dyDescent="0.35"/>
    <row r="1521" s="42" customFormat="1" x14ac:dyDescent="0.35"/>
    <row r="1522" s="42" customFormat="1" x14ac:dyDescent="0.35"/>
    <row r="1523" s="42" customFormat="1" x14ac:dyDescent="0.35"/>
    <row r="1524" s="42" customFormat="1" x14ac:dyDescent="0.35"/>
    <row r="1525" s="42" customFormat="1" x14ac:dyDescent="0.35"/>
    <row r="1526" s="42" customFormat="1" x14ac:dyDescent="0.35"/>
    <row r="1527" s="42" customFormat="1" x14ac:dyDescent="0.35"/>
    <row r="1528" s="42" customFormat="1" x14ac:dyDescent="0.35"/>
    <row r="1529" s="42" customFormat="1" x14ac:dyDescent="0.35"/>
    <row r="1530" s="42" customFormat="1" x14ac:dyDescent="0.35"/>
    <row r="1531" s="42" customFormat="1" x14ac:dyDescent="0.35"/>
    <row r="1532" s="42" customFormat="1" x14ac:dyDescent="0.35"/>
    <row r="1533" s="42" customFormat="1" x14ac:dyDescent="0.35"/>
    <row r="1534" s="42" customFormat="1" x14ac:dyDescent="0.35"/>
    <row r="1535" s="42" customFormat="1" x14ac:dyDescent="0.35"/>
    <row r="1536" s="42" customFormat="1" x14ac:dyDescent="0.35"/>
    <row r="1537" s="42" customFormat="1" x14ac:dyDescent="0.35"/>
    <row r="1538" s="42" customFormat="1" x14ac:dyDescent="0.35"/>
    <row r="1539" s="42" customFormat="1" x14ac:dyDescent="0.35"/>
    <row r="1540" s="42" customFormat="1" x14ac:dyDescent="0.35"/>
    <row r="1541" s="42" customFormat="1" x14ac:dyDescent="0.35"/>
    <row r="1542" s="42" customFormat="1" x14ac:dyDescent="0.35"/>
    <row r="1543" s="42" customFormat="1" x14ac:dyDescent="0.35"/>
    <row r="1544" s="42" customFormat="1" x14ac:dyDescent="0.35"/>
    <row r="1545" s="42" customFormat="1" x14ac:dyDescent="0.35"/>
    <row r="1546" s="42" customFormat="1" x14ac:dyDescent="0.35"/>
    <row r="1547" s="42" customFormat="1" x14ac:dyDescent="0.35"/>
    <row r="1548" s="42" customFormat="1" x14ac:dyDescent="0.35"/>
    <row r="1549" s="42" customFormat="1" x14ac:dyDescent="0.35"/>
    <row r="1550" s="42" customFormat="1" x14ac:dyDescent="0.35"/>
    <row r="1551" s="42" customFormat="1" x14ac:dyDescent="0.35"/>
    <row r="1552" s="42" customFormat="1" x14ac:dyDescent="0.35"/>
    <row r="1553" s="42" customFormat="1" x14ac:dyDescent="0.35"/>
    <row r="1554" s="42" customFormat="1" x14ac:dyDescent="0.35"/>
    <row r="1555" s="42" customFormat="1" x14ac:dyDescent="0.35"/>
    <row r="1556" s="42" customFormat="1" x14ac:dyDescent="0.35"/>
    <row r="1557" s="42" customFormat="1" x14ac:dyDescent="0.35"/>
    <row r="1558" s="42" customFormat="1" x14ac:dyDescent="0.35"/>
    <row r="1559" s="42" customFormat="1" x14ac:dyDescent="0.35"/>
    <row r="1560" s="42" customFormat="1" x14ac:dyDescent="0.35"/>
    <row r="1561" s="42" customFormat="1" x14ac:dyDescent="0.35"/>
    <row r="1562" s="42" customFormat="1" x14ac:dyDescent="0.35"/>
    <row r="1563" s="42" customFormat="1" x14ac:dyDescent="0.35"/>
    <row r="1564" s="42" customFormat="1" x14ac:dyDescent="0.35"/>
    <row r="1565" s="42" customFormat="1" x14ac:dyDescent="0.35"/>
    <row r="1566" s="42" customFormat="1" x14ac:dyDescent="0.35"/>
    <row r="1567" s="42" customFormat="1" x14ac:dyDescent="0.35"/>
    <row r="1568" s="42" customFormat="1" x14ac:dyDescent="0.35"/>
    <row r="1569" s="42" customFormat="1" x14ac:dyDescent="0.35"/>
    <row r="1570" s="42" customFormat="1" x14ac:dyDescent="0.35"/>
    <row r="1571" s="42" customFormat="1" x14ac:dyDescent="0.35"/>
    <row r="1572" s="42" customFormat="1" x14ac:dyDescent="0.35"/>
    <row r="1573" s="42" customFormat="1" x14ac:dyDescent="0.35"/>
    <row r="1574" s="42" customFormat="1" x14ac:dyDescent="0.35"/>
    <row r="1575" s="42" customFormat="1" x14ac:dyDescent="0.35"/>
    <row r="1576" s="42" customFormat="1" x14ac:dyDescent="0.35"/>
    <row r="1577" s="42" customFormat="1" x14ac:dyDescent="0.35"/>
    <row r="1578" s="42" customFormat="1" x14ac:dyDescent="0.35"/>
    <row r="1579" s="42" customFormat="1" x14ac:dyDescent="0.35"/>
    <row r="1580" s="42" customFormat="1" x14ac:dyDescent="0.35"/>
    <row r="1581" s="42" customFormat="1" x14ac:dyDescent="0.35"/>
    <row r="1582" s="42" customFormat="1" x14ac:dyDescent="0.35"/>
    <row r="1583" s="42" customFormat="1" x14ac:dyDescent="0.35"/>
    <row r="1584" s="42" customFormat="1" x14ac:dyDescent="0.35"/>
    <row r="1585" s="42" customFormat="1" x14ac:dyDescent="0.35"/>
    <row r="1586" s="42" customFormat="1" x14ac:dyDescent="0.35"/>
    <row r="1587" s="42" customFormat="1" x14ac:dyDescent="0.35"/>
    <row r="1588" s="42" customFormat="1" x14ac:dyDescent="0.35"/>
    <row r="1589" s="42" customFormat="1" x14ac:dyDescent="0.35"/>
    <row r="1590" s="42" customFormat="1" x14ac:dyDescent="0.35"/>
    <row r="1591" s="42" customFormat="1" x14ac:dyDescent="0.35"/>
    <row r="1592" s="42" customFormat="1" x14ac:dyDescent="0.35"/>
    <row r="1593" s="42" customFormat="1" x14ac:dyDescent="0.35"/>
    <row r="1594" s="42" customFormat="1" x14ac:dyDescent="0.35"/>
    <row r="1595" s="42" customFormat="1" x14ac:dyDescent="0.35"/>
    <row r="1596" s="42" customFormat="1" x14ac:dyDescent="0.35"/>
    <row r="1597" s="42" customFormat="1" x14ac:dyDescent="0.35"/>
    <row r="1598" s="42" customFormat="1" x14ac:dyDescent="0.35"/>
    <row r="1599" s="42" customFormat="1" x14ac:dyDescent="0.35"/>
    <row r="1600" s="42" customFormat="1" x14ac:dyDescent="0.35"/>
    <row r="1601" s="42" customFormat="1" x14ac:dyDescent="0.35"/>
    <row r="1602" s="42" customFormat="1" x14ac:dyDescent="0.35"/>
    <row r="1603" s="42" customFormat="1" x14ac:dyDescent="0.35"/>
    <row r="1604" s="42" customFormat="1" x14ac:dyDescent="0.35"/>
    <row r="1605" s="42" customFormat="1" x14ac:dyDescent="0.35"/>
    <row r="1606" s="42" customFormat="1" x14ac:dyDescent="0.35"/>
    <row r="1607" s="42" customFormat="1" x14ac:dyDescent="0.35"/>
    <row r="1608" s="42" customFormat="1" x14ac:dyDescent="0.35"/>
    <row r="1609" s="42" customFormat="1" x14ac:dyDescent="0.35"/>
    <row r="1610" s="42" customFormat="1" x14ac:dyDescent="0.35"/>
    <row r="1611" s="42" customFormat="1" x14ac:dyDescent="0.35"/>
    <row r="1612" s="42" customFormat="1" x14ac:dyDescent="0.35"/>
    <row r="1613" s="42" customFormat="1" x14ac:dyDescent="0.35"/>
    <row r="1614" s="42" customFormat="1" x14ac:dyDescent="0.35"/>
    <row r="1615" s="42" customFormat="1" x14ac:dyDescent="0.35"/>
    <row r="1616" s="42" customFormat="1" x14ac:dyDescent="0.35"/>
    <row r="1617" s="42" customFormat="1" x14ac:dyDescent="0.35"/>
    <row r="1618" s="42" customFormat="1" x14ac:dyDescent="0.35"/>
    <row r="1619" s="42" customFormat="1" x14ac:dyDescent="0.35"/>
    <row r="1620" s="42" customFormat="1" x14ac:dyDescent="0.35"/>
    <row r="1621" s="42" customFormat="1" x14ac:dyDescent="0.35"/>
    <row r="1622" s="42" customFormat="1" x14ac:dyDescent="0.35"/>
    <row r="1623" s="42" customFormat="1" x14ac:dyDescent="0.35"/>
    <row r="1624" s="42" customFormat="1" x14ac:dyDescent="0.35"/>
    <row r="1625" s="42" customFormat="1" x14ac:dyDescent="0.35"/>
    <row r="1626" s="42" customFormat="1" x14ac:dyDescent="0.35"/>
    <row r="1627" s="42" customFormat="1" x14ac:dyDescent="0.35"/>
    <row r="1628" s="42" customFormat="1" x14ac:dyDescent="0.35"/>
    <row r="1629" s="42" customFormat="1" x14ac:dyDescent="0.35"/>
    <row r="1630" s="42" customFormat="1" x14ac:dyDescent="0.35"/>
    <row r="1631" s="42" customFormat="1" x14ac:dyDescent="0.35"/>
    <row r="1632" s="42" customFormat="1" x14ac:dyDescent="0.35"/>
    <row r="1633" s="42" customFormat="1" x14ac:dyDescent="0.35"/>
    <row r="1634" s="42" customFormat="1" x14ac:dyDescent="0.35"/>
    <row r="1635" s="42" customFormat="1" x14ac:dyDescent="0.35"/>
    <row r="1636" s="42" customFormat="1" x14ac:dyDescent="0.35"/>
    <row r="1637" s="42" customFormat="1" x14ac:dyDescent="0.35"/>
    <row r="1638" s="42" customFormat="1" x14ac:dyDescent="0.35"/>
    <row r="1639" s="42" customFormat="1" x14ac:dyDescent="0.35"/>
    <row r="1640" s="42" customFormat="1" x14ac:dyDescent="0.35"/>
    <row r="1641" s="42" customFormat="1" x14ac:dyDescent="0.35"/>
    <row r="1642" s="42" customFormat="1" x14ac:dyDescent="0.35"/>
    <row r="1643" s="42" customFormat="1" x14ac:dyDescent="0.35"/>
    <row r="1644" s="42" customFormat="1" x14ac:dyDescent="0.35"/>
    <row r="1645" s="42" customFormat="1" x14ac:dyDescent="0.35"/>
    <row r="1646" s="42" customFormat="1" x14ac:dyDescent="0.35"/>
    <row r="1647" s="42" customFormat="1" x14ac:dyDescent="0.35"/>
    <row r="1648" s="42" customFormat="1" x14ac:dyDescent="0.35"/>
    <row r="1649" s="42" customFormat="1" x14ac:dyDescent="0.35"/>
    <row r="1650" s="42" customFormat="1" x14ac:dyDescent="0.35"/>
    <row r="1651" s="42" customFormat="1" x14ac:dyDescent="0.35"/>
    <row r="1652" s="42" customFormat="1" x14ac:dyDescent="0.35"/>
    <row r="1653" s="42" customFormat="1" x14ac:dyDescent="0.35"/>
    <row r="1654" s="42" customFormat="1" x14ac:dyDescent="0.35"/>
    <row r="1655" s="42" customFormat="1" x14ac:dyDescent="0.35"/>
    <row r="1656" s="42" customFormat="1" x14ac:dyDescent="0.35"/>
    <row r="1657" s="42" customFormat="1" x14ac:dyDescent="0.35"/>
    <row r="1658" s="42" customFormat="1" x14ac:dyDescent="0.35"/>
    <row r="1659" s="42" customFormat="1" x14ac:dyDescent="0.35"/>
    <row r="1660" s="42" customFormat="1" x14ac:dyDescent="0.35"/>
    <row r="1661" s="42" customFormat="1" x14ac:dyDescent="0.35"/>
    <row r="1662" s="42" customFormat="1" x14ac:dyDescent="0.35"/>
    <row r="1663" s="42" customFormat="1" x14ac:dyDescent="0.35"/>
    <row r="1664" s="42" customFormat="1" x14ac:dyDescent="0.35"/>
    <row r="1665" s="42" customFormat="1" x14ac:dyDescent="0.35"/>
    <row r="1666" s="42" customFormat="1" x14ac:dyDescent="0.35"/>
    <row r="1667" s="42" customFormat="1" x14ac:dyDescent="0.35"/>
    <row r="1668" s="42" customFormat="1" x14ac:dyDescent="0.35"/>
    <row r="1669" s="42" customFormat="1" x14ac:dyDescent="0.35"/>
    <row r="1670" s="42" customFormat="1" x14ac:dyDescent="0.35"/>
    <row r="1671" s="42" customFormat="1" x14ac:dyDescent="0.35"/>
    <row r="1672" s="42" customFormat="1" x14ac:dyDescent="0.35"/>
    <row r="1673" s="42" customFormat="1" x14ac:dyDescent="0.35"/>
    <row r="1674" s="42" customFormat="1" x14ac:dyDescent="0.35"/>
    <row r="1675" s="42" customFormat="1" x14ac:dyDescent="0.35"/>
  </sheetData>
  <customSheetViews>
    <customSheetView guid="{2B0C32DC-5564-474C-B936-6887ADB6AC8C}" scale="75" state="hidden">
      <pane xSplit="4" ySplit="4" topLeftCell="E5" activePane="bottomRight" state="frozen"/>
      <selection pane="bottomRight" activeCell="E99" sqref="E99"/>
      <pageMargins left="0.7" right="0.7" top="0.75" bottom="0.75" header="0.3" footer="0.3"/>
    </customSheetView>
    <customSheetView guid="{342C049D-7445-49CB-A85E-EBBEF398D233}" scale="75" state="hidden">
      <pane xSplit="4" ySplit="4" topLeftCell="E5" activePane="bottomRight" state="frozen"/>
      <selection pane="bottomRight" activeCell="E99" sqref="E99"/>
      <pageMargins left="0.7" right="0.7" top="0.75" bottom="0.75" header="0.3" footer="0.3"/>
    </customSheetView>
    <customSheetView guid="{7D265BC2-9D19-4823-BA43-98D580D4E12B}" scale="75">
      <pane xSplit="4" ySplit="4" topLeftCell="E5" activePane="bottomRight" state="frozen"/>
      <selection pane="bottomRight" activeCell="E99" sqref="E99"/>
      <pageMargins left="0.7" right="0.7" top="0.75" bottom="0.75" header="0.3" footer="0.3"/>
    </customSheetView>
  </customSheetViews>
  <mergeCells count="64">
    <mergeCell ref="E84:AI84"/>
    <mergeCell ref="E51:AI51"/>
    <mergeCell ref="CB2:CI3"/>
    <mergeCell ref="C72:C78"/>
    <mergeCell ref="C65:C71"/>
    <mergeCell ref="C79:C82"/>
    <mergeCell ref="AM2:BA3"/>
    <mergeCell ref="BS2:BZ3"/>
    <mergeCell ref="BC2:BQ3"/>
    <mergeCell ref="C52:C64"/>
    <mergeCell ref="AB33:AI33"/>
    <mergeCell ref="Y34:AI34"/>
    <mergeCell ref="U37:AH37"/>
    <mergeCell ref="E38:M38"/>
    <mergeCell ref="AK3:AK4"/>
    <mergeCell ref="E45:AI45"/>
    <mergeCell ref="E46:AI46"/>
    <mergeCell ref="A41:A48"/>
    <mergeCell ref="B41:B48"/>
    <mergeCell ref="Y7:AH7"/>
    <mergeCell ref="E44:AI44"/>
    <mergeCell ref="X26:Y26"/>
    <mergeCell ref="Z26:AI26"/>
    <mergeCell ref="B27:B40"/>
    <mergeCell ref="AG27:AI27"/>
    <mergeCell ref="U29:AB29"/>
    <mergeCell ref="AC29:AD29"/>
    <mergeCell ref="AC31:AI31"/>
    <mergeCell ref="U32:AA32"/>
    <mergeCell ref="B21:B22"/>
    <mergeCell ref="U21:AE21"/>
    <mergeCell ref="E22:F22"/>
    <mergeCell ref="AE22:AI22"/>
    <mergeCell ref="E39:M39"/>
    <mergeCell ref="A24:A40"/>
    <mergeCell ref="B24:B26"/>
    <mergeCell ref="K24:AA24"/>
    <mergeCell ref="Y25:AI25"/>
    <mergeCell ref="P26:W26"/>
    <mergeCell ref="AB32:AI32"/>
    <mergeCell ref="U33:AA33"/>
    <mergeCell ref="Y19:AI19"/>
    <mergeCell ref="AJ3:AJ4"/>
    <mergeCell ref="A5:B9"/>
    <mergeCell ref="U5:AI5"/>
    <mergeCell ref="N6:Q6"/>
    <mergeCell ref="A10:A23"/>
    <mergeCell ref="B10:B20"/>
    <mergeCell ref="N12:R12"/>
    <mergeCell ref="S12:U12"/>
    <mergeCell ref="AE12:AI12"/>
    <mergeCell ref="G14:I14"/>
    <mergeCell ref="Q14:AA14"/>
    <mergeCell ref="E15:AI15"/>
    <mergeCell ref="E16:AI16"/>
    <mergeCell ref="N17:Y17"/>
    <mergeCell ref="Y20:AI20"/>
    <mergeCell ref="AB3:AH3"/>
    <mergeCell ref="A1:D2"/>
    <mergeCell ref="A3:D4"/>
    <mergeCell ref="E3:F3"/>
    <mergeCell ref="G3:M3"/>
    <mergeCell ref="N3:T3"/>
    <mergeCell ref="U3:AA3"/>
  </mergeCells>
  <conditionalFormatting sqref="AF57:AF64 AD57:AD64 AB57:AB64 X57:X64 V57:V64 R57:R64 P57:P64 H57:H64 J57:J64 H52:H55 P52:P55 R52:R55 V52:V55 X52:X55 AB52:AB55 AD52:AD55 AF52:AF55 N52:N55 J52:J55 N57:N64">
    <cfRule type="cellIs" dxfId="108" priority="59" operator="lessThan">
      <formula>1</formula>
    </cfRule>
    <cfRule type="cellIs" dxfId="107" priority="60" operator="lessThan">
      <formula>2</formula>
    </cfRule>
  </conditionalFormatting>
  <conditionalFormatting sqref="H79 J79 N79 P79 V79 X79 AB79 AD79 AF79:AH79 R79:T79 F79">
    <cfRule type="cellIs" dxfId="106" priority="58" operator="lessThan">
      <formula>7</formula>
    </cfRule>
  </conditionalFormatting>
  <conditionalFormatting sqref="H80:H81 J80:J81 N80:N81 P80:P81 R80:T81 V80:V81 X80:X81 AB80:AB81 AD80:AD81 AF80:AH81 F80:F81 H71 J71 N71 P71 R71 V71 X71 AB71 AD71 AF71">
    <cfRule type="cellIs" dxfId="105" priority="57" operator="lessThan">
      <formula>2</formula>
    </cfRule>
  </conditionalFormatting>
  <conditionalFormatting sqref="H82 J82 N82 P82 V82 X82 AB82 AD82 E82:F82 R82:T82 AF82:AH82 H70 J70 N70 P70 R70 V70 X70 AB70 AD70 AF70">
    <cfRule type="cellIs" dxfId="104" priority="56" operator="lessThan">
      <formula>4</formula>
    </cfRule>
  </conditionalFormatting>
  <conditionalFormatting sqref="H72 J72 N72 P72 V72 X72 AB72 AD72 E72:F72 R72:T72 AF72:AH72">
    <cfRule type="cellIs" dxfId="103" priority="55" operator="lessThan">
      <formula>1</formula>
    </cfRule>
  </conditionalFormatting>
  <conditionalFormatting sqref="E79:F79 R79:T79 AF79:AH79">
    <cfRule type="cellIs" dxfId="102" priority="54" operator="lessThan">
      <formula>9</formula>
    </cfRule>
  </conditionalFormatting>
  <conditionalFormatting sqref="E80:F81 R80:T81 AF80:AH81">
    <cfRule type="cellIs" dxfId="101" priority="53" operator="lessThan">
      <formula>3</formula>
    </cfRule>
  </conditionalFormatting>
  <conditionalFormatting sqref="H56 J56 N56 P56 R56 V56 X56 AB56 AD56 AF56">
    <cfRule type="cellIs" dxfId="100" priority="21" operator="lessThan">
      <formula>2</formula>
    </cfRule>
    <cfRule type="cellIs" dxfId="99" priority="22" operator="lessThan">
      <formula>4</formula>
    </cfRule>
  </conditionalFormatting>
  <conditionalFormatting sqref="E88">
    <cfRule type="cellIs" dxfId="98" priority="2" operator="lessThan">
      <formula>70</formula>
    </cfRule>
  </conditionalFormatting>
  <conditionalFormatting sqref="F88:AH88">
    <cfRule type="cellIs" dxfId="97" priority="1" operator="lessThan">
      <formula>70</formula>
    </cfRule>
  </conditionalFormatting>
  <pageMargins left="0.7" right="0.7" top="0.75" bottom="0.75" header="0.3" footer="0.3"/>
  <ignoredErrors>
    <ignoredError sqref="E91 F91:AH91 E93:AH98 E99:AH101" formula="1"/>
  </ignoredErrors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CF1695"/>
  <sheetViews>
    <sheetView zoomScale="61" zoomScaleNormal="61" workbookViewId="0">
      <selection activeCell="AG64" sqref="AG64"/>
    </sheetView>
  </sheetViews>
  <sheetFormatPr baseColWidth="10" defaultRowHeight="14.5" x14ac:dyDescent="0.35"/>
  <cols>
    <col min="1" max="1" width="3" bestFit="1" customWidth="1"/>
    <col min="2" max="2" width="7.54296875" bestFit="1" customWidth="1"/>
    <col min="3" max="3" width="23.453125" customWidth="1"/>
    <col min="4" max="4" width="10.54296875" bestFit="1" customWidth="1"/>
    <col min="5" max="5" width="4.453125" style="42" customWidth="1"/>
    <col min="6" max="6" width="9.54296875" style="95" bestFit="1" customWidth="1"/>
    <col min="7" max="7" width="4.453125" style="42" customWidth="1"/>
    <col min="8" max="8" width="11" style="95" bestFit="1" customWidth="1"/>
    <col min="9" max="11" width="4.453125" style="42" customWidth="1"/>
    <col min="12" max="12" width="9.54296875" style="95" bestFit="1" customWidth="1"/>
    <col min="13" max="13" width="4.453125" style="42" customWidth="1"/>
    <col min="14" max="14" width="9.54296875" style="95" bestFit="1" customWidth="1"/>
    <col min="15" max="15" width="4.453125" style="42" customWidth="1"/>
    <col min="16" max="16" width="9.54296875" style="95" bestFit="1" customWidth="1"/>
    <col min="17" max="18" width="11" style="95" bestFit="1" customWidth="1"/>
    <col min="19" max="19" width="4.453125" style="42" customWidth="1"/>
    <col min="20" max="20" width="9.54296875" style="95" bestFit="1" customWidth="1"/>
    <col min="21" max="21" width="4.453125" style="42" customWidth="1"/>
    <col min="22" max="22" width="8" style="95" bestFit="1" customWidth="1"/>
    <col min="23" max="25" width="4.453125" style="42" customWidth="1"/>
    <col min="26" max="26" width="9.54296875" style="95" bestFit="1" customWidth="1"/>
    <col min="27" max="27" width="4.453125" style="42" customWidth="1"/>
    <col min="28" max="28" width="9.54296875" style="95" bestFit="1" customWidth="1"/>
    <col min="29" max="29" width="4.453125" style="42" customWidth="1"/>
    <col min="30" max="30" width="11" style="95" bestFit="1" customWidth="1"/>
    <col min="31" max="31" width="9.54296875" style="95" bestFit="1" customWidth="1"/>
    <col min="32" max="32" width="11" style="95" bestFit="1" customWidth="1"/>
    <col min="33" max="33" width="23.453125" customWidth="1"/>
  </cols>
  <sheetData>
    <row r="1" spans="1:84" ht="15" thickBot="1" x14ac:dyDescent="0.4">
      <c r="A1" s="742"/>
      <c r="B1" s="758"/>
      <c r="C1" s="758"/>
      <c r="D1" s="758"/>
      <c r="E1" s="56" t="s">
        <v>3</v>
      </c>
      <c r="F1" s="104" t="s">
        <v>4</v>
      </c>
      <c r="G1" s="52" t="s">
        <v>4</v>
      </c>
      <c r="H1" s="104" t="s">
        <v>5</v>
      </c>
      <c r="I1" s="53" t="s">
        <v>6</v>
      </c>
      <c r="J1" s="53" t="s">
        <v>1</v>
      </c>
      <c r="K1" s="54" t="s">
        <v>2</v>
      </c>
      <c r="L1" s="107" t="s">
        <v>3</v>
      </c>
      <c r="M1" s="52" t="s">
        <v>4</v>
      </c>
      <c r="N1" s="104" t="s">
        <v>4</v>
      </c>
      <c r="O1" s="52" t="s">
        <v>5</v>
      </c>
      <c r="P1" s="112" t="s">
        <v>6</v>
      </c>
      <c r="Q1" s="112" t="s">
        <v>1</v>
      </c>
      <c r="R1" s="115" t="s">
        <v>2</v>
      </c>
      <c r="S1" s="55" t="s">
        <v>3</v>
      </c>
      <c r="T1" s="104" t="s">
        <v>4</v>
      </c>
      <c r="U1" s="52" t="s">
        <v>4</v>
      </c>
      <c r="V1" s="104" t="s">
        <v>5</v>
      </c>
      <c r="W1" s="53" t="s">
        <v>6</v>
      </c>
      <c r="X1" s="53" t="s">
        <v>1</v>
      </c>
      <c r="Y1" s="54" t="s">
        <v>2</v>
      </c>
      <c r="Z1" s="107" t="s">
        <v>3</v>
      </c>
      <c r="AA1" s="52" t="s">
        <v>4</v>
      </c>
      <c r="AB1" s="104" t="s">
        <v>4</v>
      </c>
      <c r="AC1" s="52" t="s">
        <v>5</v>
      </c>
      <c r="AD1" s="112" t="s">
        <v>6</v>
      </c>
      <c r="AE1" s="112" t="s">
        <v>1</v>
      </c>
      <c r="AF1" s="96" t="s">
        <v>2</v>
      </c>
      <c r="AG1" s="1"/>
      <c r="AH1" s="42"/>
      <c r="AI1" s="87"/>
      <c r="AY1" s="87"/>
      <c r="AZ1" s="42"/>
      <c r="BI1" s="87"/>
      <c r="BO1" s="87"/>
      <c r="BX1" s="87"/>
    </row>
    <row r="2" spans="1:84" ht="15" thickBot="1" x14ac:dyDescent="0.4">
      <c r="A2" s="759"/>
      <c r="B2" s="760"/>
      <c r="C2" s="760"/>
      <c r="D2" s="760"/>
      <c r="E2" s="56"/>
      <c r="F2" s="105"/>
      <c r="G2" s="57"/>
      <c r="H2" s="105"/>
      <c r="I2" s="57"/>
      <c r="J2" s="57"/>
      <c r="K2" s="58"/>
      <c r="L2" s="94"/>
      <c r="M2" s="60"/>
      <c r="N2" s="111"/>
      <c r="O2" s="60"/>
      <c r="P2" s="105"/>
      <c r="Q2" s="105"/>
      <c r="R2" s="97"/>
      <c r="S2" s="59"/>
      <c r="T2" s="111"/>
      <c r="U2" s="57"/>
      <c r="V2" s="105"/>
      <c r="W2" s="57"/>
      <c r="X2" s="57"/>
      <c r="Y2" s="58"/>
      <c r="Z2" s="94"/>
      <c r="AA2" s="60"/>
      <c r="AB2" s="111"/>
      <c r="AC2" s="60"/>
      <c r="AD2" s="105"/>
      <c r="AE2" s="105"/>
      <c r="AF2" s="103"/>
      <c r="AG2" s="2"/>
      <c r="AJ2" s="736" t="s">
        <v>95</v>
      </c>
      <c r="AK2" s="737"/>
      <c r="AL2" s="737"/>
      <c r="AM2" s="737"/>
      <c r="AN2" s="737"/>
      <c r="AO2" s="737"/>
      <c r="AP2" s="737"/>
      <c r="AQ2" s="737"/>
      <c r="AR2" s="737"/>
      <c r="AS2" s="737"/>
      <c r="AT2" s="737"/>
      <c r="AU2" s="737"/>
      <c r="AV2" s="737"/>
      <c r="AW2" s="737"/>
      <c r="AX2" s="738"/>
      <c r="AZ2" s="736" t="s">
        <v>99</v>
      </c>
      <c r="BA2" s="737"/>
      <c r="BB2" s="737"/>
      <c r="BC2" s="737"/>
      <c r="BD2" s="737"/>
      <c r="BE2" s="737"/>
      <c r="BF2" s="737"/>
      <c r="BG2" s="737"/>
      <c r="BH2" s="737"/>
      <c r="BI2" s="737"/>
      <c r="BJ2" s="737"/>
      <c r="BK2" s="737"/>
      <c r="BL2" s="737"/>
      <c r="BM2" s="737"/>
      <c r="BN2" s="738"/>
      <c r="BP2" s="736" t="s">
        <v>96</v>
      </c>
      <c r="BQ2" s="737"/>
      <c r="BR2" s="737"/>
      <c r="BS2" s="737"/>
      <c r="BT2" s="737"/>
      <c r="BU2" s="737"/>
      <c r="BV2" s="737"/>
      <c r="BW2" s="738"/>
      <c r="BY2" s="736" t="s">
        <v>100</v>
      </c>
      <c r="BZ2" s="737"/>
      <c r="CA2" s="737"/>
      <c r="CB2" s="737"/>
      <c r="CC2" s="737"/>
      <c r="CD2" s="737"/>
      <c r="CE2" s="737"/>
      <c r="CF2" s="738"/>
    </row>
    <row r="3" spans="1:84" ht="15" thickBot="1" x14ac:dyDescent="0.4">
      <c r="A3" s="742" t="s">
        <v>8</v>
      </c>
      <c r="B3" s="743"/>
      <c r="C3" s="743"/>
      <c r="D3" s="744"/>
      <c r="E3" s="749" t="s">
        <v>1</v>
      </c>
      <c r="F3" s="750"/>
      <c r="G3" s="750"/>
      <c r="H3" s="750"/>
      <c r="I3" s="750"/>
      <c r="J3" s="750"/>
      <c r="K3" s="751"/>
      <c r="L3" s="749" t="s">
        <v>1</v>
      </c>
      <c r="M3" s="750"/>
      <c r="N3" s="750"/>
      <c r="O3" s="750"/>
      <c r="P3" s="750"/>
      <c r="Q3" s="750"/>
      <c r="R3" s="751"/>
      <c r="S3" s="749" t="s">
        <v>1</v>
      </c>
      <c r="T3" s="750"/>
      <c r="U3" s="750"/>
      <c r="V3" s="750"/>
      <c r="W3" s="750"/>
      <c r="X3" s="750"/>
      <c r="Y3" s="751"/>
      <c r="Z3" s="749" t="s">
        <v>1</v>
      </c>
      <c r="AA3" s="750"/>
      <c r="AB3" s="750"/>
      <c r="AC3" s="750"/>
      <c r="AD3" s="750"/>
      <c r="AE3" s="750"/>
      <c r="AF3" s="751"/>
      <c r="AG3" s="761" t="s">
        <v>8</v>
      </c>
      <c r="AH3" s="761" t="s">
        <v>7</v>
      </c>
      <c r="AJ3" s="739"/>
      <c r="AK3" s="740"/>
      <c r="AL3" s="740"/>
      <c r="AM3" s="740"/>
      <c r="AN3" s="740"/>
      <c r="AO3" s="740"/>
      <c r="AP3" s="740"/>
      <c r="AQ3" s="740"/>
      <c r="AR3" s="740"/>
      <c r="AS3" s="740"/>
      <c r="AT3" s="740"/>
      <c r="AU3" s="740"/>
      <c r="AV3" s="740"/>
      <c r="AW3" s="740"/>
      <c r="AX3" s="741"/>
      <c r="AZ3" s="739"/>
      <c r="BA3" s="740"/>
      <c r="BB3" s="740"/>
      <c r="BC3" s="740"/>
      <c r="BD3" s="740"/>
      <c r="BE3" s="740"/>
      <c r="BF3" s="740"/>
      <c r="BG3" s="740"/>
      <c r="BH3" s="740"/>
      <c r="BI3" s="740"/>
      <c r="BJ3" s="740"/>
      <c r="BK3" s="740"/>
      <c r="BL3" s="740"/>
      <c r="BM3" s="740"/>
      <c r="BN3" s="741"/>
      <c r="BP3" s="739"/>
      <c r="BQ3" s="740"/>
      <c r="BR3" s="740"/>
      <c r="BS3" s="740"/>
      <c r="BT3" s="740"/>
      <c r="BU3" s="740"/>
      <c r="BV3" s="740"/>
      <c r="BW3" s="741"/>
      <c r="BY3" s="739"/>
      <c r="BZ3" s="740"/>
      <c r="CA3" s="740"/>
      <c r="CB3" s="740"/>
      <c r="CC3" s="740"/>
      <c r="CD3" s="740"/>
      <c r="CE3" s="740"/>
      <c r="CF3" s="741"/>
    </row>
    <row r="4" spans="1:84" ht="15" thickBot="1" x14ac:dyDescent="0.4">
      <c r="A4" s="745"/>
      <c r="B4" s="746"/>
      <c r="C4" s="747"/>
      <c r="D4" s="748"/>
      <c r="E4" s="63"/>
      <c r="F4" s="284"/>
      <c r="G4" s="64"/>
      <c r="H4" s="284"/>
      <c r="I4" s="64"/>
      <c r="J4" s="64"/>
      <c r="K4" s="65"/>
      <c r="L4" s="288"/>
      <c r="M4" s="64"/>
      <c r="N4" s="284"/>
      <c r="O4" s="67"/>
      <c r="P4" s="292"/>
      <c r="Q4" s="284"/>
      <c r="R4" s="293"/>
      <c r="S4" s="66"/>
      <c r="T4" s="284"/>
      <c r="U4" s="64"/>
      <c r="V4" s="284"/>
      <c r="W4" s="64"/>
      <c r="X4" s="64"/>
      <c r="Y4" s="65"/>
      <c r="Z4" s="288"/>
      <c r="AA4" s="64"/>
      <c r="AB4" s="284"/>
      <c r="AC4" s="67"/>
      <c r="AD4" s="292"/>
      <c r="AE4" s="300"/>
      <c r="AF4" s="293"/>
      <c r="AG4" s="762"/>
      <c r="AH4" s="762"/>
      <c r="AJ4" s="182" t="s">
        <v>9</v>
      </c>
      <c r="AK4" s="182" t="s">
        <v>42</v>
      </c>
      <c r="AL4" s="182" t="s">
        <v>67</v>
      </c>
      <c r="AM4" s="182" t="s">
        <v>29</v>
      </c>
      <c r="AN4" s="182" t="s">
        <v>63</v>
      </c>
      <c r="AO4" s="182" t="s">
        <v>33</v>
      </c>
      <c r="AP4" s="182">
        <v>45</v>
      </c>
      <c r="AQ4" s="182" t="s">
        <v>35</v>
      </c>
      <c r="AR4" s="182" t="s">
        <v>37</v>
      </c>
      <c r="AS4" s="182" t="s">
        <v>20</v>
      </c>
      <c r="AT4" s="182">
        <v>67</v>
      </c>
      <c r="AU4" s="182" t="s">
        <v>38</v>
      </c>
      <c r="AV4" s="182" t="s">
        <v>51</v>
      </c>
      <c r="AW4" s="182" t="s">
        <v>94</v>
      </c>
      <c r="AX4" s="182" t="s">
        <v>98</v>
      </c>
      <c r="AZ4" s="182" t="s">
        <v>9</v>
      </c>
      <c r="BA4" s="182" t="s">
        <v>42</v>
      </c>
      <c r="BB4" s="182" t="s">
        <v>67</v>
      </c>
      <c r="BC4" s="182" t="s">
        <v>29</v>
      </c>
      <c r="BD4" s="182" t="s">
        <v>63</v>
      </c>
      <c r="BE4" s="182" t="s">
        <v>33</v>
      </c>
      <c r="BF4" s="182">
        <v>45</v>
      </c>
      <c r="BG4" s="182" t="s">
        <v>35</v>
      </c>
      <c r="BH4" s="182" t="s">
        <v>37</v>
      </c>
      <c r="BI4" s="182" t="s">
        <v>20</v>
      </c>
      <c r="BJ4" s="182">
        <v>67</v>
      </c>
      <c r="BK4" s="182" t="s">
        <v>38</v>
      </c>
      <c r="BL4" s="182" t="s">
        <v>51</v>
      </c>
      <c r="BM4" s="182" t="s">
        <v>94</v>
      </c>
      <c r="BN4" s="182" t="s">
        <v>98</v>
      </c>
      <c r="BP4" s="182" t="s">
        <v>10</v>
      </c>
      <c r="BQ4" s="182" t="s">
        <v>31</v>
      </c>
      <c r="BR4" s="182" t="s">
        <v>19</v>
      </c>
      <c r="BS4" s="182" t="s">
        <v>30</v>
      </c>
      <c r="BT4" s="182" t="s">
        <v>48</v>
      </c>
      <c r="BU4" s="182" t="s">
        <v>55</v>
      </c>
      <c r="BV4" s="182" t="s">
        <v>40</v>
      </c>
      <c r="BW4" s="182" t="s">
        <v>98</v>
      </c>
      <c r="BY4" s="182" t="s">
        <v>10</v>
      </c>
      <c r="BZ4" s="182" t="s">
        <v>31</v>
      </c>
      <c r="CA4" s="182" t="s">
        <v>19</v>
      </c>
      <c r="CB4" s="182" t="s">
        <v>30</v>
      </c>
      <c r="CC4" s="182" t="s">
        <v>48</v>
      </c>
      <c r="CD4" s="182" t="s">
        <v>55</v>
      </c>
      <c r="CE4" s="182" t="s">
        <v>40</v>
      </c>
      <c r="CF4" s="182" t="s">
        <v>98</v>
      </c>
    </row>
    <row r="5" spans="1:84" x14ac:dyDescent="0.35">
      <c r="A5" s="783"/>
      <c r="B5" s="784"/>
      <c r="C5" s="3"/>
      <c r="D5" s="4" t="s">
        <v>9</v>
      </c>
      <c r="E5" s="69"/>
      <c r="F5" s="285" t="s">
        <v>9</v>
      </c>
      <c r="G5" s="70"/>
      <c r="H5" s="285" t="s">
        <v>9</v>
      </c>
      <c r="I5" s="70"/>
      <c r="J5" s="70"/>
      <c r="K5" s="71"/>
      <c r="L5" s="285" t="s">
        <v>9</v>
      </c>
      <c r="M5" s="70"/>
      <c r="N5" s="285" t="s">
        <v>9</v>
      </c>
      <c r="O5" s="73"/>
      <c r="P5" s="285" t="s">
        <v>9</v>
      </c>
      <c r="Q5" s="285"/>
      <c r="R5" s="294"/>
      <c r="S5" s="72"/>
      <c r="T5" s="285" t="s">
        <v>9</v>
      </c>
      <c r="U5" s="70"/>
      <c r="V5" s="285" t="s">
        <v>9</v>
      </c>
      <c r="W5" s="70"/>
      <c r="X5" s="70"/>
      <c r="Y5" s="71"/>
      <c r="Z5" s="285" t="s">
        <v>9</v>
      </c>
      <c r="AA5" s="70"/>
      <c r="AB5" s="285" t="s">
        <v>9</v>
      </c>
      <c r="AC5" s="73"/>
      <c r="AD5" s="285" t="s">
        <v>9</v>
      </c>
      <c r="AE5" s="301"/>
      <c r="AF5" s="294"/>
      <c r="AG5" s="5">
        <f>+C5</f>
        <v>0</v>
      </c>
      <c r="AH5" s="239"/>
      <c r="AI5" s="95"/>
      <c r="AJ5" s="186">
        <f t="shared" ref="AJ5:AJ16" si="0">IF(COUNTIF($E5:$AI5,AJ$4)&lt;1,"",COUNTIF($E5:$AI5,AJ$4))</f>
        <v>10</v>
      </c>
      <c r="AK5" s="186" t="str">
        <f t="shared" ref="AK5:AV24" si="1">IF(COUNTIF($E5:$AI5,AK$4)&lt;1,"",COUNTIF($E5:$AI5,AK$4))</f>
        <v/>
      </c>
      <c r="AL5" s="186" t="str">
        <f t="shared" si="1"/>
        <v/>
      </c>
      <c r="AM5" s="186" t="str">
        <f t="shared" si="1"/>
        <v/>
      </c>
      <c r="AN5" s="186" t="str">
        <f t="shared" si="1"/>
        <v/>
      </c>
      <c r="AO5" s="186" t="str">
        <f t="shared" si="1"/>
        <v/>
      </c>
      <c r="AP5" s="186" t="str">
        <f t="shared" si="1"/>
        <v/>
      </c>
      <c r="AQ5" s="186" t="str">
        <f t="shared" si="1"/>
        <v/>
      </c>
      <c r="AR5" s="186" t="str">
        <f t="shared" si="1"/>
        <v/>
      </c>
      <c r="AS5" s="186" t="str">
        <f t="shared" si="1"/>
        <v/>
      </c>
      <c r="AT5" s="186" t="str">
        <f t="shared" si="1"/>
        <v/>
      </c>
      <c r="AU5" s="186" t="str">
        <f t="shared" si="1"/>
        <v/>
      </c>
      <c r="AV5" s="186" t="str">
        <f t="shared" si="1"/>
        <v/>
      </c>
      <c r="AW5" s="186" t="s">
        <v>97</v>
      </c>
      <c r="AX5" s="186">
        <f>SUM(AJ5:AW5)</f>
        <v>10</v>
      </c>
      <c r="AZ5" s="186">
        <f t="shared" ref="AZ5:AZ16" si="2">IF(COUNTIF($E5:$AI5,AZ$4)&lt;1,"",COUNTIF($E5:$AI5,AZ$4))</f>
        <v>10</v>
      </c>
      <c r="BA5" s="186" t="str">
        <f t="shared" ref="BA5:BL24" si="3">IF(COUNTIF($E5:$AI5,BA$4)&lt;1,"",COUNTIF($E5:$AI5,BA$4))</f>
        <v/>
      </c>
      <c r="BB5" s="186" t="str">
        <f t="shared" si="3"/>
        <v/>
      </c>
      <c r="BC5" s="186" t="str">
        <f t="shared" si="3"/>
        <v/>
      </c>
      <c r="BD5" s="186" t="str">
        <f t="shared" si="3"/>
        <v/>
      </c>
      <c r="BE5" s="186" t="str">
        <f t="shared" si="3"/>
        <v/>
      </c>
      <c r="BF5" s="186" t="str">
        <f t="shared" si="3"/>
        <v/>
      </c>
      <c r="BG5" s="186" t="str">
        <f t="shared" si="3"/>
        <v/>
      </c>
      <c r="BH5" s="186" t="str">
        <f t="shared" si="3"/>
        <v/>
      </c>
      <c r="BI5" s="186" t="str">
        <f t="shared" si="3"/>
        <v/>
      </c>
      <c r="BJ5" s="186" t="str">
        <f t="shared" si="3"/>
        <v/>
      </c>
      <c r="BK5" s="186" t="str">
        <f t="shared" si="3"/>
        <v/>
      </c>
      <c r="BL5" s="186" t="str">
        <f t="shared" si="3"/>
        <v/>
      </c>
      <c r="BM5" s="186" t="s">
        <v>97</v>
      </c>
      <c r="BN5" s="186">
        <f>SUM(AZ5:BM5)</f>
        <v>10</v>
      </c>
      <c r="BP5" s="186" t="str">
        <f>IF(COUNTIF($E5:$AI5,BP$4)&lt;1,"",COUNTIF($E5:$AI5,BP$4))</f>
        <v/>
      </c>
      <c r="BQ5" s="186" t="str">
        <f t="shared" ref="BQ5:BV24" si="4">IF(COUNTIF($E5:$AI5,BQ$4)&lt;1,"",COUNTIF($E5:$AI5,BQ$4))</f>
        <v/>
      </c>
      <c r="BR5" s="186" t="str">
        <f t="shared" si="4"/>
        <v/>
      </c>
      <c r="BS5" s="186" t="str">
        <f t="shared" si="4"/>
        <v/>
      </c>
      <c r="BT5" s="186" t="str">
        <f t="shared" si="4"/>
        <v/>
      </c>
      <c r="BU5" s="186" t="str">
        <f t="shared" si="4"/>
        <v/>
      </c>
      <c r="BV5" s="186" t="str">
        <f t="shared" si="4"/>
        <v/>
      </c>
      <c r="BW5" s="186">
        <f>SUM(BP5:BV5)</f>
        <v>0</v>
      </c>
      <c r="BY5" s="186" t="str">
        <f>IF(COUNTIF($E5:$AI5,BY$4)&lt;1,"",COUNTIF($E5:$AI5,BY$4))</f>
        <v/>
      </c>
      <c r="BZ5" s="186" t="str">
        <f t="shared" ref="BZ5:CE24" si="5">IF(COUNTIF($E5:$AI5,BZ$4)&lt;1,"",COUNTIF($E5:$AI5,BZ$4))</f>
        <v/>
      </c>
      <c r="CA5" s="186" t="str">
        <f t="shared" si="5"/>
        <v/>
      </c>
      <c r="CB5" s="186" t="str">
        <f t="shared" si="5"/>
        <v/>
      </c>
      <c r="CC5" s="186" t="str">
        <f t="shared" si="5"/>
        <v/>
      </c>
      <c r="CD5" s="186" t="str">
        <f t="shared" si="5"/>
        <v/>
      </c>
      <c r="CE5" s="186" t="str">
        <f t="shared" si="5"/>
        <v/>
      </c>
      <c r="CF5" s="186">
        <f>SUM(BY5:CE5)</f>
        <v>0</v>
      </c>
    </row>
    <row r="6" spans="1:84" x14ac:dyDescent="0.35">
      <c r="A6" s="785"/>
      <c r="B6" s="786"/>
      <c r="C6" s="6"/>
      <c r="D6" s="7" t="s">
        <v>9</v>
      </c>
      <c r="E6" s="69"/>
      <c r="F6" s="285" t="s">
        <v>9</v>
      </c>
      <c r="G6" s="70"/>
      <c r="H6" s="285" t="s">
        <v>9</v>
      </c>
      <c r="I6" s="70"/>
      <c r="J6" s="70"/>
      <c r="K6" s="71"/>
      <c r="L6" s="285" t="s">
        <v>9</v>
      </c>
      <c r="M6" s="70"/>
      <c r="N6" s="285" t="s">
        <v>9</v>
      </c>
      <c r="O6" s="73"/>
      <c r="P6" s="285" t="s">
        <v>9</v>
      </c>
      <c r="Q6" s="285"/>
      <c r="R6" s="294"/>
      <c r="S6" s="72"/>
      <c r="T6" s="285" t="s">
        <v>9</v>
      </c>
      <c r="U6" s="70"/>
      <c r="V6" s="285" t="s">
        <v>9</v>
      </c>
      <c r="W6" s="70"/>
      <c r="X6" s="70"/>
      <c r="Y6" s="71"/>
      <c r="Z6" s="285" t="s">
        <v>9</v>
      </c>
      <c r="AA6" s="70"/>
      <c r="AB6" s="285" t="s">
        <v>9</v>
      </c>
      <c r="AC6" s="73"/>
      <c r="AD6" s="285" t="s">
        <v>9</v>
      </c>
      <c r="AE6" s="301"/>
      <c r="AF6" s="294"/>
      <c r="AG6" s="8">
        <f t="shared" ref="AG6:AG59" si="6">+C6</f>
        <v>0</v>
      </c>
      <c r="AH6" s="129"/>
      <c r="AJ6" s="183">
        <f t="shared" si="0"/>
        <v>10</v>
      </c>
      <c r="AK6" s="183" t="str">
        <f t="shared" si="1"/>
        <v/>
      </c>
      <c r="AL6" s="183" t="str">
        <f t="shared" si="1"/>
        <v/>
      </c>
      <c r="AM6" s="183" t="str">
        <f t="shared" si="1"/>
        <v/>
      </c>
      <c r="AN6" s="183" t="str">
        <f t="shared" si="1"/>
        <v/>
      </c>
      <c r="AO6" s="183" t="str">
        <f t="shared" si="1"/>
        <v/>
      </c>
      <c r="AP6" s="183" t="str">
        <f t="shared" si="1"/>
        <v/>
      </c>
      <c r="AQ6" s="183" t="str">
        <f t="shared" si="1"/>
        <v/>
      </c>
      <c r="AR6" s="183" t="str">
        <f t="shared" si="1"/>
        <v/>
      </c>
      <c r="AS6" s="183" t="str">
        <f t="shared" si="1"/>
        <v/>
      </c>
      <c r="AT6" s="183" t="str">
        <f t="shared" si="1"/>
        <v/>
      </c>
      <c r="AU6" s="183" t="str">
        <f t="shared" si="1"/>
        <v/>
      </c>
      <c r="AV6" s="183" t="str">
        <f t="shared" si="1"/>
        <v/>
      </c>
      <c r="AW6" s="183" t="s">
        <v>97</v>
      </c>
      <c r="AX6" s="183">
        <f t="shared" ref="AX6:AX52" si="7">SUM(AJ6:AW6)</f>
        <v>10</v>
      </c>
      <c r="AZ6" s="183">
        <f t="shared" si="2"/>
        <v>10</v>
      </c>
      <c r="BA6" s="183" t="str">
        <f t="shared" si="3"/>
        <v/>
      </c>
      <c r="BB6" s="183" t="str">
        <f t="shared" si="3"/>
        <v/>
      </c>
      <c r="BC6" s="183" t="str">
        <f t="shared" si="3"/>
        <v/>
      </c>
      <c r="BD6" s="183" t="str">
        <f t="shared" si="3"/>
        <v/>
      </c>
      <c r="BE6" s="183" t="str">
        <f t="shared" si="3"/>
        <v/>
      </c>
      <c r="BF6" s="183" t="str">
        <f t="shared" si="3"/>
        <v/>
      </c>
      <c r="BG6" s="183" t="str">
        <f t="shared" si="3"/>
        <v/>
      </c>
      <c r="BH6" s="183" t="str">
        <f t="shared" si="3"/>
        <v/>
      </c>
      <c r="BI6" s="183" t="str">
        <f t="shared" si="3"/>
        <v/>
      </c>
      <c r="BJ6" s="183" t="str">
        <f t="shared" si="3"/>
        <v/>
      </c>
      <c r="BK6" s="183" t="str">
        <f t="shared" si="3"/>
        <v/>
      </c>
      <c r="BL6" s="183" t="str">
        <f t="shared" si="3"/>
        <v/>
      </c>
      <c r="BM6" s="183" t="s">
        <v>97</v>
      </c>
      <c r="BN6" s="183">
        <f t="shared" ref="BN6:BN52" si="8">SUM(AZ6:BM6)</f>
        <v>10</v>
      </c>
      <c r="BP6" s="183" t="str">
        <f t="shared" ref="BP6:BV40" si="9">IF(COUNTIF($E6:$AI6,BP$4)&lt;1,"",COUNTIF($E6:$AI6,BP$4))</f>
        <v/>
      </c>
      <c r="BQ6" s="183" t="str">
        <f t="shared" si="4"/>
        <v/>
      </c>
      <c r="BR6" s="183" t="str">
        <f t="shared" si="4"/>
        <v/>
      </c>
      <c r="BS6" s="183" t="str">
        <f t="shared" si="4"/>
        <v/>
      </c>
      <c r="BT6" s="183" t="str">
        <f t="shared" si="4"/>
        <v/>
      </c>
      <c r="BU6" s="183" t="str">
        <f t="shared" si="4"/>
        <v/>
      </c>
      <c r="BV6" s="183" t="str">
        <f t="shared" si="4"/>
        <v/>
      </c>
      <c r="BW6" s="183">
        <f t="shared" ref="BW6:BW52" si="10">SUM(BP6:BV6)</f>
        <v>0</v>
      </c>
      <c r="BY6" s="183" t="str">
        <f t="shared" ref="BY6:CE40" si="11">IF(COUNTIF($E6:$AI6,BY$4)&lt;1,"",COUNTIF($E6:$AI6,BY$4))</f>
        <v/>
      </c>
      <c r="BZ6" s="183" t="str">
        <f t="shared" si="5"/>
        <v/>
      </c>
      <c r="CA6" s="183" t="str">
        <f t="shared" si="5"/>
        <v/>
      </c>
      <c r="CB6" s="183" t="str">
        <f t="shared" si="5"/>
        <v/>
      </c>
      <c r="CC6" s="183" t="str">
        <f t="shared" si="5"/>
        <v/>
      </c>
      <c r="CD6" s="183" t="str">
        <f t="shared" si="5"/>
        <v/>
      </c>
      <c r="CE6" s="183" t="str">
        <f t="shared" si="5"/>
        <v/>
      </c>
      <c r="CF6" s="183">
        <f t="shared" ref="CF6:CF52" si="12">SUM(BY6:CE6)</f>
        <v>0</v>
      </c>
    </row>
    <row r="7" spans="1:84" x14ac:dyDescent="0.35">
      <c r="A7" s="785"/>
      <c r="B7" s="786"/>
      <c r="C7" s="6"/>
      <c r="D7" s="7" t="s">
        <v>9</v>
      </c>
      <c r="E7" s="69"/>
      <c r="F7" s="285" t="s">
        <v>9</v>
      </c>
      <c r="G7" s="70"/>
      <c r="H7" s="285" t="s">
        <v>9</v>
      </c>
      <c r="I7" s="70"/>
      <c r="J7" s="70"/>
      <c r="K7" s="71"/>
      <c r="L7" s="285" t="s">
        <v>9</v>
      </c>
      <c r="M7" s="70"/>
      <c r="N7" s="285" t="s">
        <v>9</v>
      </c>
      <c r="O7" s="73"/>
      <c r="P7" s="285" t="s">
        <v>9</v>
      </c>
      <c r="Q7" s="285"/>
      <c r="R7" s="294"/>
      <c r="S7" s="72"/>
      <c r="T7" s="285" t="s">
        <v>9</v>
      </c>
      <c r="U7" s="70"/>
      <c r="V7" s="285" t="s">
        <v>9</v>
      </c>
      <c r="W7" s="70"/>
      <c r="X7" s="70"/>
      <c r="Y7" s="71"/>
      <c r="Z7" s="285" t="s">
        <v>9</v>
      </c>
      <c r="AA7" s="70"/>
      <c r="AB7" s="285" t="s">
        <v>9</v>
      </c>
      <c r="AC7" s="73"/>
      <c r="AD7" s="285" t="s">
        <v>9</v>
      </c>
      <c r="AE7" s="301"/>
      <c r="AF7" s="294"/>
      <c r="AG7" s="8">
        <f t="shared" si="6"/>
        <v>0</v>
      </c>
      <c r="AH7" s="240"/>
      <c r="AI7" s="187"/>
      <c r="AJ7" s="188">
        <f t="shared" si="0"/>
        <v>10</v>
      </c>
      <c r="AK7" s="188" t="str">
        <f t="shared" si="1"/>
        <v/>
      </c>
      <c r="AL7" s="188" t="str">
        <f t="shared" si="1"/>
        <v/>
      </c>
      <c r="AM7" s="188" t="str">
        <f t="shared" si="1"/>
        <v/>
      </c>
      <c r="AN7" s="188" t="str">
        <f t="shared" si="1"/>
        <v/>
      </c>
      <c r="AO7" s="188" t="str">
        <f t="shared" si="1"/>
        <v/>
      </c>
      <c r="AP7" s="188" t="str">
        <f t="shared" si="1"/>
        <v/>
      </c>
      <c r="AQ7" s="188" t="str">
        <f t="shared" si="1"/>
        <v/>
      </c>
      <c r="AR7" s="188" t="str">
        <f t="shared" si="1"/>
        <v/>
      </c>
      <c r="AS7" s="188" t="str">
        <f t="shared" si="1"/>
        <v/>
      </c>
      <c r="AT7" s="188" t="str">
        <f t="shared" si="1"/>
        <v/>
      </c>
      <c r="AU7" s="188" t="str">
        <f t="shared" si="1"/>
        <v/>
      </c>
      <c r="AV7" s="188" t="str">
        <f t="shared" si="1"/>
        <v/>
      </c>
      <c r="AW7" s="188" t="s">
        <v>97</v>
      </c>
      <c r="AX7" s="188">
        <f t="shared" si="7"/>
        <v>10</v>
      </c>
      <c r="AZ7" s="188">
        <f t="shared" si="2"/>
        <v>10</v>
      </c>
      <c r="BA7" s="188" t="str">
        <f t="shared" si="3"/>
        <v/>
      </c>
      <c r="BB7" s="188" t="str">
        <f t="shared" si="3"/>
        <v/>
      </c>
      <c r="BC7" s="188" t="str">
        <f t="shared" si="3"/>
        <v/>
      </c>
      <c r="BD7" s="188" t="str">
        <f t="shared" si="3"/>
        <v/>
      </c>
      <c r="BE7" s="188" t="str">
        <f t="shared" si="3"/>
        <v/>
      </c>
      <c r="BF7" s="188" t="str">
        <f t="shared" si="3"/>
        <v/>
      </c>
      <c r="BG7" s="188" t="str">
        <f t="shared" si="3"/>
        <v/>
      </c>
      <c r="BH7" s="188" t="str">
        <f t="shared" si="3"/>
        <v/>
      </c>
      <c r="BI7" s="188" t="str">
        <f t="shared" si="3"/>
        <v/>
      </c>
      <c r="BJ7" s="188" t="str">
        <f t="shared" si="3"/>
        <v/>
      </c>
      <c r="BK7" s="188" t="str">
        <f t="shared" si="3"/>
        <v/>
      </c>
      <c r="BL7" s="188" t="str">
        <f t="shared" si="3"/>
        <v/>
      </c>
      <c r="BM7" s="188" t="s">
        <v>97</v>
      </c>
      <c r="BN7" s="188">
        <f t="shared" si="8"/>
        <v>10</v>
      </c>
      <c r="BP7" s="188" t="str">
        <f t="shared" si="9"/>
        <v/>
      </c>
      <c r="BQ7" s="188" t="str">
        <f t="shared" si="4"/>
        <v/>
      </c>
      <c r="BR7" s="188" t="str">
        <f t="shared" si="4"/>
        <v/>
      </c>
      <c r="BS7" s="188" t="str">
        <f t="shared" si="4"/>
        <v/>
      </c>
      <c r="BT7" s="188" t="str">
        <f t="shared" si="4"/>
        <v/>
      </c>
      <c r="BU7" s="188" t="str">
        <f t="shared" si="4"/>
        <v/>
      </c>
      <c r="BV7" s="188" t="str">
        <f t="shared" si="4"/>
        <v/>
      </c>
      <c r="BW7" s="188">
        <f t="shared" si="10"/>
        <v>0</v>
      </c>
      <c r="BY7" s="188" t="str">
        <f t="shared" si="11"/>
        <v/>
      </c>
      <c r="BZ7" s="188" t="str">
        <f t="shared" si="5"/>
        <v/>
      </c>
      <c r="CA7" s="188" t="str">
        <f t="shared" si="5"/>
        <v/>
      </c>
      <c r="CB7" s="188" t="str">
        <f t="shared" si="5"/>
        <v/>
      </c>
      <c r="CC7" s="188" t="str">
        <f t="shared" si="5"/>
        <v/>
      </c>
      <c r="CD7" s="188" t="str">
        <f t="shared" si="5"/>
        <v/>
      </c>
      <c r="CE7" s="188" t="str">
        <f t="shared" si="5"/>
        <v/>
      </c>
      <c r="CF7" s="188">
        <f t="shared" si="12"/>
        <v>0</v>
      </c>
    </row>
    <row r="8" spans="1:84" x14ac:dyDescent="0.35">
      <c r="A8" s="787"/>
      <c r="B8" s="788"/>
      <c r="C8" s="9"/>
      <c r="D8" s="7" t="s">
        <v>9</v>
      </c>
      <c r="E8" s="69"/>
      <c r="F8" s="285" t="s">
        <v>9</v>
      </c>
      <c r="G8" s="70"/>
      <c r="H8" s="285" t="s">
        <v>9</v>
      </c>
      <c r="I8" s="70"/>
      <c r="J8" s="70"/>
      <c r="K8" s="71"/>
      <c r="L8" s="285" t="s">
        <v>9</v>
      </c>
      <c r="M8" s="70"/>
      <c r="N8" s="285" t="s">
        <v>9</v>
      </c>
      <c r="O8" s="73"/>
      <c r="P8" s="285" t="s">
        <v>9</v>
      </c>
      <c r="Q8" s="285"/>
      <c r="R8" s="294"/>
      <c r="S8" s="72"/>
      <c r="T8" s="285" t="s">
        <v>9</v>
      </c>
      <c r="U8" s="70"/>
      <c r="V8" s="285" t="s">
        <v>9</v>
      </c>
      <c r="W8" s="70"/>
      <c r="X8" s="70"/>
      <c r="Y8" s="71"/>
      <c r="Z8" s="285" t="s">
        <v>9</v>
      </c>
      <c r="AA8" s="70"/>
      <c r="AB8" s="285" t="s">
        <v>9</v>
      </c>
      <c r="AC8" s="73"/>
      <c r="AD8" s="285" t="s">
        <v>9</v>
      </c>
      <c r="AE8" s="301"/>
      <c r="AF8" s="294"/>
      <c r="AG8" s="8">
        <f t="shared" si="6"/>
        <v>0</v>
      </c>
      <c r="AH8" s="129"/>
      <c r="AJ8" s="183">
        <f t="shared" si="0"/>
        <v>10</v>
      </c>
      <c r="AK8" s="183" t="str">
        <f t="shared" si="1"/>
        <v/>
      </c>
      <c r="AL8" s="183" t="str">
        <f t="shared" si="1"/>
        <v/>
      </c>
      <c r="AM8" s="183" t="str">
        <f t="shared" si="1"/>
        <v/>
      </c>
      <c r="AN8" s="183" t="str">
        <f t="shared" si="1"/>
        <v/>
      </c>
      <c r="AO8" s="183" t="str">
        <f t="shared" si="1"/>
        <v/>
      </c>
      <c r="AP8" s="183" t="str">
        <f t="shared" si="1"/>
        <v/>
      </c>
      <c r="AQ8" s="183" t="str">
        <f t="shared" si="1"/>
        <v/>
      </c>
      <c r="AR8" s="183" t="str">
        <f t="shared" si="1"/>
        <v/>
      </c>
      <c r="AS8" s="183" t="str">
        <f t="shared" si="1"/>
        <v/>
      </c>
      <c r="AT8" s="183" t="str">
        <f t="shared" si="1"/>
        <v/>
      </c>
      <c r="AU8" s="183" t="str">
        <f t="shared" si="1"/>
        <v/>
      </c>
      <c r="AV8" s="183" t="str">
        <f t="shared" si="1"/>
        <v/>
      </c>
      <c r="AW8" s="183" t="s">
        <v>97</v>
      </c>
      <c r="AX8" s="183">
        <f t="shared" si="7"/>
        <v>10</v>
      </c>
      <c r="AZ8" s="183">
        <f t="shared" si="2"/>
        <v>10</v>
      </c>
      <c r="BA8" s="183" t="str">
        <f t="shared" si="3"/>
        <v/>
      </c>
      <c r="BB8" s="183" t="str">
        <f t="shared" si="3"/>
        <v/>
      </c>
      <c r="BC8" s="183" t="str">
        <f t="shared" si="3"/>
        <v/>
      </c>
      <c r="BD8" s="183" t="str">
        <f t="shared" si="3"/>
        <v/>
      </c>
      <c r="BE8" s="183" t="str">
        <f t="shared" si="3"/>
        <v/>
      </c>
      <c r="BF8" s="183" t="str">
        <f t="shared" si="3"/>
        <v/>
      </c>
      <c r="BG8" s="183" t="str">
        <f t="shared" si="3"/>
        <v/>
      </c>
      <c r="BH8" s="183" t="str">
        <f t="shared" si="3"/>
        <v/>
      </c>
      <c r="BI8" s="183" t="str">
        <f t="shared" si="3"/>
        <v/>
      </c>
      <c r="BJ8" s="183" t="str">
        <f t="shared" si="3"/>
        <v/>
      </c>
      <c r="BK8" s="183" t="str">
        <f t="shared" si="3"/>
        <v/>
      </c>
      <c r="BL8" s="183" t="str">
        <f t="shared" si="3"/>
        <v/>
      </c>
      <c r="BM8" s="183" t="s">
        <v>97</v>
      </c>
      <c r="BN8" s="183">
        <f t="shared" si="8"/>
        <v>10</v>
      </c>
      <c r="BP8" s="183" t="str">
        <f t="shared" si="9"/>
        <v/>
      </c>
      <c r="BQ8" s="183" t="str">
        <f t="shared" si="4"/>
        <v/>
      </c>
      <c r="BR8" s="183" t="str">
        <f t="shared" si="4"/>
        <v/>
      </c>
      <c r="BS8" s="183" t="str">
        <f t="shared" si="4"/>
        <v/>
      </c>
      <c r="BT8" s="183" t="str">
        <f t="shared" si="4"/>
        <v/>
      </c>
      <c r="BU8" s="183" t="str">
        <f t="shared" si="4"/>
        <v/>
      </c>
      <c r="BV8" s="183" t="str">
        <f t="shared" si="4"/>
        <v/>
      </c>
      <c r="BW8" s="183">
        <f t="shared" si="10"/>
        <v>0</v>
      </c>
      <c r="BY8" s="183" t="str">
        <f t="shared" si="11"/>
        <v/>
      </c>
      <c r="BZ8" s="183" t="str">
        <f t="shared" si="5"/>
        <v/>
      </c>
      <c r="CA8" s="183" t="str">
        <f t="shared" si="5"/>
        <v/>
      </c>
      <c r="CB8" s="183" t="str">
        <f t="shared" si="5"/>
        <v/>
      </c>
      <c r="CC8" s="183" t="str">
        <f t="shared" si="5"/>
        <v/>
      </c>
      <c r="CD8" s="183" t="str">
        <f t="shared" si="5"/>
        <v/>
      </c>
      <c r="CE8" s="183" t="str">
        <f t="shared" si="5"/>
        <v/>
      </c>
      <c r="CF8" s="183">
        <f t="shared" si="12"/>
        <v>0</v>
      </c>
    </row>
    <row r="9" spans="1:84" ht="15" thickBot="1" x14ac:dyDescent="0.4">
      <c r="A9" s="789"/>
      <c r="B9" s="790"/>
      <c r="C9" s="10" t="s">
        <v>14</v>
      </c>
      <c r="D9" s="11"/>
      <c r="E9" s="75"/>
      <c r="F9" s="286"/>
      <c r="G9" s="76"/>
      <c r="H9" s="286"/>
      <c r="I9" s="76"/>
      <c r="J9" s="76"/>
      <c r="K9" s="77"/>
      <c r="L9" s="286"/>
      <c r="M9" s="76"/>
      <c r="N9" s="286"/>
      <c r="O9" s="79"/>
      <c r="P9" s="286"/>
      <c r="Q9" s="286"/>
      <c r="R9" s="295"/>
      <c r="S9" s="78"/>
      <c r="T9" s="286"/>
      <c r="U9" s="76"/>
      <c r="V9" s="286"/>
      <c r="W9" s="76"/>
      <c r="X9" s="76"/>
      <c r="Y9" s="77"/>
      <c r="Z9" s="286"/>
      <c r="AA9" s="76"/>
      <c r="AB9" s="286"/>
      <c r="AC9" s="79"/>
      <c r="AD9" s="286"/>
      <c r="AE9" s="302"/>
      <c r="AF9" s="295"/>
      <c r="AG9" s="12" t="str">
        <f t="shared" si="6"/>
        <v>EXT</v>
      </c>
      <c r="AH9" s="129"/>
      <c r="AJ9" s="184" t="str">
        <f t="shared" si="0"/>
        <v/>
      </c>
      <c r="AK9" s="184" t="str">
        <f t="shared" si="1"/>
        <v/>
      </c>
      <c r="AL9" s="184" t="str">
        <f t="shared" si="1"/>
        <v/>
      </c>
      <c r="AM9" s="184" t="str">
        <f t="shared" si="1"/>
        <v/>
      </c>
      <c r="AN9" s="184" t="str">
        <f t="shared" si="1"/>
        <v/>
      </c>
      <c r="AO9" s="184" t="str">
        <f t="shared" si="1"/>
        <v/>
      </c>
      <c r="AP9" s="184" t="str">
        <f t="shared" si="1"/>
        <v/>
      </c>
      <c r="AQ9" s="184" t="str">
        <f t="shared" si="1"/>
        <v/>
      </c>
      <c r="AR9" s="184" t="str">
        <f t="shared" si="1"/>
        <v/>
      </c>
      <c r="AS9" s="184" t="str">
        <f t="shared" si="1"/>
        <v/>
      </c>
      <c r="AT9" s="184" t="str">
        <f t="shared" si="1"/>
        <v/>
      </c>
      <c r="AU9" s="184" t="str">
        <f t="shared" si="1"/>
        <v/>
      </c>
      <c r="AV9" s="184" t="str">
        <f t="shared" si="1"/>
        <v/>
      </c>
      <c r="AW9" s="184" t="s">
        <v>97</v>
      </c>
      <c r="AX9" s="184">
        <f t="shared" si="7"/>
        <v>0</v>
      </c>
      <c r="AZ9" s="184" t="str">
        <f t="shared" si="2"/>
        <v/>
      </c>
      <c r="BA9" s="184" t="str">
        <f t="shared" si="3"/>
        <v/>
      </c>
      <c r="BB9" s="184" t="str">
        <f t="shared" si="3"/>
        <v/>
      </c>
      <c r="BC9" s="184" t="str">
        <f t="shared" si="3"/>
        <v/>
      </c>
      <c r="BD9" s="184" t="str">
        <f t="shared" si="3"/>
        <v/>
      </c>
      <c r="BE9" s="184" t="str">
        <f t="shared" si="3"/>
        <v/>
      </c>
      <c r="BF9" s="184" t="str">
        <f t="shared" si="3"/>
        <v/>
      </c>
      <c r="BG9" s="184" t="str">
        <f t="shared" si="3"/>
        <v/>
      </c>
      <c r="BH9" s="184" t="str">
        <f t="shared" si="3"/>
        <v/>
      </c>
      <c r="BI9" s="184" t="str">
        <f t="shared" si="3"/>
        <v/>
      </c>
      <c r="BJ9" s="184" t="str">
        <f t="shared" si="3"/>
        <v/>
      </c>
      <c r="BK9" s="184" t="str">
        <f t="shared" si="3"/>
        <v/>
      </c>
      <c r="BL9" s="184" t="str">
        <f t="shared" si="3"/>
        <v/>
      </c>
      <c r="BM9" s="184" t="s">
        <v>97</v>
      </c>
      <c r="BN9" s="184">
        <f t="shared" si="8"/>
        <v>0</v>
      </c>
      <c r="BP9" s="184" t="str">
        <f t="shared" si="9"/>
        <v/>
      </c>
      <c r="BQ9" s="184" t="str">
        <f t="shared" si="4"/>
        <v/>
      </c>
      <c r="BR9" s="184" t="str">
        <f t="shared" si="4"/>
        <v/>
      </c>
      <c r="BS9" s="184" t="str">
        <f t="shared" si="4"/>
        <v/>
      </c>
      <c r="BT9" s="184" t="str">
        <f t="shared" si="4"/>
        <v/>
      </c>
      <c r="BU9" s="184" t="str">
        <f t="shared" si="4"/>
        <v/>
      </c>
      <c r="BV9" s="184" t="str">
        <f t="shared" si="4"/>
        <v/>
      </c>
      <c r="BW9" s="184">
        <f t="shared" si="10"/>
        <v>0</v>
      </c>
      <c r="BY9" s="184" t="str">
        <f t="shared" si="11"/>
        <v/>
      </c>
      <c r="BZ9" s="184" t="str">
        <f t="shared" si="5"/>
        <v/>
      </c>
      <c r="CA9" s="184" t="str">
        <f t="shared" si="5"/>
        <v/>
      </c>
      <c r="CB9" s="184" t="str">
        <f t="shared" si="5"/>
        <v/>
      </c>
      <c r="CC9" s="184" t="str">
        <f t="shared" si="5"/>
        <v/>
      </c>
      <c r="CD9" s="184" t="str">
        <f t="shared" si="5"/>
        <v/>
      </c>
      <c r="CE9" s="184" t="str">
        <f t="shared" si="5"/>
        <v/>
      </c>
      <c r="CF9" s="184">
        <f t="shared" si="12"/>
        <v>0</v>
      </c>
    </row>
    <row r="10" spans="1:84" x14ac:dyDescent="0.35">
      <c r="A10" s="755" t="s">
        <v>15</v>
      </c>
      <c r="B10" s="791" t="s">
        <v>16</v>
      </c>
      <c r="C10" s="3" t="s">
        <v>17</v>
      </c>
      <c r="D10" s="4" t="s">
        <v>18</v>
      </c>
      <c r="E10" s="63"/>
      <c r="F10" s="284" t="s">
        <v>20</v>
      </c>
      <c r="G10" s="64"/>
      <c r="H10" s="284" t="s">
        <v>20</v>
      </c>
      <c r="I10" s="64"/>
      <c r="J10" s="64"/>
      <c r="K10" s="65"/>
      <c r="L10" s="284" t="s">
        <v>20</v>
      </c>
      <c r="M10" s="64"/>
      <c r="N10" s="284" t="s">
        <v>20</v>
      </c>
      <c r="O10" s="67"/>
      <c r="P10" s="284" t="s">
        <v>20</v>
      </c>
      <c r="Q10" s="284"/>
      <c r="R10" s="293"/>
      <c r="S10" s="66"/>
      <c r="T10" s="284" t="s">
        <v>20</v>
      </c>
      <c r="U10" s="64"/>
      <c r="V10" s="284" t="s">
        <v>20</v>
      </c>
      <c r="W10" s="64"/>
      <c r="X10" s="64"/>
      <c r="Y10" s="65"/>
      <c r="Z10" s="284" t="s">
        <v>20</v>
      </c>
      <c r="AA10" s="64"/>
      <c r="AB10" s="284" t="s">
        <v>20</v>
      </c>
      <c r="AC10" s="67"/>
      <c r="AD10" s="284" t="s">
        <v>20</v>
      </c>
      <c r="AE10" s="300"/>
      <c r="AF10" s="293"/>
      <c r="AG10" s="5" t="str">
        <f t="shared" si="6"/>
        <v xml:space="preserve"> MAJ TRIVELLATO</v>
      </c>
      <c r="AH10" s="240"/>
      <c r="AI10" s="187"/>
      <c r="AJ10" s="195" t="str">
        <f t="shared" si="0"/>
        <v/>
      </c>
      <c r="AK10" s="195" t="str">
        <f t="shared" si="1"/>
        <v/>
      </c>
      <c r="AL10" s="195" t="str">
        <f t="shared" si="1"/>
        <v/>
      </c>
      <c r="AM10" s="195" t="str">
        <f t="shared" si="1"/>
        <v/>
      </c>
      <c r="AN10" s="195" t="str">
        <f t="shared" si="1"/>
        <v/>
      </c>
      <c r="AO10" s="195" t="str">
        <f t="shared" si="1"/>
        <v/>
      </c>
      <c r="AP10" s="195" t="str">
        <f t="shared" si="1"/>
        <v/>
      </c>
      <c r="AQ10" s="195" t="str">
        <f t="shared" si="1"/>
        <v/>
      </c>
      <c r="AR10" s="195" t="str">
        <f t="shared" si="1"/>
        <v/>
      </c>
      <c r="AS10" s="195">
        <f t="shared" si="1"/>
        <v>10</v>
      </c>
      <c r="AT10" s="195" t="str">
        <f t="shared" si="1"/>
        <v/>
      </c>
      <c r="AU10" s="195" t="str">
        <f t="shared" si="1"/>
        <v/>
      </c>
      <c r="AV10" s="195" t="str">
        <f t="shared" si="1"/>
        <v/>
      </c>
      <c r="AW10" s="195" t="s">
        <v>97</v>
      </c>
      <c r="AX10" s="195">
        <f t="shared" si="7"/>
        <v>10</v>
      </c>
      <c r="AZ10" s="195" t="str">
        <f t="shared" si="2"/>
        <v/>
      </c>
      <c r="BA10" s="195" t="str">
        <f t="shared" si="3"/>
        <v/>
      </c>
      <c r="BB10" s="195" t="str">
        <f t="shared" si="3"/>
        <v/>
      </c>
      <c r="BC10" s="195" t="str">
        <f t="shared" si="3"/>
        <v/>
      </c>
      <c r="BD10" s="195" t="str">
        <f t="shared" si="3"/>
        <v/>
      </c>
      <c r="BE10" s="195" t="str">
        <f t="shared" si="3"/>
        <v/>
      </c>
      <c r="BF10" s="195" t="str">
        <f t="shared" si="3"/>
        <v/>
      </c>
      <c r="BG10" s="195" t="str">
        <f t="shared" si="3"/>
        <v/>
      </c>
      <c r="BH10" s="195" t="str">
        <f t="shared" si="3"/>
        <v/>
      </c>
      <c r="BI10" s="195">
        <f t="shared" si="3"/>
        <v>10</v>
      </c>
      <c r="BJ10" s="195" t="str">
        <f t="shared" si="3"/>
        <v/>
      </c>
      <c r="BK10" s="195" t="str">
        <f t="shared" si="3"/>
        <v/>
      </c>
      <c r="BL10" s="195" t="str">
        <f t="shared" si="3"/>
        <v/>
      </c>
      <c r="BM10" s="195" t="s">
        <v>97</v>
      </c>
      <c r="BN10" s="195">
        <f t="shared" si="8"/>
        <v>10</v>
      </c>
      <c r="BP10" s="195" t="str">
        <f t="shared" si="9"/>
        <v/>
      </c>
      <c r="BQ10" s="195" t="str">
        <f t="shared" si="4"/>
        <v/>
      </c>
      <c r="BR10" s="195" t="str">
        <f t="shared" si="4"/>
        <v/>
      </c>
      <c r="BS10" s="195" t="str">
        <f t="shared" si="4"/>
        <v/>
      </c>
      <c r="BT10" s="195" t="str">
        <f t="shared" si="4"/>
        <v/>
      </c>
      <c r="BU10" s="195" t="str">
        <f t="shared" si="4"/>
        <v/>
      </c>
      <c r="BV10" s="195" t="str">
        <f t="shared" si="4"/>
        <v/>
      </c>
      <c r="BW10" s="195">
        <f t="shared" si="10"/>
        <v>0</v>
      </c>
      <c r="BY10" s="195" t="str">
        <f t="shared" si="11"/>
        <v/>
      </c>
      <c r="BZ10" s="195" t="str">
        <f t="shared" si="5"/>
        <v/>
      </c>
      <c r="CA10" s="195" t="str">
        <f t="shared" si="5"/>
        <v/>
      </c>
      <c r="CB10" s="195" t="str">
        <f t="shared" si="5"/>
        <v/>
      </c>
      <c r="CC10" s="195" t="str">
        <f t="shared" si="5"/>
        <v/>
      </c>
      <c r="CD10" s="195" t="str">
        <f t="shared" si="5"/>
        <v/>
      </c>
      <c r="CE10" s="195" t="str">
        <f t="shared" si="5"/>
        <v/>
      </c>
      <c r="CF10" s="195">
        <f t="shared" si="12"/>
        <v>0</v>
      </c>
    </row>
    <row r="11" spans="1:84" x14ac:dyDescent="0.35">
      <c r="A11" s="756"/>
      <c r="B11" s="792"/>
      <c r="C11" s="6" t="s">
        <v>152</v>
      </c>
      <c r="D11" s="7" t="s">
        <v>18</v>
      </c>
      <c r="E11" s="69"/>
      <c r="F11" s="285" t="s">
        <v>20</v>
      </c>
      <c r="G11" s="70"/>
      <c r="H11" s="285" t="s">
        <v>20</v>
      </c>
      <c r="I11" s="70"/>
      <c r="J11" s="70"/>
      <c r="K11" s="71"/>
      <c r="L11" s="285" t="s">
        <v>20</v>
      </c>
      <c r="M11" s="70"/>
      <c r="N11" s="285" t="s">
        <v>20</v>
      </c>
      <c r="O11" s="73"/>
      <c r="P11" s="285" t="s">
        <v>20</v>
      </c>
      <c r="Q11" s="285"/>
      <c r="R11" s="294"/>
      <c r="S11" s="72"/>
      <c r="T11" s="285" t="s">
        <v>20</v>
      </c>
      <c r="U11" s="70"/>
      <c r="V11" s="285" t="s">
        <v>20</v>
      </c>
      <c r="W11" s="70"/>
      <c r="X11" s="70"/>
      <c r="Y11" s="71"/>
      <c r="Z11" s="285" t="s">
        <v>20</v>
      </c>
      <c r="AA11" s="70"/>
      <c r="AB11" s="285" t="s">
        <v>20</v>
      </c>
      <c r="AC11" s="73"/>
      <c r="AD11" s="285" t="s">
        <v>20</v>
      </c>
      <c r="AE11" s="301"/>
      <c r="AF11" s="294"/>
      <c r="AG11" s="8" t="str">
        <f t="shared" si="6"/>
        <v>MAJ ROBIN</v>
      </c>
      <c r="AH11" s="129"/>
      <c r="AJ11" s="183" t="str">
        <f t="shared" si="0"/>
        <v/>
      </c>
      <c r="AK11" s="183" t="str">
        <f t="shared" si="1"/>
        <v/>
      </c>
      <c r="AL11" s="183" t="str">
        <f t="shared" si="1"/>
        <v/>
      </c>
      <c r="AM11" s="183" t="str">
        <f t="shared" si="1"/>
        <v/>
      </c>
      <c r="AN11" s="183" t="str">
        <f t="shared" si="1"/>
        <v/>
      </c>
      <c r="AO11" s="183" t="str">
        <f t="shared" si="1"/>
        <v/>
      </c>
      <c r="AP11" s="183" t="str">
        <f t="shared" si="1"/>
        <v/>
      </c>
      <c r="AQ11" s="183" t="str">
        <f t="shared" si="1"/>
        <v/>
      </c>
      <c r="AR11" s="183" t="str">
        <f t="shared" si="1"/>
        <v/>
      </c>
      <c r="AS11" s="183">
        <f t="shared" si="1"/>
        <v>10</v>
      </c>
      <c r="AT11" s="183" t="str">
        <f t="shared" si="1"/>
        <v/>
      </c>
      <c r="AU11" s="183" t="str">
        <f t="shared" si="1"/>
        <v/>
      </c>
      <c r="AV11" s="183" t="str">
        <f t="shared" si="1"/>
        <v/>
      </c>
      <c r="AW11" s="183" t="s">
        <v>97</v>
      </c>
      <c r="AX11" s="183">
        <f t="shared" si="7"/>
        <v>10</v>
      </c>
      <c r="AZ11" s="183" t="str">
        <f t="shared" si="2"/>
        <v/>
      </c>
      <c r="BA11" s="183" t="str">
        <f t="shared" si="3"/>
        <v/>
      </c>
      <c r="BB11" s="183" t="str">
        <f t="shared" si="3"/>
        <v/>
      </c>
      <c r="BC11" s="183" t="str">
        <f t="shared" si="3"/>
        <v/>
      </c>
      <c r="BD11" s="183" t="str">
        <f t="shared" si="3"/>
        <v/>
      </c>
      <c r="BE11" s="183" t="str">
        <f t="shared" si="3"/>
        <v/>
      </c>
      <c r="BF11" s="183" t="str">
        <f t="shared" si="3"/>
        <v/>
      </c>
      <c r="BG11" s="183" t="str">
        <f t="shared" si="3"/>
        <v/>
      </c>
      <c r="BH11" s="183" t="str">
        <f t="shared" si="3"/>
        <v/>
      </c>
      <c r="BI11" s="183">
        <f t="shared" si="3"/>
        <v>10</v>
      </c>
      <c r="BJ11" s="183" t="str">
        <f t="shared" si="3"/>
        <v/>
      </c>
      <c r="BK11" s="183" t="str">
        <f t="shared" si="3"/>
        <v/>
      </c>
      <c r="BL11" s="183" t="str">
        <f t="shared" si="3"/>
        <v/>
      </c>
      <c r="BM11" s="183" t="s">
        <v>97</v>
      </c>
      <c r="BN11" s="183">
        <f t="shared" si="8"/>
        <v>10</v>
      </c>
      <c r="BP11" s="183" t="str">
        <f t="shared" si="9"/>
        <v/>
      </c>
      <c r="BQ11" s="183" t="str">
        <f t="shared" si="4"/>
        <v/>
      </c>
      <c r="BR11" s="183" t="str">
        <f t="shared" si="4"/>
        <v/>
      </c>
      <c r="BS11" s="183" t="str">
        <f t="shared" si="4"/>
        <v/>
      </c>
      <c r="BT11" s="183" t="str">
        <f t="shared" si="4"/>
        <v/>
      </c>
      <c r="BU11" s="183" t="str">
        <f t="shared" si="4"/>
        <v/>
      </c>
      <c r="BV11" s="183" t="str">
        <f t="shared" si="4"/>
        <v/>
      </c>
      <c r="BW11" s="183">
        <f t="shared" si="10"/>
        <v>0</v>
      </c>
      <c r="BY11" s="183" t="str">
        <f t="shared" si="11"/>
        <v/>
      </c>
      <c r="BZ11" s="183" t="str">
        <f t="shared" si="5"/>
        <v/>
      </c>
      <c r="CA11" s="183" t="str">
        <f t="shared" si="5"/>
        <v/>
      </c>
      <c r="CB11" s="183" t="str">
        <f t="shared" si="5"/>
        <v/>
      </c>
      <c r="CC11" s="183" t="str">
        <f t="shared" si="5"/>
        <v/>
      </c>
      <c r="CD11" s="183" t="str">
        <f t="shared" si="5"/>
        <v/>
      </c>
      <c r="CE11" s="183" t="str">
        <f t="shared" si="5"/>
        <v/>
      </c>
      <c r="CF11" s="183">
        <f t="shared" si="12"/>
        <v>0</v>
      </c>
    </row>
    <row r="12" spans="1:84" x14ac:dyDescent="0.35">
      <c r="A12" s="756"/>
      <c r="B12" s="792"/>
      <c r="C12" s="6" t="s">
        <v>21</v>
      </c>
      <c r="D12" s="7" t="s">
        <v>18</v>
      </c>
      <c r="E12" s="69"/>
      <c r="F12" s="285">
        <v>67</v>
      </c>
      <c r="G12" s="70"/>
      <c r="H12" s="285">
        <v>67</v>
      </c>
      <c r="I12" s="70"/>
      <c r="J12" s="70"/>
      <c r="K12" s="71"/>
      <c r="L12" s="285">
        <v>67</v>
      </c>
      <c r="M12" s="70"/>
      <c r="N12" s="285">
        <v>67</v>
      </c>
      <c r="O12" s="73"/>
      <c r="P12" s="285">
        <v>67</v>
      </c>
      <c r="Q12" s="285"/>
      <c r="R12" s="294"/>
      <c r="S12" s="72"/>
      <c r="T12" s="285">
        <v>67</v>
      </c>
      <c r="U12" s="70"/>
      <c r="V12" s="285">
        <v>67</v>
      </c>
      <c r="W12" s="70"/>
      <c r="X12" s="70"/>
      <c r="Y12" s="71"/>
      <c r="Z12" s="285">
        <v>67</v>
      </c>
      <c r="AA12" s="70"/>
      <c r="AB12" s="285">
        <v>67</v>
      </c>
      <c r="AC12" s="73"/>
      <c r="AD12" s="285">
        <v>67</v>
      </c>
      <c r="AE12" s="301"/>
      <c r="AF12" s="294"/>
      <c r="AG12" s="8" t="str">
        <f t="shared" si="6"/>
        <v>ADC ROBERTMOLINIER</v>
      </c>
      <c r="AH12" s="240"/>
      <c r="AI12" s="187"/>
      <c r="AJ12" s="188" t="str">
        <f t="shared" si="0"/>
        <v/>
      </c>
      <c r="AK12" s="188" t="str">
        <f t="shared" si="1"/>
        <v/>
      </c>
      <c r="AL12" s="188" t="str">
        <f t="shared" si="1"/>
        <v/>
      </c>
      <c r="AM12" s="188" t="str">
        <f t="shared" si="1"/>
        <v/>
      </c>
      <c r="AN12" s="188" t="str">
        <f t="shared" si="1"/>
        <v/>
      </c>
      <c r="AO12" s="188" t="str">
        <f t="shared" si="1"/>
        <v/>
      </c>
      <c r="AP12" s="188" t="str">
        <f t="shared" si="1"/>
        <v/>
      </c>
      <c r="AQ12" s="188" t="str">
        <f t="shared" si="1"/>
        <v/>
      </c>
      <c r="AR12" s="188" t="str">
        <f t="shared" si="1"/>
        <v/>
      </c>
      <c r="AS12" s="188" t="str">
        <f t="shared" si="1"/>
        <v/>
      </c>
      <c r="AT12" s="188">
        <f t="shared" si="1"/>
        <v>10</v>
      </c>
      <c r="AU12" s="188" t="str">
        <f t="shared" si="1"/>
        <v/>
      </c>
      <c r="AV12" s="188" t="str">
        <f t="shared" si="1"/>
        <v/>
      </c>
      <c r="AW12" s="188" t="s">
        <v>97</v>
      </c>
      <c r="AX12" s="188">
        <f t="shared" si="7"/>
        <v>10</v>
      </c>
      <c r="AZ12" s="188" t="str">
        <f t="shared" si="2"/>
        <v/>
      </c>
      <c r="BA12" s="188" t="str">
        <f t="shared" si="3"/>
        <v/>
      </c>
      <c r="BB12" s="188" t="str">
        <f t="shared" si="3"/>
        <v/>
      </c>
      <c r="BC12" s="188" t="str">
        <f t="shared" si="3"/>
        <v/>
      </c>
      <c r="BD12" s="188" t="str">
        <f t="shared" si="3"/>
        <v/>
      </c>
      <c r="BE12" s="188" t="str">
        <f t="shared" si="3"/>
        <v/>
      </c>
      <c r="BF12" s="188" t="str">
        <f t="shared" si="3"/>
        <v/>
      </c>
      <c r="BG12" s="188" t="str">
        <f t="shared" si="3"/>
        <v/>
      </c>
      <c r="BH12" s="188" t="str">
        <f t="shared" si="3"/>
        <v/>
      </c>
      <c r="BI12" s="188" t="str">
        <f t="shared" si="3"/>
        <v/>
      </c>
      <c r="BJ12" s="188">
        <f t="shared" si="3"/>
        <v>10</v>
      </c>
      <c r="BK12" s="188" t="str">
        <f t="shared" si="3"/>
        <v/>
      </c>
      <c r="BL12" s="188" t="str">
        <f t="shared" si="3"/>
        <v/>
      </c>
      <c r="BM12" s="188" t="s">
        <v>97</v>
      </c>
      <c r="BN12" s="188">
        <f t="shared" si="8"/>
        <v>10</v>
      </c>
      <c r="BP12" s="188" t="str">
        <f t="shared" si="9"/>
        <v/>
      </c>
      <c r="BQ12" s="188" t="str">
        <f t="shared" si="4"/>
        <v/>
      </c>
      <c r="BR12" s="188" t="str">
        <f t="shared" si="4"/>
        <v/>
      </c>
      <c r="BS12" s="188" t="str">
        <f t="shared" si="4"/>
        <v/>
      </c>
      <c r="BT12" s="188" t="str">
        <f t="shared" si="4"/>
        <v/>
      </c>
      <c r="BU12" s="188" t="str">
        <f t="shared" si="4"/>
        <v/>
      </c>
      <c r="BV12" s="188" t="str">
        <f t="shared" si="4"/>
        <v/>
      </c>
      <c r="BW12" s="188">
        <f t="shared" si="10"/>
        <v>0</v>
      </c>
      <c r="BY12" s="188" t="str">
        <f t="shared" si="11"/>
        <v/>
      </c>
      <c r="BZ12" s="188" t="str">
        <f t="shared" si="5"/>
        <v/>
      </c>
      <c r="CA12" s="188" t="str">
        <f t="shared" si="5"/>
        <v/>
      </c>
      <c r="CB12" s="188" t="str">
        <f t="shared" si="5"/>
        <v/>
      </c>
      <c r="CC12" s="188" t="str">
        <f t="shared" si="5"/>
        <v/>
      </c>
      <c r="CD12" s="188" t="str">
        <f t="shared" si="5"/>
        <v/>
      </c>
      <c r="CE12" s="188" t="str">
        <f t="shared" si="5"/>
        <v/>
      </c>
      <c r="CF12" s="188">
        <f t="shared" si="12"/>
        <v>0</v>
      </c>
    </row>
    <row r="13" spans="1:84" x14ac:dyDescent="0.35">
      <c r="A13" s="756"/>
      <c r="B13" s="792"/>
      <c r="C13" s="6" t="s">
        <v>151</v>
      </c>
      <c r="D13" s="7" t="s">
        <v>18</v>
      </c>
      <c r="E13" s="69"/>
      <c r="F13" s="285">
        <v>67</v>
      </c>
      <c r="G13" s="70"/>
      <c r="H13" s="285">
        <v>67</v>
      </c>
      <c r="I13" s="70"/>
      <c r="J13" s="70"/>
      <c r="K13" s="71"/>
      <c r="L13" s="285">
        <v>67</v>
      </c>
      <c r="M13" s="70"/>
      <c r="N13" s="285">
        <v>67</v>
      </c>
      <c r="O13" s="73"/>
      <c r="P13" s="285">
        <v>67</v>
      </c>
      <c r="Q13" s="285"/>
      <c r="R13" s="294"/>
      <c r="S13" s="72"/>
      <c r="T13" s="285">
        <v>67</v>
      </c>
      <c r="U13" s="70"/>
      <c r="V13" s="285">
        <v>67</v>
      </c>
      <c r="W13" s="70"/>
      <c r="X13" s="70"/>
      <c r="Y13" s="71"/>
      <c r="Z13" s="285">
        <v>67</v>
      </c>
      <c r="AA13" s="70"/>
      <c r="AB13" s="285">
        <v>67</v>
      </c>
      <c r="AC13" s="73"/>
      <c r="AD13" s="285">
        <v>67</v>
      </c>
      <c r="AE13" s="301"/>
      <c r="AF13" s="294"/>
      <c r="AG13" s="14" t="str">
        <f t="shared" si="6"/>
        <v>ADC TRYHOEN</v>
      </c>
      <c r="AH13" s="129"/>
      <c r="AJ13" s="183" t="str">
        <f t="shared" si="0"/>
        <v/>
      </c>
      <c r="AK13" s="183" t="str">
        <f t="shared" si="1"/>
        <v/>
      </c>
      <c r="AL13" s="183" t="str">
        <f t="shared" si="1"/>
        <v/>
      </c>
      <c r="AM13" s="183" t="str">
        <f t="shared" si="1"/>
        <v/>
      </c>
      <c r="AN13" s="183" t="str">
        <f t="shared" si="1"/>
        <v/>
      </c>
      <c r="AO13" s="183" t="str">
        <f t="shared" si="1"/>
        <v/>
      </c>
      <c r="AP13" s="183" t="str">
        <f t="shared" si="1"/>
        <v/>
      </c>
      <c r="AQ13" s="183" t="str">
        <f t="shared" si="1"/>
        <v/>
      </c>
      <c r="AR13" s="183" t="str">
        <f t="shared" si="1"/>
        <v/>
      </c>
      <c r="AS13" s="183" t="str">
        <f t="shared" si="1"/>
        <v/>
      </c>
      <c r="AT13" s="183">
        <f t="shared" si="1"/>
        <v>10</v>
      </c>
      <c r="AU13" s="183" t="str">
        <f t="shared" si="1"/>
        <v/>
      </c>
      <c r="AV13" s="183" t="str">
        <f t="shared" si="1"/>
        <v/>
      </c>
      <c r="AW13" s="183" t="s">
        <v>97</v>
      </c>
      <c r="AX13" s="183">
        <f t="shared" si="7"/>
        <v>10</v>
      </c>
      <c r="AZ13" s="183" t="str">
        <f t="shared" si="2"/>
        <v/>
      </c>
      <c r="BA13" s="183" t="str">
        <f t="shared" si="3"/>
        <v/>
      </c>
      <c r="BB13" s="183" t="str">
        <f t="shared" si="3"/>
        <v/>
      </c>
      <c r="BC13" s="183" t="str">
        <f t="shared" si="3"/>
        <v/>
      </c>
      <c r="BD13" s="183" t="str">
        <f t="shared" si="3"/>
        <v/>
      </c>
      <c r="BE13" s="183" t="str">
        <f t="shared" si="3"/>
        <v/>
      </c>
      <c r="BF13" s="183" t="str">
        <f t="shared" si="3"/>
        <v/>
      </c>
      <c r="BG13" s="183" t="str">
        <f t="shared" si="3"/>
        <v/>
      </c>
      <c r="BH13" s="183" t="str">
        <f t="shared" si="3"/>
        <v/>
      </c>
      <c r="BI13" s="183" t="str">
        <f t="shared" si="3"/>
        <v/>
      </c>
      <c r="BJ13" s="183">
        <f t="shared" si="3"/>
        <v>10</v>
      </c>
      <c r="BK13" s="183" t="str">
        <f t="shared" si="3"/>
        <v/>
      </c>
      <c r="BL13" s="183" t="str">
        <f t="shared" si="3"/>
        <v/>
      </c>
      <c r="BM13" s="183" t="s">
        <v>97</v>
      </c>
      <c r="BN13" s="183">
        <f t="shared" si="8"/>
        <v>10</v>
      </c>
      <c r="BP13" s="183" t="str">
        <f t="shared" si="9"/>
        <v/>
      </c>
      <c r="BQ13" s="183" t="str">
        <f t="shared" si="4"/>
        <v/>
      </c>
      <c r="BR13" s="183" t="str">
        <f t="shared" si="4"/>
        <v/>
      </c>
      <c r="BS13" s="183" t="str">
        <f t="shared" si="4"/>
        <v/>
      </c>
      <c r="BT13" s="183" t="str">
        <f t="shared" si="4"/>
        <v/>
      </c>
      <c r="BU13" s="183" t="str">
        <f t="shared" si="4"/>
        <v/>
      </c>
      <c r="BV13" s="183" t="str">
        <f t="shared" si="4"/>
        <v/>
      </c>
      <c r="BW13" s="183">
        <f t="shared" si="10"/>
        <v>0</v>
      </c>
      <c r="BY13" s="183" t="str">
        <f t="shared" si="11"/>
        <v/>
      </c>
      <c r="BZ13" s="183" t="str">
        <f t="shared" si="5"/>
        <v/>
      </c>
      <c r="CA13" s="183" t="str">
        <f t="shared" si="5"/>
        <v/>
      </c>
      <c r="CB13" s="183" t="str">
        <f t="shared" si="5"/>
        <v/>
      </c>
      <c r="CC13" s="183" t="str">
        <f t="shared" si="5"/>
        <v/>
      </c>
      <c r="CD13" s="183" t="str">
        <f t="shared" si="5"/>
        <v/>
      </c>
      <c r="CE13" s="183" t="str">
        <f t="shared" si="5"/>
        <v/>
      </c>
      <c r="CF13" s="183">
        <f t="shared" si="12"/>
        <v>0</v>
      </c>
    </row>
    <row r="14" spans="1:84" x14ac:dyDescent="0.35">
      <c r="A14" s="756"/>
      <c r="B14" s="792"/>
      <c r="C14" s="6" t="s">
        <v>24</v>
      </c>
      <c r="D14" s="7" t="s">
        <v>18</v>
      </c>
      <c r="E14" s="69"/>
      <c r="F14" s="285">
        <v>67</v>
      </c>
      <c r="G14" s="70"/>
      <c r="H14" s="285">
        <v>67</v>
      </c>
      <c r="I14" s="70"/>
      <c r="J14" s="70"/>
      <c r="K14" s="71"/>
      <c r="L14" s="285">
        <v>67</v>
      </c>
      <c r="M14" s="70"/>
      <c r="N14" s="285">
        <v>67</v>
      </c>
      <c r="O14" s="73"/>
      <c r="P14" s="285">
        <v>67</v>
      </c>
      <c r="Q14" s="285"/>
      <c r="R14" s="294"/>
      <c r="S14" s="72"/>
      <c r="T14" s="285">
        <v>67</v>
      </c>
      <c r="U14" s="70"/>
      <c r="V14" s="285">
        <v>67</v>
      </c>
      <c r="W14" s="70"/>
      <c r="X14" s="70"/>
      <c r="Y14" s="71"/>
      <c r="Z14" s="285">
        <v>67</v>
      </c>
      <c r="AA14" s="70"/>
      <c r="AB14" s="285">
        <v>67</v>
      </c>
      <c r="AC14" s="73"/>
      <c r="AD14" s="285">
        <v>67</v>
      </c>
      <c r="AE14" s="301"/>
      <c r="AF14" s="294"/>
      <c r="AG14" s="8" t="str">
        <f t="shared" si="6"/>
        <v>ADJ NAKPANE</v>
      </c>
      <c r="AH14" s="240"/>
      <c r="AI14" s="187"/>
      <c r="AJ14" s="188" t="str">
        <f t="shared" si="0"/>
        <v/>
      </c>
      <c r="AK14" s="188" t="str">
        <f t="shared" si="1"/>
        <v/>
      </c>
      <c r="AL14" s="188" t="str">
        <f t="shared" si="1"/>
        <v/>
      </c>
      <c r="AM14" s="188" t="str">
        <f t="shared" si="1"/>
        <v/>
      </c>
      <c r="AN14" s="188" t="str">
        <f t="shared" si="1"/>
        <v/>
      </c>
      <c r="AO14" s="188" t="str">
        <f t="shared" si="1"/>
        <v/>
      </c>
      <c r="AP14" s="188" t="str">
        <f t="shared" si="1"/>
        <v/>
      </c>
      <c r="AQ14" s="188" t="str">
        <f t="shared" si="1"/>
        <v/>
      </c>
      <c r="AR14" s="188" t="str">
        <f t="shared" si="1"/>
        <v/>
      </c>
      <c r="AS14" s="188" t="str">
        <f t="shared" si="1"/>
        <v/>
      </c>
      <c r="AT14" s="188">
        <f t="shared" si="1"/>
        <v>10</v>
      </c>
      <c r="AU14" s="188" t="str">
        <f t="shared" si="1"/>
        <v/>
      </c>
      <c r="AV14" s="188" t="str">
        <f t="shared" si="1"/>
        <v/>
      </c>
      <c r="AW14" s="188" t="s">
        <v>97</v>
      </c>
      <c r="AX14" s="188">
        <f t="shared" si="7"/>
        <v>10</v>
      </c>
      <c r="AZ14" s="188" t="str">
        <f t="shared" si="2"/>
        <v/>
      </c>
      <c r="BA14" s="188" t="str">
        <f t="shared" si="3"/>
        <v/>
      </c>
      <c r="BB14" s="188" t="str">
        <f t="shared" si="3"/>
        <v/>
      </c>
      <c r="BC14" s="188" t="str">
        <f t="shared" si="3"/>
        <v/>
      </c>
      <c r="BD14" s="188" t="str">
        <f t="shared" si="3"/>
        <v/>
      </c>
      <c r="BE14" s="188" t="str">
        <f t="shared" si="3"/>
        <v/>
      </c>
      <c r="BF14" s="188" t="str">
        <f t="shared" si="3"/>
        <v/>
      </c>
      <c r="BG14" s="188" t="str">
        <f t="shared" si="3"/>
        <v/>
      </c>
      <c r="BH14" s="188" t="str">
        <f t="shared" si="3"/>
        <v/>
      </c>
      <c r="BI14" s="188" t="str">
        <f t="shared" si="3"/>
        <v/>
      </c>
      <c r="BJ14" s="188">
        <f t="shared" si="3"/>
        <v>10</v>
      </c>
      <c r="BK14" s="188" t="str">
        <f t="shared" si="3"/>
        <v/>
      </c>
      <c r="BL14" s="188" t="str">
        <f t="shared" si="3"/>
        <v/>
      </c>
      <c r="BM14" s="188" t="s">
        <v>97</v>
      </c>
      <c r="BN14" s="188">
        <f t="shared" si="8"/>
        <v>10</v>
      </c>
      <c r="BP14" s="188" t="str">
        <f t="shared" si="9"/>
        <v/>
      </c>
      <c r="BQ14" s="188" t="str">
        <f t="shared" si="4"/>
        <v/>
      </c>
      <c r="BR14" s="188" t="str">
        <f t="shared" si="4"/>
        <v/>
      </c>
      <c r="BS14" s="188" t="str">
        <f t="shared" si="4"/>
        <v/>
      </c>
      <c r="BT14" s="188" t="str">
        <f t="shared" si="4"/>
        <v/>
      </c>
      <c r="BU14" s="188" t="str">
        <f t="shared" si="4"/>
        <v/>
      </c>
      <c r="BV14" s="188" t="str">
        <f t="shared" si="4"/>
        <v/>
      </c>
      <c r="BW14" s="188">
        <f t="shared" si="10"/>
        <v>0</v>
      </c>
      <c r="BY14" s="188" t="str">
        <f t="shared" si="11"/>
        <v/>
      </c>
      <c r="BZ14" s="188" t="str">
        <f t="shared" si="5"/>
        <v/>
      </c>
      <c r="CA14" s="188" t="str">
        <f t="shared" si="5"/>
        <v/>
      </c>
      <c r="CB14" s="188" t="str">
        <f t="shared" si="5"/>
        <v/>
      </c>
      <c r="CC14" s="188" t="str">
        <f t="shared" si="5"/>
        <v/>
      </c>
      <c r="CD14" s="188" t="str">
        <f t="shared" si="5"/>
        <v/>
      </c>
      <c r="CE14" s="188" t="str">
        <f t="shared" si="5"/>
        <v/>
      </c>
      <c r="CF14" s="188">
        <f t="shared" si="12"/>
        <v>0</v>
      </c>
    </row>
    <row r="15" spans="1:84" x14ac:dyDescent="0.35">
      <c r="A15" s="756"/>
      <c r="B15" s="792"/>
      <c r="C15" s="6" t="s">
        <v>25</v>
      </c>
      <c r="D15" s="7" t="s">
        <v>18</v>
      </c>
      <c r="E15" s="69"/>
      <c r="F15" s="285">
        <v>67</v>
      </c>
      <c r="G15" s="70"/>
      <c r="H15" s="285">
        <v>67</v>
      </c>
      <c r="I15" s="70"/>
      <c r="J15" s="70"/>
      <c r="K15" s="71"/>
      <c r="L15" s="285">
        <v>67</v>
      </c>
      <c r="M15" s="70"/>
      <c r="N15" s="285">
        <v>67</v>
      </c>
      <c r="O15" s="73"/>
      <c r="P15" s="285">
        <v>67</v>
      </c>
      <c r="Q15" s="285"/>
      <c r="R15" s="294"/>
      <c r="S15" s="72"/>
      <c r="T15" s="285">
        <v>67</v>
      </c>
      <c r="U15" s="70"/>
      <c r="V15" s="285">
        <v>67</v>
      </c>
      <c r="W15" s="70"/>
      <c r="X15" s="70"/>
      <c r="Y15" s="71"/>
      <c r="Z15" s="285">
        <v>67</v>
      </c>
      <c r="AA15" s="70"/>
      <c r="AB15" s="285">
        <v>67</v>
      </c>
      <c r="AC15" s="73"/>
      <c r="AD15" s="285">
        <v>67</v>
      </c>
      <c r="AE15" s="301"/>
      <c r="AF15" s="294"/>
      <c r="AG15" s="8" t="str">
        <f t="shared" si="6"/>
        <v>ADJ CHOPIN</v>
      </c>
      <c r="AH15" s="129"/>
      <c r="AJ15" s="183" t="str">
        <f t="shared" si="0"/>
        <v/>
      </c>
      <c r="AK15" s="183" t="str">
        <f t="shared" si="1"/>
        <v/>
      </c>
      <c r="AL15" s="183" t="str">
        <f t="shared" si="1"/>
        <v/>
      </c>
      <c r="AM15" s="183" t="str">
        <f t="shared" si="1"/>
        <v/>
      </c>
      <c r="AN15" s="183" t="str">
        <f t="shared" si="1"/>
        <v/>
      </c>
      <c r="AO15" s="183" t="str">
        <f t="shared" si="1"/>
        <v/>
      </c>
      <c r="AP15" s="183" t="str">
        <f t="shared" si="1"/>
        <v/>
      </c>
      <c r="AQ15" s="183" t="str">
        <f t="shared" si="1"/>
        <v/>
      </c>
      <c r="AR15" s="183" t="str">
        <f t="shared" si="1"/>
        <v/>
      </c>
      <c r="AS15" s="183" t="str">
        <f t="shared" si="1"/>
        <v/>
      </c>
      <c r="AT15" s="183">
        <f t="shared" si="1"/>
        <v>10</v>
      </c>
      <c r="AU15" s="183" t="str">
        <f t="shared" si="1"/>
        <v/>
      </c>
      <c r="AV15" s="183" t="str">
        <f t="shared" si="1"/>
        <v/>
      </c>
      <c r="AW15" s="183" t="s">
        <v>97</v>
      </c>
      <c r="AX15" s="183">
        <f t="shared" si="7"/>
        <v>10</v>
      </c>
      <c r="AZ15" s="183" t="str">
        <f t="shared" si="2"/>
        <v/>
      </c>
      <c r="BA15" s="183" t="str">
        <f t="shared" si="3"/>
        <v/>
      </c>
      <c r="BB15" s="183" t="str">
        <f t="shared" si="3"/>
        <v/>
      </c>
      <c r="BC15" s="183" t="str">
        <f t="shared" si="3"/>
        <v/>
      </c>
      <c r="BD15" s="183" t="str">
        <f t="shared" si="3"/>
        <v/>
      </c>
      <c r="BE15" s="183" t="str">
        <f t="shared" si="3"/>
        <v/>
      </c>
      <c r="BF15" s="183" t="str">
        <f t="shared" si="3"/>
        <v/>
      </c>
      <c r="BG15" s="183" t="str">
        <f t="shared" si="3"/>
        <v/>
      </c>
      <c r="BH15" s="183" t="str">
        <f t="shared" si="3"/>
        <v/>
      </c>
      <c r="BI15" s="183" t="str">
        <f t="shared" si="3"/>
        <v/>
      </c>
      <c r="BJ15" s="183">
        <f t="shared" si="3"/>
        <v>10</v>
      </c>
      <c r="BK15" s="183" t="str">
        <f t="shared" si="3"/>
        <v/>
      </c>
      <c r="BL15" s="183" t="str">
        <f t="shared" si="3"/>
        <v/>
      </c>
      <c r="BM15" s="183" t="s">
        <v>97</v>
      </c>
      <c r="BN15" s="183">
        <f t="shared" si="8"/>
        <v>10</v>
      </c>
      <c r="BP15" s="183" t="str">
        <f t="shared" si="9"/>
        <v/>
      </c>
      <c r="BQ15" s="183" t="str">
        <f t="shared" si="4"/>
        <v/>
      </c>
      <c r="BR15" s="183" t="str">
        <f t="shared" si="4"/>
        <v/>
      </c>
      <c r="BS15" s="183" t="str">
        <f t="shared" si="4"/>
        <v/>
      </c>
      <c r="BT15" s="183" t="str">
        <f t="shared" si="4"/>
        <v/>
      </c>
      <c r="BU15" s="183" t="str">
        <f t="shared" si="4"/>
        <v/>
      </c>
      <c r="BV15" s="183" t="str">
        <f t="shared" si="4"/>
        <v/>
      </c>
      <c r="BW15" s="183">
        <f t="shared" si="10"/>
        <v>0</v>
      </c>
      <c r="BY15" s="183" t="str">
        <f t="shared" si="11"/>
        <v/>
      </c>
      <c r="BZ15" s="183" t="str">
        <f t="shared" si="5"/>
        <v/>
      </c>
      <c r="CA15" s="183" t="str">
        <f t="shared" si="5"/>
        <v/>
      </c>
      <c r="CB15" s="183" t="str">
        <f t="shared" si="5"/>
        <v/>
      </c>
      <c r="CC15" s="183" t="str">
        <f t="shared" si="5"/>
        <v/>
      </c>
      <c r="CD15" s="183" t="str">
        <f t="shared" si="5"/>
        <v/>
      </c>
      <c r="CE15" s="183" t="str">
        <f t="shared" si="5"/>
        <v/>
      </c>
      <c r="CF15" s="183">
        <f t="shared" si="12"/>
        <v>0</v>
      </c>
    </row>
    <row r="16" spans="1:84" x14ac:dyDescent="0.35">
      <c r="A16" s="756"/>
      <c r="B16" s="792"/>
      <c r="C16" s="6"/>
      <c r="D16" s="7"/>
      <c r="E16" s="69"/>
      <c r="F16" s="285"/>
      <c r="G16" s="70"/>
      <c r="H16" s="285"/>
      <c r="I16" s="70"/>
      <c r="J16" s="70"/>
      <c r="K16" s="71"/>
      <c r="L16" s="285"/>
      <c r="M16" s="70"/>
      <c r="N16" s="285"/>
      <c r="O16" s="73"/>
      <c r="P16" s="285"/>
      <c r="Q16" s="285"/>
      <c r="R16" s="294"/>
      <c r="S16" s="72"/>
      <c r="T16" s="285"/>
      <c r="U16" s="70"/>
      <c r="V16" s="285"/>
      <c r="W16" s="70"/>
      <c r="X16" s="70"/>
      <c r="Y16" s="71"/>
      <c r="Z16" s="285"/>
      <c r="AA16" s="70"/>
      <c r="AB16" s="285"/>
      <c r="AC16" s="73"/>
      <c r="AD16" s="285"/>
      <c r="AE16" s="301"/>
      <c r="AF16" s="294"/>
      <c r="AG16" s="14">
        <f t="shared" si="6"/>
        <v>0</v>
      </c>
      <c r="AH16" s="240"/>
      <c r="AI16" s="187"/>
      <c r="AJ16" s="188" t="str">
        <f t="shared" si="0"/>
        <v/>
      </c>
      <c r="AK16" s="188" t="str">
        <f t="shared" si="1"/>
        <v/>
      </c>
      <c r="AL16" s="188" t="str">
        <f t="shared" si="1"/>
        <v/>
      </c>
      <c r="AM16" s="188" t="str">
        <f t="shared" si="1"/>
        <v/>
      </c>
      <c r="AN16" s="188" t="str">
        <f t="shared" si="1"/>
        <v/>
      </c>
      <c r="AO16" s="188" t="str">
        <f t="shared" si="1"/>
        <v/>
      </c>
      <c r="AP16" s="188" t="str">
        <f t="shared" si="1"/>
        <v/>
      </c>
      <c r="AQ16" s="188" t="str">
        <f t="shared" si="1"/>
        <v/>
      </c>
      <c r="AR16" s="188" t="str">
        <f t="shared" si="1"/>
        <v/>
      </c>
      <c r="AS16" s="188" t="str">
        <f t="shared" si="1"/>
        <v/>
      </c>
      <c r="AT16" s="188" t="str">
        <f t="shared" si="1"/>
        <v/>
      </c>
      <c r="AU16" s="188" t="str">
        <f t="shared" si="1"/>
        <v/>
      </c>
      <c r="AV16" s="188" t="str">
        <f t="shared" si="1"/>
        <v/>
      </c>
      <c r="AW16" s="188" t="s">
        <v>97</v>
      </c>
      <c r="AX16" s="188">
        <f>SUM(AJ16:AW16)</f>
        <v>0</v>
      </c>
      <c r="AZ16" s="188" t="str">
        <f t="shared" si="2"/>
        <v/>
      </c>
      <c r="BA16" s="188" t="str">
        <f t="shared" si="3"/>
        <v/>
      </c>
      <c r="BB16" s="188" t="str">
        <f t="shared" si="3"/>
        <v/>
      </c>
      <c r="BC16" s="188" t="str">
        <f t="shared" si="3"/>
        <v/>
      </c>
      <c r="BD16" s="188" t="str">
        <f t="shared" si="3"/>
        <v/>
      </c>
      <c r="BE16" s="188" t="str">
        <f t="shared" si="3"/>
        <v/>
      </c>
      <c r="BF16" s="188" t="str">
        <f t="shared" si="3"/>
        <v/>
      </c>
      <c r="BG16" s="188" t="str">
        <f t="shared" si="3"/>
        <v/>
      </c>
      <c r="BH16" s="188" t="str">
        <f t="shared" si="3"/>
        <v/>
      </c>
      <c r="BI16" s="188" t="str">
        <f t="shared" si="3"/>
        <v/>
      </c>
      <c r="BJ16" s="188" t="str">
        <f t="shared" si="3"/>
        <v/>
      </c>
      <c r="BK16" s="188" t="str">
        <f t="shared" si="3"/>
        <v/>
      </c>
      <c r="BL16" s="188" t="str">
        <f t="shared" si="3"/>
        <v/>
      </c>
      <c r="BM16" s="188" t="s">
        <v>97</v>
      </c>
      <c r="BN16" s="188">
        <f>SUM(AZ16:BM16)</f>
        <v>0</v>
      </c>
      <c r="BP16" s="188" t="str">
        <f t="shared" si="9"/>
        <v/>
      </c>
      <c r="BQ16" s="188" t="str">
        <f t="shared" si="4"/>
        <v/>
      </c>
      <c r="BR16" s="188" t="str">
        <f t="shared" si="4"/>
        <v/>
      </c>
      <c r="BS16" s="188" t="str">
        <f t="shared" si="4"/>
        <v/>
      </c>
      <c r="BT16" s="188" t="str">
        <f t="shared" si="4"/>
        <v/>
      </c>
      <c r="BU16" s="188" t="str">
        <f t="shared" si="4"/>
        <v/>
      </c>
      <c r="BV16" s="188" t="str">
        <f t="shared" si="4"/>
        <v/>
      </c>
      <c r="BW16" s="188">
        <f>SUM(BP16:BV16)</f>
        <v>0</v>
      </c>
      <c r="BY16" s="188" t="str">
        <f t="shared" si="11"/>
        <v/>
      </c>
      <c r="BZ16" s="188" t="str">
        <f t="shared" si="5"/>
        <v/>
      </c>
      <c r="CA16" s="188" t="str">
        <f t="shared" si="5"/>
        <v/>
      </c>
      <c r="CB16" s="188" t="str">
        <f t="shared" si="5"/>
        <v/>
      </c>
      <c r="CC16" s="188" t="str">
        <f t="shared" si="5"/>
        <v/>
      </c>
      <c r="CD16" s="188" t="str">
        <f t="shared" si="5"/>
        <v/>
      </c>
      <c r="CE16" s="188" t="str">
        <f t="shared" si="5"/>
        <v/>
      </c>
      <c r="CF16" s="188">
        <f>SUM(BY16:CE16)</f>
        <v>0</v>
      </c>
    </row>
    <row r="17" spans="1:84" x14ac:dyDescent="0.35">
      <c r="A17" s="756"/>
      <c r="B17" s="792"/>
      <c r="C17" s="6"/>
      <c r="D17" s="7"/>
      <c r="E17" s="69"/>
      <c r="F17" s="285"/>
      <c r="G17" s="70"/>
      <c r="H17" s="285"/>
      <c r="I17" s="70"/>
      <c r="J17" s="70"/>
      <c r="K17" s="71"/>
      <c r="L17" s="285"/>
      <c r="M17" s="70"/>
      <c r="N17" s="285"/>
      <c r="O17" s="73"/>
      <c r="P17" s="285"/>
      <c r="Q17" s="285"/>
      <c r="R17" s="294"/>
      <c r="S17" s="72"/>
      <c r="T17" s="285"/>
      <c r="U17" s="70"/>
      <c r="V17" s="285"/>
      <c r="W17" s="70"/>
      <c r="X17" s="70"/>
      <c r="Y17" s="71"/>
      <c r="Z17" s="285"/>
      <c r="AA17" s="70"/>
      <c r="AB17" s="285"/>
      <c r="AC17" s="73"/>
      <c r="AD17" s="285"/>
      <c r="AE17" s="301"/>
      <c r="AF17" s="294"/>
      <c r="AG17" s="14">
        <f t="shared" si="6"/>
        <v>0</v>
      </c>
      <c r="AH17" s="129"/>
      <c r="AJ17" s="183"/>
      <c r="AK17" s="183"/>
      <c r="AL17" s="183"/>
      <c r="AM17" s="183"/>
      <c r="AN17" s="183"/>
      <c r="AO17" s="183"/>
      <c r="AP17" s="183"/>
      <c r="AQ17" s="183"/>
      <c r="AR17" s="183"/>
      <c r="AS17" s="183"/>
      <c r="AT17" s="183"/>
      <c r="AU17" s="183"/>
      <c r="AV17" s="183"/>
      <c r="AW17" s="183"/>
      <c r="AX17" s="183"/>
      <c r="AZ17" s="183"/>
      <c r="BA17" s="183"/>
      <c r="BB17" s="183"/>
      <c r="BC17" s="183"/>
      <c r="BD17" s="183"/>
      <c r="BE17" s="183"/>
      <c r="BF17" s="183"/>
      <c r="BG17" s="183"/>
      <c r="BH17" s="183"/>
      <c r="BI17" s="183"/>
      <c r="BJ17" s="183"/>
      <c r="BK17" s="183"/>
      <c r="BL17" s="183"/>
      <c r="BM17" s="183"/>
      <c r="BN17" s="183"/>
      <c r="BP17" s="183"/>
      <c r="BQ17" s="183"/>
      <c r="BR17" s="183"/>
      <c r="BS17" s="183"/>
      <c r="BT17" s="183"/>
      <c r="BU17" s="183"/>
      <c r="BV17" s="183"/>
      <c r="BW17" s="183"/>
      <c r="BY17" s="183"/>
      <c r="BZ17" s="183"/>
      <c r="CA17" s="183"/>
      <c r="CB17" s="183"/>
      <c r="CC17" s="183"/>
      <c r="CD17" s="183"/>
      <c r="CE17" s="183"/>
      <c r="CF17" s="183"/>
    </row>
    <row r="18" spans="1:84" x14ac:dyDescent="0.35">
      <c r="A18" s="756"/>
      <c r="B18" s="792"/>
      <c r="C18" s="6"/>
      <c r="D18" s="7"/>
      <c r="E18" s="69"/>
      <c r="F18" s="285"/>
      <c r="G18" s="70"/>
      <c r="H18" s="285"/>
      <c r="I18" s="70"/>
      <c r="J18" s="70"/>
      <c r="K18" s="71"/>
      <c r="L18" s="285"/>
      <c r="M18" s="70"/>
      <c r="N18" s="285"/>
      <c r="O18" s="73"/>
      <c r="P18" s="285"/>
      <c r="Q18" s="285"/>
      <c r="R18" s="294"/>
      <c r="S18" s="72"/>
      <c r="T18" s="285"/>
      <c r="U18" s="70"/>
      <c r="V18" s="285"/>
      <c r="W18" s="70"/>
      <c r="X18" s="70"/>
      <c r="Y18" s="71"/>
      <c r="Z18" s="285"/>
      <c r="AA18" s="70"/>
      <c r="AB18" s="285"/>
      <c r="AC18" s="73"/>
      <c r="AD18" s="285"/>
      <c r="AE18" s="301"/>
      <c r="AF18" s="294"/>
      <c r="AG18" s="14">
        <f t="shared" si="6"/>
        <v>0</v>
      </c>
      <c r="AH18" s="240"/>
      <c r="AI18" s="187"/>
      <c r="AJ18" s="188" t="str">
        <f>IF(COUNTIF($E18:$AI18,AJ$4)&lt;1,"",COUNTIF($E18:$AI18,AJ$4))</f>
        <v/>
      </c>
      <c r="AK18" s="188" t="str">
        <f t="shared" si="1"/>
        <v/>
      </c>
      <c r="AL18" s="188" t="str">
        <f t="shared" si="1"/>
        <v/>
      </c>
      <c r="AM18" s="188" t="str">
        <f t="shared" si="1"/>
        <v/>
      </c>
      <c r="AN18" s="188" t="str">
        <f t="shared" si="1"/>
        <v/>
      </c>
      <c r="AO18" s="188" t="str">
        <f t="shared" si="1"/>
        <v/>
      </c>
      <c r="AP18" s="188" t="str">
        <f t="shared" si="1"/>
        <v/>
      </c>
      <c r="AQ18" s="188" t="str">
        <f t="shared" si="1"/>
        <v/>
      </c>
      <c r="AR18" s="188" t="str">
        <f t="shared" si="1"/>
        <v/>
      </c>
      <c r="AS18" s="188" t="str">
        <f t="shared" si="1"/>
        <v/>
      </c>
      <c r="AT18" s="188" t="str">
        <f t="shared" si="1"/>
        <v/>
      </c>
      <c r="AU18" s="188" t="str">
        <f t="shared" si="1"/>
        <v/>
      </c>
      <c r="AV18" s="188" t="str">
        <f t="shared" si="1"/>
        <v/>
      </c>
      <c r="AW18" s="188" t="s">
        <v>97</v>
      </c>
      <c r="AX18" s="188">
        <f>SUM(AJ18:AW18)</f>
        <v>0</v>
      </c>
      <c r="AZ18" s="188" t="str">
        <f>IF(COUNTIF($E18:$AI18,AZ$4)&lt;1,"",COUNTIF($E18:$AI18,AZ$4))</f>
        <v/>
      </c>
      <c r="BA18" s="188" t="str">
        <f t="shared" si="3"/>
        <v/>
      </c>
      <c r="BB18" s="188" t="str">
        <f t="shared" si="3"/>
        <v/>
      </c>
      <c r="BC18" s="188" t="str">
        <f t="shared" si="3"/>
        <v/>
      </c>
      <c r="BD18" s="188" t="str">
        <f t="shared" si="3"/>
        <v/>
      </c>
      <c r="BE18" s="188" t="str">
        <f t="shared" si="3"/>
        <v/>
      </c>
      <c r="BF18" s="188" t="str">
        <f t="shared" si="3"/>
        <v/>
      </c>
      <c r="BG18" s="188" t="str">
        <f t="shared" si="3"/>
        <v/>
      </c>
      <c r="BH18" s="188" t="str">
        <f t="shared" si="3"/>
        <v/>
      </c>
      <c r="BI18" s="188" t="str">
        <f t="shared" si="3"/>
        <v/>
      </c>
      <c r="BJ18" s="188" t="str">
        <f t="shared" si="3"/>
        <v/>
      </c>
      <c r="BK18" s="188" t="str">
        <f t="shared" si="3"/>
        <v/>
      </c>
      <c r="BL18" s="188" t="str">
        <f t="shared" si="3"/>
        <v/>
      </c>
      <c r="BM18" s="188" t="s">
        <v>97</v>
      </c>
      <c r="BN18" s="188">
        <f>SUM(AZ18:BM18)</f>
        <v>0</v>
      </c>
      <c r="BP18" s="188" t="str">
        <f t="shared" si="9"/>
        <v/>
      </c>
      <c r="BQ18" s="188" t="str">
        <f t="shared" si="4"/>
        <v/>
      </c>
      <c r="BR18" s="188" t="str">
        <f t="shared" si="4"/>
        <v/>
      </c>
      <c r="BS18" s="188" t="str">
        <f t="shared" si="4"/>
        <v/>
      </c>
      <c r="BT18" s="188" t="str">
        <f t="shared" si="4"/>
        <v/>
      </c>
      <c r="BU18" s="188" t="str">
        <f t="shared" si="4"/>
        <v/>
      </c>
      <c r="BV18" s="188" t="str">
        <f t="shared" si="4"/>
        <v/>
      </c>
      <c r="BW18" s="188">
        <f>SUM(BP18:BV18)</f>
        <v>0</v>
      </c>
      <c r="BY18" s="188" t="str">
        <f t="shared" si="11"/>
        <v/>
      </c>
      <c r="BZ18" s="188" t="str">
        <f t="shared" si="5"/>
        <v/>
      </c>
      <c r="CA18" s="188" t="str">
        <f t="shared" si="5"/>
        <v/>
      </c>
      <c r="CB18" s="188" t="str">
        <f t="shared" si="5"/>
        <v/>
      </c>
      <c r="CC18" s="188" t="str">
        <f t="shared" si="5"/>
        <v/>
      </c>
      <c r="CD18" s="188" t="str">
        <f t="shared" si="5"/>
        <v/>
      </c>
      <c r="CE18" s="188" t="str">
        <f t="shared" si="5"/>
        <v/>
      </c>
      <c r="CF18" s="188">
        <f>SUM(BY18:CE18)</f>
        <v>0</v>
      </c>
    </row>
    <row r="19" spans="1:84" x14ac:dyDescent="0.35">
      <c r="A19" s="756"/>
      <c r="B19" s="792"/>
      <c r="C19" s="6" t="s">
        <v>155</v>
      </c>
      <c r="D19" s="7"/>
      <c r="E19" s="69"/>
      <c r="F19" s="285"/>
      <c r="G19" s="70"/>
      <c r="H19" s="285"/>
      <c r="I19" s="70"/>
      <c r="J19" s="70"/>
      <c r="K19" s="71"/>
      <c r="L19" s="285"/>
      <c r="M19" s="70"/>
      <c r="N19" s="285"/>
      <c r="O19" s="73"/>
      <c r="P19" s="285"/>
      <c r="Q19" s="285"/>
      <c r="R19" s="294"/>
      <c r="S19" s="72"/>
      <c r="T19" s="285"/>
      <c r="U19" s="70"/>
      <c r="V19" s="285"/>
      <c r="W19" s="70"/>
      <c r="X19" s="70"/>
      <c r="Y19" s="71"/>
      <c r="Z19" s="285"/>
      <c r="AA19" s="70"/>
      <c r="AB19" s="285"/>
      <c r="AC19" s="73"/>
      <c r="AD19" s="285"/>
      <c r="AE19" s="301"/>
      <c r="AF19" s="294"/>
      <c r="AG19" s="14" t="str">
        <f t="shared" si="6"/>
        <v>CNE ROBELLO</v>
      </c>
      <c r="AH19" s="129"/>
      <c r="AJ19" s="183"/>
      <c r="AK19" s="183"/>
      <c r="AL19" s="183"/>
      <c r="AM19" s="183"/>
      <c r="AN19" s="183"/>
      <c r="AO19" s="183"/>
      <c r="AP19" s="183"/>
      <c r="AQ19" s="183"/>
      <c r="AR19" s="183"/>
      <c r="AS19" s="183"/>
      <c r="AT19" s="183"/>
      <c r="AU19" s="183"/>
      <c r="AV19" s="183"/>
      <c r="AW19" s="183"/>
      <c r="AX19" s="183"/>
      <c r="AZ19" s="183"/>
      <c r="BA19" s="183"/>
      <c r="BB19" s="183"/>
      <c r="BC19" s="183"/>
      <c r="BD19" s="183"/>
      <c r="BE19" s="183"/>
      <c r="BF19" s="183"/>
      <c r="BG19" s="183"/>
      <c r="BH19" s="183"/>
      <c r="BI19" s="183"/>
      <c r="BJ19" s="183"/>
      <c r="BK19" s="183"/>
      <c r="BL19" s="183"/>
      <c r="BM19" s="183"/>
      <c r="BN19" s="183"/>
      <c r="BP19" s="183"/>
      <c r="BQ19" s="183"/>
      <c r="BR19" s="183"/>
      <c r="BS19" s="183"/>
      <c r="BT19" s="183"/>
      <c r="BU19" s="183"/>
      <c r="BV19" s="183"/>
      <c r="BW19" s="183"/>
      <c r="BY19" s="183"/>
      <c r="BZ19" s="183"/>
      <c r="CA19" s="183"/>
      <c r="CB19" s="183"/>
      <c r="CC19" s="183"/>
      <c r="CD19" s="183"/>
      <c r="CE19" s="183"/>
      <c r="CF19" s="183"/>
    </row>
    <row r="20" spans="1:84" x14ac:dyDescent="0.35">
      <c r="A20" s="756"/>
      <c r="B20" s="792"/>
      <c r="C20" s="13" t="s">
        <v>154</v>
      </c>
      <c r="D20" s="7" t="s">
        <v>88</v>
      </c>
      <c r="E20" s="69"/>
      <c r="F20" s="285" t="s">
        <v>38</v>
      </c>
      <c r="G20" s="70"/>
      <c r="H20" s="285" t="s">
        <v>38</v>
      </c>
      <c r="I20" s="70"/>
      <c r="J20" s="70"/>
      <c r="K20" s="71"/>
      <c r="L20" s="285" t="s">
        <v>38</v>
      </c>
      <c r="M20" s="70"/>
      <c r="N20" s="285" t="s">
        <v>38</v>
      </c>
      <c r="O20" s="73"/>
      <c r="P20" s="285" t="s">
        <v>38</v>
      </c>
      <c r="Q20" s="285"/>
      <c r="R20" s="294"/>
      <c r="S20" s="72"/>
      <c r="T20" s="285" t="s">
        <v>38</v>
      </c>
      <c r="U20" s="70"/>
      <c r="V20" s="285" t="s">
        <v>38</v>
      </c>
      <c r="W20" s="70"/>
      <c r="X20" s="70"/>
      <c r="Y20" s="71"/>
      <c r="Z20" s="285" t="s">
        <v>38</v>
      </c>
      <c r="AA20" s="70"/>
      <c r="AB20" s="285" t="s">
        <v>38</v>
      </c>
      <c r="AC20" s="73"/>
      <c r="AD20" s="285" t="s">
        <v>38</v>
      </c>
      <c r="AE20" s="301"/>
      <c r="AF20" s="294"/>
      <c r="AG20" s="14" t="str">
        <f t="shared" si="6"/>
        <v>LTT LAGLAINE</v>
      </c>
      <c r="AH20" s="240"/>
      <c r="AI20" s="187"/>
      <c r="AJ20" s="188" t="str">
        <f t="shared" ref="AJ20:AJ40" si="13">IF(COUNTIF($E20:$AI20,AJ$4)&lt;1,"",COUNTIF($E20:$AI20,AJ$4))</f>
        <v/>
      </c>
      <c r="AK20" s="188" t="str">
        <f t="shared" si="1"/>
        <v/>
      </c>
      <c r="AL20" s="188" t="str">
        <f t="shared" si="1"/>
        <v/>
      </c>
      <c r="AM20" s="188" t="str">
        <f t="shared" si="1"/>
        <v/>
      </c>
      <c r="AN20" s="188" t="str">
        <f t="shared" si="1"/>
        <v/>
      </c>
      <c r="AO20" s="188" t="str">
        <f t="shared" si="1"/>
        <v/>
      </c>
      <c r="AP20" s="188" t="str">
        <f t="shared" si="1"/>
        <v/>
      </c>
      <c r="AQ20" s="188" t="str">
        <f t="shared" si="1"/>
        <v/>
      </c>
      <c r="AR20" s="188" t="str">
        <f t="shared" si="1"/>
        <v/>
      </c>
      <c r="AS20" s="188" t="str">
        <f t="shared" si="1"/>
        <v/>
      </c>
      <c r="AT20" s="188" t="str">
        <f t="shared" si="1"/>
        <v/>
      </c>
      <c r="AU20" s="188">
        <f t="shared" si="1"/>
        <v>10</v>
      </c>
      <c r="AV20" s="188" t="str">
        <f t="shared" si="1"/>
        <v/>
      </c>
      <c r="AW20" s="188" t="s">
        <v>97</v>
      </c>
      <c r="AX20" s="188">
        <f t="shared" si="7"/>
        <v>10</v>
      </c>
      <c r="AZ20" s="188" t="str">
        <f t="shared" ref="AZ20:AZ40" si="14">IF(COUNTIF($E20:$AI20,AZ$4)&lt;1,"",COUNTIF($E20:$AI20,AZ$4))</f>
        <v/>
      </c>
      <c r="BA20" s="188" t="str">
        <f t="shared" si="3"/>
        <v/>
      </c>
      <c r="BB20" s="188" t="str">
        <f t="shared" si="3"/>
        <v/>
      </c>
      <c r="BC20" s="188" t="str">
        <f t="shared" si="3"/>
        <v/>
      </c>
      <c r="BD20" s="188" t="str">
        <f t="shared" si="3"/>
        <v/>
      </c>
      <c r="BE20" s="188" t="str">
        <f t="shared" si="3"/>
        <v/>
      </c>
      <c r="BF20" s="188" t="str">
        <f t="shared" si="3"/>
        <v/>
      </c>
      <c r="BG20" s="188" t="str">
        <f t="shared" si="3"/>
        <v/>
      </c>
      <c r="BH20" s="188" t="str">
        <f t="shared" si="3"/>
        <v/>
      </c>
      <c r="BI20" s="188" t="str">
        <f t="shared" si="3"/>
        <v/>
      </c>
      <c r="BJ20" s="188" t="str">
        <f t="shared" si="3"/>
        <v/>
      </c>
      <c r="BK20" s="188">
        <f t="shared" si="3"/>
        <v>10</v>
      </c>
      <c r="BL20" s="188" t="str">
        <f t="shared" si="3"/>
        <v/>
      </c>
      <c r="BM20" s="188" t="s">
        <v>97</v>
      </c>
      <c r="BN20" s="188">
        <f t="shared" si="8"/>
        <v>10</v>
      </c>
      <c r="BP20" s="188" t="str">
        <f t="shared" si="9"/>
        <v/>
      </c>
      <c r="BQ20" s="188" t="str">
        <f t="shared" si="4"/>
        <v/>
      </c>
      <c r="BR20" s="188" t="str">
        <f t="shared" si="4"/>
        <v/>
      </c>
      <c r="BS20" s="188" t="str">
        <f t="shared" si="4"/>
        <v/>
      </c>
      <c r="BT20" s="188" t="str">
        <f t="shared" si="4"/>
        <v/>
      </c>
      <c r="BU20" s="188" t="str">
        <f t="shared" si="4"/>
        <v/>
      </c>
      <c r="BV20" s="188" t="str">
        <f t="shared" si="4"/>
        <v/>
      </c>
      <c r="BW20" s="188">
        <f t="shared" si="10"/>
        <v>0</v>
      </c>
      <c r="BY20" s="188" t="str">
        <f t="shared" si="11"/>
        <v/>
      </c>
      <c r="BZ20" s="188" t="str">
        <f t="shared" si="5"/>
        <v/>
      </c>
      <c r="CA20" s="188" t="str">
        <f t="shared" si="5"/>
        <v/>
      </c>
      <c r="CB20" s="188" t="str">
        <f t="shared" si="5"/>
        <v/>
      </c>
      <c r="CC20" s="188" t="str">
        <f t="shared" si="5"/>
        <v/>
      </c>
      <c r="CD20" s="188" t="str">
        <f t="shared" si="5"/>
        <v/>
      </c>
      <c r="CE20" s="188" t="str">
        <f t="shared" si="5"/>
        <v/>
      </c>
      <c r="CF20" s="188">
        <f t="shared" si="12"/>
        <v>0</v>
      </c>
    </row>
    <row r="21" spans="1:84" x14ac:dyDescent="0.35">
      <c r="A21" s="756"/>
      <c r="B21" s="792"/>
      <c r="C21" s="13" t="s">
        <v>28</v>
      </c>
      <c r="D21" s="7" t="s">
        <v>29</v>
      </c>
      <c r="E21" s="69"/>
      <c r="F21" s="285" t="s">
        <v>29</v>
      </c>
      <c r="G21" s="70"/>
      <c r="H21" s="285" t="s">
        <v>29</v>
      </c>
      <c r="I21" s="70"/>
      <c r="J21" s="70"/>
      <c r="K21" s="71"/>
      <c r="L21" s="285" t="s">
        <v>29</v>
      </c>
      <c r="M21" s="70"/>
      <c r="N21" s="285" t="s">
        <v>29</v>
      </c>
      <c r="O21" s="73"/>
      <c r="P21" s="285" t="s">
        <v>29</v>
      </c>
      <c r="Q21" s="285"/>
      <c r="R21" s="294"/>
      <c r="S21" s="72"/>
      <c r="T21" s="285" t="s">
        <v>29</v>
      </c>
      <c r="U21" s="70"/>
      <c r="V21" s="285" t="s">
        <v>29</v>
      </c>
      <c r="W21" s="70"/>
      <c r="X21" s="70"/>
      <c r="Y21" s="71"/>
      <c r="Z21" s="285" t="s">
        <v>29</v>
      </c>
      <c r="AA21" s="70"/>
      <c r="AB21" s="285" t="s">
        <v>29</v>
      </c>
      <c r="AC21" s="73"/>
      <c r="AD21" s="285" t="s">
        <v>29</v>
      </c>
      <c r="AE21" s="301"/>
      <c r="AF21" s="294"/>
      <c r="AG21" s="14" t="str">
        <f t="shared" si="6"/>
        <v>LTT NGUYEN</v>
      </c>
      <c r="AH21" s="129"/>
      <c r="AJ21" s="183" t="str">
        <f t="shared" si="13"/>
        <v/>
      </c>
      <c r="AK21" s="183" t="str">
        <f t="shared" si="1"/>
        <v/>
      </c>
      <c r="AL21" s="183" t="str">
        <f t="shared" si="1"/>
        <v/>
      </c>
      <c r="AM21" s="183">
        <f t="shared" si="1"/>
        <v>10</v>
      </c>
      <c r="AN21" s="183" t="str">
        <f t="shared" si="1"/>
        <v/>
      </c>
      <c r="AO21" s="183" t="str">
        <f t="shared" si="1"/>
        <v/>
      </c>
      <c r="AP21" s="183" t="str">
        <f t="shared" si="1"/>
        <v/>
      </c>
      <c r="AQ21" s="183" t="str">
        <f t="shared" si="1"/>
        <v/>
      </c>
      <c r="AR21" s="183" t="str">
        <f t="shared" si="1"/>
        <v/>
      </c>
      <c r="AS21" s="183" t="str">
        <f t="shared" si="1"/>
        <v/>
      </c>
      <c r="AT21" s="183" t="str">
        <f t="shared" si="1"/>
        <v/>
      </c>
      <c r="AU21" s="183" t="str">
        <f t="shared" si="1"/>
        <v/>
      </c>
      <c r="AV21" s="183" t="str">
        <f t="shared" si="1"/>
        <v/>
      </c>
      <c r="AW21" s="183" t="s">
        <v>97</v>
      </c>
      <c r="AX21" s="183">
        <f t="shared" si="7"/>
        <v>10</v>
      </c>
      <c r="AZ21" s="183" t="str">
        <f t="shared" si="14"/>
        <v/>
      </c>
      <c r="BA21" s="183" t="str">
        <f t="shared" si="3"/>
        <v/>
      </c>
      <c r="BB21" s="183" t="str">
        <f t="shared" si="3"/>
        <v/>
      </c>
      <c r="BC21" s="183">
        <f t="shared" si="3"/>
        <v>10</v>
      </c>
      <c r="BD21" s="183" t="str">
        <f t="shared" si="3"/>
        <v/>
      </c>
      <c r="BE21" s="183" t="str">
        <f t="shared" si="3"/>
        <v/>
      </c>
      <c r="BF21" s="183" t="str">
        <f t="shared" si="3"/>
        <v/>
      </c>
      <c r="BG21" s="183" t="str">
        <f t="shared" si="3"/>
        <v/>
      </c>
      <c r="BH21" s="183" t="str">
        <f t="shared" si="3"/>
        <v/>
      </c>
      <c r="BI21" s="183" t="str">
        <f t="shared" si="3"/>
        <v/>
      </c>
      <c r="BJ21" s="183" t="str">
        <f t="shared" si="3"/>
        <v/>
      </c>
      <c r="BK21" s="183" t="str">
        <f t="shared" si="3"/>
        <v/>
      </c>
      <c r="BL21" s="183" t="str">
        <f t="shared" si="3"/>
        <v/>
      </c>
      <c r="BM21" s="183" t="s">
        <v>97</v>
      </c>
      <c r="BN21" s="183">
        <f t="shared" si="8"/>
        <v>10</v>
      </c>
      <c r="BP21" s="183" t="str">
        <f t="shared" si="9"/>
        <v/>
      </c>
      <c r="BQ21" s="183" t="str">
        <f t="shared" si="4"/>
        <v/>
      </c>
      <c r="BR21" s="183" t="str">
        <f t="shared" si="4"/>
        <v/>
      </c>
      <c r="BS21" s="183" t="str">
        <f t="shared" si="4"/>
        <v/>
      </c>
      <c r="BT21" s="183" t="str">
        <f t="shared" si="4"/>
        <v/>
      </c>
      <c r="BU21" s="183" t="str">
        <f t="shared" si="4"/>
        <v/>
      </c>
      <c r="BV21" s="183" t="str">
        <f t="shared" si="4"/>
        <v/>
      </c>
      <c r="BW21" s="183">
        <f t="shared" si="10"/>
        <v>0</v>
      </c>
      <c r="BY21" s="183" t="str">
        <f t="shared" si="11"/>
        <v/>
      </c>
      <c r="BZ21" s="183" t="str">
        <f t="shared" si="5"/>
        <v/>
      </c>
      <c r="CA21" s="183" t="str">
        <f t="shared" si="5"/>
        <v/>
      </c>
      <c r="CB21" s="183" t="str">
        <f t="shared" si="5"/>
        <v/>
      </c>
      <c r="CC21" s="183" t="str">
        <f t="shared" si="5"/>
        <v/>
      </c>
      <c r="CD21" s="183" t="str">
        <f t="shared" si="5"/>
        <v/>
      </c>
      <c r="CE21" s="183" t="str">
        <f t="shared" si="5"/>
        <v/>
      </c>
      <c r="CF21" s="183">
        <f t="shared" si="12"/>
        <v>0</v>
      </c>
    </row>
    <row r="22" spans="1:84" x14ac:dyDescent="0.35">
      <c r="A22" s="756"/>
      <c r="B22" s="792"/>
      <c r="C22" s="13" t="s">
        <v>153</v>
      </c>
      <c r="D22" s="15" t="s">
        <v>33</v>
      </c>
      <c r="E22" s="69"/>
      <c r="F22" s="285" t="s">
        <v>33</v>
      </c>
      <c r="G22" s="70"/>
      <c r="H22" s="285" t="s">
        <v>33</v>
      </c>
      <c r="I22" s="70"/>
      <c r="J22" s="70"/>
      <c r="K22" s="71"/>
      <c r="L22" s="285" t="s">
        <v>33</v>
      </c>
      <c r="M22" s="70"/>
      <c r="N22" s="285" t="s">
        <v>33</v>
      </c>
      <c r="O22" s="73"/>
      <c r="P22" s="285" t="s">
        <v>33</v>
      </c>
      <c r="Q22" s="285"/>
      <c r="R22" s="294"/>
      <c r="S22" s="72"/>
      <c r="T22" s="285" t="s">
        <v>33</v>
      </c>
      <c r="U22" s="70"/>
      <c r="V22" s="285" t="s">
        <v>33</v>
      </c>
      <c r="W22" s="70"/>
      <c r="X22" s="70"/>
      <c r="Y22" s="71"/>
      <c r="Z22" s="285" t="s">
        <v>33</v>
      </c>
      <c r="AA22" s="70"/>
      <c r="AB22" s="285" t="s">
        <v>33</v>
      </c>
      <c r="AC22" s="73"/>
      <c r="AD22" s="285" t="s">
        <v>33</v>
      </c>
      <c r="AE22" s="301"/>
      <c r="AF22" s="294"/>
      <c r="AG22" s="14" t="str">
        <f t="shared" si="6"/>
        <v>ADC LAGARDE</v>
      </c>
      <c r="AH22" s="240"/>
      <c r="AI22" s="187"/>
      <c r="AJ22" s="188" t="str">
        <f t="shared" si="13"/>
        <v/>
      </c>
      <c r="AK22" s="188" t="str">
        <f t="shared" si="1"/>
        <v/>
      </c>
      <c r="AL22" s="188" t="str">
        <f t="shared" si="1"/>
        <v/>
      </c>
      <c r="AM22" s="188" t="str">
        <f t="shared" si="1"/>
        <v/>
      </c>
      <c r="AN22" s="188" t="str">
        <f t="shared" si="1"/>
        <v/>
      </c>
      <c r="AO22" s="188">
        <f t="shared" si="1"/>
        <v>10</v>
      </c>
      <c r="AP22" s="188" t="str">
        <f t="shared" si="1"/>
        <v/>
      </c>
      <c r="AQ22" s="188" t="str">
        <f t="shared" si="1"/>
        <v/>
      </c>
      <c r="AR22" s="188" t="str">
        <f t="shared" si="1"/>
        <v/>
      </c>
      <c r="AS22" s="188" t="str">
        <f t="shared" si="1"/>
        <v/>
      </c>
      <c r="AT22" s="188" t="str">
        <f t="shared" si="1"/>
        <v/>
      </c>
      <c r="AU22" s="188" t="str">
        <f t="shared" si="1"/>
        <v/>
      </c>
      <c r="AV22" s="188" t="str">
        <f t="shared" si="1"/>
        <v/>
      </c>
      <c r="AW22" s="188" t="s">
        <v>97</v>
      </c>
      <c r="AX22" s="188">
        <f t="shared" si="7"/>
        <v>10</v>
      </c>
      <c r="AZ22" s="188" t="str">
        <f t="shared" si="14"/>
        <v/>
      </c>
      <c r="BA22" s="188" t="str">
        <f t="shared" si="3"/>
        <v/>
      </c>
      <c r="BB22" s="188" t="str">
        <f t="shared" si="3"/>
        <v/>
      </c>
      <c r="BC22" s="188" t="str">
        <f t="shared" si="3"/>
        <v/>
      </c>
      <c r="BD22" s="188" t="str">
        <f t="shared" si="3"/>
        <v/>
      </c>
      <c r="BE22" s="188">
        <f t="shared" si="3"/>
        <v>10</v>
      </c>
      <c r="BF22" s="188" t="str">
        <f t="shared" si="3"/>
        <v/>
      </c>
      <c r="BG22" s="188" t="str">
        <f t="shared" si="3"/>
        <v/>
      </c>
      <c r="BH22" s="188" t="str">
        <f t="shared" si="3"/>
        <v/>
      </c>
      <c r="BI22" s="188" t="str">
        <f t="shared" si="3"/>
        <v/>
      </c>
      <c r="BJ22" s="188" t="str">
        <f t="shared" si="3"/>
        <v/>
      </c>
      <c r="BK22" s="188" t="str">
        <f t="shared" si="3"/>
        <v/>
      </c>
      <c r="BL22" s="188" t="str">
        <f t="shared" si="3"/>
        <v/>
      </c>
      <c r="BM22" s="188" t="s">
        <v>97</v>
      </c>
      <c r="BN22" s="188">
        <f t="shared" si="8"/>
        <v>10</v>
      </c>
      <c r="BP22" s="188" t="str">
        <f t="shared" si="9"/>
        <v/>
      </c>
      <c r="BQ22" s="188" t="str">
        <f t="shared" si="4"/>
        <v/>
      </c>
      <c r="BR22" s="188" t="str">
        <f t="shared" si="4"/>
        <v/>
      </c>
      <c r="BS22" s="188" t="str">
        <f t="shared" si="4"/>
        <v/>
      </c>
      <c r="BT22" s="188" t="str">
        <f t="shared" si="4"/>
        <v/>
      </c>
      <c r="BU22" s="188" t="str">
        <f t="shared" si="4"/>
        <v/>
      </c>
      <c r="BV22" s="188" t="str">
        <f t="shared" si="4"/>
        <v/>
      </c>
      <c r="BW22" s="188">
        <f t="shared" si="10"/>
        <v>0</v>
      </c>
      <c r="BY22" s="188" t="str">
        <f t="shared" si="11"/>
        <v/>
      </c>
      <c r="BZ22" s="188" t="str">
        <f t="shared" si="5"/>
        <v/>
      </c>
      <c r="CA22" s="188" t="str">
        <f t="shared" si="5"/>
        <v/>
      </c>
      <c r="CB22" s="188" t="str">
        <f t="shared" si="5"/>
        <v/>
      </c>
      <c r="CC22" s="188" t="str">
        <f t="shared" si="5"/>
        <v/>
      </c>
      <c r="CD22" s="188" t="str">
        <f t="shared" si="5"/>
        <v/>
      </c>
      <c r="CE22" s="188" t="str">
        <f t="shared" si="5"/>
        <v/>
      </c>
      <c r="CF22" s="188">
        <f t="shared" si="12"/>
        <v>0</v>
      </c>
    </row>
    <row r="23" spans="1:84" x14ac:dyDescent="0.35">
      <c r="A23" s="756"/>
      <c r="B23" s="792"/>
      <c r="C23" s="13" t="s">
        <v>34</v>
      </c>
      <c r="D23" s="15" t="s">
        <v>33</v>
      </c>
      <c r="E23" s="69"/>
      <c r="F23" s="285" t="s">
        <v>33</v>
      </c>
      <c r="G23" s="70"/>
      <c r="H23" s="285" t="s">
        <v>33</v>
      </c>
      <c r="I23" s="70"/>
      <c r="J23" s="70"/>
      <c r="K23" s="71"/>
      <c r="L23" s="285" t="s">
        <v>33</v>
      </c>
      <c r="M23" s="70"/>
      <c r="N23" s="285" t="s">
        <v>33</v>
      </c>
      <c r="O23" s="73"/>
      <c r="P23" s="285" t="s">
        <v>33</v>
      </c>
      <c r="Q23" s="285"/>
      <c r="R23" s="294"/>
      <c r="S23" s="72"/>
      <c r="T23" s="285" t="s">
        <v>33</v>
      </c>
      <c r="U23" s="70"/>
      <c r="V23" s="285" t="s">
        <v>33</v>
      </c>
      <c r="W23" s="70"/>
      <c r="X23" s="70"/>
      <c r="Y23" s="71"/>
      <c r="Z23" s="285" t="s">
        <v>33</v>
      </c>
      <c r="AA23" s="70"/>
      <c r="AB23" s="285" t="s">
        <v>33</v>
      </c>
      <c r="AC23" s="73"/>
      <c r="AD23" s="285" t="s">
        <v>33</v>
      </c>
      <c r="AE23" s="301"/>
      <c r="AF23" s="294"/>
      <c r="AG23" s="14" t="str">
        <f t="shared" si="6"/>
        <v>ADC PREVOST</v>
      </c>
      <c r="AH23" s="129"/>
      <c r="AJ23" s="183" t="str">
        <f t="shared" si="13"/>
        <v/>
      </c>
      <c r="AK23" s="183" t="str">
        <f t="shared" si="1"/>
        <v/>
      </c>
      <c r="AL23" s="183" t="str">
        <f t="shared" si="1"/>
        <v/>
      </c>
      <c r="AM23" s="183" t="str">
        <f t="shared" si="1"/>
        <v/>
      </c>
      <c r="AN23" s="183" t="str">
        <f t="shared" si="1"/>
        <v/>
      </c>
      <c r="AO23" s="183">
        <f t="shared" si="1"/>
        <v>10</v>
      </c>
      <c r="AP23" s="183" t="str">
        <f t="shared" si="1"/>
        <v/>
      </c>
      <c r="AQ23" s="183" t="str">
        <f t="shared" si="1"/>
        <v/>
      </c>
      <c r="AR23" s="183" t="str">
        <f t="shared" si="1"/>
        <v/>
      </c>
      <c r="AS23" s="183" t="str">
        <f t="shared" si="1"/>
        <v/>
      </c>
      <c r="AT23" s="183" t="str">
        <f t="shared" si="1"/>
        <v/>
      </c>
      <c r="AU23" s="183" t="str">
        <f t="shared" si="1"/>
        <v/>
      </c>
      <c r="AV23" s="183" t="str">
        <f t="shared" si="1"/>
        <v/>
      </c>
      <c r="AW23" s="183" t="s">
        <v>97</v>
      </c>
      <c r="AX23" s="183">
        <f t="shared" si="7"/>
        <v>10</v>
      </c>
      <c r="AZ23" s="183" t="str">
        <f t="shared" si="14"/>
        <v/>
      </c>
      <c r="BA23" s="183" t="str">
        <f t="shared" si="3"/>
        <v/>
      </c>
      <c r="BB23" s="183" t="str">
        <f t="shared" si="3"/>
        <v/>
      </c>
      <c r="BC23" s="183" t="str">
        <f t="shared" si="3"/>
        <v/>
      </c>
      <c r="BD23" s="183" t="str">
        <f t="shared" si="3"/>
        <v/>
      </c>
      <c r="BE23" s="183">
        <f t="shared" si="3"/>
        <v>10</v>
      </c>
      <c r="BF23" s="183" t="str">
        <f t="shared" si="3"/>
        <v/>
      </c>
      <c r="BG23" s="183" t="str">
        <f t="shared" si="3"/>
        <v/>
      </c>
      <c r="BH23" s="183" t="str">
        <f t="shared" si="3"/>
        <v/>
      </c>
      <c r="BI23" s="183" t="str">
        <f t="shared" si="3"/>
        <v/>
      </c>
      <c r="BJ23" s="183" t="str">
        <f t="shared" si="3"/>
        <v/>
      </c>
      <c r="BK23" s="183" t="str">
        <f t="shared" si="3"/>
        <v/>
      </c>
      <c r="BL23" s="183" t="str">
        <f t="shared" si="3"/>
        <v/>
      </c>
      <c r="BM23" s="183" t="s">
        <v>97</v>
      </c>
      <c r="BN23" s="183">
        <f t="shared" si="8"/>
        <v>10</v>
      </c>
      <c r="BP23" s="183" t="str">
        <f t="shared" si="9"/>
        <v/>
      </c>
      <c r="BQ23" s="183" t="str">
        <f t="shared" si="4"/>
        <v/>
      </c>
      <c r="BR23" s="183" t="str">
        <f t="shared" si="4"/>
        <v/>
      </c>
      <c r="BS23" s="183" t="str">
        <f t="shared" si="4"/>
        <v/>
      </c>
      <c r="BT23" s="183" t="str">
        <f t="shared" si="4"/>
        <v/>
      </c>
      <c r="BU23" s="183" t="str">
        <f t="shared" si="4"/>
        <v/>
      </c>
      <c r="BV23" s="183" t="str">
        <f t="shared" si="4"/>
        <v/>
      </c>
      <c r="BW23" s="183">
        <f t="shared" si="10"/>
        <v>0</v>
      </c>
      <c r="BY23" s="183" t="str">
        <f t="shared" si="11"/>
        <v/>
      </c>
      <c r="BZ23" s="183" t="str">
        <f t="shared" si="5"/>
        <v/>
      </c>
      <c r="CA23" s="183" t="str">
        <f t="shared" si="5"/>
        <v/>
      </c>
      <c r="CB23" s="183" t="str">
        <f t="shared" si="5"/>
        <v/>
      </c>
      <c r="CC23" s="183" t="str">
        <f t="shared" si="5"/>
        <v/>
      </c>
      <c r="CD23" s="183" t="str">
        <f t="shared" si="5"/>
        <v/>
      </c>
      <c r="CE23" s="183" t="str">
        <f t="shared" si="5"/>
        <v/>
      </c>
      <c r="CF23" s="183">
        <f t="shared" si="12"/>
        <v>0</v>
      </c>
    </row>
    <row r="24" spans="1:84" ht="15" thickBot="1" x14ac:dyDescent="0.4">
      <c r="A24" s="756"/>
      <c r="B24" s="782"/>
      <c r="C24" s="13" t="s">
        <v>36</v>
      </c>
      <c r="D24" s="15" t="s">
        <v>35</v>
      </c>
      <c r="E24" s="69"/>
      <c r="F24" s="285" t="s">
        <v>35</v>
      </c>
      <c r="G24" s="70"/>
      <c r="H24" s="285" t="s">
        <v>35</v>
      </c>
      <c r="I24" s="70"/>
      <c r="J24" s="70"/>
      <c r="K24" s="71"/>
      <c r="L24" s="285" t="s">
        <v>35</v>
      </c>
      <c r="M24" s="70"/>
      <c r="N24" s="285" t="s">
        <v>35</v>
      </c>
      <c r="O24" s="73"/>
      <c r="P24" s="285" t="s">
        <v>35</v>
      </c>
      <c r="Q24" s="285"/>
      <c r="R24" s="294"/>
      <c r="S24" s="72"/>
      <c r="T24" s="285" t="s">
        <v>35</v>
      </c>
      <c r="U24" s="70"/>
      <c r="V24" s="285" t="s">
        <v>35</v>
      </c>
      <c r="W24" s="70"/>
      <c r="X24" s="70"/>
      <c r="Y24" s="71"/>
      <c r="Z24" s="285" t="s">
        <v>35</v>
      </c>
      <c r="AA24" s="70"/>
      <c r="AB24" s="285" t="s">
        <v>35</v>
      </c>
      <c r="AC24" s="73"/>
      <c r="AD24" s="285" t="s">
        <v>35</v>
      </c>
      <c r="AE24" s="301"/>
      <c r="AF24" s="294"/>
      <c r="AG24" s="14" t="str">
        <f t="shared" si="6"/>
        <v>ADC AMBLARD</v>
      </c>
      <c r="AH24" s="240"/>
      <c r="AI24" s="187"/>
      <c r="AJ24" s="188" t="str">
        <f t="shared" si="13"/>
        <v/>
      </c>
      <c r="AK24" s="188" t="str">
        <f t="shared" si="1"/>
        <v/>
      </c>
      <c r="AL24" s="188" t="str">
        <f t="shared" si="1"/>
        <v/>
      </c>
      <c r="AM24" s="188" t="str">
        <f t="shared" si="1"/>
        <v/>
      </c>
      <c r="AN24" s="188" t="str">
        <f t="shared" si="1"/>
        <v/>
      </c>
      <c r="AO24" s="188" t="str">
        <f t="shared" si="1"/>
        <v/>
      </c>
      <c r="AP24" s="188" t="str">
        <f t="shared" si="1"/>
        <v/>
      </c>
      <c r="AQ24" s="188">
        <f t="shared" si="1"/>
        <v>10</v>
      </c>
      <c r="AR24" s="188" t="str">
        <f t="shared" si="1"/>
        <v/>
      </c>
      <c r="AS24" s="188" t="str">
        <f t="shared" si="1"/>
        <v/>
      </c>
      <c r="AT24" s="188" t="str">
        <f t="shared" si="1"/>
        <v/>
      </c>
      <c r="AU24" s="188" t="str">
        <f t="shared" si="1"/>
        <v/>
      </c>
      <c r="AV24" s="188" t="str">
        <f t="shared" si="1"/>
        <v/>
      </c>
      <c r="AW24" s="188" t="s">
        <v>97</v>
      </c>
      <c r="AX24" s="188">
        <f t="shared" si="7"/>
        <v>10</v>
      </c>
      <c r="AZ24" s="188" t="str">
        <f t="shared" si="14"/>
        <v/>
      </c>
      <c r="BA24" s="188" t="str">
        <f t="shared" si="3"/>
        <v/>
      </c>
      <c r="BB24" s="188" t="str">
        <f t="shared" si="3"/>
        <v/>
      </c>
      <c r="BC24" s="188" t="str">
        <f t="shared" si="3"/>
        <v/>
      </c>
      <c r="BD24" s="188" t="str">
        <f t="shared" si="3"/>
        <v/>
      </c>
      <c r="BE24" s="188" t="str">
        <f t="shared" si="3"/>
        <v/>
      </c>
      <c r="BF24" s="188" t="str">
        <f t="shared" si="3"/>
        <v/>
      </c>
      <c r="BG24" s="188">
        <f t="shared" si="3"/>
        <v>10</v>
      </c>
      <c r="BH24" s="188" t="str">
        <f t="shared" si="3"/>
        <v/>
      </c>
      <c r="BI24" s="188" t="str">
        <f t="shared" si="3"/>
        <v/>
      </c>
      <c r="BJ24" s="188" t="str">
        <f t="shared" si="3"/>
        <v/>
      </c>
      <c r="BK24" s="188" t="str">
        <f t="shared" si="3"/>
        <v/>
      </c>
      <c r="BL24" s="188" t="str">
        <f t="shared" si="3"/>
        <v/>
      </c>
      <c r="BM24" s="188" t="s">
        <v>97</v>
      </c>
      <c r="BN24" s="188">
        <f t="shared" si="8"/>
        <v>10</v>
      </c>
      <c r="BP24" s="188" t="str">
        <f t="shared" si="9"/>
        <v/>
      </c>
      <c r="BQ24" s="188" t="str">
        <f t="shared" si="4"/>
        <v/>
      </c>
      <c r="BR24" s="188" t="str">
        <f t="shared" si="4"/>
        <v/>
      </c>
      <c r="BS24" s="188" t="str">
        <f t="shared" si="4"/>
        <v/>
      </c>
      <c r="BT24" s="188" t="str">
        <f t="shared" si="4"/>
        <v/>
      </c>
      <c r="BU24" s="188" t="str">
        <f t="shared" si="4"/>
        <v/>
      </c>
      <c r="BV24" s="188" t="str">
        <f t="shared" si="4"/>
        <v/>
      </c>
      <c r="BW24" s="188">
        <f t="shared" si="10"/>
        <v>0</v>
      </c>
      <c r="BY24" s="188" t="str">
        <f t="shared" si="11"/>
        <v/>
      </c>
      <c r="BZ24" s="188" t="str">
        <f t="shared" si="5"/>
        <v/>
      </c>
      <c r="CA24" s="188" t="str">
        <f t="shared" si="5"/>
        <v/>
      </c>
      <c r="CB24" s="188" t="str">
        <f t="shared" si="5"/>
        <v/>
      </c>
      <c r="CC24" s="188" t="str">
        <f t="shared" si="5"/>
        <v/>
      </c>
      <c r="CD24" s="188" t="str">
        <f t="shared" si="5"/>
        <v/>
      </c>
      <c r="CE24" s="188" t="str">
        <f t="shared" si="5"/>
        <v/>
      </c>
      <c r="CF24" s="188">
        <f t="shared" si="12"/>
        <v>0</v>
      </c>
    </row>
    <row r="25" spans="1:84" x14ac:dyDescent="0.35">
      <c r="A25" s="756"/>
      <c r="B25" s="781" t="s">
        <v>29</v>
      </c>
      <c r="C25" s="13" t="s">
        <v>39</v>
      </c>
      <c r="D25" s="15" t="s">
        <v>29</v>
      </c>
      <c r="E25" s="69"/>
      <c r="F25" s="285" t="s">
        <v>29</v>
      </c>
      <c r="G25" s="70"/>
      <c r="H25" s="285" t="s">
        <v>29</v>
      </c>
      <c r="I25" s="70"/>
      <c r="J25" s="70"/>
      <c r="K25" s="71"/>
      <c r="L25" s="285" t="s">
        <v>29</v>
      </c>
      <c r="M25" s="70"/>
      <c r="N25" s="285" t="s">
        <v>29</v>
      </c>
      <c r="O25" s="73"/>
      <c r="P25" s="285" t="s">
        <v>29</v>
      </c>
      <c r="Q25" s="285"/>
      <c r="R25" s="294"/>
      <c r="S25" s="72"/>
      <c r="T25" s="285" t="s">
        <v>29</v>
      </c>
      <c r="U25" s="70"/>
      <c r="V25" s="285" t="s">
        <v>29</v>
      </c>
      <c r="W25" s="70"/>
      <c r="X25" s="70"/>
      <c r="Y25" s="71"/>
      <c r="Z25" s="285" t="s">
        <v>29</v>
      </c>
      <c r="AA25" s="70"/>
      <c r="AB25" s="285" t="s">
        <v>29</v>
      </c>
      <c r="AC25" s="73"/>
      <c r="AD25" s="285" t="s">
        <v>29</v>
      </c>
      <c r="AE25" s="301"/>
      <c r="AF25" s="294"/>
      <c r="AG25" s="14" t="str">
        <f t="shared" si="6"/>
        <v>ADC BACONNAIS</v>
      </c>
      <c r="AH25" s="129"/>
      <c r="AJ25" s="183" t="str">
        <f t="shared" si="13"/>
        <v/>
      </c>
      <c r="AK25" s="183" t="str">
        <f t="shared" ref="AK25:AV34" si="15">IF(COUNTIF($E25:$AI25,AK$4)&lt;1,"",COUNTIF($E25:$AI25,AK$4))</f>
        <v/>
      </c>
      <c r="AL25" s="183" t="str">
        <f t="shared" si="15"/>
        <v/>
      </c>
      <c r="AM25" s="183">
        <f t="shared" si="15"/>
        <v>10</v>
      </c>
      <c r="AN25" s="183" t="str">
        <f t="shared" si="15"/>
        <v/>
      </c>
      <c r="AO25" s="183" t="str">
        <f t="shared" si="15"/>
        <v/>
      </c>
      <c r="AP25" s="183" t="str">
        <f t="shared" si="15"/>
        <v/>
      </c>
      <c r="AQ25" s="183" t="str">
        <f t="shared" si="15"/>
        <v/>
      </c>
      <c r="AR25" s="183" t="str">
        <f t="shared" si="15"/>
        <v/>
      </c>
      <c r="AS25" s="183" t="str">
        <f t="shared" si="15"/>
        <v/>
      </c>
      <c r="AT25" s="183" t="str">
        <f t="shared" si="15"/>
        <v/>
      </c>
      <c r="AU25" s="183" t="str">
        <f t="shared" si="15"/>
        <v/>
      </c>
      <c r="AV25" s="183" t="str">
        <f t="shared" si="15"/>
        <v/>
      </c>
      <c r="AW25" s="183" t="s">
        <v>97</v>
      </c>
      <c r="AX25" s="183">
        <f t="shared" si="7"/>
        <v>10</v>
      </c>
      <c r="AZ25" s="183" t="str">
        <f t="shared" si="14"/>
        <v/>
      </c>
      <c r="BA25" s="183" t="str">
        <f t="shared" ref="BA25:BL34" si="16">IF(COUNTIF($E25:$AI25,BA$4)&lt;1,"",COUNTIF($E25:$AI25,BA$4))</f>
        <v/>
      </c>
      <c r="BB25" s="183" t="str">
        <f t="shared" si="16"/>
        <v/>
      </c>
      <c r="BC25" s="183">
        <f t="shared" si="16"/>
        <v>10</v>
      </c>
      <c r="BD25" s="183" t="str">
        <f t="shared" si="16"/>
        <v/>
      </c>
      <c r="BE25" s="183" t="str">
        <f t="shared" si="16"/>
        <v/>
      </c>
      <c r="BF25" s="183" t="str">
        <f t="shared" si="16"/>
        <v/>
      </c>
      <c r="BG25" s="183" t="str">
        <f t="shared" si="16"/>
        <v/>
      </c>
      <c r="BH25" s="183" t="str">
        <f t="shared" si="16"/>
        <v/>
      </c>
      <c r="BI25" s="183" t="str">
        <f t="shared" si="16"/>
        <v/>
      </c>
      <c r="BJ25" s="183" t="str">
        <f t="shared" si="16"/>
        <v/>
      </c>
      <c r="BK25" s="183" t="str">
        <f t="shared" si="16"/>
        <v/>
      </c>
      <c r="BL25" s="183" t="str">
        <f t="shared" si="16"/>
        <v/>
      </c>
      <c r="BM25" s="183" t="s">
        <v>97</v>
      </c>
      <c r="BN25" s="183">
        <f t="shared" si="8"/>
        <v>10</v>
      </c>
      <c r="BP25" s="183" t="str">
        <f t="shared" si="9"/>
        <v/>
      </c>
      <c r="BQ25" s="183" t="str">
        <f t="shared" si="9"/>
        <v/>
      </c>
      <c r="BR25" s="183" t="str">
        <f t="shared" si="9"/>
        <v/>
      </c>
      <c r="BS25" s="183" t="str">
        <f t="shared" si="9"/>
        <v/>
      </c>
      <c r="BT25" s="183" t="str">
        <f t="shared" si="9"/>
        <v/>
      </c>
      <c r="BU25" s="183" t="str">
        <f t="shared" si="9"/>
        <v/>
      </c>
      <c r="BV25" s="183" t="str">
        <f t="shared" si="9"/>
        <v/>
      </c>
      <c r="BW25" s="183">
        <f t="shared" si="10"/>
        <v>0</v>
      </c>
      <c r="BY25" s="183" t="str">
        <f t="shared" si="11"/>
        <v/>
      </c>
      <c r="BZ25" s="183" t="str">
        <f t="shared" si="11"/>
        <v/>
      </c>
      <c r="CA25" s="183" t="str">
        <f t="shared" si="11"/>
        <v/>
      </c>
      <c r="CB25" s="183" t="str">
        <f t="shared" si="11"/>
        <v/>
      </c>
      <c r="CC25" s="183" t="str">
        <f t="shared" si="11"/>
        <v/>
      </c>
      <c r="CD25" s="183" t="str">
        <f t="shared" si="11"/>
        <v/>
      </c>
      <c r="CE25" s="183" t="str">
        <f t="shared" si="11"/>
        <v/>
      </c>
      <c r="CF25" s="183">
        <f t="shared" si="12"/>
        <v>0</v>
      </c>
    </row>
    <row r="26" spans="1:84" ht="15" thickBot="1" x14ac:dyDescent="0.4">
      <c r="A26" s="756"/>
      <c r="B26" s="782"/>
      <c r="C26" s="13" t="s">
        <v>41</v>
      </c>
      <c r="D26" s="15" t="s">
        <v>29</v>
      </c>
      <c r="E26" s="69"/>
      <c r="F26" s="285" t="s">
        <v>42</v>
      </c>
      <c r="G26" s="70"/>
      <c r="H26" s="285" t="s">
        <v>42</v>
      </c>
      <c r="I26" s="70"/>
      <c r="J26" s="70"/>
      <c r="K26" s="71"/>
      <c r="L26" s="285" t="s">
        <v>42</v>
      </c>
      <c r="M26" s="70"/>
      <c r="N26" s="285" t="s">
        <v>42</v>
      </c>
      <c r="O26" s="73"/>
      <c r="P26" s="285" t="s">
        <v>42</v>
      </c>
      <c r="Q26" s="285"/>
      <c r="R26" s="294"/>
      <c r="S26" s="72"/>
      <c r="T26" s="285" t="s">
        <v>42</v>
      </c>
      <c r="U26" s="70"/>
      <c r="V26" s="285" t="s">
        <v>42</v>
      </c>
      <c r="W26" s="70"/>
      <c r="X26" s="70"/>
      <c r="Y26" s="71"/>
      <c r="Z26" s="285" t="s">
        <v>42</v>
      </c>
      <c r="AA26" s="70"/>
      <c r="AB26" s="285" t="s">
        <v>42</v>
      </c>
      <c r="AC26" s="73"/>
      <c r="AD26" s="285" t="s">
        <v>42</v>
      </c>
      <c r="AE26" s="301"/>
      <c r="AF26" s="294"/>
      <c r="AG26" s="14" t="str">
        <f t="shared" si="6"/>
        <v>ADJ HOERNER</v>
      </c>
      <c r="AH26" s="240"/>
      <c r="AI26" s="187"/>
      <c r="AJ26" s="188" t="str">
        <f t="shared" si="13"/>
        <v/>
      </c>
      <c r="AK26" s="188">
        <f t="shared" si="15"/>
        <v>10</v>
      </c>
      <c r="AL26" s="188" t="str">
        <f t="shared" si="15"/>
        <v/>
      </c>
      <c r="AM26" s="188" t="str">
        <f t="shared" si="15"/>
        <v/>
      </c>
      <c r="AN26" s="188" t="str">
        <f t="shared" si="15"/>
        <v/>
      </c>
      <c r="AO26" s="188" t="str">
        <f t="shared" si="15"/>
        <v/>
      </c>
      <c r="AP26" s="188" t="str">
        <f t="shared" si="15"/>
        <v/>
      </c>
      <c r="AQ26" s="188" t="str">
        <f t="shared" si="15"/>
        <v/>
      </c>
      <c r="AR26" s="188" t="str">
        <f t="shared" si="15"/>
        <v/>
      </c>
      <c r="AS26" s="188" t="str">
        <f t="shared" si="15"/>
        <v/>
      </c>
      <c r="AT26" s="188" t="str">
        <f t="shared" si="15"/>
        <v/>
      </c>
      <c r="AU26" s="188" t="str">
        <f t="shared" si="15"/>
        <v/>
      </c>
      <c r="AV26" s="188" t="str">
        <f t="shared" si="15"/>
        <v/>
      </c>
      <c r="AW26" s="188" t="s">
        <v>97</v>
      </c>
      <c r="AX26" s="188">
        <f t="shared" si="7"/>
        <v>10</v>
      </c>
      <c r="AZ26" s="188" t="str">
        <f t="shared" si="14"/>
        <v/>
      </c>
      <c r="BA26" s="188">
        <f t="shared" si="16"/>
        <v>10</v>
      </c>
      <c r="BB26" s="188" t="str">
        <f t="shared" si="16"/>
        <v/>
      </c>
      <c r="BC26" s="188" t="str">
        <f t="shared" si="16"/>
        <v/>
      </c>
      <c r="BD26" s="188" t="str">
        <f t="shared" si="16"/>
        <v/>
      </c>
      <c r="BE26" s="188" t="str">
        <f t="shared" si="16"/>
        <v/>
      </c>
      <c r="BF26" s="188" t="str">
        <f t="shared" si="16"/>
        <v/>
      </c>
      <c r="BG26" s="188" t="str">
        <f t="shared" si="16"/>
        <v/>
      </c>
      <c r="BH26" s="188" t="str">
        <f t="shared" si="16"/>
        <v/>
      </c>
      <c r="BI26" s="188" t="str">
        <f t="shared" si="16"/>
        <v/>
      </c>
      <c r="BJ26" s="188" t="str">
        <f t="shared" si="16"/>
        <v/>
      </c>
      <c r="BK26" s="188" t="str">
        <f t="shared" si="16"/>
        <v/>
      </c>
      <c r="BL26" s="188" t="str">
        <f t="shared" si="16"/>
        <v/>
      </c>
      <c r="BM26" s="188" t="s">
        <v>97</v>
      </c>
      <c r="BN26" s="188">
        <f t="shared" si="8"/>
        <v>10</v>
      </c>
      <c r="BP26" s="188" t="str">
        <f t="shared" si="9"/>
        <v/>
      </c>
      <c r="BQ26" s="188" t="str">
        <f t="shared" si="9"/>
        <v/>
      </c>
      <c r="BR26" s="188" t="str">
        <f t="shared" si="9"/>
        <v/>
      </c>
      <c r="BS26" s="188" t="str">
        <f t="shared" si="9"/>
        <v/>
      </c>
      <c r="BT26" s="188" t="str">
        <f t="shared" si="9"/>
        <v/>
      </c>
      <c r="BU26" s="188" t="str">
        <f t="shared" si="9"/>
        <v/>
      </c>
      <c r="BV26" s="188" t="str">
        <f t="shared" si="9"/>
        <v/>
      </c>
      <c r="BW26" s="188">
        <f t="shared" si="10"/>
        <v>0</v>
      </c>
      <c r="BY26" s="188" t="str">
        <f t="shared" si="11"/>
        <v/>
      </c>
      <c r="BZ26" s="188" t="str">
        <f t="shared" si="11"/>
        <v/>
      </c>
      <c r="CA26" s="188" t="str">
        <f t="shared" si="11"/>
        <v/>
      </c>
      <c r="CB26" s="188" t="str">
        <f t="shared" si="11"/>
        <v/>
      </c>
      <c r="CC26" s="188" t="str">
        <f t="shared" si="11"/>
        <v/>
      </c>
      <c r="CD26" s="188" t="str">
        <f t="shared" si="11"/>
        <v/>
      </c>
      <c r="CE26" s="188" t="str">
        <f t="shared" si="11"/>
        <v/>
      </c>
      <c r="CF26" s="188">
        <f t="shared" si="12"/>
        <v>0</v>
      </c>
    </row>
    <row r="27" spans="1:84" ht="15" thickBot="1" x14ac:dyDescent="0.4">
      <c r="A27" s="757"/>
      <c r="B27" s="16"/>
      <c r="C27" s="17" t="s">
        <v>43</v>
      </c>
      <c r="D27" s="18"/>
      <c r="E27" s="75"/>
      <c r="F27" s="286"/>
      <c r="G27" s="76"/>
      <c r="H27" s="286"/>
      <c r="I27" s="76"/>
      <c r="J27" s="76"/>
      <c r="K27" s="77"/>
      <c r="L27" s="286"/>
      <c r="M27" s="76"/>
      <c r="N27" s="286"/>
      <c r="O27" s="79"/>
      <c r="P27" s="286"/>
      <c r="Q27" s="286"/>
      <c r="R27" s="295"/>
      <c r="S27" s="78"/>
      <c r="T27" s="286"/>
      <c r="U27" s="76"/>
      <c r="V27" s="286"/>
      <c r="W27" s="76"/>
      <c r="X27" s="76"/>
      <c r="Y27" s="77"/>
      <c r="Z27" s="286"/>
      <c r="AA27" s="76"/>
      <c r="AB27" s="286"/>
      <c r="AC27" s="79"/>
      <c r="AD27" s="286"/>
      <c r="AE27" s="302"/>
      <c r="AF27" s="295"/>
      <c r="AG27" s="19" t="str">
        <f t="shared" si="6"/>
        <v>EXTERIEUR</v>
      </c>
      <c r="AH27" s="129"/>
      <c r="AJ27" s="184" t="str">
        <f t="shared" si="13"/>
        <v/>
      </c>
      <c r="AK27" s="184" t="str">
        <f t="shared" si="15"/>
        <v/>
      </c>
      <c r="AL27" s="184" t="str">
        <f t="shared" si="15"/>
        <v/>
      </c>
      <c r="AM27" s="184" t="str">
        <f t="shared" si="15"/>
        <v/>
      </c>
      <c r="AN27" s="184" t="str">
        <f t="shared" si="15"/>
        <v/>
      </c>
      <c r="AO27" s="184" t="str">
        <f t="shared" si="15"/>
        <v/>
      </c>
      <c r="AP27" s="184" t="str">
        <f t="shared" si="15"/>
        <v/>
      </c>
      <c r="AQ27" s="184" t="str">
        <f t="shared" si="15"/>
        <v/>
      </c>
      <c r="AR27" s="184" t="str">
        <f t="shared" si="15"/>
        <v/>
      </c>
      <c r="AS27" s="184" t="str">
        <f t="shared" si="15"/>
        <v/>
      </c>
      <c r="AT27" s="184" t="str">
        <f t="shared" si="15"/>
        <v/>
      </c>
      <c r="AU27" s="184" t="str">
        <f t="shared" si="15"/>
        <v/>
      </c>
      <c r="AV27" s="184" t="str">
        <f t="shared" si="15"/>
        <v/>
      </c>
      <c r="AW27" s="184" t="s">
        <v>97</v>
      </c>
      <c r="AX27" s="184">
        <f t="shared" si="7"/>
        <v>0</v>
      </c>
      <c r="AZ27" s="184" t="str">
        <f t="shared" si="14"/>
        <v/>
      </c>
      <c r="BA27" s="184" t="str">
        <f t="shared" si="16"/>
        <v/>
      </c>
      <c r="BB27" s="184" t="str">
        <f t="shared" si="16"/>
        <v/>
      </c>
      <c r="BC27" s="184" t="str">
        <f t="shared" si="16"/>
        <v/>
      </c>
      <c r="BD27" s="184" t="str">
        <f t="shared" si="16"/>
        <v/>
      </c>
      <c r="BE27" s="184" t="str">
        <f t="shared" si="16"/>
        <v/>
      </c>
      <c r="BF27" s="184" t="str">
        <f t="shared" si="16"/>
        <v/>
      </c>
      <c r="BG27" s="184" t="str">
        <f t="shared" si="16"/>
        <v/>
      </c>
      <c r="BH27" s="184" t="str">
        <f t="shared" si="16"/>
        <v/>
      </c>
      <c r="BI27" s="184" t="str">
        <f t="shared" si="16"/>
        <v/>
      </c>
      <c r="BJ27" s="184" t="str">
        <f t="shared" si="16"/>
        <v/>
      </c>
      <c r="BK27" s="184" t="str">
        <f t="shared" si="16"/>
        <v/>
      </c>
      <c r="BL27" s="184" t="str">
        <f t="shared" si="16"/>
        <v/>
      </c>
      <c r="BM27" s="184" t="s">
        <v>97</v>
      </c>
      <c r="BN27" s="184">
        <f t="shared" si="8"/>
        <v>0</v>
      </c>
      <c r="BP27" s="184" t="str">
        <f t="shared" si="9"/>
        <v/>
      </c>
      <c r="BQ27" s="184" t="str">
        <f t="shared" si="9"/>
        <v/>
      </c>
      <c r="BR27" s="184" t="str">
        <f t="shared" si="9"/>
        <v/>
      </c>
      <c r="BS27" s="184" t="str">
        <f t="shared" si="9"/>
        <v/>
      </c>
      <c r="BT27" s="184" t="str">
        <f t="shared" si="9"/>
        <v/>
      </c>
      <c r="BU27" s="184" t="str">
        <f t="shared" si="9"/>
        <v/>
      </c>
      <c r="BV27" s="184" t="str">
        <f t="shared" si="9"/>
        <v/>
      </c>
      <c r="BW27" s="184">
        <f t="shared" si="10"/>
        <v>0</v>
      </c>
      <c r="BY27" s="184" t="str">
        <f t="shared" si="11"/>
        <v/>
      </c>
      <c r="BZ27" s="184" t="str">
        <f t="shared" si="11"/>
        <v/>
      </c>
      <c r="CA27" s="184" t="str">
        <f t="shared" si="11"/>
        <v/>
      </c>
      <c r="CB27" s="184" t="str">
        <f t="shared" si="11"/>
        <v/>
      </c>
      <c r="CC27" s="184" t="str">
        <f t="shared" si="11"/>
        <v/>
      </c>
      <c r="CD27" s="184" t="str">
        <f t="shared" si="11"/>
        <v/>
      </c>
      <c r="CE27" s="184" t="str">
        <f t="shared" si="11"/>
        <v/>
      </c>
      <c r="CF27" s="184">
        <f t="shared" si="12"/>
        <v>0</v>
      </c>
    </row>
    <row r="28" spans="1:84" x14ac:dyDescent="0.35">
      <c r="A28" s="755" t="s">
        <v>44</v>
      </c>
      <c r="B28" s="778" t="s">
        <v>45</v>
      </c>
      <c r="C28" s="20" t="s">
        <v>46</v>
      </c>
      <c r="D28" s="21" t="s">
        <v>47</v>
      </c>
      <c r="E28" s="63"/>
      <c r="F28" s="284" t="s">
        <v>38</v>
      </c>
      <c r="G28" s="64"/>
      <c r="H28" s="284" t="s">
        <v>38</v>
      </c>
      <c r="I28" s="64"/>
      <c r="J28" s="64"/>
      <c r="K28" s="65"/>
      <c r="L28" s="284" t="s">
        <v>38</v>
      </c>
      <c r="M28" s="64"/>
      <c r="N28" s="284" t="s">
        <v>38</v>
      </c>
      <c r="O28" s="67"/>
      <c r="P28" s="284" t="s">
        <v>38</v>
      </c>
      <c r="Q28" s="284"/>
      <c r="R28" s="293"/>
      <c r="S28" s="66"/>
      <c r="T28" s="284" t="s">
        <v>38</v>
      </c>
      <c r="U28" s="64"/>
      <c r="V28" s="284" t="s">
        <v>38</v>
      </c>
      <c r="W28" s="64"/>
      <c r="X28" s="64"/>
      <c r="Y28" s="65"/>
      <c r="Z28" s="284" t="s">
        <v>38</v>
      </c>
      <c r="AA28" s="64"/>
      <c r="AB28" s="284" t="s">
        <v>38</v>
      </c>
      <c r="AC28" s="67"/>
      <c r="AD28" s="284" t="s">
        <v>38</v>
      </c>
      <c r="AE28" s="300"/>
      <c r="AF28" s="293"/>
      <c r="AG28" s="22" t="str">
        <f t="shared" si="6"/>
        <v>SGC QUESADA</v>
      </c>
      <c r="AH28" s="240"/>
      <c r="AI28" s="187"/>
      <c r="AJ28" s="195" t="str">
        <f t="shared" si="13"/>
        <v/>
      </c>
      <c r="AK28" s="195" t="str">
        <f t="shared" si="15"/>
        <v/>
      </c>
      <c r="AL28" s="195" t="str">
        <f t="shared" si="15"/>
        <v/>
      </c>
      <c r="AM28" s="195" t="str">
        <f t="shared" si="15"/>
        <v/>
      </c>
      <c r="AN28" s="195" t="str">
        <f t="shared" si="15"/>
        <v/>
      </c>
      <c r="AO28" s="195" t="str">
        <f t="shared" si="15"/>
        <v/>
      </c>
      <c r="AP28" s="195" t="str">
        <f t="shared" si="15"/>
        <v/>
      </c>
      <c r="AQ28" s="195" t="str">
        <f t="shared" si="15"/>
        <v/>
      </c>
      <c r="AR28" s="195" t="str">
        <f t="shared" si="15"/>
        <v/>
      </c>
      <c r="AS28" s="195" t="str">
        <f t="shared" si="15"/>
        <v/>
      </c>
      <c r="AT28" s="195" t="str">
        <f t="shared" si="15"/>
        <v/>
      </c>
      <c r="AU28" s="195">
        <f t="shared" si="15"/>
        <v>10</v>
      </c>
      <c r="AV28" s="195" t="str">
        <f t="shared" si="15"/>
        <v/>
      </c>
      <c r="AW28" s="195" t="s">
        <v>97</v>
      </c>
      <c r="AX28" s="195">
        <f t="shared" si="7"/>
        <v>10</v>
      </c>
      <c r="AZ28" s="195" t="str">
        <f t="shared" si="14"/>
        <v/>
      </c>
      <c r="BA28" s="195" t="str">
        <f t="shared" si="16"/>
        <v/>
      </c>
      <c r="BB28" s="195" t="str">
        <f t="shared" si="16"/>
        <v/>
      </c>
      <c r="BC28" s="195" t="str">
        <f t="shared" si="16"/>
        <v/>
      </c>
      <c r="BD28" s="195" t="str">
        <f t="shared" si="16"/>
        <v/>
      </c>
      <c r="BE28" s="195" t="str">
        <f t="shared" si="16"/>
        <v/>
      </c>
      <c r="BF28" s="195" t="str">
        <f t="shared" si="16"/>
        <v/>
      </c>
      <c r="BG28" s="195" t="str">
        <f t="shared" si="16"/>
        <v/>
      </c>
      <c r="BH28" s="195" t="str">
        <f t="shared" si="16"/>
        <v/>
      </c>
      <c r="BI28" s="195" t="str">
        <f t="shared" si="16"/>
        <v/>
      </c>
      <c r="BJ28" s="195" t="str">
        <f t="shared" si="16"/>
        <v/>
      </c>
      <c r="BK28" s="195">
        <f t="shared" si="16"/>
        <v>10</v>
      </c>
      <c r="BL28" s="195" t="str">
        <f t="shared" si="16"/>
        <v/>
      </c>
      <c r="BM28" s="195" t="s">
        <v>97</v>
      </c>
      <c r="BN28" s="195">
        <f t="shared" si="8"/>
        <v>10</v>
      </c>
      <c r="BP28" s="195" t="str">
        <f t="shared" si="9"/>
        <v/>
      </c>
      <c r="BQ28" s="195" t="str">
        <f t="shared" si="9"/>
        <v/>
      </c>
      <c r="BR28" s="195" t="str">
        <f t="shared" si="9"/>
        <v/>
      </c>
      <c r="BS28" s="195" t="str">
        <f t="shared" si="9"/>
        <v/>
      </c>
      <c r="BT28" s="195" t="str">
        <f t="shared" si="9"/>
        <v/>
      </c>
      <c r="BU28" s="195" t="str">
        <f t="shared" si="9"/>
        <v/>
      </c>
      <c r="BV28" s="195" t="str">
        <f t="shared" si="9"/>
        <v/>
      </c>
      <c r="BW28" s="195">
        <f t="shared" si="10"/>
        <v>0</v>
      </c>
      <c r="BY28" s="195" t="str">
        <f t="shared" si="11"/>
        <v/>
      </c>
      <c r="BZ28" s="195" t="str">
        <f t="shared" si="11"/>
        <v/>
      </c>
      <c r="CA28" s="195" t="str">
        <f t="shared" si="11"/>
        <v/>
      </c>
      <c r="CB28" s="195" t="str">
        <f t="shared" si="11"/>
        <v/>
      </c>
      <c r="CC28" s="195" t="str">
        <f t="shared" si="11"/>
        <v/>
      </c>
      <c r="CD28" s="195" t="str">
        <f t="shared" si="11"/>
        <v/>
      </c>
      <c r="CE28" s="195" t="str">
        <f t="shared" si="11"/>
        <v/>
      </c>
      <c r="CF28" s="195">
        <f t="shared" si="12"/>
        <v>0</v>
      </c>
    </row>
    <row r="29" spans="1:84" x14ac:dyDescent="0.35">
      <c r="A29" s="756"/>
      <c r="B29" s="779"/>
      <c r="C29" s="13"/>
      <c r="D29" s="15" t="s">
        <v>47</v>
      </c>
      <c r="E29" s="69"/>
      <c r="F29" s="285" t="s">
        <v>51</v>
      </c>
      <c r="G29" s="70"/>
      <c r="H29" s="285" t="s">
        <v>51</v>
      </c>
      <c r="I29" s="70"/>
      <c r="J29" s="70"/>
      <c r="K29" s="71"/>
      <c r="L29" s="285" t="s">
        <v>51</v>
      </c>
      <c r="M29" s="70"/>
      <c r="N29" s="285" t="s">
        <v>51</v>
      </c>
      <c r="O29" s="73"/>
      <c r="P29" s="285" t="s">
        <v>51</v>
      </c>
      <c r="Q29" s="285"/>
      <c r="R29" s="294"/>
      <c r="S29" s="72"/>
      <c r="T29" s="285" t="s">
        <v>51</v>
      </c>
      <c r="U29" s="70"/>
      <c r="V29" s="285" t="s">
        <v>51</v>
      </c>
      <c r="W29" s="70"/>
      <c r="X29" s="70"/>
      <c r="Y29" s="71"/>
      <c r="Z29" s="285" t="s">
        <v>51</v>
      </c>
      <c r="AA29" s="70"/>
      <c r="AB29" s="285" t="s">
        <v>51</v>
      </c>
      <c r="AC29" s="73"/>
      <c r="AD29" s="285" t="s">
        <v>51</v>
      </c>
      <c r="AE29" s="301"/>
      <c r="AF29" s="294"/>
      <c r="AG29" s="14">
        <f t="shared" si="6"/>
        <v>0</v>
      </c>
      <c r="AH29" s="129"/>
      <c r="AJ29" s="183" t="str">
        <f t="shared" si="13"/>
        <v/>
      </c>
      <c r="AK29" s="183" t="str">
        <f t="shared" si="15"/>
        <v/>
      </c>
      <c r="AL29" s="183" t="str">
        <f t="shared" si="15"/>
        <v/>
      </c>
      <c r="AM29" s="183" t="str">
        <f t="shared" si="15"/>
        <v/>
      </c>
      <c r="AN29" s="183" t="str">
        <f t="shared" si="15"/>
        <v/>
      </c>
      <c r="AO29" s="183" t="str">
        <f t="shared" si="15"/>
        <v/>
      </c>
      <c r="AP29" s="183" t="str">
        <f t="shared" si="15"/>
        <v/>
      </c>
      <c r="AQ29" s="183" t="str">
        <f t="shared" si="15"/>
        <v/>
      </c>
      <c r="AR29" s="183" t="str">
        <f t="shared" si="15"/>
        <v/>
      </c>
      <c r="AS29" s="183" t="str">
        <f t="shared" si="15"/>
        <v/>
      </c>
      <c r="AT29" s="183" t="str">
        <f t="shared" si="15"/>
        <v/>
      </c>
      <c r="AU29" s="183" t="str">
        <f t="shared" si="15"/>
        <v/>
      </c>
      <c r="AV29" s="183">
        <f t="shared" si="15"/>
        <v>10</v>
      </c>
      <c r="AW29" s="183" t="s">
        <v>97</v>
      </c>
      <c r="AX29" s="183">
        <f t="shared" si="7"/>
        <v>10</v>
      </c>
      <c r="AZ29" s="183" t="str">
        <f t="shared" si="14"/>
        <v/>
      </c>
      <c r="BA29" s="183" t="str">
        <f t="shared" si="16"/>
        <v/>
      </c>
      <c r="BB29" s="183" t="str">
        <f t="shared" si="16"/>
        <v/>
      </c>
      <c r="BC29" s="183" t="str">
        <f t="shared" si="16"/>
        <v/>
      </c>
      <c r="BD29" s="183" t="str">
        <f t="shared" si="16"/>
        <v/>
      </c>
      <c r="BE29" s="183" t="str">
        <f t="shared" si="16"/>
        <v/>
      </c>
      <c r="BF29" s="183" t="str">
        <f t="shared" si="16"/>
        <v/>
      </c>
      <c r="BG29" s="183" t="str">
        <f t="shared" si="16"/>
        <v/>
      </c>
      <c r="BH29" s="183" t="str">
        <f t="shared" si="16"/>
        <v/>
      </c>
      <c r="BI29" s="183" t="str">
        <f t="shared" si="16"/>
        <v/>
      </c>
      <c r="BJ29" s="183" t="str">
        <f t="shared" si="16"/>
        <v/>
      </c>
      <c r="BK29" s="183" t="str">
        <f t="shared" si="16"/>
        <v/>
      </c>
      <c r="BL29" s="183">
        <f t="shared" si="16"/>
        <v>10</v>
      </c>
      <c r="BM29" s="183" t="s">
        <v>97</v>
      </c>
      <c r="BN29" s="183">
        <f t="shared" si="8"/>
        <v>10</v>
      </c>
      <c r="BP29" s="183" t="str">
        <f t="shared" si="9"/>
        <v/>
      </c>
      <c r="BQ29" s="183" t="str">
        <f t="shared" si="9"/>
        <v/>
      </c>
      <c r="BR29" s="183" t="str">
        <f t="shared" si="9"/>
        <v/>
      </c>
      <c r="BS29" s="183" t="str">
        <f t="shared" si="9"/>
        <v/>
      </c>
      <c r="BT29" s="183" t="str">
        <f t="shared" si="9"/>
        <v/>
      </c>
      <c r="BU29" s="183" t="str">
        <f t="shared" si="9"/>
        <v/>
      </c>
      <c r="BV29" s="183" t="str">
        <f t="shared" si="9"/>
        <v/>
      </c>
      <c r="BW29" s="183">
        <f t="shared" si="10"/>
        <v>0</v>
      </c>
      <c r="BY29" s="183" t="str">
        <f t="shared" si="11"/>
        <v/>
      </c>
      <c r="BZ29" s="183" t="str">
        <f t="shared" si="11"/>
        <v/>
      </c>
      <c r="CA29" s="183" t="str">
        <f t="shared" si="11"/>
        <v/>
      </c>
      <c r="CB29" s="183" t="str">
        <f t="shared" si="11"/>
        <v/>
      </c>
      <c r="CC29" s="183" t="str">
        <f t="shared" si="11"/>
        <v/>
      </c>
      <c r="CD29" s="183" t="str">
        <f t="shared" si="11"/>
        <v/>
      </c>
      <c r="CE29" s="183" t="str">
        <f t="shared" si="11"/>
        <v/>
      </c>
      <c r="CF29" s="183">
        <f t="shared" si="12"/>
        <v>0</v>
      </c>
    </row>
    <row r="30" spans="1:84" ht="15" thickBot="1" x14ac:dyDescent="0.4">
      <c r="A30" s="756"/>
      <c r="B30" s="780"/>
      <c r="C30" s="23" t="s">
        <v>50</v>
      </c>
      <c r="D30" s="24" t="s">
        <v>88</v>
      </c>
      <c r="E30" s="69"/>
      <c r="F30" s="285" t="s">
        <v>51</v>
      </c>
      <c r="G30" s="70"/>
      <c r="H30" s="285" t="s">
        <v>51</v>
      </c>
      <c r="I30" s="70"/>
      <c r="J30" s="70"/>
      <c r="K30" s="71"/>
      <c r="L30" s="285" t="s">
        <v>51</v>
      </c>
      <c r="M30" s="70"/>
      <c r="N30" s="285" t="s">
        <v>51</v>
      </c>
      <c r="O30" s="73"/>
      <c r="P30" s="285" t="s">
        <v>51</v>
      </c>
      <c r="Q30" s="285"/>
      <c r="R30" s="294"/>
      <c r="S30" s="72"/>
      <c r="T30" s="285" t="s">
        <v>51</v>
      </c>
      <c r="U30" s="70"/>
      <c r="V30" s="285" t="s">
        <v>51</v>
      </c>
      <c r="W30" s="70"/>
      <c r="X30" s="70"/>
      <c r="Y30" s="71"/>
      <c r="Z30" s="285" t="s">
        <v>51</v>
      </c>
      <c r="AA30" s="70"/>
      <c r="AB30" s="285" t="s">
        <v>51</v>
      </c>
      <c r="AC30" s="73"/>
      <c r="AD30" s="285" t="s">
        <v>51</v>
      </c>
      <c r="AE30" s="301"/>
      <c r="AF30" s="294"/>
      <c r="AG30" s="25" t="str">
        <f t="shared" si="6"/>
        <v>SGC LABROUE</v>
      </c>
      <c r="AH30" s="240"/>
      <c r="AI30" s="187"/>
      <c r="AJ30" s="194" t="str">
        <f t="shared" si="13"/>
        <v/>
      </c>
      <c r="AK30" s="194" t="str">
        <f t="shared" si="15"/>
        <v/>
      </c>
      <c r="AL30" s="194" t="str">
        <f t="shared" si="15"/>
        <v/>
      </c>
      <c r="AM30" s="194" t="str">
        <f t="shared" si="15"/>
        <v/>
      </c>
      <c r="AN30" s="194" t="str">
        <f t="shared" si="15"/>
        <v/>
      </c>
      <c r="AO30" s="194" t="str">
        <f t="shared" si="15"/>
        <v/>
      </c>
      <c r="AP30" s="194" t="str">
        <f t="shared" si="15"/>
        <v/>
      </c>
      <c r="AQ30" s="194" t="str">
        <f t="shared" si="15"/>
        <v/>
      </c>
      <c r="AR30" s="194" t="str">
        <f t="shared" si="15"/>
        <v/>
      </c>
      <c r="AS30" s="194" t="str">
        <f t="shared" si="15"/>
        <v/>
      </c>
      <c r="AT30" s="194" t="str">
        <f t="shared" si="15"/>
        <v/>
      </c>
      <c r="AU30" s="194" t="str">
        <f t="shared" si="15"/>
        <v/>
      </c>
      <c r="AV30" s="194">
        <f t="shared" si="15"/>
        <v>10</v>
      </c>
      <c r="AW30" s="194" t="s">
        <v>97</v>
      </c>
      <c r="AX30" s="194">
        <f t="shared" si="7"/>
        <v>10</v>
      </c>
      <c r="AZ30" s="194" t="str">
        <f t="shared" si="14"/>
        <v/>
      </c>
      <c r="BA30" s="194" t="str">
        <f t="shared" si="16"/>
        <v/>
      </c>
      <c r="BB30" s="194" t="str">
        <f t="shared" si="16"/>
        <v/>
      </c>
      <c r="BC30" s="194" t="str">
        <f t="shared" si="16"/>
        <v/>
      </c>
      <c r="BD30" s="194" t="str">
        <f t="shared" si="16"/>
        <v/>
      </c>
      <c r="BE30" s="194" t="str">
        <f t="shared" si="16"/>
        <v/>
      </c>
      <c r="BF30" s="194" t="str">
        <f t="shared" si="16"/>
        <v/>
      </c>
      <c r="BG30" s="194" t="str">
        <f t="shared" si="16"/>
        <v/>
      </c>
      <c r="BH30" s="194" t="str">
        <f t="shared" si="16"/>
        <v/>
      </c>
      <c r="BI30" s="194" t="str">
        <f t="shared" si="16"/>
        <v/>
      </c>
      <c r="BJ30" s="194" t="str">
        <f t="shared" si="16"/>
        <v/>
      </c>
      <c r="BK30" s="194" t="str">
        <f t="shared" si="16"/>
        <v/>
      </c>
      <c r="BL30" s="194">
        <f t="shared" si="16"/>
        <v>10</v>
      </c>
      <c r="BM30" s="194" t="s">
        <v>97</v>
      </c>
      <c r="BN30" s="194">
        <f t="shared" si="8"/>
        <v>10</v>
      </c>
      <c r="BP30" s="194" t="str">
        <f t="shared" si="9"/>
        <v/>
      </c>
      <c r="BQ30" s="194" t="str">
        <f t="shared" si="9"/>
        <v/>
      </c>
      <c r="BR30" s="194" t="str">
        <f t="shared" si="9"/>
        <v/>
      </c>
      <c r="BS30" s="194" t="str">
        <f t="shared" si="9"/>
        <v/>
      </c>
      <c r="BT30" s="194" t="str">
        <f t="shared" si="9"/>
        <v/>
      </c>
      <c r="BU30" s="194" t="str">
        <f t="shared" si="9"/>
        <v/>
      </c>
      <c r="BV30" s="194" t="str">
        <f t="shared" si="9"/>
        <v/>
      </c>
      <c r="BW30" s="194">
        <f t="shared" si="10"/>
        <v>0</v>
      </c>
      <c r="BY30" s="194" t="str">
        <f t="shared" si="11"/>
        <v/>
      </c>
      <c r="BZ30" s="194" t="str">
        <f t="shared" si="11"/>
        <v/>
      </c>
      <c r="CA30" s="194" t="str">
        <f t="shared" si="11"/>
        <v/>
      </c>
      <c r="CB30" s="194" t="str">
        <f t="shared" si="11"/>
        <v/>
      </c>
      <c r="CC30" s="194" t="str">
        <f t="shared" si="11"/>
        <v/>
      </c>
      <c r="CD30" s="194" t="str">
        <f t="shared" si="11"/>
        <v/>
      </c>
      <c r="CE30" s="194" t="str">
        <f t="shared" si="11"/>
        <v/>
      </c>
      <c r="CF30" s="194">
        <f t="shared" si="12"/>
        <v>0</v>
      </c>
    </row>
    <row r="31" spans="1:84" x14ac:dyDescent="0.35">
      <c r="A31" s="756"/>
      <c r="B31" s="778" t="s">
        <v>33</v>
      </c>
      <c r="C31" s="20"/>
      <c r="D31" s="21" t="s">
        <v>53</v>
      </c>
      <c r="E31" s="69"/>
      <c r="F31" s="285" t="s">
        <v>35</v>
      </c>
      <c r="G31" s="70"/>
      <c r="H31" s="285" t="s">
        <v>35</v>
      </c>
      <c r="I31" s="70"/>
      <c r="J31" s="70"/>
      <c r="K31" s="71"/>
      <c r="L31" s="285" t="s">
        <v>35</v>
      </c>
      <c r="M31" s="70"/>
      <c r="N31" s="285" t="s">
        <v>35</v>
      </c>
      <c r="O31" s="73"/>
      <c r="P31" s="285" t="s">
        <v>35</v>
      </c>
      <c r="Q31" s="285"/>
      <c r="R31" s="294"/>
      <c r="S31" s="72"/>
      <c r="T31" s="285" t="s">
        <v>35</v>
      </c>
      <c r="U31" s="70"/>
      <c r="V31" s="285" t="s">
        <v>35</v>
      </c>
      <c r="W31" s="70"/>
      <c r="X31" s="70"/>
      <c r="Y31" s="71"/>
      <c r="Z31" s="285" t="s">
        <v>35</v>
      </c>
      <c r="AA31" s="70"/>
      <c r="AB31" s="285" t="s">
        <v>35</v>
      </c>
      <c r="AC31" s="73"/>
      <c r="AD31" s="285" t="s">
        <v>35</v>
      </c>
      <c r="AE31" s="301"/>
      <c r="AF31" s="294"/>
      <c r="AG31" s="22">
        <f t="shared" si="6"/>
        <v>0</v>
      </c>
      <c r="AH31" s="129"/>
      <c r="AJ31" s="196" t="str">
        <f t="shared" si="13"/>
        <v/>
      </c>
      <c r="AK31" s="196" t="str">
        <f t="shared" si="15"/>
        <v/>
      </c>
      <c r="AL31" s="196" t="str">
        <f t="shared" si="15"/>
        <v/>
      </c>
      <c r="AM31" s="196" t="str">
        <f t="shared" si="15"/>
        <v/>
      </c>
      <c r="AN31" s="196" t="str">
        <f t="shared" si="15"/>
        <v/>
      </c>
      <c r="AO31" s="196" t="str">
        <f t="shared" si="15"/>
        <v/>
      </c>
      <c r="AP31" s="196" t="str">
        <f t="shared" si="15"/>
        <v/>
      </c>
      <c r="AQ31" s="196">
        <f t="shared" si="15"/>
        <v>10</v>
      </c>
      <c r="AR31" s="196" t="str">
        <f t="shared" si="15"/>
        <v/>
      </c>
      <c r="AS31" s="196" t="str">
        <f t="shared" si="15"/>
        <v/>
      </c>
      <c r="AT31" s="196" t="str">
        <f t="shared" si="15"/>
        <v/>
      </c>
      <c r="AU31" s="196" t="str">
        <f t="shared" si="15"/>
        <v/>
      </c>
      <c r="AV31" s="196" t="str">
        <f t="shared" si="15"/>
        <v/>
      </c>
      <c r="AW31" s="196" t="s">
        <v>97</v>
      </c>
      <c r="AX31" s="196">
        <f t="shared" si="7"/>
        <v>10</v>
      </c>
      <c r="AZ31" s="196" t="str">
        <f t="shared" si="14"/>
        <v/>
      </c>
      <c r="BA31" s="196" t="str">
        <f t="shared" si="16"/>
        <v/>
      </c>
      <c r="BB31" s="196" t="str">
        <f t="shared" si="16"/>
        <v/>
      </c>
      <c r="BC31" s="196" t="str">
        <f t="shared" si="16"/>
        <v/>
      </c>
      <c r="BD31" s="196" t="str">
        <f t="shared" si="16"/>
        <v/>
      </c>
      <c r="BE31" s="196" t="str">
        <f t="shared" si="16"/>
        <v/>
      </c>
      <c r="BF31" s="196" t="str">
        <f t="shared" si="16"/>
        <v/>
      </c>
      <c r="BG31" s="196">
        <f t="shared" si="16"/>
        <v>10</v>
      </c>
      <c r="BH31" s="196" t="str">
        <f t="shared" si="16"/>
        <v/>
      </c>
      <c r="BI31" s="196" t="str">
        <f t="shared" si="16"/>
        <v/>
      </c>
      <c r="BJ31" s="196" t="str">
        <f t="shared" si="16"/>
        <v/>
      </c>
      <c r="BK31" s="196" t="str">
        <f t="shared" si="16"/>
        <v/>
      </c>
      <c r="BL31" s="196" t="str">
        <f t="shared" si="16"/>
        <v/>
      </c>
      <c r="BM31" s="196" t="s">
        <v>97</v>
      </c>
      <c r="BN31" s="196">
        <f t="shared" si="8"/>
        <v>10</v>
      </c>
      <c r="BP31" s="196" t="str">
        <f t="shared" si="9"/>
        <v/>
      </c>
      <c r="BQ31" s="196" t="str">
        <f t="shared" si="9"/>
        <v/>
      </c>
      <c r="BR31" s="196" t="str">
        <f t="shared" si="9"/>
        <v/>
      </c>
      <c r="BS31" s="196" t="str">
        <f t="shared" si="9"/>
        <v/>
      </c>
      <c r="BT31" s="196" t="str">
        <f t="shared" si="9"/>
        <v/>
      </c>
      <c r="BU31" s="196" t="str">
        <f t="shared" si="9"/>
        <v/>
      </c>
      <c r="BV31" s="196" t="str">
        <f t="shared" si="9"/>
        <v/>
      </c>
      <c r="BW31" s="196">
        <f t="shared" si="10"/>
        <v>0</v>
      </c>
      <c r="BY31" s="196" t="str">
        <f t="shared" si="11"/>
        <v/>
      </c>
      <c r="BZ31" s="196" t="str">
        <f t="shared" si="11"/>
        <v/>
      </c>
      <c r="CA31" s="196" t="str">
        <f t="shared" si="11"/>
        <v/>
      </c>
      <c r="CB31" s="196" t="str">
        <f t="shared" si="11"/>
        <v/>
      </c>
      <c r="CC31" s="196" t="str">
        <f t="shared" si="11"/>
        <v/>
      </c>
      <c r="CD31" s="196" t="str">
        <f t="shared" si="11"/>
        <v/>
      </c>
      <c r="CE31" s="196" t="str">
        <f t="shared" si="11"/>
        <v/>
      </c>
      <c r="CF31" s="196">
        <f t="shared" si="12"/>
        <v>0</v>
      </c>
    </row>
    <row r="32" spans="1:84" x14ac:dyDescent="0.35">
      <c r="A32" s="756"/>
      <c r="B32" s="779"/>
      <c r="C32" s="13" t="s">
        <v>54</v>
      </c>
      <c r="D32" s="15" t="s">
        <v>35</v>
      </c>
      <c r="E32" s="69"/>
      <c r="F32" s="285" t="s">
        <v>35</v>
      </c>
      <c r="G32" s="70"/>
      <c r="H32" s="285" t="s">
        <v>35</v>
      </c>
      <c r="I32" s="70"/>
      <c r="J32" s="70"/>
      <c r="K32" s="71"/>
      <c r="L32" s="285" t="s">
        <v>35</v>
      </c>
      <c r="M32" s="70"/>
      <c r="N32" s="285" t="s">
        <v>35</v>
      </c>
      <c r="O32" s="73"/>
      <c r="P32" s="285" t="s">
        <v>35</v>
      </c>
      <c r="Q32" s="285"/>
      <c r="R32" s="294"/>
      <c r="S32" s="72"/>
      <c r="T32" s="285" t="s">
        <v>35</v>
      </c>
      <c r="U32" s="70"/>
      <c r="V32" s="285" t="s">
        <v>35</v>
      </c>
      <c r="W32" s="70"/>
      <c r="X32" s="70"/>
      <c r="Y32" s="71"/>
      <c r="Z32" s="285" t="s">
        <v>35</v>
      </c>
      <c r="AA32" s="70"/>
      <c r="AB32" s="285" t="s">
        <v>35</v>
      </c>
      <c r="AC32" s="73"/>
      <c r="AD32" s="285" t="s">
        <v>35</v>
      </c>
      <c r="AE32" s="301"/>
      <c r="AF32" s="294"/>
      <c r="AG32" s="14" t="str">
        <f t="shared" si="6"/>
        <v>SGT ROGE</v>
      </c>
      <c r="AH32" s="240"/>
      <c r="AI32" s="187"/>
      <c r="AJ32" s="188" t="str">
        <f t="shared" si="13"/>
        <v/>
      </c>
      <c r="AK32" s="188" t="str">
        <f t="shared" si="15"/>
        <v/>
      </c>
      <c r="AL32" s="188" t="str">
        <f t="shared" si="15"/>
        <v/>
      </c>
      <c r="AM32" s="188" t="str">
        <f t="shared" si="15"/>
        <v/>
      </c>
      <c r="AN32" s="188" t="str">
        <f t="shared" si="15"/>
        <v/>
      </c>
      <c r="AO32" s="188" t="str">
        <f t="shared" si="15"/>
        <v/>
      </c>
      <c r="AP32" s="188" t="str">
        <f t="shared" si="15"/>
        <v/>
      </c>
      <c r="AQ32" s="188">
        <f t="shared" si="15"/>
        <v>10</v>
      </c>
      <c r="AR32" s="188" t="str">
        <f t="shared" si="15"/>
        <v/>
      </c>
      <c r="AS32" s="188" t="str">
        <f t="shared" si="15"/>
        <v/>
      </c>
      <c r="AT32" s="188" t="str">
        <f t="shared" si="15"/>
        <v/>
      </c>
      <c r="AU32" s="188" t="str">
        <f t="shared" si="15"/>
        <v/>
      </c>
      <c r="AV32" s="188" t="str">
        <f t="shared" si="15"/>
        <v/>
      </c>
      <c r="AW32" s="188" t="s">
        <v>97</v>
      </c>
      <c r="AX32" s="188">
        <f t="shared" si="7"/>
        <v>10</v>
      </c>
      <c r="AZ32" s="188" t="str">
        <f t="shared" si="14"/>
        <v/>
      </c>
      <c r="BA32" s="188" t="str">
        <f t="shared" si="16"/>
        <v/>
      </c>
      <c r="BB32" s="188" t="str">
        <f t="shared" si="16"/>
        <v/>
      </c>
      <c r="BC32" s="188" t="str">
        <f t="shared" si="16"/>
        <v/>
      </c>
      <c r="BD32" s="188" t="str">
        <f t="shared" si="16"/>
        <v/>
      </c>
      <c r="BE32" s="188" t="str">
        <f t="shared" si="16"/>
        <v/>
      </c>
      <c r="BF32" s="188" t="str">
        <f t="shared" si="16"/>
        <v/>
      </c>
      <c r="BG32" s="188">
        <f t="shared" si="16"/>
        <v>10</v>
      </c>
      <c r="BH32" s="188" t="str">
        <f t="shared" si="16"/>
        <v/>
      </c>
      <c r="BI32" s="188" t="str">
        <f t="shared" si="16"/>
        <v/>
      </c>
      <c r="BJ32" s="188" t="str">
        <f t="shared" si="16"/>
        <v/>
      </c>
      <c r="BK32" s="188" t="str">
        <f t="shared" si="16"/>
        <v/>
      </c>
      <c r="BL32" s="188" t="str">
        <f t="shared" si="16"/>
        <v/>
      </c>
      <c r="BM32" s="188" t="s">
        <v>97</v>
      </c>
      <c r="BN32" s="188">
        <f t="shared" si="8"/>
        <v>10</v>
      </c>
      <c r="BP32" s="188" t="str">
        <f t="shared" si="9"/>
        <v/>
      </c>
      <c r="BQ32" s="188" t="str">
        <f t="shared" si="9"/>
        <v/>
      </c>
      <c r="BR32" s="188" t="str">
        <f t="shared" si="9"/>
        <v/>
      </c>
      <c r="BS32" s="188" t="str">
        <f t="shared" si="9"/>
        <v/>
      </c>
      <c r="BT32" s="188" t="str">
        <f t="shared" si="9"/>
        <v/>
      </c>
      <c r="BU32" s="188" t="str">
        <f t="shared" si="9"/>
        <v/>
      </c>
      <c r="BV32" s="188" t="str">
        <f t="shared" si="9"/>
        <v/>
      </c>
      <c r="BW32" s="188">
        <f t="shared" si="10"/>
        <v>0</v>
      </c>
      <c r="BY32" s="188" t="str">
        <f t="shared" si="11"/>
        <v/>
      </c>
      <c r="BZ32" s="188" t="str">
        <f t="shared" si="11"/>
        <v/>
      </c>
      <c r="CA32" s="188" t="str">
        <f t="shared" si="11"/>
        <v/>
      </c>
      <c r="CB32" s="188" t="str">
        <f t="shared" si="11"/>
        <v/>
      </c>
      <c r="CC32" s="188" t="str">
        <f t="shared" si="11"/>
        <v/>
      </c>
      <c r="CD32" s="188" t="str">
        <f t="shared" si="11"/>
        <v/>
      </c>
      <c r="CE32" s="188" t="str">
        <f t="shared" si="11"/>
        <v/>
      </c>
      <c r="CF32" s="188">
        <f t="shared" si="12"/>
        <v>0</v>
      </c>
    </row>
    <row r="33" spans="1:84" x14ac:dyDescent="0.35">
      <c r="A33" s="756"/>
      <c r="B33" s="779"/>
      <c r="C33" s="13" t="s">
        <v>56</v>
      </c>
      <c r="D33" s="15" t="s">
        <v>35</v>
      </c>
      <c r="E33" s="69"/>
      <c r="F33" s="285" t="s">
        <v>35</v>
      </c>
      <c r="G33" s="70"/>
      <c r="H33" s="285" t="s">
        <v>35</v>
      </c>
      <c r="I33" s="70"/>
      <c r="J33" s="70"/>
      <c r="K33" s="71"/>
      <c r="L33" s="285" t="s">
        <v>35</v>
      </c>
      <c r="M33" s="70"/>
      <c r="N33" s="285" t="s">
        <v>35</v>
      </c>
      <c r="O33" s="73"/>
      <c r="P33" s="285" t="s">
        <v>35</v>
      </c>
      <c r="Q33" s="285"/>
      <c r="R33" s="294"/>
      <c r="S33" s="72"/>
      <c r="T33" s="285" t="s">
        <v>35</v>
      </c>
      <c r="U33" s="70"/>
      <c r="V33" s="285" t="s">
        <v>35</v>
      </c>
      <c r="W33" s="70"/>
      <c r="X33" s="70"/>
      <c r="Y33" s="71"/>
      <c r="Z33" s="285" t="s">
        <v>35</v>
      </c>
      <c r="AA33" s="70"/>
      <c r="AB33" s="285" t="s">
        <v>35</v>
      </c>
      <c r="AC33" s="73"/>
      <c r="AD33" s="285" t="s">
        <v>35</v>
      </c>
      <c r="AE33" s="301"/>
      <c r="AF33" s="294"/>
      <c r="AG33" s="14" t="str">
        <f t="shared" si="6"/>
        <v>SGT FERNANDES</v>
      </c>
      <c r="AH33" s="129"/>
      <c r="AJ33" s="183" t="str">
        <f t="shared" si="13"/>
        <v/>
      </c>
      <c r="AK33" s="183" t="str">
        <f t="shared" si="15"/>
        <v/>
      </c>
      <c r="AL33" s="183" t="str">
        <f t="shared" si="15"/>
        <v/>
      </c>
      <c r="AM33" s="183" t="str">
        <f t="shared" si="15"/>
        <v/>
      </c>
      <c r="AN33" s="183" t="str">
        <f t="shared" si="15"/>
        <v/>
      </c>
      <c r="AO33" s="183" t="str">
        <f t="shared" si="15"/>
        <v/>
      </c>
      <c r="AP33" s="183" t="str">
        <f t="shared" si="15"/>
        <v/>
      </c>
      <c r="AQ33" s="183">
        <f t="shared" si="15"/>
        <v>10</v>
      </c>
      <c r="AR33" s="183" t="str">
        <f t="shared" si="15"/>
        <v/>
      </c>
      <c r="AS33" s="183" t="str">
        <f t="shared" si="15"/>
        <v/>
      </c>
      <c r="AT33" s="183" t="str">
        <f t="shared" si="15"/>
        <v/>
      </c>
      <c r="AU33" s="183" t="str">
        <f t="shared" si="15"/>
        <v/>
      </c>
      <c r="AV33" s="183" t="str">
        <f t="shared" si="15"/>
        <v/>
      </c>
      <c r="AW33" s="183" t="s">
        <v>97</v>
      </c>
      <c r="AX33" s="183">
        <f t="shared" si="7"/>
        <v>10</v>
      </c>
      <c r="AZ33" s="183" t="str">
        <f t="shared" si="14"/>
        <v/>
      </c>
      <c r="BA33" s="183" t="str">
        <f t="shared" si="16"/>
        <v/>
      </c>
      <c r="BB33" s="183" t="str">
        <f t="shared" si="16"/>
        <v/>
      </c>
      <c r="BC33" s="183" t="str">
        <f t="shared" si="16"/>
        <v/>
      </c>
      <c r="BD33" s="183" t="str">
        <f t="shared" si="16"/>
        <v/>
      </c>
      <c r="BE33" s="183" t="str">
        <f t="shared" si="16"/>
        <v/>
      </c>
      <c r="BF33" s="183" t="str">
        <f t="shared" si="16"/>
        <v/>
      </c>
      <c r="BG33" s="183">
        <f t="shared" si="16"/>
        <v>10</v>
      </c>
      <c r="BH33" s="183" t="str">
        <f t="shared" si="16"/>
        <v/>
      </c>
      <c r="BI33" s="183" t="str">
        <f t="shared" si="16"/>
        <v/>
      </c>
      <c r="BJ33" s="183" t="str">
        <f t="shared" si="16"/>
        <v/>
      </c>
      <c r="BK33" s="183" t="str">
        <f t="shared" si="16"/>
        <v/>
      </c>
      <c r="BL33" s="183" t="str">
        <f t="shared" si="16"/>
        <v/>
      </c>
      <c r="BM33" s="183" t="s">
        <v>97</v>
      </c>
      <c r="BN33" s="183">
        <f t="shared" si="8"/>
        <v>10</v>
      </c>
      <c r="BP33" s="183" t="str">
        <f t="shared" si="9"/>
        <v/>
      </c>
      <c r="BQ33" s="183" t="str">
        <f t="shared" si="9"/>
        <v/>
      </c>
      <c r="BR33" s="183" t="str">
        <f t="shared" si="9"/>
        <v/>
      </c>
      <c r="BS33" s="183" t="str">
        <f t="shared" si="9"/>
        <v/>
      </c>
      <c r="BT33" s="183" t="str">
        <f t="shared" si="9"/>
        <v/>
      </c>
      <c r="BU33" s="183" t="str">
        <f t="shared" si="9"/>
        <v/>
      </c>
      <c r="BV33" s="183" t="str">
        <f t="shared" si="9"/>
        <v/>
      </c>
      <c r="BW33" s="183">
        <f t="shared" si="10"/>
        <v>0</v>
      </c>
      <c r="BY33" s="183" t="str">
        <f t="shared" si="11"/>
        <v/>
      </c>
      <c r="BZ33" s="183" t="str">
        <f t="shared" si="11"/>
        <v/>
      </c>
      <c r="CA33" s="183" t="str">
        <f t="shared" si="11"/>
        <v/>
      </c>
      <c r="CB33" s="183" t="str">
        <f t="shared" si="11"/>
        <v/>
      </c>
      <c r="CC33" s="183" t="str">
        <f t="shared" si="11"/>
        <v/>
      </c>
      <c r="CD33" s="183" t="str">
        <f t="shared" si="11"/>
        <v/>
      </c>
      <c r="CE33" s="183" t="str">
        <f t="shared" si="11"/>
        <v/>
      </c>
      <c r="CF33" s="183">
        <f t="shared" si="12"/>
        <v>0</v>
      </c>
    </row>
    <row r="34" spans="1:84" x14ac:dyDescent="0.35">
      <c r="A34" s="756"/>
      <c r="B34" s="779"/>
      <c r="C34" s="13" t="s">
        <v>57</v>
      </c>
      <c r="D34" s="15" t="s">
        <v>35</v>
      </c>
      <c r="E34" s="69"/>
      <c r="F34" s="285" t="s">
        <v>35</v>
      </c>
      <c r="G34" s="70"/>
      <c r="H34" s="285" t="s">
        <v>35</v>
      </c>
      <c r="I34" s="70"/>
      <c r="J34" s="70"/>
      <c r="K34" s="71"/>
      <c r="L34" s="285" t="s">
        <v>35</v>
      </c>
      <c r="M34" s="70"/>
      <c r="N34" s="285" t="s">
        <v>35</v>
      </c>
      <c r="O34" s="73"/>
      <c r="P34" s="285" t="s">
        <v>35</v>
      </c>
      <c r="Q34" s="285"/>
      <c r="R34" s="294"/>
      <c r="S34" s="72"/>
      <c r="T34" s="285" t="s">
        <v>35</v>
      </c>
      <c r="U34" s="70"/>
      <c r="V34" s="285" t="s">
        <v>35</v>
      </c>
      <c r="W34" s="70"/>
      <c r="X34" s="70"/>
      <c r="Y34" s="71"/>
      <c r="Z34" s="285" t="s">
        <v>35</v>
      </c>
      <c r="AA34" s="70"/>
      <c r="AB34" s="285" t="s">
        <v>35</v>
      </c>
      <c r="AC34" s="73"/>
      <c r="AD34" s="285" t="s">
        <v>35</v>
      </c>
      <c r="AE34" s="301"/>
      <c r="AF34" s="294"/>
      <c r="AG34" s="14" t="str">
        <f t="shared" si="6"/>
        <v>SGT JOUAN</v>
      </c>
      <c r="AH34" s="240"/>
      <c r="AI34" s="187"/>
      <c r="AJ34" s="188" t="str">
        <f t="shared" si="13"/>
        <v/>
      </c>
      <c r="AK34" s="188" t="str">
        <f t="shared" si="15"/>
        <v/>
      </c>
      <c r="AL34" s="188" t="str">
        <f t="shared" si="15"/>
        <v/>
      </c>
      <c r="AM34" s="188" t="str">
        <f t="shared" si="15"/>
        <v/>
      </c>
      <c r="AN34" s="188" t="str">
        <f t="shared" si="15"/>
        <v/>
      </c>
      <c r="AO34" s="188" t="str">
        <f t="shared" si="15"/>
        <v/>
      </c>
      <c r="AP34" s="188" t="str">
        <f t="shared" si="15"/>
        <v/>
      </c>
      <c r="AQ34" s="188">
        <f t="shared" si="15"/>
        <v>10</v>
      </c>
      <c r="AR34" s="188" t="str">
        <f t="shared" si="15"/>
        <v/>
      </c>
      <c r="AS34" s="188" t="str">
        <f t="shared" si="15"/>
        <v/>
      </c>
      <c r="AT34" s="188" t="str">
        <f t="shared" si="15"/>
        <v/>
      </c>
      <c r="AU34" s="188" t="str">
        <f t="shared" si="15"/>
        <v/>
      </c>
      <c r="AV34" s="188" t="str">
        <f t="shared" si="15"/>
        <v/>
      </c>
      <c r="AW34" s="188" t="s">
        <v>97</v>
      </c>
      <c r="AX34" s="188">
        <f t="shared" si="7"/>
        <v>10</v>
      </c>
      <c r="AZ34" s="188" t="str">
        <f t="shared" si="14"/>
        <v/>
      </c>
      <c r="BA34" s="188" t="str">
        <f t="shared" si="16"/>
        <v/>
      </c>
      <c r="BB34" s="188" t="str">
        <f t="shared" si="16"/>
        <v/>
      </c>
      <c r="BC34" s="188" t="str">
        <f t="shared" si="16"/>
        <v/>
      </c>
      <c r="BD34" s="188" t="str">
        <f t="shared" si="16"/>
        <v/>
      </c>
      <c r="BE34" s="188" t="str">
        <f t="shared" si="16"/>
        <v/>
      </c>
      <c r="BF34" s="188" t="str">
        <f t="shared" si="16"/>
        <v/>
      </c>
      <c r="BG34" s="188">
        <f t="shared" si="16"/>
        <v>10</v>
      </c>
      <c r="BH34" s="188" t="str">
        <f t="shared" si="16"/>
        <v/>
      </c>
      <c r="BI34" s="188" t="str">
        <f t="shared" si="16"/>
        <v/>
      </c>
      <c r="BJ34" s="188" t="str">
        <f t="shared" si="16"/>
        <v/>
      </c>
      <c r="BK34" s="188" t="str">
        <f t="shared" si="16"/>
        <v/>
      </c>
      <c r="BL34" s="188" t="str">
        <f t="shared" si="16"/>
        <v/>
      </c>
      <c r="BM34" s="188" t="s">
        <v>97</v>
      </c>
      <c r="BN34" s="188">
        <f t="shared" si="8"/>
        <v>10</v>
      </c>
      <c r="BP34" s="188" t="str">
        <f t="shared" si="9"/>
        <v/>
      </c>
      <c r="BQ34" s="188" t="str">
        <f t="shared" si="9"/>
        <v/>
      </c>
      <c r="BR34" s="188" t="str">
        <f t="shared" si="9"/>
        <v/>
      </c>
      <c r="BS34" s="188" t="str">
        <f t="shared" si="9"/>
        <v/>
      </c>
      <c r="BT34" s="188" t="str">
        <f t="shared" si="9"/>
        <v/>
      </c>
      <c r="BU34" s="188" t="str">
        <f t="shared" si="9"/>
        <v/>
      </c>
      <c r="BV34" s="188" t="str">
        <f t="shared" si="9"/>
        <v/>
      </c>
      <c r="BW34" s="188">
        <f t="shared" si="10"/>
        <v>0</v>
      </c>
      <c r="BY34" s="188" t="str">
        <f t="shared" si="11"/>
        <v/>
      </c>
      <c r="BZ34" s="188" t="str">
        <f t="shared" si="11"/>
        <v/>
      </c>
      <c r="CA34" s="188" t="str">
        <f t="shared" si="11"/>
        <v/>
      </c>
      <c r="CB34" s="188" t="str">
        <f t="shared" si="11"/>
        <v/>
      </c>
      <c r="CC34" s="188" t="str">
        <f t="shared" si="11"/>
        <v/>
      </c>
      <c r="CD34" s="188" t="str">
        <f t="shared" si="11"/>
        <v/>
      </c>
      <c r="CE34" s="188" t="str">
        <f t="shared" si="11"/>
        <v/>
      </c>
      <c r="CF34" s="188">
        <f t="shared" si="12"/>
        <v>0</v>
      </c>
    </row>
    <row r="35" spans="1:84" x14ac:dyDescent="0.35">
      <c r="A35" s="756"/>
      <c r="B35" s="779"/>
      <c r="C35" s="26" t="s">
        <v>58</v>
      </c>
      <c r="D35" s="15" t="s">
        <v>59</v>
      </c>
      <c r="E35" s="69"/>
      <c r="F35" s="285">
        <v>45</v>
      </c>
      <c r="G35" s="70"/>
      <c r="H35" s="285">
        <v>45</v>
      </c>
      <c r="I35" s="70"/>
      <c r="J35" s="70"/>
      <c r="K35" s="71"/>
      <c r="L35" s="285">
        <v>45</v>
      </c>
      <c r="M35" s="70"/>
      <c r="N35" s="285">
        <v>45</v>
      </c>
      <c r="O35" s="73"/>
      <c r="P35" s="285">
        <v>45</v>
      </c>
      <c r="Q35" s="285"/>
      <c r="R35" s="294"/>
      <c r="S35" s="72"/>
      <c r="T35" s="285">
        <v>45</v>
      </c>
      <c r="U35" s="70"/>
      <c r="V35" s="285">
        <v>45</v>
      </c>
      <c r="W35" s="70"/>
      <c r="X35" s="70"/>
      <c r="Y35" s="71"/>
      <c r="Z35" s="285">
        <v>45</v>
      </c>
      <c r="AA35" s="70"/>
      <c r="AB35" s="285">
        <v>45</v>
      </c>
      <c r="AC35" s="73"/>
      <c r="AD35" s="285">
        <v>45</v>
      </c>
      <c r="AE35" s="301"/>
      <c r="AF35" s="294"/>
      <c r="AG35" s="27" t="str">
        <f t="shared" si="6"/>
        <v>SGT COQUET</v>
      </c>
      <c r="AH35" s="129"/>
      <c r="AJ35" s="183" t="str">
        <f t="shared" si="13"/>
        <v/>
      </c>
      <c r="AK35" s="183" t="str">
        <f t="shared" ref="AK35:AV40" si="17">IF(COUNTIF($E35:$AI35,AK$4)&lt;1,"",COUNTIF($E35:$AI35,AK$4))</f>
        <v/>
      </c>
      <c r="AL35" s="183" t="str">
        <f t="shared" si="17"/>
        <v/>
      </c>
      <c r="AM35" s="183" t="str">
        <f t="shared" si="17"/>
        <v/>
      </c>
      <c r="AN35" s="183" t="str">
        <f t="shared" si="17"/>
        <v/>
      </c>
      <c r="AO35" s="183" t="str">
        <f t="shared" si="17"/>
        <v/>
      </c>
      <c r="AP35" s="183">
        <f t="shared" si="17"/>
        <v>10</v>
      </c>
      <c r="AQ35" s="183" t="str">
        <f t="shared" si="17"/>
        <v/>
      </c>
      <c r="AR35" s="183" t="str">
        <f t="shared" si="17"/>
        <v/>
      </c>
      <c r="AS35" s="183" t="str">
        <f t="shared" si="17"/>
        <v/>
      </c>
      <c r="AT35" s="183" t="str">
        <f t="shared" si="17"/>
        <v/>
      </c>
      <c r="AU35" s="183" t="str">
        <f t="shared" si="17"/>
        <v/>
      </c>
      <c r="AV35" s="183" t="str">
        <f t="shared" si="17"/>
        <v/>
      </c>
      <c r="AW35" s="183" t="s">
        <v>97</v>
      </c>
      <c r="AX35" s="183">
        <f t="shared" si="7"/>
        <v>10</v>
      </c>
      <c r="AZ35" s="183" t="str">
        <f t="shared" si="14"/>
        <v/>
      </c>
      <c r="BA35" s="183" t="str">
        <f t="shared" ref="BA35:BL40" si="18">IF(COUNTIF($E35:$AI35,BA$4)&lt;1,"",COUNTIF($E35:$AI35,BA$4))</f>
        <v/>
      </c>
      <c r="BB35" s="183" t="str">
        <f t="shared" si="18"/>
        <v/>
      </c>
      <c r="BC35" s="183" t="str">
        <f t="shared" si="18"/>
        <v/>
      </c>
      <c r="BD35" s="183" t="str">
        <f t="shared" si="18"/>
        <v/>
      </c>
      <c r="BE35" s="183" t="str">
        <f t="shared" si="18"/>
        <v/>
      </c>
      <c r="BF35" s="183">
        <f t="shared" si="18"/>
        <v>10</v>
      </c>
      <c r="BG35" s="183" t="str">
        <f t="shared" si="18"/>
        <v/>
      </c>
      <c r="BH35" s="183" t="str">
        <f t="shared" si="18"/>
        <v/>
      </c>
      <c r="BI35" s="183" t="str">
        <f t="shared" si="18"/>
        <v/>
      </c>
      <c r="BJ35" s="183" t="str">
        <f t="shared" si="18"/>
        <v/>
      </c>
      <c r="BK35" s="183" t="str">
        <f t="shared" si="18"/>
        <v/>
      </c>
      <c r="BL35" s="183" t="str">
        <f t="shared" si="18"/>
        <v/>
      </c>
      <c r="BM35" s="183" t="s">
        <v>97</v>
      </c>
      <c r="BN35" s="183">
        <f t="shared" si="8"/>
        <v>10</v>
      </c>
      <c r="BP35" s="183" t="str">
        <f t="shared" si="9"/>
        <v/>
      </c>
      <c r="BQ35" s="183" t="str">
        <f t="shared" si="9"/>
        <v/>
      </c>
      <c r="BR35" s="183" t="str">
        <f t="shared" si="9"/>
        <v/>
      </c>
      <c r="BS35" s="183" t="str">
        <f t="shared" si="9"/>
        <v/>
      </c>
      <c r="BT35" s="183" t="str">
        <f t="shared" si="9"/>
        <v/>
      </c>
      <c r="BU35" s="183" t="str">
        <f t="shared" si="9"/>
        <v/>
      </c>
      <c r="BV35" s="183" t="str">
        <f t="shared" si="9"/>
        <v/>
      </c>
      <c r="BW35" s="183">
        <f t="shared" si="10"/>
        <v>0</v>
      </c>
      <c r="BY35" s="183" t="str">
        <f t="shared" si="11"/>
        <v/>
      </c>
      <c r="BZ35" s="183" t="str">
        <f t="shared" si="11"/>
        <v/>
      </c>
      <c r="CA35" s="183" t="str">
        <f t="shared" si="11"/>
        <v/>
      </c>
      <c r="CB35" s="183" t="str">
        <f t="shared" si="11"/>
        <v/>
      </c>
      <c r="CC35" s="183" t="str">
        <f t="shared" si="11"/>
        <v/>
      </c>
      <c r="CD35" s="183" t="str">
        <f t="shared" si="11"/>
        <v/>
      </c>
      <c r="CE35" s="183" t="str">
        <f t="shared" si="11"/>
        <v/>
      </c>
      <c r="CF35" s="183">
        <f t="shared" si="12"/>
        <v>0</v>
      </c>
    </row>
    <row r="36" spans="1:84" x14ac:dyDescent="0.35">
      <c r="A36" s="756"/>
      <c r="B36" s="779"/>
      <c r="C36" s="13" t="s">
        <v>60</v>
      </c>
      <c r="D36" s="15" t="s">
        <v>89</v>
      </c>
      <c r="E36" s="69"/>
      <c r="F36" s="285" t="s">
        <v>35</v>
      </c>
      <c r="G36" s="70"/>
      <c r="H36" s="285" t="s">
        <v>35</v>
      </c>
      <c r="I36" s="70"/>
      <c r="J36" s="70"/>
      <c r="K36" s="71"/>
      <c r="L36" s="285" t="s">
        <v>35</v>
      </c>
      <c r="M36" s="70"/>
      <c r="N36" s="285" t="s">
        <v>35</v>
      </c>
      <c r="O36" s="73"/>
      <c r="P36" s="285" t="s">
        <v>35</v>
      </c>
      <c r="Q36" s="285"/>
      <c r="R36" s="294"/>
      <c r="S36" s="72"/>
      <c r="T36" s="285" t="s">
        <v>35</v>
      </c>
      <c r="U36" s="70"/>
      <c r="V36" s="285" t="s">
        <v>35</v>
      </c>
      <c r="W36" s="70"/>
      <c r="X36" s="70"/>
      <c r="Y36" s="71"/>
      <c r="Z36" s="285" t="s">
        <v>35</v>
      </c>
      <c r="AA36" s="70"/>
      <c r="AB36" s="285" t="s">
        <v>35</v>
      </c>
      <c r="AC36" s="73"/>
      <c r="AD36" s="285" t="s">
        <v>35</v>
      </c>
      <c r="AE36" s="301"/>
      <c r="AF36" s="294"/>
      <c r="AG36" s="14" t="str">
        <f t="shared" si="6"/>
        <v>SGT ZEMELKA</v>
      </c>
      <c r="AH36" s="240"/>
      <c r="AI36" s="187"/>
      <c r="AJ36" s="188" t="str">
        <f t="shared" si="13"/>
        <v/>
      </c>
      <c r="AK36" s="188" t="str">
        <f t="shared" si="17"/>
        <v/>
      </c>
      <c r="AL36" s="188" t="str">
        <f t="shared" si="17"/>
        <v/>
      </c>
      <c r="AM36" s="188" t="str">
        <f t="shared" si="17"/>
        <v/>
      </c>
      <c r="AN36" s="188" t="str">
        <f t="shared" si="17"/>
        <v/>
      </c>
      <c r="AO36" s="188" t="str">
        <f t="shared" si="17"/>
        <v/>
      </c>
      <c r="AP36" s="188" t="str">
        <f t="shared" si="17"/>
        <v/>
      </c>
      <c r="AQ36" s="188">
        <f t="shared" si="17"/>
        <v>10</v>
      </c>
      <c r="AR36" s="188" t="str">
        <f t="shared" si="17"/>
        <v/>
      </c>
      <c r="AS36" s="188" t="str">
        <f t="shared" si="17"/>
        <v/>
      </c>
      <c r="AT36" s="188" t="str">
        <f t="shared" si="17"/>
        <v/>
      </c>
      <c r="AU36" s="188" t="str">
        <f t="shared" si="17"/>
        <v/>
      </c>
      <c r="AV36" s="188" t="str">
        <f t="shared" si="17"/>
        <v/>
      </c>
      <c r="AW36" s="188" t="s">
        <v>97</v>
      </c>
      <c r="AX36" s="188">
        <f t="shared" si="7"/>
        <v>10</v>
      </c>
      <c r="AZ36" s="188" t="str">
        <f t="shared" si="14"/>
        <v/>
      </c>
      <c r="BA36" s="188" t="str">
        <f t="shared" si="18"/>
        <v/>
      </c>
      <c r="BB36" s="188" t="str">
        <f t="shared" si="18"/>
        <v/>
      </c>
      <c r="BC36" s="188" t="str">
        <f t="shared" si="18"/>
        <v/>
      </c>
      <c r="BD36" s="188" t="str">
        <f t="shared" si="18"/>
        <v/>
      </c>
      <c r="BE36" s="188" t="str">
        <f t="shared" si="18"/>
        <v/>
      </c>
      <c r="BF36" s="188" t="str">
        <f t="shared" si="18"/>
        <v/>
      </c>
      <c r="BG36" s="188">
        <f t="shared" si="18"/>
        <v>10</v>
      </c>
      <c r="BH36" s="188" t="str">
        <f t="shared" si="18"/>
        <v/>
      </c>
      <c r="BI36" s="188" t="str">
        <f t="shared" si="18"/>
        <v/>
      </c>
      <c r="BJ36" s="188" t="str">
        <f t="shared" si="18"/>
        <v/>
      </c>
      <c r="BK36" s="188" t="str">
        <f t="shared" si="18"/>
        <v/>
      </c>
      <c r="BL36" s="188" t="str">
        <f t="shared" si="18"/>
        <v/>
      </c>
      <c r="BM36" s="188" t="s">
        <v>97</v>
      </c>
      <c r="BN36" s="188">
        <f t="shared" si="8"/>
        <v>10</v>
      </c>
      <c r="BP36" s="188" t="str">
        <f t="shared" si="9"/>
        <v/>
      </c>
      <c r="BQ36" s="188" t="str">
        <f t="shared" si="9"/>
        <v/>
      </c>
      <c r="BR36" s="188" t="str">
        <f t="shared" si="9"/>
        <v/>
      </c>
      <c r="BS36" s="188" t="str">
        <f t="shared" si="9"/>
        <v/>
      </c>
      <c r="BT36" s="188" t="str">
        <f t="shared" si="9"/>
        <v/>
      </c>
      <c r="BU36" s="188" t="str">
        <f t="shared" si="9"/>
        <v/>
      </c>
      <c r="BV36" s="188" t="str">
        <f t="shared" si="9"/>
        <v/>
      </c>
      <c r="BW36" s="188">
        <f t="shared" si="10"/>
        <v>0</v>
      </c>
      <c r="BY36" s="188" t="str">
        <f t="shared" si="11"/>
        <v/>
      </c>
      <c r="BZ36" s="188" t="str">
        <f t="shared" si="11"/>
        <v/>
      </c>
      <c r="CA36" s="188" t="str">
        <f t="shared" si="11"/>
        <v/>
      </c>
      <c r="CB36" s="188" t="str">
        <f t="shared" si="11"/>
        <v/>
      </c>
      <c r="CC36" s="188" t="str">
        <f t="shared" si="11"/>
        <v/>
      </c>
      <c r="CD36" s="188" t="str">
        <f t="shared" si="11"/>
        <v/>
      </c>
      <c r="CE36" s="188" t="str">
        <f t="shared" si="11"/>
        <v/>
      </c>
      <c r="CF36" s="188">
        <f t="shared" si="12"/>
        <v>0</v>
      </c>
    </row>
    <row r="37" spans="1:84" x14ac:dyDescent="0.35">
      <c r="A37" s="756"/>
      <c r="B37" s="779"/>
      <c r="C37" s="13" t="s">
        <v>61</v>
      </c>
      <c r="D37" s="15" t="s">
        <v>89</v>
      </c>
      <c r="E37" s="69"/>
      <c r="F37" s="285" t="s">
        <v>35</v>
      </c>
      <c r="G37" s="70"/>
      <c r="H37" s="285" t="s">
        <v>35</v>
      </c>
      <c r="I37" s="70"/>
      <c r="J37" s="70"/>
      <c r="K37" s="71"/>
      <c r="L37" s="285" t="s">
        <v>35</v>
      </c>
      <c r="M37" s="70"/>
      <c r="N37" s="285" t="s">
        <v>35</v>
      </c>
      <c r="O37" s="73"/>
      <c r="P37" s="285" t="s">
        <v>35</v>
      </c>
      <c r="Q37" s="285"/>
      <c r="R37" s="294"/>
      <c r="S37" s="72"/>
      <c r="T37" s="285" t="s">
        <v>35</v>
      </c>
      <c r="U37" s="70"/>
      <c r="V37" s="285" t="s">
        <v>35</v>
      </c>
      <c r="W37" s="70"/>
      <c r="X37" s="70"/>
      <c r="Y37" s="71"/>
      <c r="Z37" s="285" t="s">
        <v>35</v>
      </c>
      <c r="AA37" s="70"/>
      <c r="AB37" s="285" t="s">
        <v>35</v>
      </c>
      <c r="AC37" s="73"/>
      <c r="AD37" s="285" t="s">
        <v>35</v>
      </c>
      <c r="AE37" s="301"/>
      <c r="AF37" s="294"/>
      <c r="AG37" s="14" t="str">
        <f t="shared" si="6"/>
        <v>SGT GEOFFRAY</v>
      </c>
      <c r="AH37" s="129"/>
      <c r="AJ37" s="183" t="str">
        <f t="shared" si="13"/>
        <v/>
      </c>
      <c r="AK37" s="183" t="str">
        <f t="shared" si="17"/>
        <v/>
      </c>
      <c r="AL37" s="183" t="str">
        <f t="shared" si="17"/>
        <v/>
      </c>
      <c r="AM37" s="183" t="str">
        <f t="shared" si="17"/>
        <v/>
      </c>
      <c r="AN37" s="183" t="str">
        <f t="shared" si="17"/>
        <v/>
      </c>
      <c r="AO37" s="183" t="str">
        <f t="shared" si="17"/>
        <v/>
      </c>
      <c r="AP37" s="183" t="str">
        <f t="shared" si="17"/>
        <v/>
      </c>
      <c r="AQ37" s="183">
        <f t="shared" si="17"/>
        <v>10</v>
      </c>
      <c r="AR37" s="183" t="str">
        <f t="shared" si="17"/>
        <v/>
      </c>
      <c r="AS37" s="183" t="str">
        <f t="shared" si="17"/>
        <v/>
      </c>
      <c r="AT37" s="183" t="str">
        <f t="shared" si="17"/>
        <v/>
      </c>
      <c r="AU37" s="183" t="str">
        <f t="shared" si="17"/>
        <v/>
      </c>
      <c r="AV37" s="183" t="str">
        <f t="shared" si="17"/>
        <v/>
      </c>
      <c r="AW37" s="183" t="s">
        <v>97</v>
      </c>
      <c r="AX37" s="183">
        <f t="shared" si="7"/>
        <v>10</v>
      </c>
      <c r="AZ37" s="183" t="str">
        <f t="shared" si="14"/>
        <v/>
      </c>
      <c r="BA37" s="183" t="str">
        <f t="shared" si="18"/>
        <v/>
      </c>
      <c r="BB37" s="183" t="str">
        <f t="shared" si="18"/>
        <v/>
      </c>
      <c r="BC37" s="183" t="str">
        <f t="shared" si="18"/>
        <v/>
      </c>
      <c r="BD37" s="183" t="str">
        <f t="shared" si="18"/>
        <v/>
      </c>
      <c r="BE37" s="183" t="str">
        <f t="shared" si="18"/>
        <v/>
      </c>
      <c r="BF37" s="183" t="str">
        <f t="shared" si="18"/>
        <v/>
      </c>
      <c r="BG37" s="183">
        <f t="shared" si="18"/>
        <v>10</v>
      </c>
      <c r="BH37" s="183" t="str">
        <f t="shared" si="18"/>
        <v/>
      </c>
      <c r="BI37" s="183" t="str">
        <f t="shared" si="18"/>
        <v/>
      </c>
      <c r="BJ37" s="183" t="str">
        <f t="shared" si="18"/>
        <v/>
      </c>
      <c r="BK37" s="183" t="str">
        <f t="shared" si="18"/>
        <v/>
      </c>
      <c r="BL37" s="183" t="str">
        <f t="shared" si="18"/>
        <v/>
      </c>
      <c r="BM37" s="183" t="s">
        <v>97</v>
      </c>
      <c r="BN37" s="183">
        <f t="shared" si="8"/>
        <v>10</v>
      </c>
      <c r="BP37" s="183" t="str">
        <f t="shared" si="9"/>
        <v/>
      </c>
      <c r="BQ37" s="183" t="str">
        <f t="shared" si="9"/>
        <v/>
      </c>
      <c r="BR37" s="183" t="str">
        <f t="shared" si="9"/>
        <v/>
      </c>
      <c r="BS37" s="183" t="str">
        <f t="shared" si="9"/>
        <v/>
      </c>
      <c r="BT37" s="183" t="str">
        <f t="shared" si="9"/>
        <v/>
      </c>
      <c r="BU37" s="183" t="str">
        <f t="shared" si="9"/>
        <v/>
      </c>
      <c r="BV37" s="183" t="str">
        <f t="shared" si="9"/>
        <v/>
      </c>
      <c r="BW37" s="183">
        <f t="shared" si="10"/>
        <v>0</v>
      </c>
      <c r="BY37" s="183" t="str">
        <f t="shared" si="11"/>
        <v/>
      </c>
      <c r="BZ37" s="183" t="str">
        <f t="shared" si="11"/>
        <v/>
      </c>
      <c r="CA37" s="183" t="str">
        <f t="shared" si="11"/>
        <v/>
      </c>
      <c r="CB37" s="183" t="str">
        <f t="shared" si="11"/>
        <v/>
      </c>
      <c r="CC37" s="183" t="str">
        <f t="shared" si="11"/>
        <v/>
      </c>
      <c r="CD37" s="183" t="str">
        <f t="shared" si="11"/>
        <v/>
      </c>
      <c r="CE37" s="183" t="str">
        <f t="shared" si="11"/>
        <v/>
      </c>
      <c r="CF37" s="183">
        <f t="shared" si="12"/>
        <v>0</v>
      </c>
    </row>
    <row r="38" spans="1:84" x14ac:dyDescent="0.35">
      <c r="A38" s="756"/>
      <c r="B38" s="779"/>
      <c r="C38" s="13" t="s">
        <v>62</v>
      </c>
      <c r="D38" s="15" t="s">
        <v>59</v>
      </c>
      <c r="E38" s="69"/>
      <c r="F38" s="285">
        <v>45</v>
      </c>
      <c r="G38" s="70"/>
      <c r="H38" s="285">
        <v>45</v>
      </c>
      <c r="I38" s="70"/>
      <c r="J38" s="70"/>
      <c r="K38" s="71"/>
      <c r="L38" s="285">
        <v>45</v>
      </c>
      <c r="M38" s="70"/>
      <c r="N38" s="285">
        <v>45</v>
      </c>
      <c r="O38" s="73"/>
      <c r="P38" s="285">
        <v>45</v>
      </c>
      <c r="Q38" s="285"/>
      <c r="R38" s="294"/>
      <c r="S38" s="72"/>
      <c r="T38" s="285">
        <v>45</v>
      </c>
      <c r="U38" s="70"/>
      <c r="V38" s="285">
        <v>45</v>
      </c>
      <c r="W38" s="70"/>
      <c r="X38" s="70"/>
      <c r="Y38" s="71"/>
      <c r="Z38" s="285">
        <v>45</v>
      </c>
      <c r="AA38" s="70"/>
      <c r="AB38" s="285">
        <v>45</v>
      </c>
      <c r="AC38" s="73"/>
      <c r="AD38" s="285">
        <v>45</v>
      </c>
      <c r="AE38" s="301"/>
      <c r="AF38" s="294"/>
      <c r="AG38" s="14" t="str">
        <f t="shared" si="6"/>
        <v>SGT DUVAUCHELLE</v>
      </c>
      <c r="AH38" s="240"/>
      <c r="AI38" s="187"/>
      <c r="AJ38" s="188" t="str">
        <f t="shared" si="13"/>
        <v/>
      </c>
      <c r="AK38" s="188" t="str">
        <f t="shared" si="17"/>
        <v/>
      </c>
      <c r="AL38" s="188" t="str">
        <f t="shared" si="17"/>
        <v/>
      </c>
      <c r="AM38" s="188" t="str">
        <f t="shared" si="17"/>
        <v/>
      </c>
      <c r="AN38" s="188" t="str">
        <f t="shared" si="17"/>
        <v/>
      </c>
      <c r="AO38" s="188" t="str">
        <f t="shared" si="17"/>
        <v/>
      </c>
      <c r="AP38" s="188">
        <f t="shared" si="17"/>
        <v>10</v>
      </c>
      <c r="AQ38" s="188" t="str">
        <f t="shared" si="17"/>
        <v/>
      </c>
      <c r="AR38" s="188" t="str">
        <f t="shared" si="17"/>
        <v/>
      </c>
      <c r="AS38" s="188" t="str">
        <f t="shared" si="17"/>
        <v/>
      </c>
      <c r="AT38" s="188" t="str">
        <f t="shared" si="17"/>
        <v/>
      </c>
      <c r="AU38" s="188" t="str">
        <f t="shared" si="17"/>
        <v/>
      </c>
      <c r="AV38" s="188" t="str">
        <f t="shared" si="17"/>
        <v/>
      </c>
      <c r="AW38" s="188" t="s">
        <v>97</v>
      </c>
      <c r="AX38" s="188">
        <f t="shared" si="7"/>
        <v>10</v>
      </c>
      <c r="AZ38" s="188" t="str">
        <f t="shared" si="14"/>
        <v/>
      </c>
      <c r="BA38" s="188" t="str">
        <f t="shared" si="18"/>
        <v/>
      </c>
      <c r="BB38" s="188" t="str">
        <f t="shared" si="18"/>
        <v/>
      </c>
      <c r="BC38" s="188" t="str">
        <f t="shared" si="18"/>
        <v/>
      </c>
      <c r="BD38" s="188" t="str">
        <f t="shared" si="18"/>
        <v/>
      </c>
      <c r="BE38" s="188" t="str">
        <f t="shared" si="18"/>
        <v/>
      </c>
      <c r="BF38" s="188">
        <f t="shared" si="18"/>
        <v>10</v>
      </c>
      <c r="BG38" s="188" t="str">
        <f t="shared" si="18"/>
        <v/>
      </c>
      <c r="BH38" s="188" t="str">
        <f t="shared" si="18"/>
        <v/>
      </c>
      <c r="BI38" s="188" t="str">
        <f t="shared" si="18"/>
        <v/>
      </c>
      <c r="BJ38" s="188" t="str">
        <f t="shared" si="18"/>
        <v/>
      </c>
      <c r="BK38" s="188" t="str">
        <f t="shared" si="18"/>
        <v/>
      </c>
      <c r="BL38" s="188" t="str">
        <f t="shared" si="18"/>
        <v/>
      </c>
      <c r="BM38" s="188" t="s">
        <v>97</v>
      </c>
      <c r="BN38" s="188">
        <f t="shared" si="8"/>
        <v>10</v>
      </c>
      <c r="BP38" s="188" t="str">
        <f t="shared" si="9"/>
        <v/>
      </c>
      <c r="BQ38" s="188" t="str">
        <f t="shared" si="9"/>
        <v/>
      </c>
      <c r="BR38" s="188" t="str">
        <f t="shared" si="9"/>
        <v/>
      </c>
      <c r="BS38" s="188" t="str">
        <f t="shared" si="9"/>
        <v/>
      </c>
      <c r="BT38" s="188" t="str">
        <f t="shared" si="9"/>
        <v/>
      </c>
      <c r="BU38" s="188" t="str">
        <f t="shared" si="9"/>
        <v/>
      </c>
      <c r="BV38" s="188" t="str">
        <f t="shared" si="9"/>
        <v/>
      </c>
      <c r="BW38" s="188">
        <f t="shared" si="10"/>
        <v>0</v>
      </c>
      <c r="BY38" s="188" t="str">
        <f t="shared" si="11"/>
        <v/>
      </c>
      <c r="BZ38" s="188" t="str">
        <f t="shared" si="11"/>
        <v/>
      </c>
      <c r="CA38" s="188" t="str">
        <f t="shared" si="11"/>
        <v/>
      </c>
      <c r="CB38" s="188" t="str">
        <f t="shared" si="11"/>
        <v/>
      </c>
      <c r="CC38" s="188" t="str">
        <f t="shared" si="11"/>
        <v/>
      </c>
      <c r="CD38" s="188" t="str">
        <f t="shared" si="11"/>
        <v/>
      </c>
      <c r="CE38" s="188" t="str">
        <f t="shared" si="11"/>
        <v/>
      </c>
      <c r="CF38" s="188">
        <f t="shared" si="12"/>
        <v>0</v>
      </c>
    </row>
    <row r="39" spans="1:84" x14ac:dyDescent="0.35">
      <c r="A39" s="756"/>
      <c r="B39" s="779"/>
      <c r="C39" s="13" t="s">
        <v>64</v>
      </c>
      <c r="D39" s="15" t="s">
        <v>59</v>
      </c>
      <c r="E39" s="69"/>
      <c r="F39" s="285" t="s">
        <v>37</v>
      </c>
      <c r="G39" s="70"/>
      <c r="H39" s="285" t="s">
        <v>37</v>
      </c>
      <c r="I39" s="70"/>
      <c r="J39" s="70"/>
      <c r="K39" s="71"/>
      <c r="L39" s="285" t="s">
        <v>37</v>
      </c>
      <c r="M39" s="70"/>
      <c r="N39" s="285" t="s">
        <v>37</v>
      </c>
      <c r="O39" s="73"/>
      <c r="P39" s="285" t="s">
        <v>37</v>
      </c>
      <c r="Q39" s="285"/>
      <c r="R39" s="294"/>
      <c r="S39" s="72"/>
      <c r="T39" s="285" t="s">
        <v>37</v>
      </c>
      <c r="U39" s="70"/>
      <c r="V39" s="285" t="s">
        <v>37</v>
      </c>
      <c r="W39" s="70"/>
      <c r="X39" s="70"/>
      <c r="Y39" s="71"/>
      <c r="Z39" s="285" t="s">
        <v>37</v>
      </c>
      <c r="AA39" s="70"/>
      <c r="AB39" s="285" t="s">
        <v>37</v>
      </c>
      <c r="AC39" s="73"/>
      <c r="AD39" s="285" t="s">
        <v>37</v>
      </c>
      <c r="AE39" s="301"/>
      <c r="AF39" s="294"/>
      <c r="AG39" s="14" t="str">
        <f t="shared" si="6"/>
        <v>SGT ASSAT</v>
      </c>
      <c r="AH39" s="129"/>
      <c r="AJ39" s="183" t="str">
        <f t="shared" si="13"/>
        <v/>
      </c>
      <c r="AK39" s="183" t="str">
        <f t="shared" si="17"/>
        <v/>
      </c>
      <c r="AL39" s="183" t="str">
        <f t="shared" si="17"/>
        <v/>
      </c>
      <c r="AM39" s="183" t="str">
        <f t="shared" si="17"/>
        <v/>
      </c>
      <c r="AN39" s="183" t="str">
        <f t="shared" si="17"/>
        <v/>
      </c>
      <c r="AO39" s="183" t="str">
        <f t="shared" si="17"/>
        <v/>
      </c>
      <c r="AP39" s="183" t="str">
        <f t="shared" si="17"/>
        <v/>
      </c>
      <c r="AQ39" s="183" t="str">
        <f t="shared" si="17"/>
        <v/>
      </c>
      <c r="AR39" s="183">
        <f t="shared" si="17"/>
        <v>10</v>
      </c>
      <c r="AS39" s="183" t="str">
        <f t="shared" si="17"/>
        <v/>
      </c>
      <c r="AT39" s="183" t="str">
        <f t="shared" si="17"/>
        <v/>
      </c>
      <c r="AU39" s="183" t="str">
        <f t="shared" si="17"/>
        <v/>
      </c>
      <c r="AV39" s="183" t="str">
        <f t="shared" si="17"/>
        <v/>
      </c>
      <c r="AW39" s="183" t="s">
        <v>97</v>
      </c>
      <c r="AX39" s="183">
        <f t="shared" si="7"/>
        <v>10</v>
      </c>
      <c r="AZ39" s="183" t="str">
        <f t="shared" si="14"/>
        <v/>
      </c>
      <c r="BA39" s="183" t="str">
        <f t="shared" si="18"/>
        <v/>
      </c>
      <c r="BB39" s="183" t="str">
        <f t="shared" si="18"/>
        <v/>
      </c>
      <c r="BC39" s="183" t="str">
        <f t="shared" si="18"/>
        <v/>
      </c>
      <c r="BD39" s="183" t="str">
        <f t="shared" si="18"/>
        <v/>
      </c>
      <c r="BE39" s="183" t="str">
        <f t="shared" si="18"/>
        <v/>
      </c>
      <c r="BF39" s="183" t="str">
        <f t="shared" si="18"/>
        <v/>
      </c>
      <c r="BG39" s="183" t="str">
        <f t="shared" si="18"/>
        <v/>
      </c>
      <c r="BH39" s="183">
        <f t="shared" si="18"/>
        <v>10</v>
      </c>
      <c r="BI39" s="183" t="str">
        <f t="shared" si="18"/>
        <v/>
      </c>
      <c r="BJ39" s="183" t="str">
        <f t="shared" si="18"/>
        <v/>
      </c>
      <c r="BK39" s="183" t="str">
        <f t="shared" si="18"/>
        <v/>
      </c>
      <c r="BL39" s="183" t="str">
        <f t="shared" si="18"/>
        <v/>
      </c>
      <c r="BM39" s="183" t="s">
        <v>97</v>
      </c>
      <c r="BN39" s="183">
        <f t="shared" si="8"/>
        <v>10</v>
      </c>
      <c r="BP39" s="183" t="str">
        <f t="shared" si="9"/>
        <v/>
      </c>
      <c r="BQ39" s="183" t="str">
        <f t="shared" si="9"/>
        <v/>
      </c>
      <c r="BR39" s="183" t="str">
        <f t="shared" si="9"/>
        <v/>
      </c>
      <c r="BS39" s="183" t="str">
        <f t="shared" si="9"/>
        <v/>
      </c>
      <c r="BT39" s="183" t="str">
        <f t="shared" si="9"/>
        <v/>
      </c>
      <c r="BU39" s="183" t="str">
        <f t="shared" si="9"/>
        <v/>
      </c>
      <c r="BV39" s="183" t="str">
        <f t="shared" si="9"/>
        <v/>
      </c>
      <c r="BW39" s="183">
        <f t="shared" si="10"/>
        <v>0</v>
      </c>
      <c r="BY39" s="183" t="str">
        <f t="shared" si="11"/>
        <v/>
      </c>
      <c r="BZ39" s="183" t="str">
        <f t="shared" si="11"/>
        <v/>
      </c>
      <c r="CA39" s="183" t="str">
        <f t="shared" si="11"/>
        <v/>
      </c>
      <c r="CB39" s="183" t="str">
        <f t="shared" si="11"/>
        <v/>
      </c>
      <c r="CC39" s="183" t="str">
        <f t="shared" si="11"/>
        <v/>
      </c>
      <c r="CD39" s="183" t="str">
        <f t="shared" si="11"/>
        <v/>
      </c>
      <c r="CE39" s="183" t="str">
        <f t="shared" si="11"/>
        <v/>
      </c>
      <c r="CF39" s="183">
        <f t="shared" si="12"/>
        <v>0</v>
      </c>
    </row>
    <row r="40" spans="1:84" x14ac:dyDescent="0.35">
      <c r="A40" s="756"/>
      <c r="B40" s="779"/>
      <c r="C40" s="13" t="s">
        <v>65</v>
      </c>
      <c r="D40" s="15" t="s">
        <v>66</v>
      </c>
      <c r="E40" s="69"/>
      <c r="F40" s="285" t="s">
        <v>37</v>
      </c>
      <c r="G40" s="70"/>
      <c r="H40" s="285" t="s">
        <v>37</v>
      </c>
      <c r="I40" s="70"/>
      <c r="J40" s="70"/>
      <c r="K40" s="71"/>
      <c r="L40" s="285" t="s">
        <v>37</v>
      </c>
      <c r="M40" s="70"/>
      <c r="N40" s="285" t="s">
        <v>37</v>
      </c>
      <c r="O40" s="73"/>
      <c r="P40" s="285" t="s">
        <v>37</v>
      </c>
      <c r="Q40" s="285"/>
      <c r="R40" s="294"/>
      <c r="S40" s="72"/>
      <c r="T40" s="285" t="s">
        <v>37</v>
      </c>
      <c r="U40" s="70"/>
      <c r="V40" s="285" t="s">
        <v>37</v>
      </c>
      <c r="W40" s="70"/>
      <c r="X40" s="70"/>
      <c r="Y40" s="71"/>
      <c r="Z40" s="285" t="s">
        <v>37</v>
      </c>
      <c r="AA40" s="70"/>
      <c r="AB40" s="285" t="s">
        <v>37</v>
      </c>
      <c r="AC40" s="73"/>
      <c r="AD40" s="285" t="s">
        <v>37</v>
      </c>
      <c r="AE40" s="301"/>
      <c r="AF40" s="294"/>
      <c r="AG40" s="14" t="str">
        <f t="shared" si="6"/>
        <v>SGT AUDON</v>
      </c>
      <c r="AH40" s="240"/>
      <c r="AI40" s="187"/>
      <c r="AJ40" s="188" t="str">
        <f t="shared" si="13"/>
        <v/>
      </c>
      <c r="AK40" s="188" t="str">
        <f t="shared" si="17"/>
        <v/>
      </c>
      <c r="AL40" s="188" t="str">
        <f t="shared" si="17"/>
        <v/>
      </c>
      <c r="AM40" s="188" t="str">
        <f t="shared" si="17"/>
        <v/>
      </c>
      <c r="AN40" s="188" t="str">
        <f t="shared" si="17"/>
        <v/>
      </c>
      <c r="AO40" s="188" t="str">
        <f t="shared" si="17"/>
        <v/>
      </c>
      <c r="AP40" s="188" t="str">
        <f t="shared" si="17"/>
        <v/>
      </c>
      <c r="AQ40" s="188" t="str">
        <f t="shared" si="17"/>
        <v/>
      </c>
      <c r="AR40" s="188">
        <f t="shared" si="17"/>
        <v>10</v>
      </c>
      <c r="AS40" s="188" t="str">
        <f t="shared" si="17"/>
        <v/>
      </c>
      <c r="AT40" s="188" t="str">
        <f t="shared" si="17"/>
        <v/>
      </c>
      <c r="AU40" s="188" t="str">
        <f t="shared" si="17"/>
        <v/>
      </c>
      <c r="AV40" s="188" t="str">
        <f t="shared" si="17"/>
        <v/>
      </c>
      <c r="AW40" s="188" t="s">
        <v>97</v>
      </c>
      <c r="AX40" s="188">
        <f t="shared" si="7"/>
        <v>10</v>
      </c>
      <c r="AZ40" s="188" t="str">
        <f t="shared" si="14"/>
        <v/>
      </c>
      <c r="BA40" s="188" t="str">
        <f t="shared" si="18"/>
        <v/>
      </c>
      <c r="BB40" s="188" t="str">
        <f t="shared" si="18"/>
        <v/>
      </c>
      <c r="BC40" s="188" t="str">
        <f t="shared" si="18"/>
        <v/>
      </c>
      <c r="BD40" s="188" t="str">
        <f t="shared" si="18"/>
        <v/>
      </c>
      <c r="BE40" s="188" t="str">
        <f t="shared" si="18"/>
        <v/>
      </c>
      <c r="BF40" s="188" t="str">
        <f t="shared" si="18"/>
        <v/>
      </c>
      <c r="BG40" s="188" t="str">
        <f t="shared" si="18"/>
        <v/>
      </c>
      <c r="BH40" s="188">
        <f t="shared" si="18"/>
        <v>10</v>
      </c>
      <c r="BI40" s="188" t="str">
        <f t="shared" si="18"/>
        <v/>
      </c>
      <c r="BJ40" s="188" t="str">
        <f t="shared" si="18"/>
        <v/>
      </c>
      <c r="BK40" s="188" t="str">
        <f t="shared" si="18"/>
        <v/>
      </c>
      <c r="BL40" s="188" t="str">
        <f t="shared" si="18"/>
        <v/>
      </c>
      <c r="BM40" s="188" t="s">
        <v>97</v>
      </c>
      <c r="BN40" s="188">
        <f t="shared" si="8"/>
        <v>10</v>
      </c>
      <c r="BP40" s="188" t="str">
        <f t="shared" si="9"/>
        <v/>
      </c>
      <c r="BQ40" s="188" t="str">
        <f t="shared" si="9"/>
        <v/>
      </c>
      <c r="BR40" s="188" t="str">
        <f t="shared" si="9"/>
        <v/>
      </c>
      <c r="BS40" s="188" t="str">
        <f t="shared" si="9"/>
        <v/>
      </c>
      <c r="BT40" s="188" t="str">
        <f t="shared" si="9"/>
        <v/>
      </c>
      <c r="BU40" s="188" t="str">
        <f t="shared" si="9"/>
        <v/>
      </c>
      <c r="BV40" s="188" t="str">
        <f t="shared" si="9"/>
        <v/>
      </c>
      <c r="BW40" s="188">
        <f t="shared" si="10"/>
        <v>0</v>
      </c>
      <c r="BY40" s="188" t="str">
        <f t="shared" si="11"/>
        <v/>
      </c>
      <c r="BZ40" s="188" t="str">
        <f t="shared" si="11"/>
        <v/>
      </c>
      <c r="CA40" s="188" t="str">
        <f t="shared" si="11"/>
        <v/>
      </c>
      <c r="CB40" s="188" t="str">
        <f t="shared" si="11"/>
        <v/>
      </c>
      <c r="CC40" s="188" t="str">
        <f t="shared" si="11"/>
        <v/>
      </c>
      <c r="CD40" s="188" t="str">
        <f t="shared" si="11"/>
        <v/>
      </c>
      <c r="CE40" s="188" t="str">
        <f t="shared" si="11"/>
        <v/>
      </c>
      <c r="CF40" s="188">
        <f t="shared" si="12"/>
        <v>0</v>
      </c>
    </row>
    <row r="41" spans="1:84" x14ac:dyDescent="0.35">
      <c r="A41" s="756"/>
      <c r="B41" s="779"/>
      <c r="C41" s="13" t="s">
        <v>68</v>
      </c>
      <c r="D41" s="15" t="s">
        <v>66</v>
      </c>
      <c r="E41" s="69"/>
      <c r="F41" s="285" t="s">
        <v>37</v>
      </c>
      <c r="G41" s="70"/>
      <c r="H41" s="285" t="s">
        <v>37</v>
      </c>
      <c r="I41" s="70"/>
      <c r="J41" s="70"/>
      <c r="K41" s="71"/>
      <c r="L41" s="285" t="s">
        <v>37</v>
      </c>
      <c r="M41" s="70"/>
      <c r="N41" s="285" t="s">
        <v>37</v>
      </c>
      <c r="O41" s="73"/>
      <c r="P41" s="285" t="s">
        <v>37</v>
      </c>
      <c r="Q41" s="285"/>
      <c r="R41" s="294"/>
      <c r="S41" s="72"/>
      <c r="T41" s="285" t="s">
        <v>37</v>
      </c>
      <c r="U41" s="70"/>
      <c r="V41" s="285" t="s">
        <v>37</v>
      </c>
      <c r="W41" s="70"/>
      <c r="X41" s="70"/>
      <c r="Y41" s="71"/>
      <c r="Z41" s="285" t="s">
        <v>37</v>
      </c>
      <c r="AA41" s="70"/>
      <c r="AB41" s="285" t="s">
        <v>37</v>
      </c>
      <c r="AC41" s="73"/>
      <c r="AD41" s="285" t="s">
        <v>37</v>
      </c>
      <c r="AE41" s="301"/>
      <c r="AF41" s="294"/>
      <c r="AG41" s="14" t="str">
        <f t="shared" si="6"/>
        <v>SGT RITTLING</v>
      </c>
      <c r="AH41" s="129"/>
      <c r="AJ41" s="183" t="str">
        <f t="shared" ref="AJ41:BP50" si="19">IF(COUNTIF($E41:$AI41,AJ$4)&lt;1,"",COUNTIF($E41:$AI41,AJ$4))</f>
        <v/>
      </c>
      <c r="AK41" s="183" t="str">
        <f t="shared" si="19"/>
        <v/>
      </c>
      <c r="AL41" s="183" t="str">
        <f t="shared" si="19"/>
        <v/>
      </c>
      <c r="AM41" s="183" t="str">
        <f t="shared" si="19"/>
        <v/>
      </c>
      <c r="AN41" s="183" t="str">
        <f t="shared" si="19"/>
        <v/>
      </c>
      <c r="AO41" s="183" t="str">
        <f t="shared" si="19"/>
        <v/>
      </c>
      <c r="AP41" s="183" t="str">
        <f t="shared" si="19"/>
        <v/>
      </c>
      <c r="AQ41" s="183" t="str">
        <f t="shared" si="19"/>
        <v/>
      </c>
      <c r="AR41" s="183">
        <f t="shared" si="19"/>
        <v>10</v>
      </c>
      <c r="AS41" s="183" t="str">
        <f t="shared" si="19"/>
        <v/>
      </c>
      <c r="AT41" s="183" t="str">
        <f t="shared" si="19"/>
        <v/>
      </c>
      <c r="AU41" s="183" t="str">
        <f t="shared" si="19"/>
        <v/>
      </c>
      <c r="AV41" s="183" t="str">
        <f t="shared" si="19"/>
        <v/>
      </c>
      <c r="AW41" s="183" t="s">
        <v>97</v>
      </c>
      <c r="AX41" s="183">
        <f t="shared" si="7"/>
        <v>10</v>
      </c>
      <c r="AZ41" s="183" t="str">
        <f t="shared" si="19"/>
        <v/>
      </c>
      <c r="BA41" s="183" t="str">
        <f t="shared" si="19"/>
        <v/>
      </c>
      <c r="BB41" s="183" t="str">
        <f t="shared" si="19"/>
        <v/>
      </c>
      <c r="BC41" s="183" t="str">
        <f t="shared" si="19"/>
        <v/>
      </c>
      <c r="BD41" s="183" t="str">
        <f t="shared" si="19"/>
        <v/>
      </c>
      <c r="BE41" s="183" t="str">
        <f t="shared" si="19"/>
        <v/>
      </c>
      <c r="BF41" s="183" t="str">
        <f t="shared" si="19"/>
        <v/>
      </c>
      <c r="BG41" s="183" t="str">
        <f t="shared" si="19"/>
        <v/>
      </c>
      <c r="BH41" s="183">
        <f t="shared" si="19"/>
        <v>10</v>
      </c>
      <c r="BI41" s="183" t="str">
        <f t="shared" si="19"/>
        <v/>
      </c>
      <c r="BJ41" s="183" t="str">
        <f t="shared" si="19"/>
        <v/>
      </c>
      <c r="BK41" s="183" t="str">
        <f t="shared" si="19"/>
        <v/>
      </c>
      <c r="BL41" s="183" t="str">
        <f t="shared" si="19"/>
        <v/>
      </c>
      <c r="BM41" s="183" t="s">
        <v>97</v>
      </c>
      <c r="BN41" s="183">
        <f t="shared" si="8"/>
        <v>10</v>
      </c>
      <c r="BP41" s="183" t="str">
        <f t="shared" si="19"/>
        <v/>
      </c>
      <c r="BQ41" s="183" t="str">
        <f t="shared" ref="BP41:BV56" si="20">IF(COUNTIF($E41:$AI41,BQ$4)&lt;1,"",COUNTIF($E41:$AI41,BQ$4))</f>
        <v/>
      </c>
      <c r="BR41" s="183" t="str">
        <f t="shared" si="20"/>
        <v/>
      </c>
      <c r="BS41" s="183" t="str">
        <f t="shared" si="20"/>
        <v/>
      </c>
      <c r="BT41" s="183" t="str">
        <f t="shared" si="20"/>
        <v/>
      </c>
      <c r="BU41" s="183" t="str">
        <f t="shared" si="20"/>
        <v/>
      </c>
      <c r="BV41" s="183" t="str">
        <f t="shared" si="20"/>
        <v/>
      </c>
      <c r="BW41" s="183">
        <f t="shared" si="10"/>
        <v>0</v>
      </c>
      <c r="BY41" s="183" t="str">
        <f t="shared" ref="BY41:CE56" si="21">IF(COUNTIF($E41:$AI41,BY$4)&lt;1,"",COUNTIF($E41:$AI41,BY$4))</f>
        <v/>
      </c>
      <c r="BZ41" s="183" t="str">
        <f t="shared" si="21"/>
        <v/>
      </c>
      <c r="CA41" s="183" t="str">
        <f t="shared" si="21"/>
        <v/>
      </c>
      <c r="CB41" s="183" t="str">
        <f t="shared" si="21"/>
        <v/>
      </c>
      <c r="CC41" s="183" t="str">
        <f t="shared" si="21"/>
        <v/>
      </c>
      <c r="CD41" s="183" t="str">
        <f t="shared" si="21"/>
        <v/>
      </c>
      <c r="CE41" s="183" t="str">
        <f t="shared" si="21"/>
        <v/>
      </c>
      <c r="CF41" s="183">
        <f t="shared" si="12"/>
        <v>0</v>
      </c>
    </row>
    <row r="42" spans="1:84" x14ac:dyDescent="0.35">
      <c r="A42" s="756"/>
      <c r="B42" s="779"/>
      <c r="C42" s="13" t="s">
        <v>69</v>
      </c>
      <c r="D42" s="15" t="s">
        <v>70</v>
      </c>
      <c r="E42" s="69"/>
      <c r="F42" s="285" t="s">
        <v>37</v>
      </c>
      <c r="G42" s="70"/>
      <c r="H42" s="285" t="s">
        <v>37</v>
      </c>
      <c r="I42" s="70"/>
      <c r="J42" s="70"/>
      <c r="K42" s="71"/>
      <c r="L42" s="285" t="s">
        <v>37</v>
      </c>
      <c r="M42" s="70"/>
      <c r="N42" s="285" t="s">
        <v>37</v>
      </c>
      <c r="O42" s="73"/>
      <c r="P42" s="285" t="s">
        <v>37</v>
      </c>
      <c r="Q42" s="285"/>
      <c r="R42" s="294"/>
      <c r="S42" s="72"/>
      <c r="T42" s="285" t="s">
        <v>37</v>
      </c>
      <c r="U42" s="70"/>
      <c r="V42" s="285" t="s">
        <v>37</v>
      </c>
      <c r="W42" s="70"/>
      <c r="X42" s="70"/>
      <c r="Y42" s="71"/>
      <c r="Z42" s="285" t="s">
        <v>37</v>
      </c>
      <c r="AA42" s="70"/>
      <c r="AB42" s="285" t="s">
        <v>37</v>
      </c>
      <c r="AC42" s="73"/>
      <c r="AD42" s="285" t="s">
        <v>37</v>
      </c>
      <c r="AE42" s="301"/>
      <c r="AF42" s="294"/>
      <c r="AG42" s="14" t="str">
        <f t="shared" si="6"/>
        <v>SGT LAMBERT</v>
      </c>
      <c r="AH42" s="240"/>
      <c r="AI42" s="187"/>
      <c r="AJ42" s="188" t="str">
        <f t="shared" si="19"/>
        <v/>
      </c>
      <c r="AK42" s="188" t="str">
        <f t="shared" si="19"/>
        <v/>
      </c>
      <c r="AL42" s="188" t="str">
        <f t="shared" si="19"/>
        <v/>
      </c>
      <c r="AM42" s="188" t="str">
        <f t="shared" si="19"/>
        <v/>
      </c>
      <c r="AN42" s="188" t="str">
        <f t="shared" si="19"/>
        <v/>
      </c>
      <c r="AO42" s="188" t="str">
        <f t="shared" si="19"/>
        <v/>
      </c>
      <c r="AP42" s="188" t="str">
        <f t="shared" si="19"/>
        <v/>
      </c>
      <c r="AQ42" s="188" t="str">
        <f t="shared" si="19"/>
        <v/>
      </c>
      <c r="AR42" s="188">
        <f t="shared" si="19"/>
        <v>10</v>
      </c>
      <c r="AS42" s="188" t="str">
        <f t="shared" si="19"/>
        <v/>
      </c>
      <c r="AT42" s="188" t="str">
        <f t="shared" si="19"/>
        <v/>
      </c>
      <c r="AU42" s="188" t="str">
        <f t="shared" si="19"/>
        <v/>
      </c>
      <c r="AV42" s="188" t="str">
        <f t="shared" si="19"/>
        <v/>
      </c>
      <c r="AW42" s="188" t="s">
        <v>97</v>
      </c>
      <c r="AX42" s="188">
        <f t="shared" si="7"/>
        <v>10</v>
      </c>
      <c r="AZ42" s="188" t="str">
        <f t="shared" si="19"/>
        <v/>
      </c>
      <c r="BA42" s="188" t="str">
        <f t="shared" si="19"/>
        <v/>
      </c>
      <c r="BB42" s="188" t="str">
        <f t="shared" si="19"/>
        <v/>
      </c>
      <c r="BC42" s="188" t="str">
        <f t="shared" si="19"/>
        <v/>
      </c>
      <c r="BD42" s="188" t="str">
        <f t="shared" si="19"/>
        <v/>
      </c>
      <c r="BE42" s="188" t="str">
        <f t="shared" si="19"/>
        <v/>
      </c>
      <c r="BF42" s="188" t="str">
        <f t="shared" si="19"/>
        <v/>
      </c>
      <c r="BG42" s="188" t="str">
        <f t="shared" si="19"/>
        <v/>
      </c>
      <c r="BH42" s="188">
        <f t="shared" si="19"/>
        <v>10</v>
      </c>
      <c r="BI42" s="188" t="str">
        <f t="shared" si="19"/>
        <v/>
      </c>
      <c r="BJ42" s="188" t="str">
        <f t="shared" si="19"/>
        <v/>
      </c>
      <c r="BK42" s="188" t="str">
        <f t="shared" si="19"/>
        <v/>
      </c>
      <c r="BL42" s="188" t="str">
        <f t="shared" si="19"/>
        <v/>
      </c>
      <c r="BM42" s="188" t="s">
        <v>97</v>
      </c>
      <c r="BN42" s="188">
        <f t="shared" si="8"/>
        <v>10</v>
      </c>
      <c r="BP42" s="188" t="str">
        <f t="shared" si="20"/>
        <v/>
      </c>
      <c r="BQ42" s="188" t="str">
        <f t="shared" si="20"/>
        <v/>
      </c>
      <c r="BR42" s="188" t="str">
        <f t="shared" si="20"/>
        <v/>
      </c>
      <c r="BS42" s="188" t="str">
        <f t="shared" si="20"/>
        <v/>
      </c>
      <c r="BT42" s="188" t="str">
        <f t="shared" si="20"/>
        <v/>
      </c>
      <c r="BU42" s="188" t="str">
        <f t="shared" si="20"/>
        <v/>
      </c>
      <c r="BV42" s="188" t="str">
        <f t="shared" si="20"/>
        <v/>
      </c>
      <c r="BW42" s="188">
        <f t="shared" si="10"/>
        <v>0</v>
      </c>
      <c r="BY42" s="188" t="str">
        <f t="shared" si="21"/>
        <v/>
      </c>
      <c r="BZ42" s="188" t="str">
        <f t="shared" si="21"/>
        <v/>
      </c>
      <c r="CA42" s="188" t="str">
        <f t="shared" si="21"/>
        <v/>
      </c>
      <c r="CB42" s="188" t="str">
        <f t="shared" si="21"/>
        <v/>
      </c>
      <c r="CC42" s="188" t="str">
        <f t="shared" si="21"/>
        <v/>
      </c>
      <c r="CD42" s="188" t="str">
        <f t="shared" si="21"/>
        <v/>
      </c>
      <c r="CE42" s="188" t="str">
        <f t="shared" si="21"/>
        <v/>
      </c>
      <c r="CF42" s="188">
        <f t="shared" si="12"/>
        <v>0</v>
      </c>
    </row>
    <row r="43" spans="1:84" x14ac:dyDescent="0.35">
      <c r="A43" s="756"/>
      <c r="B43" s="779"/>
      <c r="C43" s="13" t="s">
        <v>71</v>
      </c>
      <c r="D43" s="15" t="s">
        <v>70</v>
      </c>
      <c r="E43" s="69"/>
      <c r="F43" s="285" t="s">
        <v>37</v>
      </c>
      <c r="G43" s="70"/>
      <c r="H43" s="285" t="s">
        <v>37</v>
      </c>
      <c r="I43" s="70"/>
      <c r="J43" s="70"/>
      <c r="K43" s="71"/>
      <c r="L43" s="285" t="s">
        <v>37</v>
      </c>
      <c r="M43" s="70"/>
      <c r="N43" s="285" t="s">
        <v>37</v>
      </c>
      <c r="O43" s="73"/>
      <c r="P43" s="285" t="s">
        <v>37</v>
      </c>
      <c r="Q43" s="285"/>
      <c r="R43" s="294"/>
      <c r="S43" s="72"/>
      <c r="T43" s="285" t="s">
        <v>37</v>
      </c>
      <c r="U43" s="70"/>
      <c r="V43" s="285" t="s">
        <v>37</v>
      </c>
      <c r="W43" s="70"/>
      <c r="X43" s="70"/>
      <c r="Y43" s="71"/>
      <c r="Z43" s="285" t="s">
        <v>37</v>
      </c>
      <c r="AA43" s="70"/>
      <c r="AB43" s="285" t="s">
        <v>37</v>
      </c>
      <c r="AC43" s="73"/>
      <c r="AD43" s="285" t="s">
        <v>37</v>
      </c>
      <c r="AE43" s="301"/>
      <c r="AF43" s="294"/>
      <c r="AG43" s="14" t="str">
        <f t="shared" si="6"/>
        <v>SGT STOURM</v>
      </c>
      <c r="AH43" s="129"/>
      <c r="AJ43" s="183" t="str">
        <f t="shared" si="19"/>
        <v/>
      </c>
      <c r="AK43" s="183" t="str">
        <f t="shared" si="19"/>
        <v/>
      </c>
      <c r="AL43" s="183" t="str">
        <f t="shared" si="19"/>
        <v/>
      </c>
      <c r="AM43" s="183" t="str">
        <f t="shared" si="19"/>
        <v/>
      </c>
      <c r="AN43" s="183" t="str">
        <f t="shared" si="19"/>
        <v/>
      </c>
      <c r="AO43" s="183" t="str">
        <f t="shared" si="19"/>
        <v/>
      </c>
      <c r="AP43" s="183" t="str">
        <f t="shared" si="19"/>
        <v/>
      </c>
      <c r="AQ43" s="183" t="str">
        <f t="shared" si="19"/>
        <v/>
      </c>
      <c r="AR43" s="183">
        <f t="shared" si="19"/>
        <v>10</v>
      </c>
      <c r="AS43" s="183" t="str">
        <f t="shared" si="19"/>
        <v/>
      </c>
      <c r="AT43" s="183" t="str">
        <f t="shared" si="19"/>
        <v/>
      </c>
      <c r="AU43" s="183" t="str">
        <f t="shared" si="19"/>
        <v/>
      </c>
      <c r="AV43" s="183" t="str">
        <f t="shared" si="19"/>
        <v/>
      </c>
      <c r="AW43" s="183" t="s">
        <v>97</v>
      </c>
      <c r="AX43" s="183">
        <f t="shared" si="7"/>
        <v>10</v>
      </c>
      <c r="AZ43" s="183" t="str">
        <f t="shared" si="19"/>
        <v/>
      </c>
      <c r="BA43" s="183" t="str">
        <f t="shared" si="19"/>
        <v/>
      </c>
      <c r="BB43" s="183" t="str">
        <f t="shared" si="19"/>
        <v/>
      </c>
      <c r="BC43" s="183" t="str">
        <f t="shared" si="19"/>
        <v/>
      </c>
      <c r="BD43" s="183" t="str">
        <f t="shared" si="19"/>
        <v/>
      </c>
      <c r="BE43" s="183" t="str">
        <f t="shared" si="19"/>
        <v/>
      </c>
      <c r="BF43" s="183" t="str">
        <f t="shared" si="19"/>
        <v/>
      </c>
      <c r="BG43" s="183" t="str">
        <f t="shared" si="19"/>
        <v/>
      </c>
      <c r="BH43" s="183">
        <f t="shared" si="19"/>
        <v>10</v>
      </c>
      <c r="BI43" s="183" t="str">
        <f t="shared" si="19"/>
        <v/>
      </c>
      <c r="BJ43" s="183" t="str">
        <f t="shared" si="19"/>
        <v/>
      </c>
      <c r="BK43" s="183" t="str">
        <f t="shared" si="19"/>
        <v/>
      </c>
      <c r="BL43" s="183" t="str">
        <f t="shared" si="19"/>
        <v/>
      </c>
      <c r="BM43" s="183" t="s">
        <v>97</v>
      </c>
      <c r="BN43" s="183">
        <f t="shared" si="8"/>
        <v>10</v>
      </c>
      <c r="BP43" s="183" t="str">
        <f t="shared" si="20"/>
        <v/>
      </c>
      <c r="BQ43" s="183" t="str">
        <f t="shared" si="20"/>
        <v/>
      </c>
      <c r="BR43" s="183" t="str">
        <f t="shared" si="20"/>
        <v/>
      </c>
      <c r="BS43" s="183" t="str">
        <f t="shared" si="20"/>
        <v/>
      </c>
      <c r="BT43" s="183" t="str">
        <f t="shared" si="20"/>
        <v/>
      </c>
      <c r="BU43" s="183" t="str">
        <f t="shared" si="20"/>
        <v/>
      </c>
      <c r="BV43" s="183" t="str">
        <f t="shared" si="20"/>
        <v/>
      </c>
      <c r="BW43" s="183">
        <f t="shared" si="10"/>
        <v>0</v>
      </c>
      <c r="BY43" s="183" t="str">
        <f t="shared" si="21"/>
        <v/>
      </c>
      <c r="BZ43" s="183" t="str">
        <f t="shared" si="21"/>
        <v/>
      </c>
      <c r="CA43" s="183" t="str">
        <f t="shared" si="21"/>
        <v/>
      </c>
      <c r="CB43" s="183" t="str">
        <f t="shared" si="21"/>
        <v/>
      </c>
      <c r="CC43" s="183" t="str">
        <f t="shared" si="21"/>
        <v/>
      </c>
      <c r="CD43" s="183" t="str">
        <f t="shared" si="21"/>
        <v/>
      </c>
      <c r="CE43" s="183" t="str">
        <f t="shared" si="21"/>
        <v/>
      </c>
      <c r="CF43" s="183">
        <f t="shared" si="12"/>
        <v>0</v>
      </c>
    </row>
    <row r="44" spans="1:84" ht="15" thickBot="1" x14ac:dyDescent="0.4">
      <c r="A44" s="757"/>
      <c r="B44" s="780"/>
      <c r="C44" s="17" t="s">
        <v>43</v>
      </c>
      <c r="D44" s="28"/>
      <c r="E44" s="75"/>
      <c r="F44" s="286"/>
      <c r="G44" s="76"/>
      <c r="H44" s="286"/>
      <c r="I44" s="76"/>
      <c r="J44" s="76"/>
      <c r="K44" s="77"/>
      <c r="L44" s="286"/>
      <c r="M44" s="76"/>
      <c r="N44" s="286"/>
      <c r="O44" s="79"/>
      <c r="P44" s="286"/>
      <c r="Q44" s="286"/>
      <c r="R44" s="295"/>
      <c r="S44" s="78"/>
      <c r="T44" s="286"/>
      <c r="U44" s="76"/>
      <c r="V44" s="286"/>
      <c r="W44" s="76"/>
      <c r="X44" s="76"/>
      <c r="Y44" s="77"/>
      <c r="Z44" s="286"/>
      <c r="AA44" s="76"/>
      <c r="AB44" s="286"/>
      <c r="AC44" s="79"/>
      <c r="AD44" s="286"/>
      <c r="AE44" s="302"/>
      <c r="AF44" s="295"/>
      <c r="AG44" s="19" t="str">
        <f t="shared" si="6"/>
        <v>EXTERIEUR</v>
      </c>
      <c r="AH44" s="240"/>
      <c r="AI44" s="187"/>
      <c r="AJ44" s="194" t="str">
        <f t="shared" si="19"/>
        <v/>
      </c>
      <c r="AK44" s="194" t="str">
        <f t="shared" si="19"/>
        <v/>
      </c>
      <c r="AL44" s="194" t="str">
        <f t="shared" si="19"/>
        <v/>
      </c>
      <c r="AM44" s="194" t="str">
        <f t="shared" si="19"/>
        <v/>
      </c>
      <c r="AN44" s="194" t="str">
        <f t="shared" si="19"/>
        <v/>
      </c>
      <c r="AO44" s="194" t="str">
        <f t="shared" si="19"/>
        <v/>
      </c>
      <c r="AP44" s="194" t="str">
        <f t="shared" si="19"/>
        <v/>
      </c>
      <c r="AQ44" s="194" t="str">
        <f t="shared" si="19"/>
        <v/>
      </c>
      <c r="AR44" s="194" t="str">
        <f t="shared" si="19"/>
        <v/>
      </c>
      <c r="AS44" s="194" t="str">
        <f t="shared" si="19"/>
        <v/>
      </c>
      <c r="AT44" s="194" t="str">
        <f t="shared" si="19"/>
        <v/>
      </c>
      <c r="AU44" s="194" t="str">
        <f t="shared" si="19"/>
        <v/>
      </c>
      <c r="AV44" s="194" t="str">
        <f t="shared" si="19"/>
        <v/>
      </c>
      <c r="AW44" s="194" t="s">
        <v>97</v>
      </c>
      <c r="AX44" s="194">
        <f t="shared" si="7"/>
        <v>0</v>
      </c>
      <c r="AZ44" s="194" t="str">
        <f t="shared" si="19"/>
        <v/>
      </c>
      <c r="BA44" s="194" t="str">
        <f t="shared" si="19"/>
        <v/>
      </c>
      <c r="BB44" s="194" t="str">
        <f t="shared" si="19"/>
        <v/>
      </c>
      <c r="BC44" s="194" t="str">
        <f t="shared" si="19"/>
        <v/>
      </c>
      <c r="BD44" s="194" t="str">
        <f t="shared" si="19"/>
        <v/>
      </c>
      <c r="BE44" s="194" t="str">
        <f t="shared" si="19"/>
        <v/>
      </c>
      <c r="BF44" s="194" t="str">
        <f t="shared" si="19"/>
        <v/>
      </c>
      <c r="BG44" s="194" t="str">
        <f t="shared" si="19"/>
        <v/>
      </c>
      <c r="BH44" s="194" t="str">
        <f t="shared" si="19"/>
        <v/>
      </c>
      <c r="BI44" s="194" t="str">
        <f t="shared" si="19"/>
        <v/>
      </c>
      <c r="BJ44" s="194" t="str">
        <f t="shared" si="19"/>
        <v/>
      </c>
      <c r="BK44" s="194" t="str">
        <f t="shared" si="19"/>
        <v/>
      </c>
      <c r="BL44" s="194" t="str">
        <f t="shared" si="19"/>
        <v/>
      </c>
      <c r="BM44" s="194" t="s">
        <v>97</v>
      </c>
      <c r="BN44" s="194">
        <f t="shared" si="8"/>
        <v>0</v>
      </c>
      <c r="BP44" s="194" t="str">
        <f t="shared" si="20"/>
        <v/>
      </c>
      <c r="BQ44" s="194" t="str">
        <f t="shared" si="20"/>
        <v/>
      </c>
      <c r="BR44" s="194" t="str">
        <f t="shared" si="20"/>
        <v/>
      </c>
      <c r="BS44" s="194" t="str">
        <f t="shared" si="20"/>
        <v/>
      </c>
      <c r="BT44" s="194" t="str">
        <f t="shared" si="20"/>
        <v/>
      </c>
      <c r="BU44" s="194" t="str">
        <f t="shared" si="20"/>
        <v/>
      </c>
      <c r="BV44" s="194" t="str">
        <f t="shared" si="20"/>
        <v/>
      </c>
      <c r="BW44" s="194">
        <f t="shared" si="10"/>
        <v>0</v>
      </c>
      <c r="BY44" s="194" t="str">
        <f t="shared" si="21"/>
        <v/>
      </c>
      <c r="BZ44" s="194" t="str">
        <f t="shared" si="21"/>
        <v/>
      </c>
      <c r="CA44" s="194" t="str">
        <f t="shared" si="21"/>
        <v/>
      </c>
      <c r="CB44" s="194" t="str">
        <f t="shared" si="21"/>
        <v/>
      </c>
      <c r="CC44" s="194" t="str">
        <f t="shared" si="21"/>
        <v/>
      </c>
      <c r="CD44" s="194" t="str">
        <f t="shared" si="21"/>
        <v/>
      </c>
      <c r="CE44" s="194" t="str">
        <f t="shared" si="21"/>
        <v/>
      </c>
      <c r="CF44" s="194">
        <f t="shared" si="12"/>
        <v>0</v>
      </c>
    </row>
    <row r="45" spans="1:84" ht="16.5" customHeight="1" x14ac:dyDescent="0.35">
      <c r="A45" s="755" t="s">
        <v>73</v>
      </c>
      <c r="B45" s="775"/>
      <c r="C45" s="20" t="s">
        <v>72</v>
      </c>
      <c r="D45" s="21" t="s">
        <v>42</v>
      </c>
      <c r="E45" s="63"/>
      <c r="F45" s="284" t="s">
        <v>42</v>
      </c>
      <c r="G45" s="64"/>
      <c r="H45" s="284" t="s">
        <v>42</v>
      </c>
      <c r="I45" s="64"/>
      <c r="J45" s="64"/>
      <c r="K45" s="65"/>
      <c r="L45" s="284" t="s">
        <v>42</v>
      </c>
      <c r="M45" s="64"/>
      <c r="N45" s="284" t="s">
        <v>42</v>
      </c>
      <c r="O45" s="67"/>
      <c r="P45" s="284" t="s">
        <v>42</v>
      </c>
      <c r="Q45" s="284"/>
      <c r="R45" s="293"/>
      <c r="S45" s="66"/>
      <c r="T45" s="284" t="s">
        <v>42</v>
      </c>
      <c r="U45" s="64"/>
      <c r="V45" s="284" t="s">
        <v>42</v>
      </c>
      <c r="W45" s="64"/>
      <c r="X45" s="64"/>
      <c r="Y45" s="65"/>
      <c r="Z45" s="284" t="s">
        <v>42</v>
      </c>
      <c r="AA45" s="64"/>
      <c r="AB45" s="284" t="s">
        <v>42</v>
      </c>
      <c r="AC45" s="67"/>
      <c r="AD45" s="284" t="s">
        <v>42</v>
      </c>
      <c r="AE45" s="300"/>
      <c r="AF45" s="293"/>
      <c r="AG45" s="29" t="str">
        <f t="shared" si="6"/>
        <v>SGC MOLLET</v>
      </c>
      <c r="AH45" s="129"/>
      <c r="AJ45" s="196" t="str">
        <f t="shared" si="19"/>
        <v/>
      </c>
      <c r="AK45" s="196">
        <f t="shared" si="19"/>
        <v>10</v>
      </c>
      <c r="AL45" s="196" t="str">
        <f t="shared" si="19"/>
        <v/>
      </c>
      <c r="AM45" s="196" t="str">
        <f t="shared" si="19"/>
        <v/>
      </c>
      <c r="AN45" s="196" t="str">
        <f t="shared" si="19"/>
        <v/>
      </c>
      <c r="AO45" s="196" t="str">
        <f t="shared" si="19"/>
        <v/>
      </c>
      <c r="AP45" s="196" t="str">
        <f t="shared" si="19"/>
        <v/>
      </c>
      <c r="AQ45" s="196" t="str">
        <f t="shared" si="19"/>
        <v/>
      </c>
      <c r="AR45" s="196" t="str">
        <f t="shared" si="19"/>
        <v/>
      </c>
      <c r="AS45" s="196" t="str">
        <f t="shared" si="19"/>
        <v/>
      </c>
      <c r="AT45" s="196" t="str">
        <f t="shared" si="19"/>
        <v/>
      </c>
      <c r="AU45" s="196" t="str">
        <f t="shared" si="19"/>
        <v/>
      </c>
      <c r="AV45" s="196" t="str">
        <f t="shared" si="19"/>
        <v/>
      </c>
      <c r="AW45" s="196" t="s">
        <v>97</v>
      </c>
      <c r="AX45" s="196">
        <f t="shared" si="7"/>
        <v>10</v>
      </c>
      <c r="AZ45" s="196" t="str">
        <f t="shared" si="19"/>
        <v/>
      </c>
      <c r="BA45" s="196">
        <f t="shared" si="19"/>
        <v>10</v>
      </c>
      <c r="BB45" s="196" t="str">
        <f t="shared" si="19"/>
        <v/>
      </c>
      <c r="BC45" s="196" t="str">
        <f t="shared" si="19"/>
        <v/>
      </c>
      <c r="BD45" s="196" t="str">
        <f t="shared" si="19"/>
        <v/>
      </c>
      <c r="BE45" s="196" t="str">
        <f t="shared" si="19"/>
        <v/>
      </c>
      <c r="BF45" s="196" t="str">
        <f t="shared" si="19"/>
        <v/>
      </c>
      <c r="BG45" s="196" t="str">
        <f t="shared" si="19"/>
        <v/>
      </c>
      <c r="BH45" s="196" t="str">
        <f t="shared" si="19"/>
        <v/>
      </c>
      <c r="BI45" s="196" t="str">
        <f t="shared" si="19"/>
        <v/>
      </c>
      <c r="BJ45" s="196" t="str">
        <f t="shared" si="19"/>
        <v/>
      </c>
      <c r="BK45" s="196" t="str">
        <f t="shared" si="19"/>
        <v/>
      </c>
      <c r="BL45" s="196" t="str">
        <f t="shared" si="19"/>
        <v/>
      </c>
      <c r="BM45" s="196" t="s">
        <v>97</v>
      </c>
      <c r="BN45" s="196">
        <f t="shared" si="8"/>
        <v>10</v>
      </c>
      <c r="BP45" s="196" t="str">
        <f t="shared" si="20"/>
        <v/>
      </c>
      <c r="BQ45" s="196" t="str">
        <f t="shared" si="20"/>
        <v/>
      </c>
      <c r="BR45" s="196" t="str">
        <f t="shared" si="20"/>
        <v/>
      </c>
      <c r="BS45" s="196" t="str">
        <f t="shared" si="20"/>
        <v/>
      </c>
      <c r="BT45" s="196" t="str">
        <f t="shared" si="20"/>
        <v/>
      </c>
      <c r="BU45" s="196" t="str">
        <f t="shared" si="20"/>
        <v/>
      </c>
      <c r="BV45" s="196" t="str">
        <f t="shared" si="20"/>
        <v/>
      </c>
      <c r="BW45" s="196">
        <f t="shared" si="10"/>
        <v>0</v>
      </c>
      <c r="BY45" s="196" t="str">
        <f t="shared" si="21"/>
        <v/>
      </c>
      <c r="BZ45" s="196" t="str">
        <f t="shared" si="21"/>
        <v/>
      </c>
      <c r="CA45" s="196" t="str">
        <f t="shared" si="21"/>
        <v/>
      </c>
      <c r="CB45" s="196" t="str">
        <f t="shared" si="21"/>
        <v/>
      </c>
      <c r="CC45" s="196" t="str">
        <f t="shared" si="21"/>
        <v/>
      </c>
      <c r="CD45" s="196" t="str">
        <f t="shared" si="21"/>
        <v/>
      </c>
      <c r="CE45" s="196" t="str">
        <f t="shared" si="21"/>
        <v/>
      </c>
      <c r="CF45" s="196">
        <f t="shared" si="12"/>
        <v>0</v>
      </c>
    </row>
    <row r="46" spans="1:84" ht="16.5" customHeight="1" x14ac:dyDescent="0.35">
      <c r="A46" s="756"/>
      <c r="B46" s="776"/>
      <c r="C46" s="13" t="s">
        <v>74</v>
      </c>
      <c r="D46" s="15" t="s">
        <v>38</v>
      </c>
      <c r="E46" s="69"/>
      <c r="F46" s="285" t="s">
        <v>63</v>
      </c>
      <c r="G46" s="70"/>
      <c r="H46" s="285" t="s">
        <v>63</v>
      </c>
      <c r="I46" s="70"/>
      <c r="J46" s="70"/>
      <c r="K46" s="71"/>
      <c r="L46" s="285" t="s">
        <v>63</v>
      </c>
      <c r="M46" s="70"/>
      <c r="N46" s="285" t="s">
        <v>63</v>
      </c>
      <c r="O46" s="73"/>
      <c r="P46" s="285" t="s">
        <v>63</v>
      </c>
      <c r="Q46" s="285"/>
      <c r="R46" s="294"/>
      <c r="S46" s="72"/>
      <c r="T46" s="285" t="s">
        <v>63</v>
      </c>
      <c r="U46" s="70"/>
      <c r="V46" s="285" t="s">
        <v>63</v>
      </c>
      <c r="W46" s="70"/>
      <c r="X46" s="70"/>
      <c r="Y46" s="71"/>
      <c r="Z46" s="285" t="s">
        <v>63</v>
      </c>
      <c r="AA46" s="70"/>
      <c r="AB46" s="285" t="s">
        <v>63</v>
      </c>
      <c r="AC46" s="73"/>
      <c r="AD46" s="285" t="s">
        <v>63</v>
      </c>
      <c r="AE46" s="301"/>
      <c r="AF46" s="294"/>
      <c r="AG46" s="30" t="str">
        <f t="shared" si="6"/>
        <v>SGT VOLLEZ</v>
      </c>
      <c r="AH46" s="240"/>
      <c r="AI46" s="187"/>
      <c r="AJ46" s="188" t="str">
        <f t="shared" si="19"/>
        <v/>
      </c>
      <c r="AK46" s="188" t="str">
        <f t="shared" si="19"/>
        <v/>
      </c>
      <c r="AL46" s="188" t="str">
        <f t="shared" si="19"/>
        <v/>
      </c>
      <c r="AM46" s="188" t="str">
        <f t="shared" si="19"/>
        <v/>
      </c>
      <c r="AN46" s="188">
        <f t="shared" si="19"/>
        <v>10</v>
      </c>
      <c r="AO46" s="188" t="str">
        <f t="shared" si="19"/>
        <v/>
      </c>
      <c r="AP46" s="188" t="str">
        <f t="shared" si="19"/>
        <v/>
      </c>
      <c r="AQ46" s="188" t="str">
        <f t="shared" si="19"/>
        <v/>
      </c>
      <c r="AR46" s="188" t="str">
        <f t="shared" si="19"/>
        <v/>
      </c>
      <c r="AS46" s="188" t="str">
        <f t="shared" si="19"/>
        <v/>
      </c>
      <c r="AT46" s="188" t="str">
        <f t="shared" si="19"/>
        <v/>
      </c>
      <c r="AU46" s="188" t="str">
        <f t="shared" si="19"/>
        <v/>
      </c>
      <c r="AV46" s="188" t="str">
        <f t="shared" si="19"/>
        <v/>
      </c>
      <c r="AW46" s="188" t="s">
        <v>97</v>
      </c>
      <c r="AX46" s="188">
        <f t="shared" si="7"/>
        <v>10</v>
      </c>
      <c r="AZ46" s="188" t="str">
        <f t="shared" si="19"/>
        <v/>
      </c>
      <c r="BA46" s="188" t="str">
        <f t="shared" si="19"/>
        <v/>
      </c>
      <c r="BB46" s="188" t="str">
        <f t="shared" si="19"/>
        <v/>
      </c>
      <c r="BC46" s="188" t="str">
        <f t="shared" si="19"/>
        <v/>
      </c>
      <c r="BD46" s="188">
        <f t="shared" si="19"/>
        <v>10</v>
      </c>
      <c r="BE46" s="188" t="str">
        <f t="shared" si="19"/>
        <v/>
      </c>
      <c r="BF46" s="188" t="str">
        <f t="shared" si="19"/>
        <v/>
      </c>
      <c r="BG46" s="188" t="str">
        <f t="shared" si="19"/>
        <v/>
      </c>
      <c r="BH46" s="188" t="str">
        <f t="shared" si="19"/>
        <v/>
      </c>
      <c r="BI46" s="188" t="str">
        <f t="shared" si="19"/>
        <v/>
      </c>
      <c r="BJ46" s="188" t="str">
        <f t="shared" si="19"/>
        <v/>
      </c>
      <c r="BK46" s="188" t="str">
        <f t="shared" si="19"/>
        <v/>
      </c>
      <c r="BL46" s="188" t="str">
        <f t="shared" si="19"/>
        <v/>
      </c>
      <c r="BM46" s="188" t="s">
        <v>97</v>
      </c>
      <c r="BN46" s="188">
        <f t="shared" si="8"/>
        <v>10</v>
      </c>
      <c r="BP46" s="188" t="str">
        <f t="shared" si="20"/>
        <v/>
      </c>
      <c r="BQ46" s="188" t="str">
        <f t="shared" si="20"/>
        <v/>
      </c>
      <c r="BR46" s="188" t="str">
        <f t="shared" si="20"/>
        <v/>
      </c>
      <c r="BS46" s="188" t="str">
        <f t="shared" si="20"/>
        <v/>
      </c>
      <c r="BT46" s="188" t="str">
        <f t="shared" si="20"/>
        <v/>
      </c>
      <c r="BU46" s="188" t="str">
        <f t="shared" si="20"/>
        <v/>
      </c>
      <c r="BV46" s="188" t="str">
        <f t="shared" si="20"/>
        <v/>
      </c>
      <c r="BW46" s="188">
        <f t="shared" si="10"/>
        <v>0</v>
      </c>
      <c r="BY46" s="188" t="str">
        <f t="shared" si="21"/>
        <v/>
      </c>
      <c r="BZ46" s="188" t="str">
        <f t="shared" si="21"/>
        <v/>
      </c>
      <c r="CA46" s="188" t="str">
        <f t="shared" si="21"/>
        <v/>
      </c>
      <c r="CB46" s="188" t="str">
        <f t="shared" si="21"/>
        <v/>
      </c>
      <c r="CC46" s="188" t="str">
        <f t="shared" si="21"/>
        <v/>
      </c>
      <c r="CD46" s="188" t="str">
        <f t="shared" si="21"/>
        <v/>
      </c>
      <c r="CE46" s="188" t="str">
        <f t="shared" si="21"/>
        <v/>
      </c>
      <c r="CF46" s="188">
        <f t="shared" si="12"/>
        <v>0</v>
      </c>
    </row>
    <row r="47" spans="1:84" x14ac:dyDescent="0.35">
      <c r="A47" s="756"/>
      <c r="B47" s="776"/>
      <c r="C47" s="13" t="s">
        <v>75</v>
      </c>
      <c r="D47" s="15" t="s">
        <v>42</v>
      </c>
      <c r="E47" s="69"/>
      <c r="F47" s="285" t="s">
        <v>63</v>
      </c>
      <c r="G47" s="70"/>
      <c r="H47" s="285" t="s">
        <v>63</v>
      </c>
      <c r="I47" s="70"/>
      <c r="J47" s="70"/>
      <c r="K47" s="71"/>
      <c r="L47" s="285" t="s">
        <v>63</v>
      </c>
      <c r="M47" s="70"/>
      <c r="N47" s="285" t="s">
        <v>63</v>
      </c>
      <c r="O47" s="73"/>
      <c r="P47" s="285" t="s">
        <v>63</v>
      </c>
      <c r="Q47" s="285"/>
      <c r="R47" s="294"/>
      <c r="S47" s="72"/>
      <c r="T47" s="285" t="s">
        <v>63</v>
      </c>
      <c r="U47" s="70"/>
      <c r="V47" s="285" t="s">
        <v>63</v>
      </c>
      <c r="W47" s="70"/>
      <c r="X47" s="70"/>
      <c r="Y47" s="71"/>
      <c r="Z47" s="285" t="s">
        <v>63</v>
      </c>
      <c r="AA47" s="70"/>
      <c r="AB47" s="285" t="s">
        <v>63</v>
      </c>
      <c r="AC47" s="73"/>
      <c r="AD47" s="285" t="s">
        <v>63</v>
      </c>
      <c r="AE47" s="301"/>
      <c r="AF47" s="294"/>
      <c r="AG47" s="14" t="str">
        <f t="shared" si="6"/>
        <v>SGT VAURICE</v>
      </c>
      <c r="AH47" s="129"/>
      <c r="AJ47" s="183" t="str">
        <f t="shared" si="19"/>
        <v/>
      </c>
      <c r="AK47" s="183" t="str">
        <f t="shared" si="19"/>
        <v/>
      </c>
      <c r="AL47" s="183" t="str">
        <f t="shared" si="19"/>
        <v/>
      </c>
      <c r="AM47" s="183" t="str">
        <f t="shared" si="19"/>
        <v/>
      </c>
      <c r="AN47" s="183">
        <f t="shared" si="19"/>
        <v>10</v>
      </c>
      <c r="AO47" s="183" t="str">
        <f t="shared" si="19"/>
        <v/>
      </c>
      <c r="AP47" s="183" t="str">
        <f t="shared" si="19"/>
        <v/>
      </c>
      <c r="AQ47" s="183" t="str">
        <f t="shared" si="19"/>
        <v/>
      </c>
      <c r="AR47" s="183" t="str">
        <f t="shared" si="19"/>
        <v/>
      </c>
      <c r="AS47" s="183" t="str">
        <f t="shared" si="19"/>
        <v/>
      </c>
      <c r="AT47" s="183" t="str">
        <f t="shared" si="19"/>
        <v/>
      </c>
      <c r="AU47" s="183" t="str">
        <f t="shared" si="19"/>
        <v/>
      </c>
      <c r="AV47" s="183" t="str">
        <f t="shared" si="19"/>
        <v/>
      </c>
      <c r="AW47" s="183" t="s">
        <v>97</v>
      </c>
      <c r="AX47" s="183">
        <f t="shared" si="7"/>
        <v>10</v>
      </c>
      <c r="AZ47" s="183" t="str">
        <f t="shared" si="19"/>
        <v/>
      </c>
      <c r="BA47" s="183" t="str">
        <f t="shared" si="19"/>
        <v/>
      </c>
      <c r="BB47" s="183" t="str">
        <f t="shared" si="19"/>
        <v/>
      </c>
      <c r="BC47" s="183" t="str">
        <f t="shared" si="19"/>
        <v/>
      </c>
      <c r="BD47" s="183">
        <f t="shared" si="19"/>
        <v>10</v>
      </c>
      <c r="BE47" s="183" t="str">
        <f t="shared" si="19"/>
        <v/>
      </c>
      <c r="BF47" s="183" t="str">
        <f t="shared" si="19"/>
        <v/>
      </c>
      <c r="BG47" s="183" t="str">
        <f t="shared" si="19"/>
        <v/>
      </c>
      <c r="BH47" s="183" t="str">
        <f t="shared" si="19"/>
        <v/>
      </c>
      <c r="BI47" s="183" t="str">
        <f t="shared" si="19"/>
        <v/>
      </c>
      <c r="BJ47" s="183" t="str">
        <f t="shared" si="19"/>
        <v/>
      </c>
      <c r="BK47" s="183" t="str">
        <f t="shared" si="19"/>
        <v/>
      </c>
      <c r="BL47" s="183" t="str">
        <f t="shared" si="19"/>
        <v/>
      </c>
      <c r="BM47" s="183" t="s">
        <v>97</v>
      </c>
      <c r="BN47" s="183">
        <f t="shared" si="8"/>
        <v>10</v>
      </c>
      <c r="BP47" s="183" t="str">
        <f t="shared" si="20"/>
        <v/>
      </c>
      <c r="BQ47" s="183" t="str">
        <f t="shared" si="20"/>
        <v/>
      </c>
      <c r="BR47" s="183" t="str">
        <f t="shared" si="20"/>
        <v/>
      </c>
      <c r="BS47" s="183" t="str">
        <f t="shared" si="20"/>
        <v/>
      </c>
      <c r="BT47" s="183" t="str">
        <f t="shared" si="20"/>
        <v/>
      </c>
      <c r="BU47" s="183" t="str">
        <f t="shared" si="20"/>
        <v/>
      </c>
      <c r="BV47" s="183" t="str">
        <f t="shared" si="20"/>
        <v/>
      </c>
      <c r="BW47" s="183">
        <f t="shared" si="10"/>
        <v>0</v>
      </c>
      <c r="BY47" s="183" t="str">
        <f t="shared" si="21"/>
        <v/>
      </c>
      <c r="BZ47" s="183" t="str">
        <f t="shared" si="21"/>
        <v/>
      </c>
      <c r="CA47" s="183" t="str">
        <f t="shared" si="21"/>
        <v/>
      </c>
      <c r="CB47" s="183" t="str">
        <f t="shared" si="21"/>
        <v/>
      </c>
      <c r="CC47" s="183" t="str">
        <f t="shared" si="21"/>
        <v/>
      </c>
      <c r="CD47" s="183" t="str">
        <f t="shared" si="21"/>
        <v/>
      </c>
      <c r="CE47" s="183" t="str">
        <f t="shared" si="21"/>
        <v/>
      </c>
      <c r="CF47" s="183">
        <f t="shared" si="12"/>
        <v>0</v>
      </c>
    </row>
    <row r="48" spans="1:84" x14ac:dyDescent="0.35">
      <c r="A48" s="756"/>
      <c r="B48" s="776"/>
      <c r="C48" s="13" t="s">
        <v>76</v>
      </c>
      <c r="D48" s="15" t="s">
        <v>38</v>
      </c>
      <c r="E48" s="69"/>
      <c r="F48" s="285" t="s">
        <v>63</v>
      </c>
      <c r="G48" s="70"/>
      <c r="H48" s="285" t="s">
        <v>63</v>
      </c>
      <c r="I48" s="70"/>
      <c r="J48" s="70"/>
      <c r="K48" s="71"/>
      <c r="L48" s="285" t="s">
        <v>63</v>
      </c>
      <c r="M48" s="70"/>
      <c r="N48" s="285" t="s">
        <v>63</v>
      </c>
      <c r="O48" s="73"/>
      <c r="P48" s="285" t="s">
        <v>63</v>
      </c>
      <c r="Q48" s="285"/>
      <c r="R48" s="294"/>
      <c r="S48" s="72"/>
      <c r="T48" s="285" t="s">
        <v>63</v>
      </c>
      <c r="U48" s="70"/>
      <c r="V48" s="285" t="s">
        <v>63</v>
      </c>
      <c r="W48" s="70"/>
      <c r="X48" s="70"/>
      <c r="Y48" s="71"/>
      <c r="Z48" s="285" t="s">
        <v>63</v>
      </c>
      <c r="AA48" s="70"/>
      <c r="AB48" s="285" t="s">
        <v>63</v>
      </c>
      <c r="AC48" s="73"/>
      <c r="AD48" s="285" t="s">
        <v>63</v>
      </c>
      <c r="AE48" s="301"/>
      <c r="AF48" s="294"/>
      <c r="AG48" s="14" t="str">
        <f t="shared" si="6"/>
        <v>SGT EPAILLY</v>
      </c>
      <c r="AH48" s="240"/>
      <c r="AI48" s="187"/>
      <c r="AJ48" s="188" t="str">
        <f t="shared" si="19"/>
        <v/>
      </c>
      <c r="AK48" s="188" t="str">
        <f t="shared" si="19"/>
        <v/>
      </c>
      <c r="AL48" s="188" t="str">
        <f t="shared" si="19"/>
        <v/>
      </c>
      <c r="AM48" s="188" t="str">
        <f t="shared" si="19"/>
        <v/>
      </c>
      <c r="AN48" s="188">
        <f t="shared" si="19"/>
        <v>10</v>
      </c>
      <c r="AO48" s="188" t="str">
        <f t="shared" si="19"/>
        <v/>
      </c>
      <c r="AP48" s="188" t="str">
        <f t="shared" si="19"/>
        <v/>
      </c>
      <c r="AQ48" s="188" t="str">
        <f t="shared" si="19"/>
        <v/>
      </c>
      <c r="AR48" s="188" t="str">
        <f t="shared" si="19"/>
        <v/>
      </c>
      <c r="AS48" s="188" t="str">
        <f t="shared" si="19"/>
        <v/>
      </c>
      <c r="AT48" s="188" t="str">
        <f t="shared" si="19"/>
        <v/>
      </c>
      <c r="AU48" s="188" t="str">
        <f t="shared" si="19"/>
        <v/>
      </c>
      <c r="AV48" s="188" t="str">
        <f t="shared" si="19"/>
        <v/>
      </c>
      <c r="AW48" s="188" t="s">
        <v>97</v>
      </c>
      <c r="AX48" s="188">
        <f t="shared" si="7"/>
        <v>10</v>
      </c>
      <c r="AZ48" s="188" t="str">
        <f t="shared" si="19"/>
        <v/>
      </c>
      <c r="BA48" s="188" t="str">
        <f t="shared" si="19"/>
        <v/>
      </c>
      <c r="BB48" s="188" t="str">
        <f t="shared" si="19"/>
        <v/>
      </c>
      <c r="BC48" s="188" t="str">
        <f t="shared" si="19"/>
        <v/>
      </c>
      <c r="BD48" s="188">
        <f t="shared" si="19"/>
        <v>10</v>
      </c>
      <c r="BE48" s="188" t="str">
        <f t="shared" si="19"/>
        <v/>
      </c>
      <c r="BF48" s="188" t="str">
        <f t="shared" si="19"/>
        <v/>
      </c>
      <c r="BG48" s="188" t="str">
        <f t="shared" si="19"/>
        <v/>
      </c>
      <c r="BH48" s="188" t="str">
        <f t="shared" si="19"/>
        <v/>
      </c>
      <c r="BI48" s="188" t="str">
        <f t="shared" si="19"/>
        <v/>
      </c>
      <c r="BJ48" s="188" t="str">
        <f t="shared" si="19"/>
        <v/>
      </c>
      <c r="BK48" s="188" t="str">
        <f t="shared" si="19"/>
        <v/>
      </c>
      <c r="BL48" s="188" t="str">
        <f t="shared" si="19"/>
        <v/>
      </c>
      <c r="BM48" s="188" t="s">
        <v>97</v>
      </c>
      <c r="BN48" s="188">
        <f t="shared" si="8"/>
        <v>10</v>
      </c>
      <c r="BP48" s="188" t="str">
        <f t="shared" si="20"/>
        <v/>
      </c>
      <c r="BQ48" s="188" t="str">
        <f t="shared" si="20"/>
        <v/>
      </c>
      <c r="BR48" s="188" t="str">
        <f t="shared" si="20"/>
        <v/>
      </c>
      <c r="BS48" s="188" t="str">
        <f t="shared" si="20"/>
        <v/>
      </c>
      <c r="BT48" s="188" t="str">
        <f t="shared" si="20"/>
        <v/>
      </c>
      <c r="BU48" s="188" t="str">
        <f t="shared" si="20"/>
        <v/>
      </c>
      <c r="BV48" s="188" t="str">
        <f t="shared" si="20"/>
        <v/>
      </c>
      <c r="BW48" s="188">
        <f t="shared" si="10"/>
        <v>0</v>
      </c>
      <c r="BY48" s="188" t="str">
        <f t="shared" si="21"/>
        <v/>
      </c>
      <c r="BZ48" s="188" t="str">
        <f t="shared" si="21"/>
        <v/>
      </c>
      <c r="CA48" s="188" t="str">
        <f t="shared" si="21"/>
        <v/>
      </c>
      <c r="CB48" s="188" t="str">
        <f t="shared" si="21"/>
        <v/>
      </c>
      <c r="CC48" s="188" t="str">
        <f t="shared" si="21"/>
        <v/>
      </c>
      <c r="CD48" s="188" t="str">
        <f t="shared" si="21"/>
        <v/>
      </c>
      <c r="CE48" s="188" t="str">
        <f t="shared" si="21"/>
        <v/>
      </c>
      <c r="CF48" s="188">
        <f t="shared" si="12"/>
        <v>0</v>
      </c>
    </row>
    <row r="49" spans="1:84" x14ac:dyDescent="0.35">
      <c r="A49" s="756"/>
      <c r="B49" s="776"/>
      <c r="C49" s="13" t="s">
        <v>78</v>
      </c>
      <c r="D49" s="15" t="s">
        <v>38</v>
      </c>
      <c r="E49" s="69"/>
      <c r="F49" s="285" t="s">
        <v>63</v>
      </c>
      <c r="G49" s="70"/>
      <c r="H49" s="285" t="s">
        <v>63</v>
      </c>
      <c r="I49" s="70"/>
      <c r="J49" s="70"/>
      <c r="K49" s="71"/>
      <c r="L49" s="285" t="s">
        <v>63</v>
      </c>
      <c r="M49" s="70"/>
      <c r="N49" s="285" t="s">
        <v>63</v>
      </c>
      <c r="O49" s="73"/>
      <c r="P49" s="285" t="s">
        <v>63</v>
      </c>
      <c r="Q49" s="285"/>
      <c r="R49" s="294"/>
      <c r="S49" s="72"/>
      <c r="T49" s="285" t="s">
        <v>63</v>
      </c>
      <c r="U49" s="70"/>
      <c r="V49" s="285" t="s">
        <v>63</v>
      </c>
      <c r="W49" s="70"/>
      <c r="X49" s="70"/>
      <c r="Y49" s="71"/>
      <c r="Z49" s="285" t="s">
        <v>63</v>
      </c>
      <c r="AA49" s="70"/>
      <c r="AB49" s="285" t="s">
        <v>63</v>
      </c>
      <c r="AC49" s="73"/>
      <c r="AD49" s="285" t="s">
        <v>63</v>
      </c>
      <c r="AE49" s="301"/>
      <c r="AF49" s="294"/>
      <c r="AG49" s="14" t="str">
        <f t="shared" si="6"/>
        <v>SGT MULLER</v>
      </c>
      <c r="AH49" s="129"/>
      <c r="AJ49" s="183" t="str">
        <f t="shared" si="19"/>
        <v/>
      </c>
      <c r="AK49" s="183" t="str">
        <f t="shared" si="19"/>
        <v/>
      </c>
      <c r="AL49" s="183" t="str">
        <f t="shared" si="19"/>
        <v/>
      </c>
      <c r="AM49" s="183" t="str">
        <f t="shared" si="19"/>
        <v/>
      </c>
      <c r="AN49" s="183">
        <f t="shared" si="19"/>
        <v>10</v>
      </c>
      <c r="AO49" s="183" t="str">
        <f t="shared" si="19"/>
        <v/>
      </c>
      <c r="AP49" s="183" t="str">
        <f t="shared" si="19"/>
        <v/>
      </c>
      <c r="AQ49" s="183" t="str">
        <f t="shared" si="19"/>
        <v/>
      </c>
      <c r="AR49" s="183" t="str">
        <f t="shared" si="19"/>
        <v/>
      </c>
      <c r="AS49" s="183" t="str">
        <f t="shared" si="19"/>
        <v/>
      </c>
      <c r="AT49" s="183" t="str">
        <f t="shared" si="19"/>
        <v/>
      </c>
      <c r="AU49" s="183" t="str">
        <f t="shared" si="19"/>
        <v/>
      </c>
      <c r="AV49" s="183" t="str">
        <f t="shared" si="19"/>
        <v/>
      </c>
      <c r="AW49" s="183" t="s">
        <v>97</v>
      </c>
      <c r="AX49" s="183">
        <f t="shared" si="7"/>
        <v>10</v>
      </c>
      <c r="AZ49" s="183" t="str">
        <f t="shared" si="19"/>
        <v/>
      </c>
      <c r="BA49" s="183" t="str">
        <f t="shared" si="19"/>
        <v/>
      </c>
      <c r="BB49" s="183" t="str">
        <f t="shared" si="19"/>
        <v/>
      </c>
      <c r="BC49" s="183" t="str">
        <f t="shared" si="19"/>
        <v/>
      </c>
      <c r="BD49" s="183">
        <f t="shared" si="19"/>
        <v>10</v>
      </c>
      <c r="BE49" s="183" t="str">
        <f t="shared" si="19"/>
        <v/>
      </c>
      <c r="BF49" s="183" t="str">
        <f t="shared" si="19"/>
        <v/>
      </c>
      <c r="BG49" s="183" t="str">
        <f t="shared" si="19"/>
        <v/>
      </c>
      <c r="BH49" s="183" t="str">
        <f t="shared" si="19"/>
        <v/>
      </c>
      <c r="BI49" s="183" t="str">
        <f t="shared" si="19"/>
        <v/>
      </c>
      <c r="BJ49" s="183" t="str">
        <f t="shared" si="19"/>
        <v/>
      </c>
      <c r="BK49" s="183" t="str">
        <f t="shared" si="19"/>
        <v/>
      </c>
      <c r="BL49" s="183" t="str">
        <f t="shared" si="19"/>
        <v/>
      </c>
      <c r="BM49" s="183" t="s">
        <v>97</v>
      </c>
      <c r="BN49" s="183">
        <f t="shared" si="8"/>
        <v>10</v>
      </c>
      <c r="BP49" s="183" t="str">
        <f t="shared" si="20"/>
        <v/>
      </c>
      <c r="BQ49" s="183" t="str">
        <f t="shared" si="20"/>
        <v/>
      </c>
      <c r="BR49" s="183" t="str">
        <f t="shared" si="20"/>
        <v/>
      </c>
      <c r="BS49" s="183" t="str">
        <f t="shared" si="20"/>
        <v/>
      </c>
      <c r="BT49" s="183" t="str">
        <f t="shared" si="20"/>
        <v/>
      </c>
      <c r="BU49" s="183" t="str">
        <f t="shared" si="20"/>
        <v/>
      </c>
      <c r="BV49" s="183" t="str">
        <f t="shared" si="20"/>
        <v/>
      </c>
      <c r="BW49" s="183">
        <f t="shared" si="10"/>
        <v>0</v>
      </c>
      <c r="BY49" s="183" t="str">
        <f t="shared" si="21"/>
        <v/>
      </c>
      <c r="BZ49" s="183" t="str">
        <f t="shared" si="21"/>
        <v/>
      </c>
      <c r="CA49" s="183" t="str">
        <f t="shared" si="21"/>
        <v/>
      </c>
      <c r="CB49" s="183" t="str">
        <f t="shared" si="21"/>
        <v/>
      </c>
      <c r="CC49" s="183" t="str">
        <f t="shared" si="21"/>
        <v/>
      </c>
      <c r="CD49" s="183" t="str">
        <f t="shared" si="21"/>
        <v/>
      </c>
      <c r="CE49" s="183" t="str">
        <f t="shared" si="21"/>
        <v/>
      </c>
      <c r="CF49" s="183">
        <f t="shared" si="12"/>
        <v>0</v>
      </c>
    </row>
    <row r="50" spans="1:84" x14ac:dyDescent="0.35">
      <c r="A50" s="756"/>
      <c r="B50" s="776"/>
      <c r="C50" s="32" t="s">
        <v>81</v>
      </c>
      <c r="D50" s="15" t="s">
        <v>80</v>
      </c>
      <c r="E50" s="69"/>
      <c r="F50" s="285" t="s">
        <v>67</v>
      </c>
      <c r="G50" s="70"/>
      <c r="H50" s="285" t="s">
        <v>67</v>
      </c>
      <c r="I50" s="70"/>
      <c r="J50" s="70"/>
      <c r="K50" s="71"/>
      <c r="L50" s="285" t="s">
        <v>67</v>
      </c>
      <c r="M50" s="70"/>
      <c r="N50" s="285" t="s">
        <v>67</v>
      </c>
      <c r="O50" s="73"/>
      <c r="P50" s="285" t="s">
        <v>67</v>
      </c>
      <c r="Q50" s="285"/>
      <c r="R50" s="294"/>
      <c r="S50" s="72"/>
      <c r="T50" s="285" t="s">
        <v>67</v>
      </c>
      <c r="U50" s="70"/>
      <c r="V50" s="285" t="s">
        <v>67</v>
      </c>
      <c r="W50" s="70"/>
      <c r="X50" s="70"/>
      <c r="Y50" s="71"/>
      <c r="Z50" s="285" t="s">
        <v>67</v>
      </c>
      <c r="AA50" s="70"/>
      <c r="AB50" s="285" t="s">
        <v>67</v>
      </c>
      <c r="AC50" s="73"/>
      <c r="AD50" s="285" t="s">
        <v>67</v>
      </c>
      <c r="AE50" s="301"/>
      <c r="AF50" s="294"/>
      <c r="AG50" s="14" t="str">
        <f t="shared" si="6"/>
        <v>SGT DEGRESE</v>
      </c>
      <c r="AH50" s="240"/>
      <c r="AI50" s="187"/>
      <c r="AJ50" s="188" t="str">
        <f t="shared" si="19"/>
        <v/>
      </c>
      <c r="AK50" s="188" t="str">
        <f t="shared" si="19"/>
        <v/>
      </c>
      <c r="AL50" s="188">
        <f t="shared" si="19"/>
        <v>10</v>
      </c>
      <c r="AM50" s="188" t="str">
        <f t="shared" si="19"/>
        <v/>
      </c>
      <c r="AN50" s="188" t="str">
        <f t="shared" si="19"/>
        <v/>
      </c>
      <c r="AO50" s="188" t="str">
        <f t="shared" si="19"/>
        <v/>
      </c>
      <c r="AP50" s="188" t="str">
        <f t="shared" si="19"/>
        <v/>
      </c>
      <c r="AQ50" s="188" t="str">
        <f t="shared" si="19"/>
        <v/>
      </c>
      <c r="AR50" s="188" t="str">
        <f t="shared" si="19"/>
        <v/>
      </c>
      <c r="AS50" s="188" t="str">
        <f t="shared" si="19"/>
        <v/>
      </c>
      <c r="AT50" s="188" t="str">
        <f t="shared" si="19"/>
        <v/>
      </c>
      <c r="AU50" s="188" t="str">
        <f t="shared" si="19"/>
        <v/>
      </c>
      <c r="AV50" s="188" t="str">
        <f t="shared" si="19"/>
        <v/>
      </c>
      <c r="AW50" s="188" t="s">
        <v>97</v>
      </c>
      <c r="AX50" s="188">
        <f t="shared" si="7"/>
        <v>10</v>
      </c>
      <c r="AZ50" s="188" t="str">
        <f t="shared" si="19"/>
        <v/>
      </c>
      <c r="BA50" s="188" t="str">
        <f t="shared" si="19"/>
        <v/>
      </c>
      <c r="BB50" s="188">
        <f t="shared" si="19"/>
        <v>10</v>
      </c>
      <c r="BC50" s="188" t="str">
        <f t="shared" si="19"/>
        <v/>
      </c>
      <c r="BD50" s="188" t="str">
        <f t="shared" si="19"/>
        <v/>
      </c>
      <c r="BE50" s="188" t="str">
        <f t="shared" si="19"/>
        <v/>
      </c>
      <c r="BF50" s="188" t="str">
        <f t="shared" si="19"/>
        <v/>
      </c>
      <c r="BG50" s="188" t="str">
        <f t="shared" ref="BG50:BL50" si="22">IF(COUNTIF($E50:$AI50,BG$4)&lt;1,"",COUNTIF($E50:$AI50,BG$4))</f>
        <v/>
      </c>
      <c r="BH50" s="188" t="str">
        <f t="shared" si="22"/>
        <v/>
      </c>
      <c r="BI50" s="188" t="str">
        <f t="shared" si="22"/>
        <v/>
      </c>
      <c r="BJ50" s="188" t="str">
        <f t="shared" si="22"/>
        <v/>
      </c>
      <c r="BK50" s="188" t="str">
        <f t="shared" si="22"/>
        <v/>
      </c>
      <c r="BL50" s="188" t="str">
        <f t="shared" si="22"/>
        <v/>
      </c>
      <c r="BM50" s="188" t="s">
        <v>97</v>
      </c>
      <c r="BN50" s="188">
        <f t="shared" si="8"/>
        <v>10</v>
      </c>
      <c r="BP50" s="188" t="str">
        <f t="shared" si="20"/>
        <v/>
      </c>
      <c r="BQ50" s="188" t="str">
        <f t="shared" si="20"/>
        <v/>
      </c>
      <c r="BR50" s="188" t="str">
        <f t="shared" si="20"/>
        <v/>
      </c>
      <c r="BS50" s="188" t="str">
        <f t="shared" si="20"/>
        <v/>
      </c>
      <c r="BT50" s="188" t="str">
        <f t="shared" si="20"/>
        <v/>
      </c>
      <c r="BU50" s="188" t="str">
        <f t="shared" si="20"/>
        <v/>
      </c>
      <c r="BV50" s="188" t="str">
        <f t="shared" si="20"/>
        <v/>
      </c>
      <c r="BW50" s="188">
        <f t="shared" si="10"/>
        <v>0</v>
      </c>
      <c r="BY50" s="188" t="str">
        <f t="shared" si="21"/>
        <v/>
      </c>
      <c r="BZ50" s="188" t="str">
        <f t="shared" si="21"/>
        <v/>
      </c>
      <c r="CA50" s="188" t="str">
        <f t="shared" si="21"/>
        <v/>
      </c>
      <c r="CB50" s="188" t="str">
        <f t="shared" si="21"/>
        <v/>
      </c>
      <c r="CC50" s="188" t="str">
        <f t="shared" si="21"/>
        <v/>
      </c>
      <c r="CD50" s="188" t="str">
        <f t="shared" si="21"/>
        <v/>
      </c>
      <c r="CE50" s="188" t="str">
        <f t="shared" si="21"/>
        <v/>
      </c>
      <c r="CF50" s="188">
        <f t="shared" si="12"/>
        <v>0</v>
      </c>
    </row>
    <row r="51" spans="1:84" x14ac:dyDescent="0.35">
      <c r="A51" s="756"/>
      <c r="B51" s="776"/>
      <c r="C51" s="32"/>
      <c r="D51" s="15" t="s">
        <v>80</v>
      </c>
      <c r="E51" s="69"/>
      <c r="F51" s="285" t="s">
        <v>67</v>
      </c>
      <c r="G51" s="70"/>
      <c r="H51" s="285" t="s">
        <v>67</v>
      </c>
      <c r="I51" s="70"/>
      <c r="J51" s="70"/>
      <c r="K51" s="71"/>
      <c r="L51" s="285" t="s">
        <v>67</v>
      </c>
      <c r="M51" s="70"/>
      <c r="N51" s="285" t="s">
        <v>67</v>
      </c>
      <c r="O51" s="73"/>
      <c r="P51" s="285" t="s">
        <v>67</v>
      </c>
      <c r="Q51" s="285"/>
      <c r="R51" s="294"/>
      <c r="S51" s="72"/>
      <c r="T51" s="285" t="s">
        <v>67</v>
      </c>
      <c r="U51" s="70"/>
      <c r="V51" s="285" t="s">
        <v>67</v>
      </c>
      <c r="W51" s="70"/>
      <c r="X51" s="70"/>
      <c r="Y51" s="71"/>
      <c r="Z51" s="285" t="s">
        <v>67</v>
      </c>
      <c r="AA51" s="70"/>
      <c r="AB51" s="285" t="s">
        <v>67</v>
      </c>
      <c r="AC51" s="73"/>
      <c r="AD51" s="285" t="s">
        <v>67</v>
      </c>
      <c r="AE51" s="301"/>
      <c r="AF51" s="294"/>
      <c r="AG51" s="30">
        <f t="shared" si="6"/>
        <v>0</v>
      </c>
      <c r="AH51" s="129"/>
      <c r="AJ51" s="183" t="str">
        <f t="shared" ref="AJ51:AV59" si="23">IF(COUNTIF($E51:$AI51,AJ$4)&lt;1,"",COUNTIF($E51:$AI51,AJ$4))</f>
        <v/>
      </c>
      <c r="AK51" s="183" t="str">
        <f t="shared" si="23"/>
        <v/>
      </c>
      <c r="AL51" s="183">
        <f t="shared" si="23"/>
        <v>10</v>
      </c>
      <c r="AM51" s="183" t="str">
        <f t="shared" si="23"/>
        <v/>
      </c>
      <c r="AN51" s="183" t="str">
        <f t="shared" si="23"/>
        <v/>
      </c>
      <c r="AO51" s="183" t="str">
        <f t="shared" si="23"/>
        <v/>
      </c>
      <c r="AP51" s="183" t="str">
        <f t="shared" si="23"/>
        <v/>
      </c>
      <c r="AQ51" s="183" t="str">
        <f t="shared" si="23"/>
        <v/>
      </c>
      <c r="AR51" s="183" t="str">
        <f t="shared" si="23"/>
        <v/>
      </c>
      <c r="AS51" s="183" t="str">
        <f t="shared" si="23"/>
        <v/>
      </c>
      <c r="AT51" s="183" t="str">
        <f t="shared" si="23"/>
        <v/>
      </c>
      <c r="AU51" s="183" t="str">
        <f t="shared" si="23"/>
        <v/>
      </c>
      <c r="AV51" s="183" t="str">
        <f t="shared" si="23"/>
        <v/>
      </c>
      <c r="AW51" s="183" t="s">
        <v>97</v>
      </c>
      <c r="AX51" s="183">
        <f t="shared" si="7"/>
        <v>10</v>
      </c>
      <c r="AZ51" s="183" t="str">
        <f t="shared" ref="AZ51:BL59" si="24">IF(COUNTIF($E51:$AI51,AZ$4)&lt;1,"",COUNTIF($E51:$AI51,AZ$4))</f>
        <v/>
      </c>
      <c r="BA51" s="183" t="str">
        <f t="shared" si="24"/>
        <v/>
      </c>
      <c r="BB51" s="183">
        <f t="shared" si="24"/>
        <v>10</v>
      </c>
      <c r="BC51" s="183" t="str">
        <f t="shared" si="24"/>
        <v/>
      </c>
      <c r="BD51" s="183" t="str">
        <f t="shared" si="24"/>
        <v/>
      </c>
      <c r="BE51" s="183" t="str">
        <f t="shared" si="24"/>
        <v/>
      </c>
      <c r="BF51" s="183" t="str">
        <f t="shared" si="24"/>
        <v/>
      </c>
      <c r="BG51" s="183" t="str">
        <f t="shared" si="24"/>
        <v/>
      </c>
      <c r="BH51" s="183" t="str">
        <f t="shared" si="24"/>
        <v/>
      </c>
      <c r="BI51" s="183" t="str">
        <f t="shared" si="24"/>
        <v/>
      </c>
      <c r="BJ51" s="183" t="str">
        <f t="shared" si="24"/>
        <v/>
      </c>
      <c r="BK51" s="183" t="str">
        <f t="shared" si="24"/>
        <v/>
      </c>
      <c r="BL51" s="183" t="str">
        <f t="shared" si="24"/>
        <v/>
      </c>
      <c r="BM51" s="183" t="s">
        <v>97</v>
      </c>
      <c r="BN51" s="183">
        <f t="shared" si="8"/>
        <v>10</v>
      </c>
      <c r="BP51" s="183" t="str">
        <f t="shared" si="20"/>
        <v/>
      </c>
      <c r="BQ51" s="183" t="str">
        <f t="shared" si="20"/>
        <v/>
      </c>
      <c r="BR51" s="183" t="str">
        <f t="shared" si="20"/>
        <v/>
      </c>
      <c r="BS51" s="183" t="str">
        <f t="shared" si="20"/>
        <v/>
      </c>
      <c r="BT51" s="183" t="str">
        <f t="shared" si="20"/>
        <v/>
      </c>
      <c r="BU51" s="183" t="str">
        <f t="shared" si="20"/>
        <v/>
      </c>
      <c r="BV51" s="183" t="str">
        <f t="shared" si="20"/>
        <v/>
      </c>
      <c r="BW51" s="183">
        <f t="shared" si="10"/>
        <v>0</v>
      </c>
      <c r="BY51" s="183" t="str">
        <f t="shared" si="21"/>
        <v/>
      </c>
      <c r="BZ51" s="183" t="str">
        <f t="shared" si="21"/>
        <v/>
      </c>
      <c r="CA51" s="183" t="str">
        <f t="shared" si="21"/>
        <v/>
      </c>
      <c r="CB51" s="183" t="str">
        <f t="shared" si="21"/>
        <v/>
      </c>
      <c r="CC51" s="183" t="str">
        <f t="shared" si="21"/>
        <v/>
      </c>
      <c r="CD51" s="183" t="str">
        <f t="shared" si="21"/>
        <v/>
      </c>
      <c r="CE51" s="183" t="str">
        <f t="shared" si="21"/>
        <v/>
      </c>
      <c r="CF51" s="183">
        <f t="shared" si="12"/>
        <v>0</v>
      </c>
    </row>
    <row r="52" spans="1:84" ht="15" thickBot="1" x14ac:dyDescent="0.4">
      <c r="A52" s="757"/>
      <c r="B52" s="777"/>
      <c r="C52" s="34" t="s">
        <v>43</v>
      </c>
      <c r="D52" s="18"/>
      <c r="E52" s="75"/>
      <c r="F52" s="286"/>
      <c r="G52" s="76"/>
      <c r="H52" s="286"/>
      <c r="I52" s="76"/>
      <c r="J52" s="76"/>
      <c r="K52" s="77"/>
      <c r="L52" s="289"/>
      <c r="M52" s="76"/>
      <c r="N52" s="286"/>
      <c r="O52" s="79"/>
      <c r="P52" s="296"/>
      <c r="Q52" s="286"/>
      <c r="R52" s="295"/>
      <c r="S52" s="78"/>
      <c r="T52" s="286"/>
      <c r="U52" s="76"/>
      <c r="V52" s="286"/>
      <c r="W52" s="76"/>
      <c r="X52" s="76"/>
      <c r="Y52" s="77"/>
      <c r="Z52" s="289"/>
      <c r="AA52" s="76"/>
      <c r="AB52" s="286"/>
      <c r="AC52" s="79"/>
      <c r="AD52" s="296"/>
      <c r="AE52" s="302"/>
      <c r="AF52" s="295"/>
      <c r="AG52" s="30" t="str">
        <f t="shared" si="6"/>
        <v>EXTERIEUR</v>
      </c>
      <c r="AH52" s="241"/>
      <c r="AI52" s="187"/>
      <c r="AJ52" s="194" t="str">
        <f t="shared" si="23"/>
        <v/>
      </c>
      <c r="AK52" s="194" t="str">
        <f t="shared" si="23"/>
        <v/>
      </c>
      <c r="AL52" s="194" t="str">
        <f t="shared" si="23"/>
        <v/>
      </c>
      <c r="AM52" s="194" t="str">
        <f t="shared" si="23"/>
        <v/>
      </c>
      <c r="AN52" s="194" t="str">
        <f t="shared" si="23"/>
        <v/>
      </c>
      <c r="AO52" s="194" t="str">
        <f t="shared" si="23"/>
        <v/>
      </c>
      <c r="AP52" s="194" t="str">
        <f t="shared" si="23"/>
        <v/>
      </c>
      <c r="AQ52" s="194" t="str">
        <f t="shared" si="23"/>
        <v/>
      </c>
      <c r="AR52" s="194" t="str">
        <f t="shared" si="23"/>
        <v/>
      </c>
      <c r="AS52" s="194" t="str">
        <f t="shared" si="23"/>
        <v/>
      </c>
      <c r="AT52" s="194" t="str">
        <f t="shared" si="23"/>
        <v/>
      </c>
      <c r="AU52" s="194" t="str">
        <f t="shared" si="23"/>
        <v/>
      </c>
      <c r="AV52" s="194" t="str">
        <f t="shared" si="23"/>
        <v/>
      </c>
      <c r="AW52" s="194" t="s">
        <v>97</v>
      </c>
      <c r="AX52" s="194">
        <f t="shared" si="7"/>
        <v>0</v>
      </c>
      <c r="AZ52" s="194" t="str">
        <f t="shared" si="24"/>
        <v/>
      </c>
      <c r="BA52" s="194" t="str">
        <f t="shared" si="24"/>
        <v/>
      </c>
      <c r="BB52" s="194" t="str">
        <f t="shared" si="24"/>
        <v/>
      </c>
      <c r="BC52" s="194" t="str">
        <f t="shared" si="24"/>
        <v/>
      </c>
      <c r="BD52" s="194" t="str">
        <f t="shared" si="24"/>
        <v/>
      </c>
      <c r="BE52" s="194" t="str">
        <f t="shared" si="24"/>
        <v/>
      </c>
      <c r="BF52" s="194" t="str">
        <f t="shared" si="24"/>
        <v/>
      </c>
      <c r="BG52" s="194" t="str">
        <f t="shared" si="24"/>
        <v/>
      </c>
      <c r="BH52" s="194" t="str">
        <f t="shared" si="24"/>
        <v/>
      </c>
      <c r="BI52" s="194" t="str">
        <f t="shared" si="24"/>
        <v/>
      </c>
      <c r="BJ52" s="194" t="str">
        <f t="shared" si="24"/>
        <v/>
      </c>
      <c r="BK52" s="194" t="str">
        <f t="shared" si="24"/>
        <v/>
      </c>
      <c r="BL52" s="194" t="str">
        <f t="shared" si="24"/>
        <v/>
      </c>
      <c r="BM52" s="194" t="s">
        <v>97</v>
      </c>
      <c r="BN52" s="194">
        <f t="shared" si="8"/>
        <v>0</v>
      </c>
      <c r="BP52" s="194" t="str">
        <f t="shared" si="20"/>
        <v/>
      </c>
      <c r="BQ52" s="194" t="str">
        <f t="shared" si="20"/>
        <v/>
      </c>
      <c r="BR52" s="194" t="str">
        <f t="shared" si="20"/>
        <v/>
      </c>
      <c r="BS52" s="194" t="str">
        <f t="shared" si="20"/>
        <v/>
      </c>
      <c r="BT52" s="194" t="str">
        <f t="shared" si="20"/>
        <v/>
      </c>
      <c r="BU52" s="194" t="str">
        <f t="shared" si="20"/>
        <v/>
      </c>
      <c r="BV52" s="194" t="str">
        <f t="shared" si="20"/>
        <v/>
      </c>
      <c r="BW52" s="194">
        <f t="shared" si="10"/>
        <v>0</v>
      </c>
      <c r="BY52" s="194" t="str">
        <f t="shared" si="21"/>
        <v/>
      </c>
      <c r="BZ52" s="194" t="str">
        <f t="shared" si="21"/>
        <v/>
      </c>
      <c r="CA52" s="194" t="str">
        <f t="shared" si="21"/>
        <v/>
      </c>
      <c r="CB52" s="194" t="str">
        <f t="shared" si="21"/>
        <v/>
      </c>
      <c r="CC52" s="194" t="str">
        <f t="shared" si="21"/>
        <v/>
      </c>
      <c r="CD52" s="194" t="str">
        <f t="shared" si="21"/>
        <v/>
      </c>
      <c r="CE52" s="194" t="str">
        <f t="shared" si="21"/>
        <v/>
      </c>
      <c r="CF52" s="194">
        <f t="shared" si="12"/>
        <v>0</v>
      </c>
    </row>
    <row r="53" spans="1:84" ht="15.75" customHeight="1" x14ac:dyDescent="0.35">
      <c r="A53" s="755" t="s">
        <v>149</v>
      </c>
      <c r="B53" s="775"/>
      <c r="C53" s="20" t="s">
        <v>150</v>
      </c>
      <c r="D53" s="21"/>
      <c r="E53" s="63"/>
      <c r="F53" s="284"/>
      <c r="G53" s="64"/>
      <c r="H53" s="284"/>
      <c r="I53" s="64"/>
      <c r="J53" s="64"/>
      <c r="K53" s="65"/>
      <c r="L53" s="288"/>
      <c r="M53" s="64"/>
      <c r="N53" s="284"/>
      <c r="O53" s="67"/>
      <c r="P53" s="292"/>
      <c r="Q53" s="284"/>
      <c r="R53" s="293"/>
      <c r="S53" s="66"/>
      <c r="T53" s="284"/>
      <c r="U53" s="64"/>
      <c r="V53" s="284"/>
      <c r="W53" s="64"/>
      <c r="X53" s="64"/>
      <c r="Y53" s="65"/>
      <c r="Z53" s="288"/>
      <c r="AA53" s="64"/>
      <c r="AB53" s="284"/>
      <c r="AC53" s="67"/>
      <c r="AD53" s="292"/>
      <c r="AE53" s="300"/>
      <c r="AF53" s="293"/>
      <c r="AG53" s="30" t="str">
        <f t="shared" si="6"/>
        <v>SGT</v>
      </c>
      <c r="AH53" s="129"/>
      <c r="AJ53" s="196" t="str">
        <f t="shared" si="23"/>
        <v/>
      </c>
      <c r="AK53" s="196" t="str">
        <f t="shared" si="23"/>
        <v/>
      </c>
      <c r="AL53" s="196" t="str">
        <f t="shared" si="23"/>
        <v/>
      </c>
      <c r="AM53" s="196" t="str">
        <f t="shared" si="23"/>
        <v/>
      </c>
      <c r="AN53" s="196" t="str">
        <f t="shared" si="23"/>
        <v/>
      </c>
      <c r="AO53" s="196" t="str">
        <f t="shared" si="23"/>
        <v/>
      </c>
      <c r="AP53" s="196" t="str">
        <f t="shared" si="23"/>
        <v/>
      </c>
      <c r="AQ53" s="196" t="str">
        <f t="shared" si="23"/>
        <v/>
      </c>
      <c r="AR53" s="196" t="str">
        <f t="shared" si="23"/>
        <v/>
      </c>
      <c r="AS53" s="196" t="str">
        <f t="shared" si="23"/>
        <v/>
      </c>
      <c r="AT53" s="196" t="str">
        <f t="shared" si="23"/>
        <v/>
      </c>
      <c r="AU53" s="196" t="str">
        <f t="shared" si="23"/>
        <v/>
      </c>
      <c r="AV53" s="196" t="str">
        <f t="shared" si="23"/>
        <v/>
      </c>
      <c r="AW53" s="196" t="s">
        <v>97</v>
      </c>
      <c r="AX53" s="196">
        <f t="shared" ref="AX53:AX59" si="25">SUM(AJ53:AW53)</f>
        <v>0</v>
      </c>
      <c r="AZ53" s="196" t="str">
        <f t="shared" si="24"/>
        <v/>
      </c>
      <c r="BA53" s="196" t="str">
        <f t="shared" si="24"/>
        <v/>
      </c>
      <c r="BB53" s="196" t="str">
        <f t="shared" si="24"/>
        <v/>
      </c>
      <c r="BC53" s="196" t="str">
        <f t="shared" si="24"/>
        <v/>
      </c>
      <c r="BD53" s="196" t="str">
        <f t="shared" si="24"/>
        <v/>
      </c>
      <c r="BE53" s="196" t="str">
        <f t="shared" si="24"/>
        <v/>
      </c>
      <c r="BF53" s="196" t="str">
        <f t="shared" si="24"/>
        <v/>
      </c>
      <c r="BG53" s="196" t="str">
        <f t="shared" si="24"/>
        <v/>
      </c>
      <c r="BH53" s="196" t="str">
        <f t="shared" si="24"/>
        <v/>
      </c>
      <c r="BI53" s="196" t="str">
        <f t="shared" si="24"/>
        <v/>
      </c>
      <c r="BJ53" s="196" t="str">
        <f t="shared" si="24"/>
        <v/>
      </c>
      <c r="BK53" s="196" t="str">
        <f t="shared" si="24"/>
        <v/>
      </c>
      <c r="BL53" s="196" t="str">
        <f t="shared" si="24"/>
        <v/>
      </c>
      <c r="BM53" s="196" t="s">
        <v>97</v>
      </c>
      <c r="BN53" s="196">
        <f t="shared" ref="BN53:BN59" si="26">SUM(AZ53:BM53)</f>
        <v>0</v>
      </c>
      <c r="BP53" s="196" t="str">
        <f t="shared" si="20"/>
        <v/>
      </c>
      <c r="BQ53" s="196" t="str">
        <f t="shared" si="20"/>
        <v/>
      </c>
      <c r="BR53" s="196" t="str">
        <f t="shared" si="20"/>
        <v/>
      </c>
      <c r="BS53" s="196" t="str">
        <f t="shared" si="20"/>
        <v/>
      </c>
      <c r="BT53" s="196" t="str">
        <f t="shared" si="20"/>
        <v/>
      </c>
      <c r="BU53" s="196" t="str">
        <f t="shared" si="20"/>
        <v/>
      </c>
      <c r="BV53" s="196" t="str">
        <f t="shared" si="20"/>
        <v/>
      </c>
      <c r="BW53" s="196">
        <f t="shared" ref="BW53:BW59" si="27">SUM(BP53:BV53)</f>
        <v>0</v>
      </c>
      <c r="BY53" s="196" t="str">
        <f t="shared" si="21"/>
        <v/>
      </c>
      <c r="BZ53" s="196" t="str">
        <f t="shared" si="21"/>
        <v/>
      </c>
      <c r="CA53" s="196" t="str">
        <f t="shared" si="21"/>
        <v/>
      </c>
      <c r="CB53" s="196" t="str">
        <f t="shared" si="21"/>
        <v/>
      </c>
      <c r="CC53" s="196" t="str">
        <f t="shared" si="21"/>
        <v/>
      </c>
      <c r="CD53" s="196" t="str">
        <f t="shared" si="21"/>
        <v/>
      </c>
      <c r="CE53" s="196" t="str">
        <f t="shared" si="21"/>
        <v/>
      </c>
      <c r="CF53" s="196">
        <f t="shared" ref="CF53:CF59" si="28">SUM(BY53:CE53)</f>
        <v>0</v>
      </c>
    </row>
    <row r="54" spans="1:84" ht="15.75" customHeight="1" x14ac:dyDescent="0.35">
      <c r="A54" s="756"/>
      <c r="B54" s="776"/>
      <c r="C54" s="13" t="s">
        <v>150</v>
      </c>
      <c r="D54" s="15"/>
      <c r="E54" s="69"/>
      <c r="F54" s="285"/>
      <c r="G54" s="70"/>
      <c r="H54" s="285"/>
      <c r="I54" s="70"/>
      <c r="J54" s="70"/>
      <c r="K54" s="71"/>
      <c r="L54" s="304"/>
      <c r="M54" s="70"/>
      <c r="N54" s="285"/>
      <c r="O54" s="73"/>
      <c r="P54" s="305"/>
      <c r="Q54" s="285"/>
      <c r="R54" s="294"/>
      <c r="S54" s="72"/>
      <c r="T54" s="285"/>
      <c r="U54" s="70"/>
      <c r="V54" s="285"/>
      <c r="W54" s="70"/>
      <c r="X54" s="70"/>
      <c r="Y54" s="71"/>
      <c r="Z54" s="304"/>
      <c r="AA54" s="70"/>
      <c r="AB54" s="285"/>
      <c r="AC54" s="73"/>
      <c r="AD54" s="305"/>
      <c r="AE54" s="301"/>
      <c r="AF54" s="294"/>
      <c r="AG54" s="30" t="str">
        <f t="shared" si="6"/>
        <v>SGT</v>
      </c>
      <c r="AH54" s="240"/>
      <c r="AI54" s="187"/>
      <c r="AJ54" s="188" t="str">
        <f t="shared" si="23"/>
        <v/>
      </c>
      <c r="AK54" s="188" t="str">
        <f t="shared" si="23"/>
        <v/>
      </c>
      <c r="AL54" s="188" t="str">
        <f t="shared" si="23"/>
        <v/>
      </c>
      <c r="AM54" s="188" t="str">
        <f t="shared" si="23"/>
        <v/>
      </c>
      <c r="AN54" s="188" t="str">
        <f t="shared" si="23"/>
        <v/>
      </c>
      <c r="AO54" s="188" t="str">
        <f t="shared" si="23"/>
        <v/>
      </c>
      <c r="AP54" s="188" t="str">
        <f t="shared" si="23"/>
        <v/>
      </c>
      <c r="AQ54" s="188" t="str">
        <f t="shared" si="23"/>
        <v/>
      </c>
      <c r="AR54" s="188" t="str">
        <f t="shared" si="23"/>
        <v/>
      </c>
      <c r="AS54" s="188" t="str">
        <f t="shared" si="23"/>
        <v/>
      </c>
      <c r="AT54" s="188" t="str">
        <f t="shared" si="23"/>
        <v/>
      </c>
      <c r="AU54" s="188" t="str">
        <f t="shared" si="23"/>
        <v/>
      </c>
      <c r="AV54" s="188" t="str">
        <f t="shared" si="23"/>
        <v/>
      </c>
      <c r="AW54" s="188" t="s">
        <v>97</v>
      </c>
      <c r="AX54" s="188">
        <f t="shared" si="25"/>
        <v>0</v>
      </c>
      <c r="AZ54" s="188" t="str">
        <f t="shared" si="24"/>
        <v/>
      </c>
      <c r="BA54" s="188" t="str">
        <f t="shared" si="24"/>
        <v/>
      </c>
      <c r="BB54" s="188" t="str">
        <f t="shared" si="24"/>
        <v/>
      </c>
      <c r="BC54" s="188" t="str">
        <f t="shared" si="24"/>
        <v/>
      </c>
      <c r="BD54" s="188" t="str">
        <f t="shared" si="24"/>
        <v/>
      </c>
      <c r="BE54" s="188" t="str">
        <f t="shared" si="24"/>
        <v/>
      </c>
      <c r="BF54" s="188" t="str">
        <f t="shared" si="24"/>
        <v/>
      </c>
      <c r="BG54" s="188" t="str">
        <f t="shared" si="24"/>
        <v/>
      </c>
      <c r="BH54" s="188" t="str">
        <f t="shared" si="24"/>
        <v/>
      </c>
      <c r="BI54" s="188" t="str">
        <f t="shared" si="24"/>
        <v/>
      </c>
      <c r="BJ54" s="188" t="str">
        <f t="shared" si="24"/>
        <v/>
      </c>
      <c r="BK54" s="188" t="str">
        <f t="shared" si="24"/>
        <v/>
      </c>
      <c r="BL54" s="188" t="str">
        <f t="shared" si="24"/>
        <v/>
      </c>
      <c r="BM54" s="188" t="s">
        <v>97</v>
      </c>
      <c r="BN54" s="188">
        <f t="shared" si="26"/>
        <v>0</v>
      </c>
      <c r="BP54" s="188" t="str">
        <f t="shared" si="20"/>
        <v/>
      </c>
      <c r="BQ54" s="188" t="str">
        <f t="shared" si="20"/>
        <v/>
      </c>
      <c r="BR54" s="188" t="str">
        <f t="shared" si="20"/>
        <v/>
      </c>
      <c r="BS54" s="188" t="str">
        <f t="shared" si="20"/>
        <v/>
      </c>
      <c r="BT54" s="188" t="str">
        <f t="shared" si="20"/>
        <v/>
      </c>
      <c r="BU54" s="188" t="str">
        <f t="shared" si="20"/>
        <v/>
      </c>
      <c r="BV54" s="188" t="str">
        <f t="shared" si="20"/>
        <v/>
      </c>
      <c r="BW54" s="188">
        <f t="shared" si="27"/>
        <v>0</v>
      </c>
      <c r="BY54" s="188" t="str">
        <f t="shared" si="21"/>
        <v/>
      </c>
      <c r="BZ54" s="188" t="str">
        <f t="shared" si="21"/>
        <v/>
      </c>
      <c r="CA54" s="188" t="str">
        <f t="shared" si="21"/>
        <v/>
      </c>
      <c r="CB54" s="188" t="str">
        <f t="shared" si="21"/>
        <v/>
      </c>
      <c r="CC54" s="188" t="str">
        <f t="shared" si="21"/>
        <v/>
      </c>
      <c r="CD54" s="188" t="str">
        <f t="shared" si="21"/>
        <v/>
      </c>
      <c r="CE54" s="188" t="str">
        <f t="shared" si="21"/>
        <v/>
      </c>
      <c r="CF54" s="188">
        <f t="shared" si="28"/>
        <v>0</v>
      </c>
    </row>
    <row r="55" spans="1:84" ht="15.75" customHeight="1" x14ac:dyDescent="0.35">
      <c r="A55" s="756"/>
      <c r="B55" s="776"/>
      <c r="C55" s="13" t="s">
        <v>150</v>
      </c>
      <c r="D55" s="15"/>
      <c r="E55" s="69"/>
      <c r="F55" s="285"/>
      <c r="G55" s="70"/>
      <c r="H55" s="285"/>
      <c r="I55" s="70"/>
      <c r="J55" s="70"/>
      <c r="K55" s="71"/>
      <c r="L55" s="304"/>
      <c r="M55" s="70"/>
      <c r="N55" s="285"/>
      <c r="O55" s="73"/>
      <c r="P55" s="305"/>
      <c r="Q55" s="285"/>
      <c r="R55" s="294"/>
      <c r="S55" s="72"/>
      <c r="T55" s="285"/>
      <c r="U55" s="70"/>
      <c r="V55" s="285"/>
      <c r="W55" s="70"/>
      <c r="X55" s="70"/>
      <c r="Y55" s="71"/>
      <c r="Z55" s="304"/>
      <c r="AA55" s="70"/>
      <c r="AB55" s="285"/>
      <c r="AC55" s="73"/>
      <c r="AD55" s="305"/>
      <c r="AE55" s="301"/>
      <c r="AF55" s="294"/>
      <c r="AG55" s="30" t="str">
        <f t="shared" si="6"/>
        <v>SGT</v>
      </c>
      <c r="AH55" s="129"/>
      <c r="AJ55" s="183" t="str">
        <f t="shared" si="23"/>
        <v/>
      </c>
      <c r="AK55" s="183" t="str">
        <f t="shared" si="23"/>
        <v/>
      </c>
      <c r="AL55" s="183" t="str">
        <f t="shared" si="23"/>
        <v/>
      </c>
      <c r="AM55" s="183" t="str">
        <f t="shared" si="23"/>
        <v/>
      </c>
      <c r="AN55" s="183" t="str">
        <f t="shared" si="23"/>
        <v/>
      </c>
      <c r="AO55" s="183" t="str">
        <f t="shared" si="23"/>
        <v/>
      </c>
      <c r="AP55" s="183" t="str">
        <f t="shared" si="23"/>
        <v/>
      </c>
      <c r="AQ55" s="183" t="str">
        <f t="shared" si="23"/>
        <v/>
      </c>
      <c r="AR55" s="183" t="str">
        <f t="shared" si="23"/>
        <v/>
      </c>
      <c r="AS55" s="183" t="str">
        <f t="shared" si="23"/>
        <v/>
      </c>
      <c r="AT55" s="183" t="str">
        <f t="shared" si="23"/>
        <v/>
      </c>
      <c r="AU55" s="183" t="str">
        <f t="shared" si="23"/>
        <v/>
      </c>
      <c r="AV55" s="183" t="str">
        <f t="shared" si="23"/>
        <v/>
      </c>
      <c r="AW55" s="183" t="s">
        <v>97</v>
      </c>
      <c r="AX55" s="183">
        <f t="shared" si="25"/>
        <v>0</v>
      </c>
      <c r="AZ55" s="183" t="str">
        <f t="shared" si="24"/>
        <v/>
      </c>
      <c r="BA55" s="183" t="str">
        <f t="shared" si="24"/>
        <v/>
      </c>
      <c r="BB55" s="183" t="str">
        <f t="shared" si="24"/>
        <v/>
      </c>
      <c r="BC55" s="183" t="str">
        <f t="shared" si="24"/>
        <v/>
      </c>
      <c r="BD55" s="183" t="str">
        <f t="shared" si="24"/>
        <v/>
      </c>
      <c r="BE55" s="183" t="str">
        <f t="shared" si="24"/>
        <v/>
      </c>
      <c r="BF55" s="183" t="str">
        <f t="shared" si="24"/>
        <v/>
      </c>
      <c r="BG55" s="183" t="str">
        <f t="shared" si="24"/>
        <v/>
      </c>
      <c r="BH55" s="183" t="str">
        <f t="shared" si="24"/>
        <v/>
      </c>
      <c r="BI55" s="183" t="str">
        <f t="shared" si="24"/>
        <v/>
      </c>
      <c r="BJ55" s="183" t="str">
        <f t="shared" si="24"/>
        <v/>
      </c>
      <c r="BK55" s="183" t="str">
        <f t="shared" si="24"/>
        <v/>
      </c>
      <c r="BL55" s="183" t="str">
        <f t="shared" si="24"/>
        <v/>
      </c>
      <c r="BM55" s="183" t="s">
        <v>97</v>
      </c>
      <c r="BN55" s="183">
        <f t="shared" si="26"/>
        <v>0</v>
      </c>
      <c r="BP55" s="183" t="str">
        <f t="shared" si="20"/>
        <v/>
      </c>
      <c r="BQ55" s="183" t="str">
        <f t="shared" si="20"/>
        <v/>
      </c>
      <c r="BR55" s="183" t="str">
        <f t="shared" si="20"/>
        <v/>
      </c>
      <c r="BS55" s="183" t="str">
        <f t="shared" si="20"/>
        <v/>
      </c>
      <c r="BT55" s="183" t="str">
        <f t="shared" si="20"/>
        <v/>
      </c>
      <c r="BU55" s="183" t="str">
        <f t="shared" si="20"/>
        <v/>
      </c>
      <c r="BV55" s="183" t="str">
        <f t="shared" si="20"/>
        <v/>
      </c>
      <c r="BW55" s="183">
        <f t="shared" si="27"/>
        <v>0</v>
      </c>
      <c r="BY55" s="183" t="str">
        <f t="shared" si="21"/>
        <v/>
      </c>
      <c r="BZ55" s="183" t="str">
        <f t="shared" si="21"/>
        <v/>
      </c>
      <c r="CA55" s="183" t="str">
        <f t="shared" si="21"/>
        <v/>
      </c>
      <c r="CB55" s="183" t="str">
        <f t="shared" si="21"/>
        <v/>
      </c>
      <c r="CC55" s="183" t="str">
        <f t="shared" si="21"/>
        <v/>
      </c>
      <c r="CD55" s="183" t="str">
        <f t="shared" si="21"/>
        <v/>
      </c>
      <c r="CE55" s="183" t="str">
        <f t="shared" si="21"/>
        <v/>
      </c>
      <c r="CF55" s="183">
        <f t="shared" si="28"/>
        <v>0</v>
      </c>
    </row>
    <row r="56" spans="1:84" ht="15.75" customHeight="1" x14ac:dyDescent="0.35">
      <c r="A56" s="756"/>
      <c r="B56" s="776"/>
      <c r="C56" s="13" t="s">
        <v>150</v>
      </c>
      <c r="D56" s="15"/>
      <c r="E56" s="69"/>
      <c r="F56" s="285"/>
      <c r="G56" s="70"/>
      <c r="H56" s="285"/>
      <c r="I56" s="70"/>
      <c r="J56" s="70"/>
      <c r="K56" s="71"/>
      <c r="L56" s="304"/>
      <c r="M56" s="70"/>
      <c r="N56" s="285"/>
      <c r="O56" s="73"/>
      <c r="P56" s="305"/>
      <c r="Q56" s="285"/>
      <c r="R56" s="294"/>
      <c r="S56" s="72"/>
      <c r="T56" s="285"/>
      <c r="U56" s="70"/>
      <c r="V56" s="285"/>
      <c r="W56" s="70"/>
      <c r="X56" s="70"/>
      <c r="Y56" s="71"/>
      <c r="Z56" s="304"/>
      <c r="AA56" s="70"/>
      <c r="AB56" s="285"/>
      <c r="AC56" s="73"/>
      <c r="AD56" s="305"/>
      <c r="AE56" s="301"/>
      <c r="AF56" s="294"/>
      <c r="AG56" s="30" t="str">
        <f t="shared" si="6"/>
        <v>SGT</v>
      </c>
      <c r="AH56" s="240"/>
      <c r="AI56" s="187"/>
      <c r="AJ56" s="188" t="str">
        <f t="shared" si="23"/>
        <v/>
      </c>
      <c r="AK56" s="188" t="str">
        <f t="shared" si="23"/>
        <v/>
      </c>
      <c r="AL56" s="188" t="str">
        <f t="shared" si="23"/>
        <v/>
      </c>
      <c r="AM56" s="188" t="str">
        <f t="shared" si="23"/>
        <v/>
      </c>
      <c r="AN56" s="188" t="str">
        <f t="shared" si="23"/>
        <v/>
      </c>
      <c r="AO56" s="188" t="str">
        <f t="shared" si="23"/>
        <v/>
      </c>
      <c r="AP56" s="188" t="str">
        <f t="shared" si="23"/>
        <v/>
      </c>
      <c r="AQ56" s="188" t="str">
        <f t="shared" si="23"/>
        <v/>
      </c>
      <c r="AR56" s="188" t="str">
        <f t="shared" si="23"/>
        <v/>
      </c>
      <c r="AS56" s="188" t="str">
        <f t="shared" si="23"/>
        <v/>
      </c>
      <c r="AT56" s="188" t="str">
        <f t="shared" si="23"/>
        <v/>
      </c>
      <c r="AU56" s="188" t="str">
        <f t="shared" si="23"/>
        <v/>
      </c>
      <c r="AV56" s="188" t="str">
        <f t="shared" si="23"/>
        <v/>
      </c>
      <c r="AW56" s="188" t="s">
        <v>97</v>
      </c>
      <c r="AX56" s="188">
        <f t="shared" si="25"/>
        <v>0</v>
      </c>
      <c r="AZ56" s="188" t="str">
        <f t="shared" si="24"/>
        <v/>
      </c>
      <c r="BA56" s="188" t="str">
        <f t="shared" si="24"/>
        <v/>
      </c>
      <c r="BB56" s="188" t="str">
        <f t="shared" si="24"/>
        <v/>
      </c>
      <c r="BC56" s="188" t="str">
        <f t="shared" si="24"/>
        <v/>
      </c>
      <c r="BD56" s="188" t="str">
        <f t="shared" si="24"/>
        <v/>
      </c>
      <c r="BE56" s="188" t="str">
        <f t="shared" si="24"/>
        <v/>
      </c>
      <c r="BF56" s="188" t="str">
        <f t="shared" si="24"/>
        <v/>
      </c>
      <c r="BG56" s="188" t="str">
        <f t="shared" si="24"/>
        <v/>
      </c>
      <c r="BH56" s="188" t="str">
        <f t="shared" si="24"/>
        <v/>
      </c>
      <c r="BI56" s="188" t="str">
        <f t="shared" si="24"/>
        <v/>
      </c>
      <c r="BJ56" s="188" t="str">
        <f t="shared" si="24"/>
        <v/>
      </c>
      <c r="BK56" s="188" t="str">
        <f t="shared" si="24"/>
        <v/>
      </c>
      <c r="BL56" s="188" t="str">
        <f t="shared" si="24"/>
        <v/>
      </c>
      <c r="BM56" s="188" t="s">
        <v>97</v>
      </c>
      <c r="BN56" s="188">
        <f t="shared" si="26"/>
        <v>0</v>
      </c>
      <c r="BP56" s="188" t="str">
        <f t="shared" si="20"/>
        <v/>
      </c>
      <c r="BQ56" s="188" t="str">
        <f t="shared" si="20"/>
        <v/>
      </c>
      <c r="BR56" s="188" t="str">
        <f t="shared" si="20"/>
        <v/>
      </c>
      <c r="BS56" s="188" t="str">
        <f t="shared" si="20"/>
        <v/>
      </c>
      <c r="BT56" s="188" t="str">
        <f t="shared" si="20"/>
        <v/>
      </c>
      <c r="BU56" s="188" t="str">
        <f t="shared" si="20"/>
        <v/>
      </c>
      <c r="BV56" s="188" t="str">
        <f t="shared" si="20"/>
        <v/>
      </c>
      <c r="BW56" s="188">
        <f t="shared" si="27"/>
        <v>0</v>
      </c>
      <c r="BY56" s="188" t="str">
        <f t="shared" si="21"/>
        <v/>
      </c>
      <c r="BZ56" s="188" t="str">
        <f t="shared" si="21"/>
        <v/>
      </c>
      <c r="CA56" s="188" t="str">
        <f t="shared" si="21"/>
        <v/>
      </c>
      <c r="CB56" s="188" t="str">
        <f t="shared" si="21"/>
        <v/>
      </c>
      <c r="CC56" s="188" t="str">
        <f t="shared" si="21"/>
        <v/>
      </c>
      <c r="CD56" s="188" t="str">
        <f t="shared" si="21"/>
        <v/>
      </c>
      <c r="CE56" s="188" t="str">
        <f t="shared" si="21"/>
        <v/>
      </c>
      <c r="CF56" s="188">
        <f t="shared" si="28"/>
        <v>0</v>
      </c>
    </row>
    <row r="57" spans="1:84" ht="15.75" customHeight="1" x14ac:dyDescent="0.35">
      <c r="A57" s="756"/>
      <c r="B57" s="776"/>
      <c r="C57" s="13" t="s">
        <v>150</v>
      </c>
      <c r="D57" s="15"/>
      <c r="E57" s="69"/>
      <c r="F57" s="285"/>
      <c r="G57" s="70"/>
      <c r="H57" s="285"/>
      <c r="I57" s="70"/>
      <c r="J57" s="70"/>
      <c r="K57" s="71"/>
      <c r="L57" s="304"/>
      <c r="M57" s="70"/>
      <c r="N57" s="285"/>
      <c r="O57" s="73"/>
      <c r="P57" s="305"/>
      <c r="Q57" s="285"/>
      <c r="R57" s="294"/>
      <c r="S57" s="72"/>
      <c r="T57" s="285"/>
      <c r="U57" s="70"/>
      <c r="V57" s="285"/>
      <c r="W57" s="70"/>
      <c r="X57" s="70"/>
      <c r="Y57" s="71"/>
      <c r="Z57" s="304"/>
      <c r="AA57" s="70"/>
      <c r="AB57" s="285"/>
      <c r="AC57" s="73"/>
      <c r="AD57" s="305"/>
      <c r="AE57" s="301"/>
      <c r="AF57" s="294"/>
      <c r="AG57" s="30" t="str">
        <f t="shared" si="6"/>
        <v>SGT</v>
      </c>
      <c r="AH57" s="129"/>
      <c r="AJ57" s="183" t="str">
        <f t="shared" si="23"/>
        <v/>
      </c>
      <c r="AK57" s="183" t="str">
        <f t="shared" si="23"/>
        <v/>
      </c>
      <c r="AL57" s="183" t="str">
        <f t="shared" si="23"/>
        <v/>
      </c>
      <c r="AM57" s="183" t="str">
        <f t="shared" si="23"/>
        <v/>
      </c>
      <c r="AN57" s="183" t="str">
        <f t="shared" si="23"/>
        <v/>
      </c>
      <c r="AO57" s="183" t="str">
        <f t="shared" si="23"/>
        <v/>
      </c>
      <c r="AP57" s="183" t="str">
        <f t="shared" si="23"/>
        <v/>
      </c>
      <c r="AQ57" s="183" t="str">
        <f t="shared" si="23"/>
        <v/>
      </c>
      <c r="AR57" s="183" t="str">
        <f t="shared" si="23"/>
        <v/>
      </c>
      <c r="AS57" s="183" t="str">
        <f t="shared" si="23"/>
        <v/>
      </c>
      <c r="AT57" s="183" t="str">
        <f t="shared" si="23"/>
        <v/>
      </c>
      <c r="AU57" s="183" t="str">
        <f t="shared" si="23"/>
        <v/>
      </c>
      <c r="AV57" s="183" t="str">
        <f t="shared" si="23"/>
        <v/>
      </c>
      <c r="AW57" s="183" t="s">
        <v>97</v>
      </c>
      <c r="AX57" s="183">
        <f t="shared" si="25"/>
        <v>0</v>
      </c>
      <c r="AZ57" s="183" t="str">
        <f t="shared" si="24"/>
        <v/>
      </c>
      <c r="BA57" s="183" t="str">
        <f t="shared" si="24"/>
        <v/>
      </c>
      <c r="BB57" s="183" t="str">
        <f t="shared" si="24"/>
        <v/>
      </c>
      <c r="BC57" s="183" t="str">
        <f t="shared" si="24"/>
        <v/>
      </c>
      <c r="BD57" s="183" t="str">
        <f t="shared" si="24"/>
        <v/>
      </c>
      <c r="BE57" s="183" t="str">
        <f t="shared" si="24"/>
        <v/>
      </c>
      <c r="BF57" s="183" t="str">
        <f t="shared" si="24"/>
        <v/>
      </c>
      <c r="BG57" s="183" t="str">
        <f t="shared" si="24"/>
        <v/>
      </c>
      <c r="BH57" s="183" t="str">
        <f t="shared" si="24"/>
        <v/>
      </c>
      <c r="BI57" s="183" t="str">
        <f t="shared" si="24"/>
        <v/>
      </c>
      <c r="BJ57" s="183" t="str">
        <f t="shared" si="24"/>
        <v/>
      </c>
      <c r="BK57" s="183" t="str">
        <f t="shared" si="24"/>
        <v/>
      </c>
      <c r="BL57" s="183" t="str">
        <f t="shared" si="24"/>
        <v/>
      </c>
      <c r="BM57" s="183" t="s">
        <v>97</v>
      </c>
      <c r="BN57" s="183">
        <f t="shared" si="26"/>
        <v>0</v>
      </c>
      <c r="BP57" s="183" t="str">
        <f t="shared" ref="BP57:BV59" si="29">IF(COUNTIF($E57:$AI57,BP$4)&lt;1,"",COUNTIF($E57:$AI57,BP$4))</f>
        <v/>
      </c>
      <c r="BQ57" s="183" t="str">
        <f t="shared" si="29"/>
        <v/>
      </c>
      <c r="BR57" s="183" t="str">
        <f t="shared" si="29"/>
        <v/>
      </c>
      <c r="BS57" s="183" t="str">
        <f t="shared" si="29"/>
        <v/>
      </c>
      <c r="BT57" s="183" t="str">
        <f t="shared" si="29"/>
        <v/>
      </c>
      <c r="BU57" s="183" t="str">
        <f t="shared" si="29"/>
        <v/>
      </c>
      <c r="BV57" s="183" t="str">
        <f t="shared" si="29"/>
        <v/>
      </c>
      <c r="BW57" s="183">
        <f t="shared" si="27"/>
        <v>0</v>
      </c>
      <c r="BY57" s="183" t="str">
        <f t="shared" ref="BY57:CE59" si="30">IF(COUNTIF($E57:$AI57,BY$4)&lt;1,"",COUNTIF($E57:$AI57,BY$4))</f>
        <v/>
      </c>
      <c r="BZ57" s="183" t="str">
        <f t="shared" si="30"/>
        <v/>
      </c>
      <c r="CA57" s="183" t="str">
        <f t="shared" si="30"/>
        <v/>
      </c>
      <c r="CB57" s="183" t="str">
        <f t="shared" si="30"/>
        <v/>
      </c>
      <c r="CC57" s="183" t="str">
        <f t="shared" si="30"/>
        <v/>
      </c>
      <c r="CD57" s="183" t="str">
        <f t="shared" si="30"/>
        <v/>
      </c>
      <c r="CE57" s="183" t="str">
        <f t="shared" si="30"/>
        <v/>
      </c>
      <c r="CF57" s="183">
        <f t="shared" si="28"/>
        <v>0</v>
      </c>
    </row>
    <row r="58" spans="1:84" x14ac:dyDescent="0.35">
      <c r="A58" s="756"/>
      <c r="B58" s="776"/>
      <c r="C58" s="32" t="s">
        <v>150</v>
      </c>
      <c r="D58" s="15"/>
      <c r="E58" s="69"/>
      <c r="F58" s="285"/>
      <c r="G58" s="70"/>
      <c r="H58" s="285"/>
      <c r="I58" s="70"/>
      <c r="J58" s="70"/>
      <c r="K58" s="71"/>
      <c r="L58" s="304"/>
      <c r="M58" s="70"/>
      <c r="N58" s="285"/>
      <c r="O58" s="73"/>
      <c r="P58" s="305"/>
      <c r="Q58" s="285"/>
      <c r="R58" s="294"/>
      <c r="S58" s="72"/>
      <c r="T58" s="285"/>
      <c r="U58" s="70"/>
      <c r="V58" s="285"/>
      <c r="W58" s="70"/>
      <c r="X58" s="70"/>
      <c r="Y58" s="71"/>
      <c r="Z58" s="304"/>
      <c r="AA58" s="70"/>
      <c r="AB58" s="285"/>
      <c r="AC58" s="73"/>
      <c r="AD58" s="305"/>
      <c r="AE58" s="301"/>
      <c r="AF58" s="294"/>
      <c r="AG58" s="30" t="str">
        <f t="shared" si="6"/>
        <v>SGT</v>
      </c>
      <c r="AH58" s="240"/>
      <c r="AI58" s="187"/>
      <c r="AJ58" s="188" t="str">
        <f t="shared" si="23"/>
        <v/>
      </c>
      <c r="AK58" s="188" t="str">
        <f t="shared" si="23"/>
        <v/>
      </c>
      <c r="AL58" s="188" t="str">
        <f t="shared" si="23"/>
        <v/>
      </c>
      <c r="AM58" s="188" t="str">
        <f t="shared" si="23"/>
        <v/>
      </c>
      <c r="AN58" s="188" t="str">
        <f t="shared" si="23"/>
        <v/>
      </c>
      <c r="AO58" s="188" t="str">
        <f t="shared" si="23"/>
        <v/>
      </c>
      <c r="AP58" s="188" t="str">
        <f t="shared" si="23"/>
        <v/>
      </c>
      <c r="AQ58" s="188" t="str">
        <f t="shared" si="23"/>
        <v/>
      </c>
      <c r="AR58" s="188" t="str">
        <f t="shared" si="23"/>
        <v/>
      </c>
      <c r="AS58" s="188" t="str">
        <f t="shared" si="23"/>
        <v/>
      </c>
      <c r="AT58" s="188" t="str">
        <f t="shared" si="23"/>
        <v/>
      </c>
      <c r="AU58" s="188" t="str">
        <f t="shared" si="23"/>
        <v/>
      </c>
      <c r="AV58" s="188" t="str">
        <f t="shared" si="23"/>
        <v/>
      </c>
      <c r="AW58" s="188" t="s">
        <v>97</v>
      </c>
      <c r="AX58" s="188">
        <f t="shared" si="25"/>
        <v>0</v>
      </c>
      <c r="AZ58" s="188" t="str">
        <f t="shared" si="24"/>
        <v/>
      </c>
      <c r="BA58" s="188" t="str">
        <f t="shared" si="24"/>
        <v/>
      </c>
      <c r="BB58" s="188" t="str">
        <f t="shared" si="24"/>
        <v/>
      </c>
      <c r="BC58" s="188" t="str">
        <f t="shared" si="24"/>
        <v/>
      </c>
      <c r="BD58" s="188" t="str">
        <f t="shared" si="24"/>
        <v/>
      </c>
      <c r="BE58" s="188" t="str">
        <f t="shared" si="24"/>
        <v/>
      </c>
      <c r="BF58" s="188" t="str">
        <f t="shared" si="24"/>
        <v/>
      </c>
      <c r="BG58" s="188" t="str">
        <f t="shared" si="24"/>
        <v/>
      </c>
      <c r="BH58" s="188" t="str">
        <f t="shared" si="24"/>
        <v/>
      </c>
      <c r="BI58" s="188" t="str">
        <f t="shared" si="24"/>
        <v/>
      </c>
      <c r="BJ58" s="188" t="str">
        <f t="shared" si="24"/>
        <v/>
      </c>
      <c r="BK58" s="188" t="str">
        <f t="shared" si="24"/>
        <v/>
      </c>
      <c r="BL58" s="188" t="str">
        <f t="shared" si="24"/>
        <v/>
      </c>
      <c r="BM58" s="188" t="s">
        <v>97</v>
      </c>
      <c r="BN58" s="188">
        <f t="shared" si="26"/>
        <v>0</v>
      </c>
      <c r="BP58" s="188" t="str">
        <f t="shared" si="29"/>
        <v/>
      </c>
      <c r="BQ58" s="188" t="str">
        <f t="shared" si="29"/>
        <v/>
      </c>
      <c r="BR58" s="188" t="str">
        <f t="shared" si="29"/>
        <v/>
      </c>
      <c r="BS58" s="188" t="str">
        <f t="shared" si="29"/>
        <v/>
      </c>
      <c r="BT58" s="188" t="str">
        <f t="shared" si="29"/>
        <v/>
      </c>
      <c r="BU58" s="188" t="str">
        <f t="shared" si="29"/>
        <v/>
      </c>
      <c r="BV58" s="188" t="str">
        <f t="shared" si="29"/>
        <v/>
      </c>
      <c r="BW58" s="188">
        <f t="shared" si="27"/>
        <v>0</v>
      </c>
      <c r="BY58" s="188" t="str">
        <f t="shared" si="30"/>
        <v/>
      </c>
      <c r="BZ58" s="188" t="str">
        <f t="shared" si="30"/>
        <v/>
      </c>
      <c r="CA58" s="188" t="str">
        <f t="shared" si="30"/>
        <v/>
      </c>
      <c r="CB58" s="188" t="str">
        <f t="shared" si="30"/>
        <v/>
      </c>
      <c r="CC58" s="188" t="str">
        <f t="shared" si="30"/>
        <v/>
      </c>
      <c r="CD58" s="188" t="str">
        <f t="shared" si="30"/>
        <v/>
      </c>
      <c r="CE58" s="188" t="str">
        <f t="shared" si="30"/>
        <v/>
      </c>
      <c r="CF58" s="188">
        <f t="shared" si="28"/>
        <v>0</v>
      </c>
    </row>
    <row r="59" spans="1:84" ht="15" thickBot="1" x14ac:dyDescent="0.4">
      <c r="A59" s="757"/>
      <c r="B59" s="777"/>
      <c r="C59" s="34"/>
      <c r="D59" s="18"/>
      <c r="E59" s="75"/>
      <c r="F59" s="286"/>
      <c r="G59" s="76"/>
      <c r="H59" s="286"/>
      <c r="I59" s="76"/>
      <c r="J59" s="76"/>
      <c r="K59" s="77"/>
      <c r="L59" s="289"/>
      <c r="M59" s="76"/>
      <c r="N59" s="286"/>
      <c r="O59" s="79"/>
      <c r="P59" s="296"/>
      <c r="Q59" s="286"/>
      <c r="R59" s="295"/>
      <c r="S59" s="78"/>
      <c r="T59" s="286"/>
      <c r="U59" s="76"/>
      <c r="V59" s="286"/>
      <c r="W59" s="76"/>
      <c r="X59" s="76"/>
      <c r="Y59" s="77"/>
      <c r="Z59" s="289"/>
      <c r="AA59" s="76"/>
      <c r="AB59" s="286"/>
      <c r="AC59" s="79"/>
      <c r="AD59" s="296"/>
      <c r="AE59" s="302"/>
      <c r="AF59" s="295"/>
      <c r="AG59" s="30">
        <f t="shared" si="6"/>
        <v>0</v>
      </c>
      <c r="AH59" s="241"/>
      <c r="AI59" s="187"/>
      <c r="AJ59" s="194" t="str">
        <f t="shared" si="23"/>
        <v/>
      </c>
      <c r="AK59" s="194" t="str">
        <f t="shared" si="23"/>
        <v/>
      </c>
      <c r="AL59" s="194" t="str">
        <f t="shared" si="23"/>
        <v/>
      </c>
      <c r="AM59" s="194" t="str">
        <f t="shared" si="23"/>
        <v/>
      </c>
      <c r="AN59" s="194" t="str">
        <f t="shared" si="23"/>
        <v/>
      </c>
      <c r="AO59" s="194" t="str">
        <f t="shared" si="23"/>
        <v/>
      </c>
      <c r="AP59" s="194" t="str">
        <f t="shared" si="23"/>
        <v/>
      </c>
      <c r="AQ59" s="194" t="str">
        <f t="shared" si="23"/>
        <v/>
      </c>
      <c r="AR59" s="194" t="str">
        <f t="shared" si="23"/>
        <v/>
      </c>
      <c r="AS59" s="194" t="str">
        <f t="shared" si="23"/>
        <v/>
      </c>
      <c r="AT59" s="194" t="str">
        <f t="shared" si="23"/>
        <v/>
      </c>
      <c r="AU59" s="194" t="str">
        <f t="shared" si="23"/>
        <v/>
      </c>
      <c r="AV59" s="194" t="str">
        <f t="shared" si="23"/>
        <v/>
      </c>
      <c r="AW59" s="194" t="s">
        <v>97</v>
      </c>
      <c r="AX59" s="194">
        <f t="shared" si="25"/>
        <v>0</v>
      </c>
      <c r="AZ59" s="194" t="str">
        <f t="shared" si="24"/>
        <v/>
      </c>
      <c r="BA59" s="194" t="str">
        <f t="shared" si="24"/>
        <v/>
      </c>
      <c r="BB59" s="194" t="str">
        <f t="shared" si="24"/>
        <v/>
      </c>
      <c r="BC59" s="194" t="str">
        <f t="shared" si="24"/>
        <v/>
      </c>
      <c r="BD59" s="194" t="str">
        <f t="shared" si="24"/>
        <v/>
      </c>
      <c r="BE59" s="194" t="str">
        <f t="shared" si="24"/>
        <v/>
      </c>
      <c r="BF59" s="194" t="str">
        <f t="shared" si="24"/>
        <v/>
      </c>
      <c r="BG59" s="194" t="str">
        <f t="shared" si="24"/>
        <v/>
      </c>
      <c r="BH59" s="194" t="str">
        <f t="shared" si="24"/>
        <v/>
      </c>
      <c r="BI59" s="194" t="str">
        <f t="shared" si="24"/>
        <v/>
      </c>
      <c r="BJ59" s="194" t="str">
        <f t="shared" si="24"/>
        <v/>
      </c>
      <c r="BK59" s="194" t="str">
        <f t="shared" si="24"/>
        <v/>
      </c>
      <c r="BL59" s="194" t="str">
        <f t="shared" si="24"/>
        <v/>
      </c>
      <c r="BM59" s="194" t="s">
        <v>97</v>
      </c>
      <c r="BN59" s="194">
        <f t="shared" si="26"/>
        <v>0</v>
      </c>
      <c r="BP59" s="194" t="str">
        <f t="shared" si="29"/>
        <v/>
      </c>
      <c r="BQ59" s="194" t="str">
        <f t="shared" si="29"/>
        <v/>
      </c>
      <c r="BR59" s="194" t="str">
        <f t="shared" si="29"/>
        <v/>
      </c>
      <c r="BS59" s="194" t="str">
        <f t="shared" si="29"/>
        <v/>
      </c>
      <c r="BT59" s="194" t="str">
        <f t="shared" si="29"/>
        <v/>
      </c>
      <c r="BU59" s="194" t="str">
        <f t="shared" si="29"/>
        <v/>
      </c>
      <c r="BV59" s="194" t="str">
        <f t="shared" si="29"/>
        <v/>
      </c>
      <c r="BW59" s="194">
        <f t="shared" si="27"/>
        <v>0</v>
      </c>
      <c r="BY59" s="194" t="str">
        <f t="shared" si="30"/>
        <v/>
      </c>
      <c r="BZ59" s="194" t="str">
        <f t="shared" si="30"/>
        <v/>
      </c>
      <c r="CA59" s="194" t="str">
        <f t="shared" si="30"/>
        <v/>
      </c>
      <c r="CB59" s="194" t="str">
        <f t="shared" si="30"/>
        <v/>
      </c>
      <c r="CC59" s="194" t="str">
        <f t="shared" si="30"/>
        <v/>
      </c>
      <c r="CD59" s="194" t="str">
        <f t="shared" si="30"/>
        <v/>
      </c>
      <c r="CE59" s="194" t="str">
        <f t="shared" si="30"/>
        <v/>
      </c>
      <c r="CF59" s="194">
        <f t="shared" si="28"/>
        <v>0</v>
      </c>
    </row>
    <row r="60" spans="1:84" ht="15" thickBot="1" x14ac:dyDescent="0.4">
      <c r="A60" s="31"/>
      <c r="B60" s="36"/>
      <c r="C60" s="47"/>
      <c r="D60" s="47"/>
      <c r="E60" s="59" t="str">
        <f>+E1</f>
        <v>L</v>
      </c>
      <c r="F60" s="287" t="str">
        <f t="shared" ref="F60:AF61" si="31">+F1</f>
        <v>M</v>
      </c>
      <c r="G60" s="60" t="str">
        <f t="shared" si="31"/>
        <v>M</v>
      </c>
      <c r="H60" s="287" t="str">
        <f t="shared" si="31"/>
        <v>J</v>
      </c>
      <c r="I60" s="60" t="str">
        <f t="shared" si="31"/>
        <v>V</v>
      </c>
      <c r="J60" s="57" t="str">
        <f t="shared" si="31"/>
        <v>S</v>
      </c>
      <c r="K60" s="84" t="str">
        <f t="shared" si="31"/>
        <v>D</v>
      </c>
      <c r="L60" s="290" t="str">
        <f t="shared" si="31"/>
        <v>L</v>
      </c>
      <c r="M60" s="57" t="str">
        <f t="shared" si="31"/>
        <v>M</v>
      </c>
      <c r="N60" s="291" t="str">
        <f t="shared" si="31"/>
        <v>M</v>
      </c>
      <c r="O60" s="57" t="str">
        <f t="shared" si="31"/>
        <v>J</v>
      </c>
      <c r="P60" s="291" t="str">
        <f t="shared" si="31"/>
        <v>V</v>
      </c>
      <c r="Q60" s="287" t="str">
        <f t="shared" si="31"/>
        <v>S</v>
      </c>
      <c r="R60" s="297" t="str">
        <f t="shared" si="31"/>
        <v>D</v>
      </c>
      <c r="S60" s="59" t="str">
        <f t="shared" si="31"/>
        <v>L</v>
      </c>
      <c r="T60" s="287" t="str">
        <f t="shared" si="31"/>
        <v>M</v>
      </c>
      <c r="U60" s="60" t="str">
        <f t="shared" si="31"/>
        <v>M</v>
      </c>
      <c r="V60" s="287" t="str">
        <f t="shared" si="31"/>
        <v>J</v>
      </c>
      <c r="W60" s="60" t="str">
        <f t="shared" si="31"/>
        <v>V</v>
      </c>
      <c r="X60" s="57" t="str">
        <f t="shared" si="31"/>
        <v>S</v>
      </c>
      <c r="Y60" s="84" t="str">
        <f t="shared" si="31"/>
        <v>D</v>
      </c>
      <c r="Z60" s="290" t="str">
        <f t="shared" si="31"/>
        <v>L</v>
      </c>
      <c r="AA60" s="57" t="str">
        <f t="shared" si="31"/>
        <v>M</v>
      </c>
      <c r="AB60" s="291" t="str">
        <f t="shared" si="31"/>
        <v>M</v>
      </c>
      <c r="AC60" s="57" t="str">
        <f t="shared" si="31"/>
        <v>J</v>
      </c>
      <c r="AD60" s="291" t="str">
        <f t="shared" si="31"/>
        <v>V</v>
      </c>
      <c r="AE60" s="287" t="str">
        <f t="shared" si="31"/>
        <v>S</v>
      </c>
      <c r="AF60" s="297" t="str">
        <f t="shared" si="31"/>
        <v>D</v>
      </c>
      <c r="AG60" s="37"/>
    </row>
    <row r="61" spans="1:84" ht="15" thickBot="1" x14ac:dyDescent="0.4">
      <c r="A61" s="36"/>
      <c r="B61" s="36"/>
      <c r="C61" s="47"/>
      <c r="D61" s="47"/>
      <c r="E61" s="56">
        <f>+E2</f>
        <v>0</v>
      </c>
      <c r="F61" s="287">
        <f t="shared" si="31"/>
        <v>0</v>
      </c>
      <c r="G61" s="57">
        <f t="shared" si="31"/>
        <v>0</v>
      </c>
      <c r="H61" s="287">
        <f t="shared" si="31"/>
        <v>0</v>
      </c>
      <c r="I61" s="57">
        <f t="shared" si="31"/>
        <v>0</v>
      </c>
      <c r="J61" s="57">
        <f t="shared" si="31"/>
        <v>0</v>
      </c>
      <c r="K61" s="61">
        <f t="shared" si="31"/>
        <v>0</v>
      </c>
      <c r="L61" s="262">
        <f t="shared" si="31"/>
        <v>0</v>
      </c>
      <c r="M61" s="57">
        <f t="shared" si="31"/>
        <v>0</v>
      </c>
      <c r="N61" s="287">
        <f t="shared" si="31"/>
        <v>0</v>
      </c>
      <c r="O61" s="57">
        <f t="shared" si="31"/>
        <v>0</v>
      </c>
      <c r="P61" s="287">
        <f t="shared" si="31"/>
        <v>0</v>
      </c>
      <c r="Q61" s="287">
        <f t="shared" si="31"/>
        <v>0</v>
      </c>
      <c r="R61" s="298">
        <f t="shared" si="31"/>
        <v>0</v>
      </c>
      <c r="S61" s="56">
        <f t="shared" si="31"/>
        <v>0</v>
      </c>
      <c r="T61" s="287">
        <f t="shared" si="31"/>
        <v>0</v>
      </c>
      <c r="U61" s="57">
        <f t="shared" si="31"/>
        <v>0</v>
      </c>
      <c r="V61" s="287">
        <f t="shared" si="31"/>
        <v>0</v>
      </c>
      <c r="W61" s="57">
        <f t="shared" si="31"/>
        <v>0</v>
      </c>
      <c r="X61" s="57">
        <f t="shared" si="31"/>
        <v>0</v>
      </c>
      <c r="Y61" s="61">
        <f t="shared" si="31"/>
        <v>0</v>
      </c>
      <c r="Z61" s="299">
        <f t="shared" si="31"/>
        <v>0</v>
      </c>
      <c r="AA61" s="57">
        <f t="shared" si="31"/>
        <v>0</v>
      </c>
      <c r="AB61" s="287">
        <f t="shared" si="31"/>
        <v>0</v>
      </c>
      <c r="AC61" s="57">
        <f t="shared" si="31"/>
        <v>0</v>
      </c>
      <c r="AD61" s="287">
        <f t="shared" si="31"/>
        <v>0</v>
      </c>
      <c r="AE61" s="287">
        <f t="shared" si="31"/>
        <v>0</v>
      </c>
      <c r="AF61" s="298">
        <f t="shared" si="31"/>
        <v>0</v>
      </c>
      <c r="AG61" s="38"/>
    </row>
    <row r="62" spans="1:84" ht="15" thickBot="1" x14ac:dyDescent="0.4">
      <c r="A62" s="36"/>
      <c r="B62" s="36"/>
      <c r="C62" s="47"/>
      <c r="D62" s="47"/>
      <c r="E62" s="249"/>
      <c r="F62" s="249"/>
      <c r="G62" s="249"/>
      <c r="H62" s="249"/>
      <c r="I62" s="249"/>
      <c r="J62" s="249"/>
      <c r="K62" s="249"/>
      <c r="L62" s="249"/>
      <c r="M62" s="249"/>
      <c r="N62" s="249"/>
      <c r="O62" s="249"/>
      <c r="P62" s="249"/>
      <c r="Q62" s="249"/>
      <c r="R62" s="249"/>
      <c r="S62" s="249"/>
      <c r="T62" s="249"/>
      <c r="U62" s="249"/>
      <c r="V62" s="249"/>
      <c r="W62" s="249"/>
      <c r="X62" s="249"/>
      <c r="Y62" s="249"/>
      <c r="Z62" s="249"/>
      <c r="AA62" s="249"/>
      <c r="AB62" s="249"/>
      <c r="AC62" s="249"/>
      <c r="AD62" s="249"/>
      <c r="AE62" s="249"/>
      <c r="AF62" s="249"/>
      <c r="AG62" s="85"/>
    </row>
    <row r="63" spans="1:84" x14ac:dyDescent="0.35">
      <c r="A63" s="36"/>
      <c r="B63" s="36"/>
      <c r="C63" s="769" t="s">
        <v>92</v>
      </c>
      <c r="D63" s="279" t="str">
        <f>D90</f>
        <v>CAB</v>
      </c>
      <c r="E63" s="264"/>
      <c r="F63" s="274">
        <f>F90</f>
        <v>10</v>
      </c>
      <c r="G63" s="264"/>
      <c r="H63" s="274">
        <f>H90</f>
        <v>10</v>
      </c>
      <c r="I63" s="264"/>
      <c r="J63" s="264"/>
      <c r="K63" s="264"/>
      <c r="L63" s="274">
        <f>L90</f>
        <v>10</v>
      </c>
      <c r="M63" s="264"/>
      <c r="N63" s="274">
        <f>N90</f>
        <v>10</v>
      </c>
      <c r="O63" s="264"/>
      <c r="P63" s="274">
        <f>P90</f>
        <v>10</v>
      </c>
      <c r="Q63" s="264"/>
      <c r="R63" s="264"/>
      <c r="S63" s="264"/>
      <c r="T63" s="274">
        <f>T90</f>
        <v>10</v>
      </c>
      <c r="U63" s="264"/>
      <c r="V63" s="274">
        <f>V90</f>
        <v>10</v>
      </c>
      <c r="W63" s="264"/>
      <c r="X63" s="264"/>
      <c r="Y63" s="264"/>
      <c r="Z63" s="274">
        <f>Z90</f>
        <v>10</v>
      </c>
      <c r="AA63" s="264"/>
      <c r="AB63" s="274">
        <f>AB90</f>
        <v>10</v>
      </c>
      <c r="AC63" s="264"/>
      <c r="AD63" s="274">
        <f>AD90</f>
        <v>10</v>
      </c>
      <c r="AE63" s="264"/>
      <c r="AF63" s="265"/>
      <c r="AG63" s="85"/>
    </row>
    <row r="64" spans="1:84" ht="15" thickBot="1" x14ac:dyDescent="0.4">
      <c r="A64" s="36"/>
      <c r="B64" s="36"/>
      <c r="C64" s="770"/>
      <c r="D64" s="280" t="str">
        <f>D91</f>
        <v>DA</v>
      </c>
      <c r="E64" s="267"/>
      <c r="F64" s="275">
        <f>F91</f>
        <v>6</v>
      </c>
      <c r="G64" s="267"/>
      <c r="H64" s="275">
        <f>H91</f>
        <v>6</v>
      </c>
      <c r="I64" s="267"/>
      <c r="J64" s="267"/>
      <c r="K64" s="267"/>
      <c r="L64" s="275">
        <f>L91</f>
        <v>6</v>
      </c>
      <c r="M64" s="267"/>
      <c r="N64" s="275">
        <f>N91</f>
        <v>6</v>
      </c>
      <c r="O64" s="267"/>
      <c r="P64" s="275">
        <f>P91</f>
        <v>6</v>
      </c>
      <c r="Q64" s="267"/>
      <c r="R64" s="267"/>
      <c r="S64" s="267"/>
      <c r="T64" s="275">
        <f>T91</f>
        <v>6</v>
      </c>
      <c r="U64" s="267"/>
      <c r="V64" s="275">
        <f>V91</f>
        <v>6</v>
      </c>
      <c r="W64" s="267"/>
      <c r="X64" s="267"/>
      <c r="Y64" s="267"/>
      <c r="Z64" s="275">
        <f>Z91</f>
        <v>6</v>
      </c>
      <c r="AA64" s="267"/>
      <c r="AB64" s="275">
        <f>AB91</f>
        <v>6</v>
      </c>
      <c r="AC64" s="267"/>
      <c r="AD64" s="275">
        <f>AD91</f>
        <v>6</v>
      </c>
      <c r="AE64" s="267"/>
      <c r="AF64" s="268"/>
      <c r="AG64" s="85"/>
    </row>
    <row r="65" spans="1:33" ht="6" customHeight="1" thickBot="1" x14ac:dyDescent="0.4">
      <c r="A65" s="36"/>
      <c r="B65" s="36"/>
      <c r="C65" s="770"/>
      <c r="D65" s="281"/>
      <c r="E65" s="272"/>
      <c r="F65" s="272"/>
      <c r="G65" s="272"/>
      <c r="H65" s="272"/>
      <c r="I65" s="272"/>
      <c r="J65" s="272"/>
      <c r="K65" s="272"/>
      <c r="L65" s="272"/>
      <c r="M65" s="272"/>
      <c r="N65" s="272"/>
      <c r="O65" s="272"/>
      <c r="P65" s="272"/>
      <c r="Q65" s="272"/>
      <c r="R65" s="272"/>
      <c r="S65" s="272"/>
      <c r="T65" s="272"/>
      <c r="U65" s="272"/>
      <c r="V65" s="272"/>
      <c r="W65" s="272"/>
      <c r="X65" s="272"/>
      <c r="Y65" s="272"/>
      <c r="Z65" s="272"/>
      <c r="AA65" s="272"/>
      <c r="AB65" s="272"/>
      <c r="AC65" s="272"/>
      <c r="AD65" s="272"/>
      <c r="AE65" s="272"/>
      <c r="AF65" s="273"/>
      <c r="AG65" s="85"/>
    </row>
    <row r="66" spans="1:33" x14ac:dyDescent="0.35">
      <c r="A66" s="36"/>
      <c r="B66" s="36"/>
      <c r="C66" s="770"/>
      <c r="D66" s="282" t="str">
        <f>D86</f>
        <v>PC</v>
      </c>
      <c r="E66" s="269"/>
      <c r="F66" s="276">
        <f>F86</f>
        <v>7</v>
      </c>
      <c r="G66" s="269"/>
      <c r="H66" s="276">
        <f>H86</f>
        <v>7</v>
      </c>
      <c r="I66" s="269"/>
      <c r="J66" s="269"/>
      <c r="K66" s="269"/>
      <c r="L66" s="276">
        <f>L86</f>
        <v>7</v>
      </c>
      <c r="M66" s="269"/>
      <c r="N66" s="276">
        <f>N86</f>
        <v>7</v>
      </c>
      <c r="O66" s="269"/>
      <c r="P66" s="276">
        <f>P86</f>
        <v>7</v>
      </c>
      <c r="Q66" s="269"/>
      <c r="R66" s="269"/>
      <c r="S66" s="269"/>
      <c r="T66" s="276">
        <f>T86</f>
        <v>7</v>
      </c>
      <c r="U66" s="269"/>
      <c r="V66" s="276">
        <f>V86</f>
        <v>7</v>
      </c>
      <c r="W66" s="269"/>
      <c r="X66" s="269"/>
      <c r="Y66" s="269"/>
      <c r="Z66" s="276">
        <f>Z86</f>
        <v>7</v>
      </c>
      <c r="AA66" s="269"/>
      <c r="AB66" s="276">
        <f>AB86</f>
        <v>7</v>
      </c>
      <c r="AC66" s="269"/>
      <c r="AD66" s="276">
        <f>AD86</f>
        <v>7</v>
      </c>
      <c r="AE66" s="269"/>
      <c r="AF66" s="270"/>
      <c r="AG66" s="85"/>
    </row>
    <row r="67" spans="1:33" x14ac:dyDescent="0.35">
      <c r="A67" s="36"/>
      <c r="B67" s="36"/>
      <c r="C67" s="770"/>
      <c r="D67" s="283" t="str">
        <f>D87</f>
        <v>DA</v>
      </c>
      <c r="E67" s="263"/>
      <c r="F67" s="277">
        <f>F87</f>
        <v>6</v>
      </c>
      <c r="G67" s="263"/>
      <c r="H67" s="277">
        <f>H87</f>
        <v>6</v>
      </c>
      <c r="I67" s="263"/>
      <c r="J67" s="263"/>
      <c r="K67" s="263"/>
      <c r="L67" s="277">
        <f>L87</f>
        <v>6</v>
      </c>
      <c r="M67" s="263"/>
      <c r="N67" s="277">
        <f>N87</f>
        <v>6</v>
      </c>
      <c r="O67" s="263"/>
      <c r="P67" s="277">
        <f>P87</f>
        <v>6</v>
      </c>
      <c r="Q67" s="263"/>
      <c r="R67" s="263"/>
      <c r="S67" s="263"/>
      <c r="T67" s="277">
        <f>T87</f>
        <v>6</v>
      </c>
      <c r="U67" s="263"/>
      <c r="V67" s="277">
        <f>V87</f>
        <v>6</v>
      </c>
      <c r="W67" s="263"/>
      <c r="X67" s="263"/>
      <c r="Y67" s="263"/>
      <c r="Z67" s="277">
        <f>Z87</f>
        <v>6</v>
      </c>
      <c r="AA67" s="263"/>
      <c r="AB67" s="277">
        <f>AB87</f>
        <v>6</v>
      </c>
      <c r="AC67" s="263"/>
      <c r="AD67" s="277">
        <f>AD87</f>
        <v>6</v>
      </c>
      <c r="AE67" s="263"/>
      <c r="AF67" s="266"/>
      <c r="AG67" s="85"/>
    </row>
    <row r="68" spans="1:33" ht="15" thickBot="1" x14ac:dyDescent="0.4">
      <c r="A68" s="36"/>
      <c r="B68" s="36"/>
      <c r="C68" s="770"/>
      <c r="D68" s="280" t="str">
        <f>D88</f>
        <v>ASS</v>
      </c>
      <c r="E68" s="267"/>
      <c r="F68" s="278">
        <f>F88</f>
        <v>7</v>
      </c>
      <c r="G68" s="267"/>
      <c r="H68" s="278">
        <f>H88</f>
        <v>7</v>
      </c>
      <c r="I68" s="267"/>
      <c r="J68" s="267"/>
      <c r="K68" s="267"/>
      <c r="L68" s="278">
        <f>L88</f>
        <v>7</v>
      </c>
      <c r="M68" s="267"/>
      <c r="N68" s="278">
        <f>N88</f>
        <v>7</v>
      </c>
      <c r="O68" s="267"/>
      <c r="P68" s="278">
        <f>P88</f>
        <v>7</v>
      </c>
      <c r="Q68" s="267"/>
      <c r="R68" s="267"/>
      <c r="S68" s="267"/>
      <c r="T68" s="278">
        <f>T88</f>
        <v>7</v>
      </c>
      <c r="U68" s="267"/>
      <c r="V68" s="278">
        <f>V88</f>
        <v>7</v>
      </c>
      <c r="W68" s="267"/>
      <c r="X68" s="267"/>
      <c r="Y68" s="267"/>
      <c r="Z68" s="278">
        <f>Z88</f>
        <v>7</v>
      </c>
      <c r="AA68" s="267"/>
      <c r="AB68" s="278">
        <f>AB88</f>
        <v>7</v>
      </c>
      <c r="AC68" s="267"/>
      <c r="AD68" s="278">
        <f>AD88</f>
        <v>7</v>
      </c>
      <c r="AE68" s="267"/>
      <c r="AF68" s="268"/>
      <c r="AG68" s="85"/>
    </row>
    <row r="69" spans="1:33" ht="4.5" customHeight="1" thickBot="1" x14ac:dyDescent="0.4">
      <c r="A69" s="36"/>
      <c r="B69" s="36"/>
      <c r="C69" s="820"/>
      <c r="D69" s="271"/>
      <c r="E69" s="272"/>
      <c r="F69" s="272"/>
      <c r="G69" s="272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2"/>
      <c r="S69" s="272"/>
      <c r="T69" s="272"/>
      <c r="U69" s="272"/>
      <c r="V69" s="272"/>
      <c r="W69" s="272"/>
      <c r="X69" s="272"/>
      <c r="Y69" s="272"/>
      <c r="Z69" s="272"/>
      <c r="AA69" s="272"/>
      <c r="AB69" s="272"/>
      <c r="AC69" s="272"/>
      <c r="AD69" s="272"/>
      <c r="AE69" s="272"/>
      <c r="AF69" s="273"/>
      <c r="AG69" s="85"/>
    </row>
    <row r="70" spans="1:33" x14ac:dyDescent="0.35">
      <c r="A70" s="36"/>
      <c r="B70" s="36"/>
      <c r="C70" s="47"/>
      <c r="D70" s="47"/>
      <c r="E70" s="249"/>
      <c r="F70" s="249"/>
      <c r="G70" s="249"/>
      <c r="H70" s="249"/>
      <c r="I70" s="249"/>
      <c r="J70" s="249"/>
      <c r="K70" s="249"/>
      <c r="L70" s="249"/>
      <c r="M70" s="249"/>
      <c r="N70" s="249"/>
      <c r="O70" s="249"/>
      <c r="P70" s="249"/>
      <c r="Q70" s="249"/>
      <c r="R70" s="249"/>
      <c r="S70" s="249"/>
      <c r="T70" s="249"/>
      <c r="U70" s="249"/>
      <c r="V70" s="249"/>
      <c r="W70" s="249"/>
      <c r="X70" s="249"/>
      <c r="Y70" s="249"/>
      <c r="Z70" s="249"/>
      <c r="AA70" s="249"/>
      <c r="AB70" s="249"/>
      <c r="AC70" s="249"/>
      <c r="AD70" s="249"/>
      <c r="AE70" s="249"/>
      <c r="AF70" s="249"/>
      <c r="AG70" s="85"/>
    </row>
    <row r="71" spans="1:33" s="42" customFormat="1" ht="15" thickBot="1" x14ac:dyDescent="0.4">
      <c r="A71" s="127"/>
      <c r="B71" s="85"/>
      <c r="C71" s="48"/>
      <c r="D71" s="48"/>
      <c r="E71" s="85"/>
      <c r="F71" s="85"/>
      <c r="G71" s="85"/>
      <c r="H71" s="85"/>
      <c r="I71" s="85"/>
      <c r="J71" s="85"/>
      <c r="K71" s="85"/>
      <c r="L71" s="85"/>
      <c r="M71" s="85"/>
      <c r="N71" s="85"/>
      <c r="O71" s="85"/>
      <c r="P71" s="85"/>
      <c r="Q71" s="85"/>
      <c r="R71" s="85"/>
      <c r="S71" s="85"/>
      <c r="T71" s="85"/>
      <c r="U71" s="85"/>
      <c r="V71" s="85"/>
      <c r="W71" s="85"/>
      <c r="X71" s="85"/>
      <c r="Y71" s="85"/>
      <c r="Z71" s="85"/>
      <c r="AA71" s="85"/>
      <c r="AB71" s="85"/>
      <c r="AC71" s="85"/>
      <c r="AD71" s="85"/>
      <c r="AE71" s="85"/>
      <c r="AF71" s="85"/>
      <c r="AG71" s="85"/>
    </row>
    <row r="72" spans="1:33" x14ac:dyDescent="0.35">
      <c r="A72" s="39"/>
      <c r="B72" s="36"/>
      <c r="C72" s="773" t="s">
        <v>90</v>
      </c>
      <c r="D72" s="49" t="s">
        <v>9</v>
      </c>
      <c r="E72" s="44"/>
      <c r="F72" s="142">
        <f>+COUNTIF(F5:F9,"CC")</f>
        <v>4</v>
      </c>
      <c r="G72" s="167"/>
      <c r="H72" s="142">
        <f>+COUNTIF(H5:H9,"CC")</f>
        <v>4</v>
      </c>
      <c r="I72" s="167"/>
      <c r="J72" s="167"/>
      <c r="K72" s="43"/>
      <c r="L72" s="141">
        <f>+COUNTIF(L5:L9,"CC")</f>
        <v>4</v>
      </c>
      <c r="M72" s="167"/>
      <c r="N72" s="142">
        <f>+COUNTIF(N5:N9,"CC")</f>
        <v>4</v>
      </c>
      <c r="O72" s="167"/>
      <c r="P72" s="142">
        <f>+COUNTIF(P5:P9,"CC")</f>
        <v>4</v>
      </c>
      <c r="Q72" s="142"/>
      <c r="R72" s="120"/>
      <c r="S72" s="44"/>
      <c r="T72" s="142">
        <f>+COUNTIF(T5:T9,"CC")</f>
        <v>4</v>
      </c>
      <c r="U72" s="167"/>
      <c r="V72" s="142">
        <f>+COUNTIF(V5:V9,"CC")</f>
        <v>4</v>
      </c>
      <c r="W72" s="167"/>
      <c r="X72" s="167"/>
      <c r="Y72" s="43"/>
      <c r="Z72" s="141">
        <f>+COUNTIF(Z5:Z9,"CC")</f>
        <v>4</v>
      </c>
      <c r="AA72" s="167"/>
      <c r="AB72" s="142">
        <f>+COUNTIF(AB5:AB9,"CC")</f>
        <v>4</v>
      </c>
      <c r="AC72" s="167"/>
      <c r="AD72" s="142">
        <f>+COUNTIF(AD5:AD9,"CC")</f>
        <v>4</v>
      </c>
      <c r="AE72" s="142"/>
      <c r="AF72" s="120"/>
      <c r="AG72" s="46"/>
    </row>
    <row r="73" spans="1:33" x14ac:dyDescent="0.35">
      <c r="A73" s="36"/>
      <c r="B73" s="36"/>
      <c r="C73" s="774"/>
      <c r="D73" s="50" t="s">
        <v>67</v>
      </c>
      <c r="E73" s="166"/>
      <c r="F73" s="144">
        <f>+COUNTIF(F5:F51,"OMT")</f>
        <v>2</v>
      </c>
      <c r="G73" s="168"/>
      <c r="H73" s="144">
        <f>+COUNTIF(H5:H51,"OMT")</f>
        <v>2</v>
      </c>
      <c r="I73" s="168"/>
      <c r="J73" s="168"/>
      <c r="K73" s="135"/>
      <c r="L73" s="143">
        <f>+COUNTIF(L5:L51,"OMT")</f>
        <v>2</v>
      </c>
      <c r="M73" s="168"/>
      <c r="N73" s="144">
        <f>+COUNTIF(N5:N51,"OMT")</f>
        <v>2</v>
      </c>
      <c r="O73" s="168"/>
      <c r="P73" s="144">
        <f>+COUNTIF(P5:P51,"OMT")</f>
        <v>2</v>
      </c>
      <c r="Q73" s="144"/>
      <c r="R73" s="161"/>
      <c r="S73" s="166"/>
      <c r="T73" s="144">
        <f>+COUNTIF(T5:T51,"OMT")</f>
        <v>2</v>
      </c>
      <c r="U73" s="168"/>
      <c r="V73" s="144">
        <f>+COUNTIF(V5:V51,"OMT")</f>
        <v>2</v>
      </c>
      <c r="W73" s="168"/>
      <c r="X73" s="168"/>
      <c r="Y73" s="135"/>
      <c r="Z73" s="143">
        <f>+COUNTIF(Z5:Z51,"OMT")</f>
        <v>2</v>
      </c>
      <c r="AA73" s="168"/>
      <c r="AB73" s="144">
        <f>+COUNTIF(AB5:AB51,"OMT")</f>
        <v>2</v>
      </c>
      <c r="AC73" s="168"/>
      <c r="AD73" s="144">
        <f>+COUNTIF(AD5:AD51,"OMT")</f>
        <v>2</v>
      </c>
      <c r="AE73" s="144"/>
      <c r="AF73" s="161"/>
      <c r="AG73" s="46"/>
    </row>
    <row r="74" spans="1:33" x14ac:dyDescent="0.35">
      <c r="A74" s="36"/>
      <c r="B74" s="36"/>
      <c r="C74" s="774"/>
      <c r="D74" s="50" t="s">
        <v>29</v>
      </c>
      <c r="E74" s="166"/>
      <c r="F74" s="144">
        <f>+COUNTIF(F5:F51,"CSA")</f>
        <v>2</v>
      </c>
      <c r="G74" s="168"/>
      <c r="H74" s="144">
        <f>+COUNTIF(H5:H51,"CSA")</f>
        <v>2</v>
      </c>
      <c r="I74" s="168"/>
      <c r="J74" s="168"/>
      <c r="K74" s="135"/>
      <c r="L74" s="143">
        <f>+COUNTIF(L5:L51,"CSA")</f>
        <v>2</v>
      </c>
      <c r="M74" s="168"/>
      <c r="N74" s="144">
        <f>+COUNTIF(N5:N51,"CSA")</f>
        <v>2</v>
      </c>
      <c r="O74" s="168"/>
      <c r="P74" s="144">
        <f>+COUNTIF(P5:P51,"CSA")</f>
        <v>2</v>
      </c>
      <c r="Q74" s="144"/>
      <c r="R74" s="161"/>
      <c r="S74" s="166"/>
      <c r="T74" s="144">
        <f>+COUNTIF(T5:T51,"CSA")</f>
        <v>2</v>
      </c>
      <c r="U74" s="168"/>
      <c r="V74" s="144">
        <f>+COUNTIF(V5:V51,"CSA")</f>
        <v>2</v>
      </c>
      <c r="W74" s="168"/>
      <c r="X74" s="168"/>
      <c r="Y74" s="135"/>
      <c r="Z74" s="143">
        <f>+COUNTIF(Z5:Z51,"CSA")</f>
        <v>2</v>
      </c>
      <c r="AA74" s="168"/>
      <c r="AB74" s="144">
        <f>+COUNTIF(AB5:AB51,"CSA")</f>
        <v>2</v>
      </c>
      <c r="AC74" s="168"/>
      <c r="AD74" s="144">
        <f>+COUNTIF(AD5:AD51,"CSA")</f>
        <v>2</v>
      </c>
      <c r="AE74" s="144"/>
      <c r="AF74" s="161"/>
      <c r="AG74" s="46"/>
    </row>
    <row r="75" spans="1:33" x14ac:dyDescent="0.35">
      <c r="A75" s="36"/>
      <c r="B75" s="36"/>
      <c r="C75" s="774"/>
      <c r="D75" s="50" t="s">
        <v>42</v>
      </c>
      <c r="E75" s="166"/>
      <c r="F75" s="144">
        <f>+COUNTIF(F5:F51,"DD")</f>
        <v>2</v>
      </c>
      <c r="G75" s="168"/>
      <c r="H75" s="144">
        <f>+COUNTIF(H5:H51,"DD")</f>
        <v>2</v>
      </c>
      <c r="I75" s="168"/>
      <c r="J75" s="168"/>
      <c r="K75" s="135"/>
      <c r="L75" s="143">
        <f>+COUNTIF(L5:L51,"DD")</f>
        <v>2</v>
      </c>
      <c r="M75" s="168"/>
      <c r="N75" s="144">
        <f>+COUNTIF(N5:N51,"DD")</f>
        <v>2</v>
      </c>
      <c r="O75" s="168"/>
      <c r="P75" s="144">
        <f>+COUNTIF(P5:P51,"DD")</f>
        <v>2</v>
      </c>
      <c r="Q75" s="144"/>
      <c r="R75" s="161"/>
      <c r="S75" s="166"/>
      <c r="T75" s="144">
        <f>+COUNTIF(T5:T51,"DD")</f>
        <v>2</v>
      </c>
      <c r="U75" s="168"/>
      <c r="V75" s="144">
        <f>+COUNTIF(V5:V51,"DD")</f>
        <v>2</v>
      </c>
      <c r="W75" s="168"/>
      <c r="X75" s="168"/>
      <c r="Y75" s="135"/>
      <c r="Z75" s="143">
        <f>+COUNTIF(Z5:Z51,"DD")</f>
        <v>2</v>
      </c>
      <c r="AA75" s="168"/>
      <c r="AB75" s="144">
        <f>+COUNTIF(AB5:AB51,"DD")</f>
        <v>2</v>
      </c>
      <c r="AC75" s="168"/>
      <c r="AD75" s="144">
        <f>+COUNTIF(AD5:AD51,"DD")</f>
        <v>2</v>
      </c>
      <c r="AE75" s="144"/>
      <c r="AF75" s="161"/>
      <c r="AG75" s="46"/>
    </row>
    <row r="76" spans="1:33" x14ac:dyDescent="0.35">
      <c r="A76" s="36"/>
      <c r="B76" s="36"/>
      <c r="C76" s="774"/>
      <c r="D76" s="50" t="s">
        <v>63</v>
      </c>
      <c r="E76" s="166"/>
      <c r="F76" s="144">
        <f>+COUNTIF(F5:F51,"OI")</f>
        <v>4</v>
      </c>
      <c r="G76" s="168"/>
      <c r="H76" s="144">
        <f>+COUNTIF(H5:H51,"OI")</f>
        <v>4</v>
      </c>
      <c r="I76" s="168"/>
      <c r="J76" s="168"/>
      <c r="K76" s="135"/>
      <c r="L76" s="143">
        <f>+COUNTIF(L5:L51,"OI")</f>
        <v>4</v>
      </c>
      <c r="M76" s="168"/>
      <c r="N76" s="144">
        <f>+COUNTIF(N5:N51,"OI")</f>
        <v>4</v>
      </c>
      <c r="O76" s="168"/>
      <c r="P76" s="144">
        <f>+COUNTIF(P5:P51,"OI")</f>
        <v>4</v>
      </c>
      <c r="Q76" s="144"/>
      <c r="R76" s="161"/>
      <c r="S76" s="166"/>
      <c r="T76" s="144">
        <f>+COUNTIF(T5:T51,"OI")</f>
        <v>4</v>
      </c>
      <c r="U76" s="168"/>
      <c r="V76" s="144">
        <f>+COUNTIF(V5:V51,"OI")</f>
        <v>4</v>
      </c>
      <c r="W76" s="168"/>
      <c r="X76" s="168"/>
      <c r="Y76" s="135"/>
      <c r="Z76" s="143">
        <f>+COUNTIF(Z5:Z51,"OI")</f>
        <v>4</v>
      </c>
      <c r="AA76" s="168"/>
      <c r="AB76" s="144">
        <f>+COUNTIF(AB5:AB51,"OI")</f>
        <v>4</v>
      </c>
      <c r="AC76" s="168"/>
      <c r="AD76" s="144">
        <f>+COUNTIF(AD5:AD51,"OI")</f>
        <v>4</v>
      </c>
      <c r="AE76" s="144"/>
      <c r="AF76" s="161"/>
      <c r="AG76" s="46"/>
    </row>
    <row r="77" spans="1:33" x14ac:dyDescent="0.35">
      <c r="A77" s="36"/>
      <c r="B77" s="36"/>
      <c r="C77" s="774"/>
      <c r="D77" s="50" t="s">
        <v>33</v>
      </c>
      <c r="E77" s="166"/>
      <c r="F77" s="144">
        <f>+COUNTIF(F5:F51,"CCT")</f>
        <v>2</v>
      </c>
      <c r="G77" s="168"/>
      <c r="H77" s="144">
        <f>+COUNTIF(H5:H51,"CCT")</f>
        <v>2</v>
      </c>
      <c r="I77" s="168"/>
      <c r="J77" s="168"/>
      <c r="K77" s="135"/>
      <c r="L77" s="143">
        <f>+COUNTIF(L5:L51,"CCT")</f>
        <v>2</v>
      </c>
      <c r="M77" s="168"/>
      <c r="N77" s="144">
        <f>+COUNTIF(N5:N51,"CCT")</f>
        <v>2</v>
      </c>
      <c r="O77" s="168"/>
      <c r="P77" s="144">
        <f>+COUNTIF(P5:P51,"CCT")</f>
        <v>2</v>
      </c>
      <c r="Q77" s="144"/>
      <c r="R77" s="161"/>
      <c r="S77" s="166"/>
      <c r="T77" s="144">
        <f>+COUNTIF(T5:T51,"CCT")</f>
        <v>2</v>
      </c>
      <c r="U77" s="168"/>
      <c r="V77" s="144">
        <f>+COUNTIF(V5:V51,"CCT")</f>
        <v>2</v>
      </c>
      <c r="W77" s="168"/>
      <c r="X77" s="168"/>
      <c r="Y77" s="135"/>
      <c r="Z77" s="143">
        <f>+COUNTIF(Z5:Z51,"CCT")</f>
        <v>2</v>
      </c>
      <c r="AA77" s="168"/>
      <c r="AB77" s="144">
        <f>+COUNTIF(AB5:AB51,"CCT")</f>
        <v>2</v>
      </c>
      <c r="AC77" s="168"/>
      <c r="AD77" s="144">
        <f>+COUNTIF(AD5:AD51,"CCT")</f>
        <v>2</v>
      </c>
      <c r="AE77" s="144"/>
      <c r="AF77" s="161"/>
      <c r="AG77" s="46"/>
    </row>
    <row r="78" spans="1:33" x14ac:dyDescent="0.35">
      <c r="A78" s="36"/>
      <c r="B78" s="47"/>
      <c r="C78" s="774"/>
      <c r="D78" s="50" t="s">
        <v>83</v>
      </c>
      <c r="E78" s="133"/>
      <c r="F78" s="144">
        <f>+COUNTIF(F5:F51,"45")</f>
        <v>2</v>
      </c>
      <c r="G78" s="168"/>
      <c r="H78" s="144">
        <f>+COUNTIF(H5:H51,"45")</f>
        <v>2</v>
      </c>
      <c r="I78" s="168"/>
      <c r="J78" s="168"/>
      <c r="K78" s="135"/>
      <c r="L78" s="143">
        <f>+COUNTIF(L5:L51,"45")</f>
        <v>2</v>
      </c>
      <c r="M78" s="168"/>
      <c r="N78" s="144">
        <f>+COUNTIF(N5:N51,"45")</f>
        <v>2</v>
      </c>
      <c r="O78" s="168"/>
      <c r="P78" s="144">
        <f>+COUNTIF(P5:P51,"45")</f>
        <v>2</v>
      </c>
      <c r="Q78" s="144"/>
      <c r="R78" s="161"/>
      <c r="S78" s="166"/>
      <c r="T78" s="144">
        <f>+COUNTIF(T5:T51,"45")</f>
        <v>2</v>
      </c>
      <c r="U78" s="168"/>
      <c r="V78" s="144">
        <f>+COUNTIF(V5:V51,"45")</f>
        <v>2</v>
      </c>
      <c r="W78" s="168"/>
      <c r="X78" s="168"/>
      <c r="Y78" s="135"/>
      <c r="Z78" s="143">
        <f>+COUNTIF(Z5:Z51,"45")</f>
        <v>2</v>
      </c>
      <c r="AA78" s="168"/>
      <c r="AB78" s="144">
        <f>+COUNTIF(AB5:AB51,"45")</f>
        <v>2</v>
      </c>
      <c r="AC78" s="168"/>
      <c r="AD78" s="144">
        <f>+COUNTIF(AD5:AD51,"45")</f>
        <v>2</v>
      </c>
      <c r="AE78" s="144"/>
      <c r="AF78" s="161"/>
    </row>
    <row r="79" spans="1:33" x14ac:dyDescent="0.35">
      <c r="A79" s="47"/>
      <c r="B79" s="47"/>
      <c r="C79" s="774"/>
      <c r="D79" s="50" t="s">
        <v>35</v>
      </c>
      <c r="E79" s="133"/>
      <c r="F79" s="144">
        <f>+COUNTIF(F5:F51,"PC")</f>
        <v>7</v>
      </c>
      <c r="G79" s="168"/>
      <c r="H79" s="144">
        <f>+COUNTIF(H5:H51,"PC")</f>
        <v>7</v>
      </c>
      <c r="I79" s="168"/>
      <c r="J79" s="168"/>
      <c r="K79" s="135"/>
      <c r="L79" s="143">
        <f>+COUNTIF(L5:L51,"PC")</f>
        <v>7</v>
      </c>
      <c r="M79" s="168"/>
      <c r="N79" s="144">
        <f>+COUNTIF(N5:N51,"PC")</f>
        <v>7</v>
      </c>
      <c r="O79" s="168"/>
      <c r="P79" s="144">
        <f>+COUNTIF(P5:P51,"PC")</f>
        <v>7</v>
      </c>
      <c r="Q79" s="144"/>
      <c r="R79" s="161"/>
      <c r="S79" s="166"/>
      <c r="T79" s="144">
        <f>+COUNTIF(T5:T51,"PC")</f>
        <v>7</v>
      </c>
      <c r="U79" s="168"/>
      <c r="V79" s="144">
        <f>+COUNTIF(V5:V51,"PC")</f>
        <v>7</v>
      </c>
      <c r="W79" s="168"/>
      <c r="X79" s="168"/>
      <c r="Y79" s="135"/>
      <c r="Z79" s="143">
        <f>+COUNTIF(Z5:Z51,"PC")</f>
        <v>7</v>
      </c>
      <c r="AA79" s="168"/>
      <c r="AB79" s="144">
        <f>+COUNTIF(AB5:AB51,"PC")</f>
        <v>7</v>
      </c>
      <c r="AC79" s="168"/>
      <c r="AD79" s="144">
        <f>+COUNTIF(AD5:AD51,"PC")</f>
        <v>7</v>
      </c>
      <c r="AE79" s="144"/>
      <c r="AF79" s="161"/>
    </row>
    <row r="80" spans="1:33" x14ac:dyDescent="0.35">
      <c r="A80" s="47"/>
      <c r="B80" s="47"/>
      <c r="C80" s="774"/>
      <c r="D80" s="50" t="s">
        <v>37</v>
      </c>
      <c r="E80" s="133"/>
      <c r="F80" s="144">
        <f>+COUNTIF(F5:F51,"CO")</f>
        <v>5</v>
      </c>
      <c r="G80" s="168"/>
      <c r="H80" s="144">
        <f>+COUNTIF(H5:H51,"CO")</f>
        <v>5</v>
      </c>
      <c r="I80" s="168"/>
      <c r="J80" s="168"/>
      <c r="K80" s="135"/>
      <c r="L80" s="143">
        <f>+COUNTIF(L5:L51,"CO")</f>
        <v>5</v>
      </c>
      <c r="M80" s="168"/>
      <c r="N80" s="144">
        <f>+COUNTIF(N5:N51,"CO")</f>
        <v>5</v>
      </c>
      <c r="O80" s="168"/>
      <c r="P80" s="144">
        <f>+COUNTIF(P5:P51,"CO")</f>
        <v>5</v>
      </c>
      <c r="Q80" s="144"/>
      <c r="R80" s="161"/>
      <c r="S80" s="166"/>
      <c r="T80" s="144">
        <f>+COUNTIF(T5:T51,"CO")</f>
        <v>5</v>
      </c>
      <c r="U80" s="168"/>
      <c r="V80" s="144">
        <f>+COUNTIF(V5:V51,"CO")</f>
        <v>5</v>
      </c>
      <c r="W80" s="168"/>
      <c r="X80" s="168"/>
      <c r="Y80" s="135"/>
      <c r="Z80" s="143">
        <f>+COUNTIF(Z5:Z51,"CO")</f>
        <v>5</v>
      </c>
      <c r="AA80" s="168"/>
      <c r="AB80" s="144">
        <f>+COUNTIF(AB5:AB51,"CO")</f>
        <v>5</v>
      </c>
      <c r="AC80" s="168"/>
      <c r="AD80" s="144">
        <f>+COUNTIF(AD5:AD51,"CO")</f>
        <v>5</v>
      </c>
      <c r="AE80" s="144"/>
      <c r="AF80" s="161"/>
    </row>
    <row r="81" spans="1:32" x14ac:dyDescent="0.35">
      <c r="A81" s="47"/>
      <c r="B81" s="47"/>
      <c r="C81" s="774"/>
      <c r="D81" s="50" t="s">
        <v>20</v>
      </c>
      <c r="E81" s="133"/>
      <c r="F81" s="144">
        <f>+COUNTIF(F5:F51,"CCI")</f>
        <v>2</v>
      </c>
      <c r="G81" s="168"/>
      <c r="H81" s="144">
        <f>+COUNTIF(H5:H51,"CCI")</f>
        <v>2</v>
      </c>
      <c r="I81" s="168"/>
      <c r="J81" s="168"/>
      <c r="K81" s="135"/>
      <c r="L81" s="143">
        <f>+COUNTIF(L5:L51,"CCI")</f>
        <v>2</v>
      </c>
      <c r="M81" s="168"/>
      <c r="N81" s="144">
        <f>+COUNTIF(N5:N51,"CCI")</f>
        <v>2</v>
      </c>
      <c r="O81" s="168"/>
      <c r="P81" s="144">
        <f>+COUNTIF(P5:P51,"CCI")</f>
        <v>2</v>
      </c>
      <c r="Q81" s="144"/>
      <c r="R81" s="161"/>
      <c r="S81" s="166"/>
      <c r="T81" s="144">
        <f>+COUNTIF(T5:T51,"CCI")</f>
        <v>2</v>
      </c>
      <c r="U81" s="168"/>
      <c r="V81" s="144">
        <f>+COUNTIF(V5:V51,"CCI")</f>
        <v>2</v>
      </c>
      <c r="W81" s="168"/>
      <c r="X81" s="168"/>
      <c r="Y81" s="135"/>
      <c r="Z81" s="143">
        <f>+COUNTIF(Z5:Z51,"CCI")</f>
        <v>2</v>
      </c>
      <c r="AA81" s="168"/>
      <c r="AB81" s="144">
        <f>+COUNTIF(AB5:AB51,"CCI")</f>
        <v>2</v>
      </c>
      <c r="AC81" s="168"/>
      <c r="AD81" s="144">
        <f>+COUNTIF(AD5:AD51,"CCI")</f>
        <v>2</v>
      </c>
      <c r="AE81" s="144"/>
      <c r="AF81" s="161"/>
    </row>
    <row r="82" spans="1:32" x14ac:dyDescent="0.35">
      <c r="A82" s="47"/>
      <c r="B82" s="47"/>
      <c r="C82" s="774"/>
      <c r="D82" s="50">
        <v>67</v>
      </c>
      <c r="E82" s="133"/>
      <c r="F82" s="144">
        <f>+COUNTIF(F5:F51,"67")</f>
        <v>4</v>
      </c>
      <c r="G82" s="168"/>
      <c r="H82" s="144">
        <f>+COUNTIF(H5:H51,"67")</f>
        <v>4</v>
      </c>
      <c r="I82" s="168"/>
      <c r="J82" s="168"/>
      <c r="K82" s="135"/>
      <c r="L82" s="143">
        <f>+COUNTIF(L5:L51,"67")</f>
        <v>4</v>
      </c>
      <c r="M82" s="168"/>
      <c r="N82" s="144">
        <f>+COUNTIF(N5:N51,"67")</f>
        <v>4</v>
      </c>
      <c r="O82" s="168"/>
      <c r="P82" s="144">
        <f>+COUNTIF(P5:P51,"67")</f>
        <v>4</v>
      </c>
      <c r="Q82" s="144"/>
      <c r="R82" s="161"/>
      <c r="S82" s="166"/>
      <c r="T82" s="144">
        <f>+COUNTIF(T5:T51,"67")</f>
        <v>4</v>
      </c>
      <c r="U82" s="168"/>
      <c r="V82" s="144">
        <f>+COUNTIF(V5:V51,"67")</f>
        <v>4</v>
      </c>
      <c r="W82" s="168"/>
      <c r="X82" s="168"/>
      <c r="Y82" s="135"/>
      <c r="Z82" s="143">
        <f>+COUNTIF(Z5:Z51,"67")</f>
        <v>4</v>
      </c>
      <c r="AA82" s="168"/>
      <c r="AB82" s="144">
        <f>+COUNTIF(AB5:AB51,"67")</f>
        <v>4</v>
      </c>
      <c r="AC82" s="168"/>
      <c r="AD82" s="144">
        <f>+COUNTIF(AD5:AD51,"67")</f>
        <v>4</v>
      </c>
      <c r="AE82" s="144"/>
      <c r="AF82" s="161"/>
    </row>
    <row r="83" spans="1:32" x14ac:dyDescent="0.35">
      <c r="A83" s="47"/>
      <c r="B83" s="47"/>
      <c r="C83" s="774"/>
      <c r="D83" s="50" t="s">
        <v>38</v>
      </c>
      <c r="E83" s="133"/>
      <c r="F83" s="144">
        <f>+COUNTIF(F5:F51,"PO")</f>
        <v>2</v>
      </c>
      <c r="G83" s="168"/>
      <c r="H83" s="144">
        <f>+COUNTIF(H5:H51,"PO")</f>
        <v>2</v>
      </c>
      <c r="I83" s="168"/>
      <c r="J83" s="168"/>
      <c r="K83" s="135"/>
      <c r="L83" s="143">
        <f>+COUNTIF(L5:L51,"PO")</f>
        <v>2</v>
      </c>
      <c r="M83" s="168"/>
      <c r="N83" s="144">
        <f>+COUNTIF(N5:N51,"PO")</f>
        <v>2</v>
      </c>
      <c r="O83" s="168"/>
      <c r="P83" s="144">
        <f>+COUNTIF(P5:P51,"PO")</f>
        <v>2</v>
      </c>
      <c r="Q83" s="144"/>
      <c r="R83" s="161"/>
      <c r="S83" s="166"/>
      <c r="T83" s="144">
        <f>+COUNTIF(T5:T51,"PO")</f>
        <v>2</v>
      </c>
      <c r="U83" s="168"/>
      <c r="V83" s="144">
        <f>+COUNTIF(V5:V51,"PO")</f>
        <v>2</v>
      </c>
      <c r="W83" s="168"/>
      <c r="X83" s="168"/>
      <c r="Y83" s="135"/>
      <c r="Z83" s="143">
        <f>+COUNTIF(Z5:Z51,"PO")</f>
        <v>2</v>
      </c>
      <c r="AA83" s="168"/>
      <c r="AB83" s="144">
        <f>+COUNTIF(AB5:AB51,"PO")</f>
        <v>2</v>
      </c>
      <c r="AC83" s="168"/>
      <c r="AD83" s="144">
        <f>+COUNTIF(AD5:AD51,"PO")</f>
        <v>2</v>
      </c>
      <c r="AE83" s="144"/>
      <c r="AF83" s="161"/>
    </row>
    <row r="84" spans="1:32" ht="15" thickBot="1" x14ac:dyDescent="0.4">
      <c r="A84" s="47"/>
      <c r="B84" s="47"/>
      <c r="C84" s="774"/>
      <c r="D84" s="128" t="s">
        <v>51</v>
      </c>
      <c r="E84" s="137"/>
      <c r="F84" s="146">
        <f>+COUNTIF(F5:F51,"ADA")</f>
        <v>2</v>
      </c>
      <c r="G84" s="169"/>
      <c r="H84" s="146">
        <f>+COUNTIF(H5:H51,"ADA")</f>
        <v>2</v>
      </c>
      <c r="I84" s="169"/>
      <c r="J84" s="169"/>
      <c r="K84" s="170"/>
      <c r="L84" s="145">
        <f>+COUNTIF(L5:L51,"ADA")</f>
        <v>2</v>
      </c>
      <c r="M84" s="169"/>
      <c r="N84" s="146">
        <f>+COUNTIF(N5:N51,"ADA")</f>
        <v>2</v>
      </c>
      <c r="O84" s="169"/>
      <c r="P84" s="146">
        <f>+COUNTIF(P5:P51,"ADA")</f>
        <v>2</v>
      </c>
      <c r="Q84" s="146"/>
      <c r="R84" s="162"/>
      <c r="S84" s="171"/>
      <c r="T84" s="146">
        <f>+COUNTIF(T5:T51,"ADA")</f>
        <v>2</v>
      </c>
      <c r="U84" s="169"/>
      <c r="V84" s="146">
        <f>+COUNTIF(V5:V51,"ADA")</f>
        <v>2</v>
      </c>
      <c r="W84" s="169"/>
      <c r="X84" s="169"/>
      <c r="Y84" s="170"/>
      <c r="Z84" s="145">
        <f>+COUNTIF(Z5:Z51,"ADA")</f>
        <v>2</v>
      </c>
      <c r="AA84" s="169"/>
      <c r="AB84" s="146">
        <f>+COUNTIF(AB5:AB51,"ADA")</f>
        <v>2</v>
      </c>
      <c r="AC84" s="169"/>
      <c r="AD84" s="146">
        <f>+COUNTIF(AD5:AD51,"ADA")</f>
        <v>2</v>
      </c>
      <c r="AE84" s="146"/>
      <c r="AF84" s="162"/>
    </row>
    <row r="85" spans="1:32" x14ac:dyDescent="0.35">
      <c r="A85" s="47"/>
      <c r="B85" s="47"/>
      <c r="C85" s="769" t="s">
        <v>92</v>
      </c>
      <c r="D85" s="40"/>
      <c r="E85" s="131"/>
      <c r="F85" s="154"/>
      <c r="G85" s="132"/>
      <c r="H85" s="154"/>
      <c r="I85" s="132"/>
      <c r="J85" s="132"/>
      <c r="K85" s="140"/>
      <c r="L85" s="153"/>
      <c r="M85" s="132"/>
      <c r="N85" s="154"/>
      <c r="O85" s="132"/>
      <c r="P85" s="154"/>
      <c r="Q85" s="154"/>
      <c r="R85" s="158"/>
      <c r="S85" s="131"/>
      <c r="T85" s="154"/>
      <c r="U85" s="132"/>
      <c r="V85" s="154"/>
      <c r="W85" s="132"/>
      <c r="X85" s="132"/>
      <c r="Y85" s="140"/>
      <c r="Z85" s="153"/>
      <c r="AA85" s="132"/>
      <c r="AB85" s="154"/>
      <c r="AC85" s="132"/>
      <c r="AD85" s="154"/>
      <c r="AE85" s="154"/>
      <c r="AF85" s="158"/>
    </row>
    <row r="86" spans="1:32" x14ac:dyDescent="0.35">
      <c r="A86" s="47"/>
      <c r="B86" s="47"/>
      <c r="C86" s="770"/>
      <c r="D86" s="41" t="s">
        <v>35</v>
      </c>
      <c r="E86" s="133"/>
      <c r="F86" s="150">
        <f>+F79</f>
        <v>7</v>
      </c>
      <c r="G86" s="134"/>
      <c r="H86" s="150">
        <f>+H79</f>
        <v>7</v>
      </c>
      <c r="I86" s="134"/>
      <c r="J86" s="134"/>
      <c r="K86" s="136"/>
      <c r="L86" s="149">
        <f>+L79</f>
        <v>7</v>
      </c>
      <c r="M86" s="134"/>
      <c r="N86" s="150">
        <f>+N79</f>
        <v>7</v>
      </c>
      <c r="O86" s="134"/>
      <c r="P86" s="150">
        <f>+P79</f>
        <v>7</v>
      </c>
      <c r="Q86" s="156"/>
      <c r="R86" s="159"/>
      <c r="S86" s="133"/>
      <c r="T86" s="150">
        <f>+T79</f>
        <v>7</v>
      </c>
      <c r="U86" s="134"/>
      <c r="V86" s="150">
        <f>+V79</f>
        <v>7</v>
      </c>
      <c r="W86" s="134"/>
      <c r="X86" s="134"/>
      <c r="Y86" s="136"/>
      <c r="Z86" s="149">
        <f>+Z79</f>
        <v>7</v>
      </c>
      <c r="AA86" s="134"/>
      <c r="AB86" s="150">
        <f>+AB79</f>
        <v>7</v>
      </c>
      <c r="AC86" s="134"/>
      <c r="AD86" s="150">
        <f>+AD79</f>
        <v>7</v>
      </c>
      <c r="AE86" s="156"/>
      <c r="AF86" s="159"/>
    </row>
    <row r="87" spans="1:32" x14ac:dyDescent="0.35">
      <c r="A87" s="47"/>
      <c r="B87" s="47"/>
      <c r="C87" s="770"/>
      <c r="D87" s="41" t="s">
        <v>45</v>
      </c>
      <c r="E87" s="133"/>
      <c r="F87" s="150">
        <f>+F83+F82</f>
        <v>6</v>
      </c>
      <c r="G87" s="134"/>
      <c r="H87" s="150">
        <f>+H83+H82</f>
        <v>6</v>
      </c>
      <c r="I87" s="134"/>
      <c r="J87" s="134"/>
      <c r="K87" s="136"/>
      <c r="L87" s="149">
        <f>+L83+L82</f>
        <v>6</v>
      </c>
      <c r="M87" s="134"/>
      <c r="N87" s="150">
        <f>+N83+N82</f>
        <v>6</v>
      </c>
      <c r="O87" s="134"/>
      <c r="P87" s="150">
        <f>+P83+P82</f>
        <v>6</v>
      </c>
      <c r="Q87" s="156"/>
      <c r="R87" s="159"/>
      <c r="S87" s="133"/>
      <c r="T87" s="150">
        <f>+T83+T82</f>
        <v>6</v>
      </c>
      <c r="U87" s="134"/>
      <c r="V87" s="150">
        <f>+V83+V82</f>
        <v>6</v>
      </c>
      <c r="W87" s="134"/>
      <c r="X87" s="134"/>
      <c r="Y87" s="136"/>
      <c r="Z87" s="149">
        <f>+Z83+Z82</f>
        <v>6</v>
      </c>
      <c r="AA87" s="134"/>
      <c r="AB87" s="150">
        <f>+AB83+AB82</f>
        <v>6</v>
      </c>
      <c r="AC87" s="134"/>
      <c r="AD87" s="150">
        <f>+AD83+AD82</f>
        <v>6</v>
      </c>
      <c r="AE87" s="156"/>
      <c r="AF87" s="159"/>
    </row>
    <row r="88" spans="1:32" x14ac:dyDescent="0.35">
      <c r="A88" s="47"/>
      <c r="B88" s="47"/>
      <c r="C88" s="770"/>
      <c r="D88" s="41" t="s">
        <v>85</v>
      </c>
      <c r="E88" s="133"/>
      <c r="F88" s="150">
        <f>+F84+F80</f>
        <v>7</v>
      </c>
      <c r="G88" s="134"/>
      <c r="H88" s="150">
        <f>+H84+H80</f>
        <v>7</v>
      </c>
      <c r="I88" s="134"/>
      <c r="J88" s="134"/>
      <c r="K88" s="136"/>
      <c r="L88" s="149">
        <f>+L84+L80</f>
        <v>7</v>
      </c>
      <c r="M88" s="134"/>
      <c r="N88" s="150">
        <f>+N84+N80</f>
        <v>7</v>
      </c>
      <c r="O88" s="134"/>
      <c r="P88" s="150">
        <f>+P84+P80</f>
        <v>7</v>
      </c>
      <c r="Q88" s="156"/>
      <c r="R88" s="159"/>
      <c r="S88" s="133"/>
      <c r="T88" s="150">
        <f>+T84+T80</f>
        <v>7</v>
      </c>
      <c r="U88" s="134"/>
      <c r="V88" s="150">
        <f>+V84+V80</f>
        <v>7</v>
      </c>
      <c r="W88" s="134"/>
      <c r="X88" s="134"/>
      <c r="Y88" s="136"/>
      <c r="Z88" s="149">
        <f>+Z84+Z80</f>
        <v>7</v>
      </c>
      <c r="AA88" s="134"/>
      <c r="AB88" s="150">
        <f>+AB84+AB80</f>
        <v>7</v>
      </c>
      <c r="AC88" s="134"/>
      <c r="AD88" s="150">
        <f>+AD84+AD80</f>
        <v>7</v>
      </c>
      <c r="AE88" s="156"/>
      <c r="AF88" s="159"/>
    </row>
    <row r="89" spans="1:32" x14ac:dyDescent="0.35">
      <c r="A89" s="47"/>
      <c r="B89" s="47"/>
      <c r="C89" s="770"/>
      <c r="D89" s="129"/>
      <c r="E89" s="133"/>
      <c r="F89" s="150"/>
      <c r="G89" s="134"/>
      <c r="H89" s="150"/>
      <c r="I89" s="134"/>
      <c r="J89" s="134"/>
      <c r="K89" s="136"/>
      <c r="L89" s="149"/>
      <c r="M89" s="134"/>
      <c r="N89" s="150"/>
      <c r="O89" s="134"/>
      <c r="P89" s="150"/>
      <c r="Q89" s="156"/>
      <c r="R89" s="159"/>
      <c r="S89" s="133"/>
      <c r="T89" s="150"/>
      <c r="U89" s="134"/>
      <c r="V89" s="150"/>
      <c r="W89" s="134"/>
      <c r="X89" s="134"/>
      <c r="Y89" s="136"/>
      <c r="Z89" s="149"/>
      <c r="AA89" s="134"/>
      <c r="AB89" s="150"/>
      <c r="AC89" s="134"/>
      <c r="AD89" s="150"/>
      <c r="AE89" s="156"/>
      <c r="AF89" s="159"/>
    </row>
    <row r="90" spans="1:32" x14ac:dyDescent="0.35">
      <c r="A90" s="47"/>
      <c r="B90" s="47"/>
      <c r="C90" s="770"/>
      <c r="D90" s="41" t="s">
        <v>86</v>
      </c>
      <c r="E90" s="172"/>
      <c r="F90" s="174">
        <f>F88+(F86+F87-F88)/2</f>
        <v>10</v>
      </c>
      <c r="G90" s="175"/>
      <c r="H90" s="174">
        <f>H88+(H86+H87-H88)/2</f>
        <v>10</v>
      </c>
      <c r="I90" s="175"/>
      <c r="J90" s="175"/>
      <c r="K90" s="173"/>
      <c r="L90" s="176">
        <f>L88+(L86+L87-L88)/2</f>
        <v>10</v>
      </c>
      <c r="M90" s="175"/>
      <c r="N90" s="174">
        <f>N88+(N86+N87-N88)/2</f>
        <v>10</v>
      </c>
      <c r="O90" s="175"/>
      <c r="P90" s="174">
        <f>P88+(P86+P87-P88)/2</f>
        <v>10</v>
      </c>
      <c r="Q90" s="175"/>
      <c r="R90" s="173"/>
      <c r="S90" s="172"/>
      <c r="T90" s="174">
        <f>T88+(T86+T87-T88)/2</f>
        <v>10</v>
      </c>
      <c r="U90" s="175"/>
      <c r="V90" s="174">
        <f>V88+(V86+V87-V88)/2</f>
        <v>10</v>
      </c>
      <c r="W90" s="175"/>
      <c r="X90" s="175"/>
      <c r="Y90" s="173"/>
      <c r="Z90" s="176">
        <f>Z88+(Z86+Z87-Z88)/2</f>
        <v>10</v>
      </c>
      <c r="AA90" s="175"/>
      <c r="AB90" s="174">
        <f>AB88+(AB86+AB87-AB88)/2</f>
        <v>10</v>
      </c>
      <c r="AC90" s="175"/>
      <c r="AD90" s="174">
        <f>AD88+(AD86+AD87-AD88)/2</f>
        <v>10</v>
      </c>
      <c r="AE90" s="175"/>
      <c r="AF90" s="173"/>
    </row>
    <row r="91" spans="1:32" ht="15" thickBot="1" x14ac:dyDescent="0.4">
      <c r="A91" s="47"/>
      <c r="B91" s="47"/>
      <c r="C91" s="770"/>
      <c r="D91" s="128" t="s">
        <v>45</v>
      </c>
      <c r="E91" s="177"/>
      <c r="F91" s="179">
        <f>+IF((F87+F86+F88)/2&gt;F87,F87,INT((F87+F86+F88)/2))</f>
        <v>6</v>
      </c>
      <c r="G91" s="180"/>
      <c r="H91" s="179">
        <f>+IF((H87+H86+H88)/2&gt;H87,H87,INT((H87+H86+H88)/2))</f>
        <v>6</v>
      </c>
      <c r="I91" s="180"/>
      <c r="J91" s="180"/>
      <c r="K91" s="178"/>
      <c r="L91" s="181">
        <f>+IF((L87+L86+L88)/2&gt;L87,L87,INT((L87+L86+L88)/2))</f>
        <v>6</v>
      </c>
      <c r="M91" s="180"/>
      <c r="N91" s="179">
        <f>+IF((N87+N86+N88)/2&gt;N87,N87,INT((N87+N86+N88)/2))</f>
        <v>6</v>
      </c>
      <c r="O91" s="180"/>
      <c r="P91" s="179">
        <f>+IF((P87+P86+P88)/2&gt;P87,P87,INT((P87+P86+P88)/2))</f>
        <v>6</v>
      </c>
      <c r="Q91" s="180"/>
      <c r="R91" s="178"/>
      <c r="S91" s="177"/>
      <c r="T91" s="179">
        <f>+IF((T87+T86+T88)/2&gt;T87,T87,INT((T87+T86+T88)/2))</f>
        <v>6</v>
      </c>
      <c r="U91" s="180"/>
      <c r="V91" s="179">
        <f>+IF((V87+V86+V88)/2&gt;V87,V87,INT((V87+V86+V88)/2))</f>
        <v>6</v>
      </c>
      <c r="W91" s="180"/>
      <c r="X91" s="180"/>
      <c r="Y91" s="178"/>
      <c r="Z91" s="181">
        <f>+IF((Z87+Z86+Z88)/2&gt;Z87,Z87,INT((Z87+Z86+Z88)/2))</f>
        <v>6</v>
      </c>
      <c r="AA91" s="180"/>
      <c r="AB91" s="179">
        <f>+IF((AB87+AB86+AB88)/2&gt;AB87,AB87,INT((AB87+AB86+AB88)/2))</f>
        <v>6</v>
      </c>
      <c r="AC91" s="180"/>
      <c r="AD91" s="179">
        <f>+IF((AD87+AD86+AD88)/2&gt;AD87,AD87,INT((AD87+AD86+AD88)/2))</f>
        <v>6</v>
      </c>
      <c r="AE91" s="180"/>
      <c r="AF91" s="178"/>
    </row>
    <row r="92" spans="1:32" ht="15" thickBot="1" x14ac:dyDescent="0.4">
      <c r="A92" s="47"/>
      <c r="B92" s="47"/>
      <c r="C92" s="771" t="s">
        <v>91</v>
      </c>
      <c r="D92" s="40" t="s">
        <v>10</v>
      </c>
      <c r="E92" s="131"/>
      <c r="F92" s="142">
        <f>+COUNTIF(F$5:F$51,"OPO")</f>
        <v>0</v>
      </c>
      <c r="G92" s="167"/>
      <c r="H92" s="142">
        <f>+COUNTIF(H$5:H$51,"OPO")</f>
        <v>0</v>
      </c>
      <c r="I92" s="167"/>
      <c r="J92" s="167"/>
      <c r="K92" s="43"/>
      <c r="L92" s="141">
        <f>+COUNTIF(L$5:L$51,"OPO")</f>
        <v>0</v>
      </c>
      <c r="M92" s="167"/>
      <c r="N92" s="142">
        <f>+COUNTIF(N$5:N$51,"OPO")</f>
        <v>0</v>
      </c>
      <c r="O92" s="167"/>
      <c r="P92" s="142">
        <f>+COUNTIF(P$5:P$51,"OPO")</f>
        <v>0</v>
      </c>
      <c r="Q92" s="142">
        <f>+COUNTIF(Q$5:Q$51,"OPO")</f>
        <v>0</v>
      </c>
      <c r="R92" s="120">
        <f>+COUNTIF(R$5:R$51,"OPO")</f>
        <v>0</v>
      </c>
      <c r="S92" s="44"/>
      <c r="T92" s="142">
        <f>+COUNTIF(T$5:T$51,"OPO")</f>
        <v>0</v>
      </c>
      <c r="U92" s="167"/>
      <c r="V92" s="142">
        <f>+COUNTIF(V$5:V$51,"OPO")</f>
        <v>0</v>
      </c>
      <c r="W92" s="167"/>
      <c r="X92" s="167"/>
      <c r="Y92" s="43"/>
      <c r="Z92" s="141">
        <f>+COUNTIF(Z$5:Z$51,"OPO")</f>
        <v>0</v>
      </c>
      <c r="AA92" s="167"/>
      <c r="AB92" s="142">
        <f>+COUNTIF(AB$5:AB$51,"OPO")</f>
        <v>0</v>
      </c>
      <c r="AC92" s="167"/>
      <c r="AD92" s="142">
        <f>+COUNTIF(AD$5:AD$51,"OPO")</f>
        <v>0</v>
      </c>
      <c r="AE92" s="142">
        <f>+COUNTIF(AE$5:AE$51,"OPO")</f>
        <v>0</v>
      </c>
      <c r="AF92" s="120">
        <f>+COUNTIF(AF$5:AF$51,"OPO")</f>
        <v>0</v>
      </c>
    </row>
    <row r="93" spans="1:32" ht="15" thickBot="1" x14ac:dyDescent="0.4">
      <c r="A93" s="47"/>
      <c r="B93" s="47"/>
      <c r="C93" s="771"/>
      <c r="D93" s="41" t="s">
        <v>31</v>
      </c>
      <c r="E93" s="133"/>
      <c r="F93" s="144">
        <f>+COUNTIF(F$5:F$51,"CDQ")</f>
        <v>0</v>
      </c>
      <c r="G93" s="168"/>
      <c r="H93" s="144">
        <f>+COUNTIF(H$5:H$51,"CDQ")</f>
        <v>0</v>
      </c>
      <c r="I93" s="168"/>
      <c r="J93" s="168"/>
      <c r="K93" s="135"/>
      <c r="L93" s="143">
        <f>+COUNTIF(L$5:L$51,"CDQ")</f>
        <v>0</v>
      </c>
      <c r="M93" s="168"/>
      <c r="N93" s="144">
        <f>+COUNTIF(N$5:N$51,"CDQ")</f>
        <v>0</v>
      </c>
      <c r="O93" s="168"/>
      <c r="P93" s="144">
        <f>+COUNTIF(P$5:P$51,"CDQ")</f>
        <v>0</v>
      </c>
      <c r="Q93" s="144">
        <f>+COUNTIF(Q$5:Q$51,"CDQ")</f>
        <v>0</v>
      </c>
      <c r="R93" s="161">
        <f>+COUNTIF(R$5:R$51,"CDQ")</f>
        <v>0</v>
      </c>
      <c r="S93" s="166"/>
      <c r="T93" s="144">
        <f>+COUNTIF(T$5:T$51,"CDQ")</f>
        <v>0</v>
      </c>
      <c r="U93" s="168"/>
      <c r="V93" s="144">
        <f>+COUNTIF(V$5:V$51,"CDQ")</f>
        <v>0</v>
      </c>
      <c r="W93" s="168"/>
      <c r="X93" s="168"/>
      <c r="Y93" s="135"/>
      <c r="Z93" s="143">
        <f>+COUNTIF(Z$5:Z$51,"CDQ")</f>
        <v>0</v>
      </c>
      <c r="AA93" s="168"/>
      <c r="AB93" s="144">
        <f>+COUNTIF(AB$5:AB$51,"CDQ")</f>
        <v>0</v>
      </c>
      <c r="AC93" s="168"/>
      <c r="AD93" s="144">
        <f>+COUNTIF(AD$5:AD$51,"CDQ")</f>
        <v>0</v>
      </c>
      <c r="AE93" s="144">
        <f>+COUNTIF(AE$5:AE$51,"CDQ")</f>
        <v>0</v>
      </c>
      <c r="AF93" s="161">
        <f>+COUNTIF(AF$5:AF$51,"CDQ")</f>
        <v>0</v>
      </c>
    </row>
    <row r="94" spans="1:32" ht="15" thickBot="1" x14ac:dyDescent="0.4">
      <c r="A94" s="47"/>
      <c r="B94" s="47"/>
      <c r="C94" s="771"/>
      <c r="D94" s="41" t="s">
        <v>30</v>
      </c>
      <c r="E94" s="133"/>
      <c r="F94" s="144">
        <f>+COUNTIF(F$5:F$51,"CDQCSA")</f>
        <v>0</v>
      </c>
      <c r="G94" s="168"/>
      <c r="H94" s="144">
        <f>+COUNTIF(H$5:H$51,"CDQCSA")</f>
        <v>0</v>
      </c>
      <c r="I94" s="168"/>
      <c r="J94" s="168"/>
      <c r="K94" s="135"/>
      <c r="L94" s="143">
        <f>+COUNTIF(L$5:L$51,"CDQCSA")</f>
        <v>0</v>
      </c>
      <c r="M94" s="168"/>
      <c r="N94" s="144">
        <f>+COUNTIF(N$5:N$51,"CDQCSA")</f>
        <v>0</v>
      </c>
      <c r="O94" s="168"/>
      <c r="P94" s="144">
        <f>+COUNTIF(P$5:P$51,"CDQCSA")</f>
        <v>0</v>
      </c>
      <c r="Q94" s="144">
        <f>+COUNTIF(Q$5:Q$51,"CDQCSA")</f>
        <v>0</v>
      </c>
      <c r="R94" s="161">
        <f>+COUNTIF(R$5:R$51,"CDQCSA")</f>
        <v>0</v>
      </c>
      <c r="S94" s="166"/>
      <c r="T94" s="144">
        <f>+COUNTIF(T$5:T$51,"CDQCSA")</f>
        <v>0</v>
      </c>
      <c r="U94" s="168"/>
      <c r="V94" s="144">
        <f>+COUNTIF(V$5:V$51,"CDQCSA")</f>
        <v>0</v>
      </c>
      <c r="W94" s="168"/>
      <c r="X94" s="168"/>
      <c r="Y94" s="135"/>
      <c r="Z94" s="143">
        <f>+COUNTIF(Z$5:Z$51,"CDQCSA")</f>
        <v>0</v>
      </c>
      <c r="AA94" s="168"/>
      <c r="AB94" s="144">
        <f>+COUNTIF(AB$5:AB$51,"CDQCSA")</f>
        <v>0</v>
      </c>
      <c r="AC94" s="168"/>
      <c r="AD94" s="144">
        <f>+COUNTIF(AD$5:AD$51,"CDQCSA")</f>
        <v>0</v>
      </c>
      <c r="AE94" s="144">
        <f>+COUNTIF(AE$5:AE$51,"CDQCSA")</f>
        <v>0</v>
      </c>
      <c r="AF94" s="161">
        <f>+COUNTIF(AF$5:AF$51,"CDQCSA")</f>
        <v>0</v>
      </c>
    </row>
    <row r="95" spans="1:32" ht="15" thickBot="1" x14ac:dyDescent="0.4">
      <c r="A95" s="47"/>
      <c r="B95" s="47"/>
      <c r="C95" s="771"/>
      <c r="D95" s="41" t="s">
        <v>19</v>
      </c>
      <c r="E95" s="133"/>
      <c r="F95" s="144">
        <f>+COUNTIF(F$5:F$51,"CDQPO")</f>
        <v>0</v>
      </c>
      <c r="G95" s="168"/>
      <c r="H95" s="144">
        <f>+COUNTIF(H$5:H$51,"CDQPO")</f>
        <v>0</v>
      </c>
      <c r="I95" s="168"/>
      <c r="J95" s="168"/>
      <c r="K95" s="135"/>
      <c r="L95" s="143">
        <f>+COUNTIF(L$5:L$51,"CDQPO")</f>
        <v>0</v>
      </c>
      <c r="M95" s="168"/>
      <c r="N95" s="144">
        <f>+COUNTIF(N$5:N$51,"CDQPO")</f>
        <v>0</v>
      </c>
      <c r="O95" s="168"/>
      <c r="P95" s="144">
        <f>+COUNTIF(P$5:P$51,"CDQPO")</f>
        <v>0</v>
      </c>
      <c r="Q95" s="144">
        <f>+COUNTIF(Q$5:Q$51,"CDQPO")</f>
        <v>0</v>
      </c>
      <c r="R95" s="161">
        <f>+COUNTIF(R$5:R$51,"CDQPO")</f>
        <v>0</v>
      </c>
      <c r="S95" s="166"/>
      <c r="T95" s="144">
        <f>+COUNTIF(T$5:T$51,"CDQPO")</f>
        <v>0</v>
      </c>
      <c r="U95" s="168"/>
      <c r="V95" s="144">
        <f>+COUNTIF(V$5:V$51,"CDQPO")</f>
        <v>0</v>
      </c>
      <c r="W95" s="168"/>
      <c r="X95" s="168"/>
      <c r="Y95" s="135"/>
      <c r="Z95" s="143">
        <f>+COUNTIF(Z$5:Z$51,"CDQPO")</f>
        <v>0</v>
      </c>
      <c r="AA95" s="168"/>
      <c r="AB95" s="144">
        <f>+COUNTIF(AB$5:AB$51,"CDQPO")</f>
        <v>0</v>
      </c>
      <c r="AC95" s="168"/>
      <c r="AD95" s="144">
        <f>+COUNTIF(AD$5:AD$51,"CDQPO")</f>
        <v>0</v>
      </c>
      <c r="AE95" s="144">
        <f>+COUNTIF(AE$5:AE$51,"CDQPO")</f>
        <v>0</v>
      </c>
      <c r="AF95" s="161">
        <f>+COUNTIF(AF$5:AF$51,"CDQPO")</f>
        <v>0</v>
      </c>
    </row>
    <row r="96" spans="1:32" ht="15" thickBot="1" x14ac:dyDescent="0.4">
      <c r="A96" s="47"/>
      <c r="B96" s="47"/>
      <c r="C96" s="771"/>
      <c r="D96" s="41" t="s">
        <v>48</v>
      </c>
      <c r="E96" s="133"/>
      <c r="F96" s="144">
        <f>+COUNTIF(F$5:F$51,"NPO")</f>
        <v>0</v>
      </c>
      <c r="G96" s="168"/>
      <c r="H96" s="144">
        <f>+COUNTIF(H$5:H$51,"NPO")</f>
        <v>0</v>
      </c>
      <c r="I96" s="168"/>
      <c r="J96" s="168"/>
      <c r="K96" s="135"/>
      <c r="L96" s="143">
        <f>+COUNTIF(L$5:L$51,"NPO")</f>
        <v>0</v>
      </c>
      <c r="M96" s="168"/>
      <c r="N96" s="144">
        <f>+COUNTIF(N$5:N$51,"NPO")</f>
        <v>0</v>
      </c>
      <c r="O96" s="168"/>
      <c r="P96" s="144">
        <f>+COUNTIF(P$5:P$51,"NPO")</f>
        <v>0</v>
      </c>
      <c r="Q96" s="144">
        <f>+COUNTIF(Q$5:Q$51,"NPO")</f>
        <v>0</v>
      </c>
      <c r="R96" s="161">
        <f>+COUNTIF(R$5:R$51,"NPO")</f>
        <v>0</v>
      </c>
      <c r="S96" s="166"/>
      <c r="T96" s="144">
        <f>+COUNTIF(T$5:T$51,"NPO")</f>
        <v>0</v>
      </c>
      <c r="U96" s="168"/>
      <c r="V96" s="144">
        <f>+COUNTIF(V$5:V$51,"NPO")</f>
        <v>0</v>
      </c>
      <c r="W96" s="168"/>
      <c r="X96" s="168"/>
      <c r="Y96" s="135"/>
      <c r="Z96" s="143">
        <f>+COUNTIF(Z$5:Z$51,"NPO")</f>
        <v>0</v>
      </c>
      <c r="AA96" s="168"/>
      <c r="AB96" s="144">
        <f>+COUNTIF(AB$5:AB$51,"NPO")</f>
        <v>0</v>
      </c>
      <c r="AC96" s="168"/>
      <c r="AD96" s="144">
        <f>+COUNTIF(AD$5:AD$51,"NPO")</f>
        <v>0</v>
      </c>
      <c r="AE96" s="144">
        <f>+COUNTIF(AE$5:AE$51,"NPO")</f>
        <v>0</v>
      </c>
      <c r="AF96" s="161">
        <f>+COUNTIF(AF$5:AF$51,"NPO")</f>
        <v>0</v>
      </c>
    </row>
    <row r="97" spans="1:35" ht="15" thickBot="1" x14ac:dyDescent="0.4">
      <c r="A97" s="47"/>
      <c r="B97" s="47"/>
      <c r="C97" s="771"/>
      <c r="D97" s="41" t="s">
        <v>55</v>
      </c>
      <c r="E97" s="133"/>
      <c r="F97" s="144">
        <f>+COUNTIF(F$5:F$51,"NAPO")</f>
        <v>0</v>
      </c>
      <c r="G97" s="168"/>
      <c r="H97" s="144">
        <f>+COUNTIF(H$5:H$51,"NAPO")</f>
        <v>0</v>
      </c>
      <c r="I97" s="168"/>
      <c r="J97" s="168"/>
      <c r="K97" s="135"/>
      <c r="L97" s="143">
        <f>+COUNTIF(L$5:L$51,"NAPO")</f>
        <v>0</v>
      </c>
      <c r="M97" s="168"/>
      <c r="N97" s="144">
        <f>+COUNTIF(N$5:N$51,"NAPO")</f>
        <v>0</v>
      </c>
      <c r="O97" s="168"/>
      <c r="P97" s="144">
        <f>+COUNTIF(P$5:P$51,"NAPO")</f>
        <v>0</v>
      </c>
      <c r="Q97" s="144">
        <f>+COUNTIF(Q$5:Q$51,"NAPO")</f>
        <v>0</v>
      </c>
      <c r="R97" s="161">
        <f>+COUNTIF(R$5:R$51,"NAPO")</f>
        <v>0</v>
      </c>
      <c r="S97" s="166"/>
      <c r="T97" s="144">
        <f>+COUNTIF(T$5:T$51,"NAPO")</f>
        <v>0</v>
      </c>
      <c r="U97" s="168"/>
      <c r="V97" s="144">
        <f>+COUNTIF(V$5:V$51,"NAPO")</f>
        <v>0</v>
      </c>
      <c r="W97" s="168"/>
      <c r="X97" s="168"/>
      <c r="Y97" s="135"/>
      <c r="Z97" s="143">
        <f>+COUNTIF(Z$5:Z$51,"NAPO")</f>
        <v>0</v>
      </c>
      <c r="AA97" s="168"/>
      <c r="AB97" s="144">
        <f>+COUNTIF(AB$5:AB$51,"NAPO")</f>
        <v>0</v>
      </c>
      <c r="AC97" s="168"/>
      <c r="AD97" s="144">
        <f>+COUNTIF(AD$5:AD$51,"NAPO")</f>
        <v>0</v>
      </c>
      <c r="AE97" s="144">
        <f>+COUNTIF(AE$5:AE$51,"NAPO")</f>
        <v>0</v>
      </c>
      <c r="AF97" s="161">
        <f>+COUNTIF(AF$5:AF$51,"NAPO")</f>
        <v>0</v>
      </c>
    </row>
    <row r="98" spans="1:35" ht="15" thickBot="1" x14ac:dyDescent="0.4">
      <c r="A98" s="47"/>
      <c r="B98" s="47"/>
      <c r="C98" s="771"/>
      <c r="D98" s="128" t="s">
        <v>40</v>
      </c>
      <c r="E98" s="137"/>
      <c r="F98" s="146">
        <f>+COUNTIF(F$5:F$51,"NOI")</f>
        <v>0</v>
      </c>
      <c r="G98" s="169"/>
      <c r="H98" s="146">
        <f>+COUNTIF(H$5:H$51,"NOI")</f>
        <v>0</v>
      </c>
      <c r="I98" s="169"/>
      <c r="J98" s="169"/>
      <c r="K98" s="170"/>
      <c r="L98" s="145">
        <f>+COUNTIF(L$5:L$51,"NOI")</f>
        <v>0</v>
      </c>
      <c r="M98" s="169"/>
      <c r="N98" s="146">
        <f>+COUNTIF(N$5:N$51,"NOI")</f>
        <v>0</v>
      </c>
      <c r="O98" s="169"/>
      <c r="P98" s="146">
        <f>+COUNTIF(P$5:P$51,"NOI")</f>
        <v>0</v>
      </c>
      <c r="Q98" s="146">
        <f>+COUNTIF(Q$5:Q$51,"NOI")</f>
        <v>0</v>
      </c>
      <c r="R98" s="162">
        <f>+COUNTIF(R$5:R$51,"NOI")</f>
        <v>0</v>
      </c>
      <c r="S98" s="171"/>
      <c r="T98" s="146">
        <f>+COUNTIF(T$5:T$51,"NOI")</f>
        <v>0</v>
      </c>
      <c r="U98" s="169"/>
      <c r="V98" s="146">
        <f>+COUNTIF(V$5:V$51,"NOI")</f>
        <v>0</v>
      </c>
      <c r="W98" s="169"/>
      <c r="X98" s="169"/>
      <c r="Y98" s="170"/>
      <c r="Z98" s="145">
        <f>+COUNTIF(Z$5:Z$51,"NOI")</f>
        <v>0</v>
      </c>
      <c r="AA98" s="169"/>
      <c r="AB98" s="146">
        <f>+COUNTIF(AB$5:AB$51,"NOI")</f>
        <v>0</v>
      </c>
      <c r="AC98" s="169"/>
      <c r="AD98" s="146">
        <f>+COUNTIF(AD$5:AD$51,"NOI")</f>
        <v>0</v>
      </c>
      <c r="AE98" s="146">
        <f>+COUNTIF(AE$5:AE$51,"NOI")</f>
        <v>0</v>
      </c>
      <c r="AF98" s="162">
        <f>+COUNTIF(AF$5:AF$51,"NOI")</f>
        <v>0</v>
      </c>
    </row>
    <row r="99" spans="1:35" ht="15" thickBot="1" x14ac:dyDescent="0.4">
      <c r="A99" s="47"/>
      <c r="B99" s="47"/>
      <c r="C99" s="772" t="s">
        <v>93</v>
      </c>
      <c r="D99" s="40" t="s">
        <v>84</v>
      </c>
      <c r="E99" s="131"/>
      <c r="F99" s="148">
        <f>SUM(F92:F98)</f>
        <v>0</v>
      </c>
      <c r="G99" s="132"/>
      <c r="H99" s="148">
        <f>SUM(H92:H98)</f>
        <v>0</v>
      </c>
      <c r="I99" s="132"/>
      <c r="J99" s="132"/>
      <c r="K99" s="140"/>
      <c r="L99" s="148">
        <f>SUM(L92:L98)</f>
        <v>0</v>
      </c>
      <c r="M99" s="132"/>
      <c r="N99" s="148">
        <f>SUM(N92:N98)</f>
        <v>0</v>
      </c>
      <c r="O99" s="132"/>
      <c r="P99" s="148">
        <f>SUM(P92:P98)</f>
        <v>0</v>
      </c>
      <c r="Q99" s="148">
        <f>SUM(Q92:Q98)</f>
        <v>0</v>
      </c>
      <c r="R99" s="148">
        <f>SUM(R92:R98)</f>
        <v>0</v>
      </c>
      <c r="S99" s="131"/>
      <c r="T99" s="148">
        <f>SUM(T92:T98)</f>
        <v>0</v>
      </c>
      <c r="U99" s="132"/>
      <c r="V99" s="148">
        <f>SUM(V92:V98)</f>
        <v>0</v>
      </c>
      <c r="W99" s="132"/>
      <c r="X99" s="132"/>
      <c r="Y99" s="243"/>
      <c r="Z99" s="148">
        <f>SUM(Z92:Z98)</f>
        <v>0</v>
      </c>
      <c r="AA99" s="132"/>
      <c r="AB99" s="148">
        <f>SUM(AB92:AB98)</f>
        <v>0</v>
      </c>
      <c r="AC99" s="132"/>
      <c r="AD99" s="148">
        <f>SUM(AD92:AD98)</f>
        <v>0</v>
      </c>
      <c r="AE99" s="148">
        <f>SUM(AE92:AE98)</f>
        <v>0</v>
      </c>
      <c r="AF99" s="148">
        <f>SUM(AF92:AF98)</f>
        <v>0</v>
      </c>
    </row>
    <row r="100" spans="1:35" ht="15" thickBot="1" x14ac:dyDescent="0.4">
      <c r="A100" s="47"/>
      <c r="B100" s="47"/>
      <c r="C100" s="772"/>
      <c r="D100" s="41" t="s">
        <v>31</v>
      </c>
      <c r="E100" s="133"/>
      <c r="F100" s="150">
        <f>+F93+F95+F94</f>
        <v>0</v>
      </c>
      <c r="G100" s="134"/>
      <c r="H100" s="150">
        <f>+H93+H95+H94</f>
        <v>0</v>
      </c>
      <c r="I100" s="134"/>
      <c r="J100" s="134"/>
      <c r="K100" s="136"/>
      <c r="L100" s="150">
        <f>+L93+L95+L94</f>
        <v>0</v>
      </c>
      <c r="M100" s="134"/>
      <c r="N100" s="150">
        <f>+N93+N95+N94</f>
        <v>0</v>
      </c>
      <c r="O100" s="134"/>
      <c r="P100" s="150">
        <f>+P93+P95+P94</f>
        <v>0</v>
      </c>
      <c r="Q100" s="150">
        <f>+Q93+Q95+Q94</f>
        <v>0</v>
      </c>
      <c r="R100" s="150">
        <f>+R93+R95+R94</f>
        <v>0</v>
      </c>
      <c r="S100" s="133"/>
      <c r="T100" s="150">
        <f>+T93+T95+T94</f>
        <v>0</v>
      </c>
      <c r="U100" s="134"/>
      <c r="V100" s="150">
        <f>+V93+V95+V94</f>
        <v>0</v>
      </c>
      <c r="W100" s="134"/>
      <c r="X100" s="134"/>
      <c r="Y100" s="244"/>
      <c r="Z100" s="150">
        <f>+Z93+Z95+Z94</f>
        <v>0</v>
      </c>
      <c r="AA100" s="134"/>
      <c r="AB100" s="150">
        <f>+AB93+AB95+AB94</f>
        <v>0</v>
      </c>
      <c r="AC100" s="134"/>
      <c r="AD100" s="150">
        <f>+AD93+AD95+AD94</f>
        <v>0</v>
      </c>
      <c r="AE100" s="150">
        <f>+AE93+AE95+AE94</f>
        <v>0</v>
      </c>
      <c r="AF100" s="150">
        <f>+AF93+AF95+AF94</f>
        <v>0</v>
      </c>
    </row>
    <row r="101" spans="1:35" ht="15" thickBot="1" x14ac:dyDescent="0.4">
      <c r="A101" s="47"/>
      <c r="B101" s="47"/>
      <c r="C101" s="772"/>
      <c r="D101" s="41" t="s">
        <v>38</v>
      </c>
      <c r="E101" s="133"/>
      <c r="F101" s="150">
        <f>+F95+F96+F97</f>
        <v>0</v>
      </c>
      <c r="G101" s="134"/>
      <c r="H101" s="150">
        <f>+H95+H96+H97</f>
        <v>0</v>
      </c>
      <c r="I101" s="134"/>
      <c r="J101" s="134"/>
      <c r="K101" s="136"/>
      <c r="L101" s="150">
        <f>+L95+L96+L97</f>
        <v>0</v>
      </c>
      <c r="M101" s="134"/>
      <c r="N101" s="150">
        <f>+N95+N96+N97</f>
        <v>0</v>
      </c>
      <c r="O101" s="134"/>
      <c r="P101" s="150">
        <f>+P95+P96+P97</f>
        <v>0</v>
      </c>
      <c r="Q101" s="150">
        <f>+Q95+Q96+Q97</f>
        <v>0</v>
      </c>
      <c r="R101" s="150">
        <f>+R95+R96+R97</f>
        <v>0</v>
      </c>
      <c r="S101" s="133"/>
      <c r="T101" s="150">
        <f>+T95+T96+T97</f>
        <v>0</v>
      </c>
      <c r="U101" s="134"/>
      <c r="V101" s="150">
        <f>+V95+V96+V97</f>
        <v>0</v>
      </c>
      <c r="W101" s="134"/>
      <c r="X101" s="134"/>
      <c r="Y101" s="244"/>
      <c r="Z101" s="150">
        <f>+Z95+Z96+Z97</f>
        <v>0</v>
      </c>
      <c r="AA101" s="134"/>
      <c r="AB101" s="150">
        <f>+AB95+AB96+AB97</f>
        <v>0</v>
      </c>
      <c r="AC101" s="134"/>
      <c r="AD101" s="150">
        <f>+AD95+AD96+AD97</f>
        <v>0</v>
      </c>
      <c r="AE101" s="150">
        <f>+AE95+AE96+AE97</f>
        <v>0</v>
      </c>
      <c r="AF101" s="150">
        <f>+AF95+AF96+AF97</f>
        <v>0</v>
      </c>
    </row>
    <row r="102" spans="1:35" ht="15" thickBot="1" x14ac:dyDescent="0.4">
      <c r="A102" s="47"/>
      <c r="B102" s="47"/>
      <c r="C102" s="772"/>
      <c r="D102" s="128" t="s">
        <v>16</v>
      </c>
      <c r="E102" s="137"/>
      <c r="F102" s="152">
        <f>+F93+F95+F96+F97</f>
        <v>0</v>
      </c>
      <c r="G102" s="138"/>
      <c r="H102" s="152">
        <f>+H93+H95+H96+H97</f>
        <v>0</v>
      </c>
      <c r="I102" s="138"/>
      <c r="J102" s="138"/>
      <c r="K102" s="139"/>
      <c r="L102" s="152">
        <f>+L93+L95+L96+L97</f>
        <v>0</v>
      </c>
      <c r="M102" s="138"/>
      <c r="N102" s="152">
        <f>+N93+N95+N96+N97</f>
        <v>0</v>
      </c>
      <c r="O102" s="138"/>
      <c r="P102" s="152">
        <f>+P93+P95+P96+P97</f>
        <v>0</v>
      </c>
      <c r="Q102" s="152">
        <f>+Q93+Q95+Q96+Q97</f>
        <v>0</v>
      </c>
      <c r="R102" s="152">
        <f>+R93+R95+R96+R97</f>
        <v>0</v>
      </c>
      <c r="S102" s="137"/>
      <c r="T102" s="152">
        <f>+T93+T95+T96+T97</f>
        <v>0</v>
      </c>
      <c r="U102" s="138"/>
      <c r="V102" s="152">
        <f>+V93+V95+V96+V97</f>
        <v>0</v>
      </c>
      <c r="W102" s="138"/>
      <c r="X102" s="138"/>
      <c r="Y102" s="245"/>
      <c r="Z102" s="152">
        <f>+Z93+Z95+Z96+Z97</f>
        <v>0</v>
      </c>
      <c r="AA102" s="138"/>
      <c r="AB102" s="152">
        <f>+AB93+AB95+AB96+AB97</f>
        <v>0</v>
      </c>
      <c r="AC102" s="138"/>
      <c r="AD102" s="152">
        <f>+AD93+AD95+AD96+AD97</f>
        <v>0</v>
      </c>
      <c r="AE102" s="152">
        <f>+AE93+AE95+AE96+AE97</f>
        <v>0</v>
      </c>
      <c r="AF102" s="152">
        <f>+AF93+AF95+AF96+AF97</f>
        <v>0</v>
      </c>
    </row>
    <row r="103" spans="1:35" s="42" customFormat="1" x14ac:dyDescent="0.35">
      <c r="A103" s="48"/>
      <c r="B103" s="48"/>
      <c r="D103" s="45"/>
    </row>
    <row r="104" spans="1:35" s="42" customFormat="1" x14ac:dyDescent="0.35">
      <c r="A104" s="48"/>
      <c r="B104" s="48"/>
      <c r="E104" s="242"/>
      <c r="F104" s="242"/>
      <c r="G104" s="242"/>
      <c r="H104" s="242"/>
      <c r="I104" s="242"/>
      <c r="J104" s="242"/>
      <c r="K104" s="242"/>
      <c r="L104" s="242"/>
      <c r="M104" s="242"/>
      <c r="N104" s="242"/>
      <c r="O104" s="242"/>
      <c r="P104" s="242"/>
      <c r="Q104" s="242"/>
      <c r="R104" s="242"/>
      <c r="S104" s="242"/>
      <c r="T104" s="242"/>
      <c r="U104" s="242"/>
      <c r="V104" s="242"/>
      <c r="W104" s="242"/>
      <c r="X104" s="242"/>
      <c r="Y104" s="242"/>
      <c r="Z104" s="242"/>
      <c r="AA104" s="242"/>
      <c r="AB104" s="242"/>
      <c r="AC104" s="242"/>
      <c r="AD104" s="242"/>
      <c r="AE104" s="242"/>
      <c r="AF104" s="242"/>
      <c r="AG104" s="242"/>
      <c r="AH104" s="242"/>
      <c r="AI104" s="242"/>
    </row>
    <row r="105" spans="1:35" s="42" customFormat="1" x14ac:dyDescent="0.35">
      <c r="A105" s="48"/>
      <c r="B105" s="48"/>
      <c r="C105" s="236">
        <v>41</v>
      </c>
    </row>
    <row r="106" spans="1:35" s="42" customFormat="1" ht="15" thickBot="1" x14ac:dyDescent="0.4">
      <c r="A106" s="48"/>
      <c r="B106" s="48"/>
      <c r="C106" s="236"/>
    </row>
    <row r="107" spans="1:35" s="42" customFormat="1" x14ac:dyDescent="0.35">
      <c r="A107" s="48"/>
      <c r="B107" s="48"/>
      <c r="C107" s="238"/>
      <c r="D107" s="227" t="s">
        <v>104</v>
      </c>
      <c r="E107" s="228"/>
      <c r="F107" s="154"/>
      <c r="G107" s="154"/>
      <c r="H107" s="154"/>
      <c r="I107" s="154"/>
      <c r="J107" s="154"/>
      <c r="K107" s="154"/>
      <c r="L107" s="154"/>
      <c r="M107" s="154"/>
      <c r="N107" s="154"/>
      <c r="O107" s="154"/>
      <c r="P107" s="154"/>
      <c r="Q107" s="154"/>
      <c r="R107" s="154"/>
      <c r="S107" s="154"/>
      <c r="T107" s="154"/>
      <c r="U107" s="154"/>
      <c r="V107" s="154"/>
      <c r="W107" s="154"/>
      <c r="X107" s="154"/>
      <c r="Y107" s="154"/>
      <c r="Z107" s="154"/>
      <c r="AA107" s="154"/>
      <c r="AB107" s="154"/>
      <c r="AC107" s="154"/>
      <c r="AD107" s="154"/>
      <c r="AE107" s="154"/>
      <c r="AF107" s="154"/>
    </row>
    <row r="108" spans="1:35" s="42" customFormat="1" x14ac:dyDescent="0.35">
      <c r="A108" s="48"/>
      <c r="B108" s="48"/>
      <c r="C108" s="237"/>
      <c r="D108" s="186" t="s">
        <v>102</v>
      </c>
      <c r="E108" s="229">
        <f t="shared" ref="E108:AF108" si="32">100-E124</f>
        <v>100</v>
      </c>
      <c r="F108" s="229">
        <f t="shared" si="32"/>
        <v>100</v>
      </c>
      <c r="G108" s="229">
        <f t="shared" si="32"/>
        <v>100</v>
      </c>
      <c r="H108" s="229">
        <f t="shared" si="32"/>
        <v>100</v>
      </c>
      <c r="I108" s="229">
        <f t="shared" si="32"/>
        <v>100</v>
      </c>
      <c r="J108" s="229">
        <f t="shared" si="32"/>
        <v>100</v>
      </c>
      <c r="K108" s="229">
        <f t="shared" si="32"/>
        <v>100</v>
      </c>
      <c r="L108" s="229">
        <f t="shared" si="32"/>
        <v>100</v>
      </c>
      <c r="M108" s="229">
        <f t="shared" si="32"/>
        <v>100</v>
      </c>
      <c r="N108" s="229">
        <f t="shared" si="32"/>
        <v>100</v>
      </c>
      <c r="O108" s="229">
        <f t="shared" si="32"/>
        <v>100</v>
      </c>
      <c r="P108" s="229">
        <f t="shared" si="32"/>
        <v>100</v>
      </c>
      <c r="Q108" s="229">
        <f t="shared" si="32"/>
        <v>100</v>
      </c>
      <c r="R108" s="229">
        <f t="shared" si="32"/>
        <v>100</v>
      </c>
      <c r="S108" s="229">
        <f t="shared" si="32"/>
        <v>100</v>
      </c>
      <c r="T108" s="229">
        <f t="shared" si="32"/>
        <v>100</v>
      </c>
      <c r="U108" s="229">
        <f t="shared" si="32"/>
        <v>100</v>
      </c>
      <c r="V108" s="229">
        <f t="shared" si="32"/>
        <v>100</v>
      </c>
      <c r="W108" s="229">
        <f t="shared" si="32"/>
        <v>100</v>
      </c>
      <c r="X108" s="229">
        <f t="shared" si="32"/>
        <v>100</v>
      </c>
      <c r="Y108" s="229">
        <f t="shared" si="32"/>
        <v>100</v>
      </c>
      <c r="Z108" s="229">
        <f t="shared" si="32"/>
        <v>100</v>
      </c>
      <c r="AA108" s="229">
        <f t="shared" si="32"/>
        <v>100</v>
      </c>
      <c r="AB108" s="229">
        <f t="shared" si="32"/>
        <v>100</v>
      </c>
      <c r="AC108" s="229">
        <f t="shared" si="32"/>
        <v>100</v>
      </c>
      <c r="AD108" s="229">
        <f t="shared" si="32"/>
        <v>100</v>
      </c>
      <c r="AE108" s="229">
        <f t="shared" si="32"/>
        <v>100</v>
      </c>
      <c r="AF108" s="229">
        <f t="shared" si="32"/>
        <v>100</v>
      </c>
    </row>
    <row r="109" spans="1:35" s="42" customFormat="1" x14ac:dyDescent="0.35">
      <c r="A109" s="48"/>
      <c r="B109" s="48"/>
      <c r="C109" s="236"/>
      <c r="D109" s="226" t="s">
        <v>7</v>
      </c>
      <c r="E109" s="225">
        <f t="shared" ref="E109:AF109" si="33">+COUNTIF(E137:E179,"PLD")</f>
        <v>0</v>
      </c>
      <c r="F109" s="134">
        <f t="shared" si="33"/>
        <v>0</v>
      </c>
      <c r="G109" s="134">
        <f t="shared" si="33"/>
        <v>0</v>
      </c>
      <c r="H109" s="134">
        <f t="shared" si="33"/>
        <v>0</v>
      </c>
      <c r="I109" s="134">
        <f t="shared" si="33"/>
        <v>0</v>
      </c>
      <c r="J109" s="134">
        <f t="shared" si="33"/>
        <v>0</v>
      </c>
      <c r="K109" s="134">
        <f t="shared" si="33"/>
        <v>0</v>
      </c>
      <c r="L109" s="134">
        <f t="shared" si="33"/>
        <v>0</v>
      </c>
      <c r="M109" s="134">
        <f t="shared" si="33"/>
        <v>0</v>
      </c>
      <c r="N109" s="134">
        <f t="shared" si="33"/>
        <v>0</v>
      </c>
      <c r="O109" s="134">
        <f t="shared" si="33"/>
        <v>0</v>
      </c>
      <c r="P109" s="134">
        <f t="shared" si="33"/>
        <v>0</v>
      </c>
      <c r="Q109" s="134">
        <f t="shared" si="33"/>
        <v>0</v>
      </c>
      <c r="R109" s="134">
        <f t="shared" si="33"/>
        <v>0</v>
      </c>
      <c r="S109" s="134">
        <f t="shared" si="33"/>
        <v>0</v>
      </c>
      <c r="T109" s="134">
        <f t="shared" si="33"/>
        <v>0</v>
      </c>
      <c r="U109" s="134">
        <f t="shared" si="33"/>
        <v>0</v>
      </c>
      <c r="V109" s="134">
        <f t="shared" si="33"/>
        <v>0</v>
      </c>
      <c r="W109" s="134">
        <f t="shared" si="33"/>
        <v>0</v>
      </c>
      <c r="X109" s="134">
        <f t="shared" si="33"/>
        <v>0</v>
      </c>
      <c r="Y109" s="134">
        <f t="shared" si="33"/>
        <v>0</v>
      </c>
      <c r="Z109" s="134">
        <f t="shared" si="33"/>
        <v>0</v>
      </c>
      <c r="AA109" s="134">
        <f t="shared" si="33"/>
        <v>0</v>
      </c>
      <c r="AB109" s="134">
        <f t="shared" si="33"/>
        <v>0</v>
      </c>
      <c r="AC109" s="134">
        <f t="shared" si="33"/>
        <v>0</v>
      </c>
      <c r="AD109" s="134">
        <f t="shared" si="33"/>
        <v>0</v>
      </c>
      <c r="AE109" s="134">
        <f t="shared" si="33"/>
        <v>0</v>
      </c>
      <c r="AF109" s="134">
        <f t="shared" si="33"/>
        <v>0</v>
      </c>
    </row>
    <row r="110" spans="1:35" s="42" customFormat="1" x14ac:dyDescent="0.35">
      <c r="A110" s="48"/>
      <c r="B110" s="48"/>
      <c r="D110" s="226" t="s">
        <v>102</v>
      </c>
      <c r="E110" s="224">
        <f>+E109*100/$C$105</f>
        <v>0</v>
      </c>
      <c r="F110" s="222">
        <f t="shared" ref="F110:AF110" si="34">+F109*100/$C$105</f>
        <v>0</v>
      </c>
      <c r="G110" s="222">
        <f t="shared" si="34"/>
        <v>0</v>
      </c>
      <c r="H110" s="222">
        <f t="shared" si="34"/>
        <v>0</v>
      </c>
      <c r="I110" s="222">
        <f t="shared" si="34"/>
        <v>0</v>
      </c>
      <c r="J110" s="222">
        <f t="shared" si="34"/>
        <v>0</v>
      </c>
      <c r="K110" s="222">
        <f t="shared" si="34"/>
        <v>0</v>
      </c>
      <c r="L110" s="222">
        <f t="shared" si="34"/>
        <v>0</v>
      </c>
      <c r="M110" s="222">
        <f t="shared" si="34"/>
        <v>0</v>
      </c>
      <c r="N110" s="222">
        <f t="shared" si="34"/>
        <v>0</v>
      </c>
      <c r="O110" s="222">
        <f t="shared" si="34"/>
        <v>0</v>
      </c>
      <c r="P110" s="222">
        <f t="shared" si="34"/>
        <v>0</v>
      </c>
      <c r="Q110" s="222">
        <f t="shared" si="34"/>
        <v>0</v>
      </c>
      <c r="R110" s="222">
        <f t="shared" si="34"/>
        <v>0</v>
      </c>
      <c r="S110" s="222">
        <f t="shared" si="34"/>
        <v>0</v>
      </c>
      <c r="T110" s="222">
        <f t="shared" si="34"/>
        <v>0</v>
      </c>
      <c r="U110" s="222">
        <f t="shared" si="34"/>
        <v>0</v>
      </c>
      <c r="V110" s="222">
        <f t="shared" si="34"/>
        <v>0</v>
      </c>
      <c r="W110" s="222">
        <f t="shared" si="34"/>
        <v>0</v>
      </c>
      <c r="X110" s="222">
        <f t="shared" si="34"/>
        <v>0</v>
      </c>
      <c r="Y110" s="222">
        <f t="shared" si="34"/>
        <v>0</v>
      </c>
      <c r="Z110" s="222">
        <f t="shared" si="34"/>
        <v>0</v>
      </c>
      <c r="AA110" s="222">
        <f t="shared" si="34"/>
        <v>0</v>
      </c>
      <c r="AB110" s="222">
        <f t="shared" si="34"/>
        <v>0</v>
      </c>
      <c r="AC110" s="222">
        <f t="shared" si="34"/>
        <v>0</v>
      </c>
      <c r="AD110" s="222">
        <f t="shared" si="34"/>
        <v>0</v>
      </c>
      <c r="AE110" s="222">
        <f t="shared" si="34"/>
        <v>0</v>
      </c>
      <c r="AF110" s="222">
        <f t="shared" si="34"/>
        <v>0</v>
      </c>
    </row>
    <row r="111" spans="1:35" s="42" customFormat="1" x14ac:dyDescent="0.35">
      <c r="A111" s="48"/>
      <c r="B111" s="48"/>
      <c r="D111" s="186" t="s">
        <v>101</v>
      </c>
      <c r="E111" s="232">
        <f t="shared" ref="E111:AF111" si="35">+COUNTIF(E137:E179,"MISS")</f>
        <v>0</v>
      </c>
      <c r="F111" s="156">
        <f t="shared" si="35"/>
        <v>0</v>
      </c>
      <c r="G111" s="156">
        <f t="shared" si="35"/>
        <v>0</v>
      </c>
      <c r="H111" s="156">
        <f t="shared" si="35"/>
        <v>0</v>
      </c>
      <c r="I111" s="156">
        <f t="shared" si="35"/>
        <v>0</v>
      </c>
      <c r="J111" s="156">
        <f t="shared" si="35"/>
        <v>0</v>
      </c>
      <c r="K111" s="156">
        <f t="shared" si="35"/>
        <v>0</v>
      </c>
      <c r="L111" s="156">
        <f t="shared" si="35"/>
        <v>0</v>
      </c>
      <c r="M111" s="156">
        <f t="shared" si="35"/>
        <v>0</v>
      </c>
      <c r="N111" s="156">
        <f t="shared" si="35"/>
        <v>0</v>
      </c>
      <c r="O111" s="156">
        <f t="shared" si="35"/>
        <v>0</v>
      </c>
      <c r="P111" s="156">
        <f t="shared" si="35"/>
        <v>0</v>
      </c>
      <c r="Q111" s="156">
        <f t="shared" si="35"/>
        <v>0</v>
      </c>
      <c r="R111" s="156">
        <f t="shared" si="35"/>
        <v>0</v>
      </c>
      <c r="S111" s="156">
        <f t="shared" si="35"/>
        <v>0</v>
      </c>
      <c r="T111" s="156">
        <f t="shared" si="35"/>
        <v>0</v>
      </c>
      <c r="U111" s="156">
        <f t="shared" si="35"/>
        <v>0</v>
      </c>
      <c r="V111" s="156">
        <f t="shared" si="35"/>
        <v>0</v>
      </c>
      <c r="W111" s="156">
        <f t="shared" si="35"/>
        <v>0</v>
      </c>
      <c r="X111" s="156">
        <f t="shared" si="35"/>
        <v>0</v>
      </c>
      <c r="Y111" s="156">
        <f t="shared" si="35"/>
        <v>0</v>
      </c>
      <c r="Z111" s="156">
        <f t="shared" si="35"/>
        <v>0</v>
      </c>
      <c r="AA111" s="156">
        <f t="shared" si="35"/>
        <v>0</v>
      </c>
      <c r="AB111" s="156">
        <f t="shared" si="35"/>
        <v>0</v>
      </c>
      <c r="AC111" s="156">
        <f t="shared" si="35"/>
        <v>0</v>
      </c>
      <c r="AD111" s="156">
        <f t="shared" si="35"/>
        <v>0</v>
      </c>
      <c r="AE111" s="156">
        <f t="shared" si="35"/>
        <v>0</v>
      </c>
      <c r="AF111" s="156">
        <f t="shared" si="35"/>
        <v>0</v>
      </c>
    </row>
    <row r="112" spans="1:35" s="42" customFormat="1" x14ac:dyDescent="0.35">
      <c r="D112" s="186" t="s">
        <v>102</v>
      </c>
      <c r="E112" s="229">
        <f>+E111*100/$C$105</f>
        <v>0</v>
      </c>
      <c r="F112" s="230">
        <f t="shared" ref="F112:AF112" si="36">+F111*100/$C$105</f>
        <v>0</v>
      </c>
      <c r="G112" s="230">
        <f t="shared" si="36"/>
        <v>0</v>
      </c>
      <c r="H112" s="230">
        <f t="shared" si="36"/>
        <v>0</v>
      </c>
      <c r="I112" s="230">
        <f t="shared" si="36"/>
        <v>0</v>
      </c>
      <c r="J112" s="230">
        <f t="shared" si="36"/>
        <v>0</v>
      </c>
      <c r="K112" s="230">
        <f t="shared" si="36"/>
        <v>0</v>
      </c>
      <c r="L112" s="230">
        <f t="shared" si="36"/>
        <v>0</v>
      </c>
      <c r="M112" s="230">
        <f t="shared" si="36"/>
        <v>0</v>
      </c>
      <c r="N112" s="230">
        <f t="shared" si="36"/>
        <v>0</v>
      </c>
      <c r="O112" s="230">
        <f t="shared" si="36"/>
        <v>0</v>
      </c>
      <c r="P112" s="230">
        <f t="shared" si="36"/>
        <v>0</v>
      </c>
      <c r="Q112" s="230">
        <f t="shared" si="36"/>
        <v>0</v>
      </c>
      <c r="R112" s="230">
        <f t="shared" si="36"/>
        <v>0</v>
      </c>
      <c r="S112" s="230">
        <f t="shared" si="36"/>
        <v>0</v>
      </c>
      <c r="T112" s="230">
        <f t="shared" si="36"/>
        <v>0</v>
      </c>
      <c r="U112" s="230">
        <f t="shared" si="36"/>
        <v>0</v>
      </c>
      <c r="V112" s="230">
        <f t="shared" si="36"/>
        <v>0</v>
      </c>
      <c r="W112" s="230">
        <f t="shared" si="36"/>
        <v>0</v>
      </c>
      <c r="X112" s="230">
        <f t="shared" si="36"/>
        <v>0</v>
      </c>
      <c r="Y112" s="230">
        <f t="shared" si="36"/>
        <v>0</v>
      </c>
      <c r="Z112" s="230">
        <f t="shared" si="36"/>
        <v>0</v>
      </c>
      <c r="AA112" s="230">
        <f t="shared" si="36"/>
        <v>0</v>
      </c>
      <c r="AB112" s="230">
        <f t="shared" si="36"/>
        <v>0</v>
      </c>
      <c r="AC112" s="230">
        <f t="shared" si="36"/>
        <v>0</v>
      </c>
      <c r="AD112" s="230">
        <f t="shared" si="36"/>
        <v>0</v>
      </c>
      <c r="AE112" s="230">
        <f t="shared" si="36"/>
        <v>0</v>
      </c>
      <c r="AF112" s="230">
        <f t="shared" si="36"/>
        <v>0</v>
      </c>
    </row>
    <row r="113" spans="3:33" s="42" customFormat="1" x14ac:dyDescent="0.35">
      <c r="D113" s="226" t="s">
        <v>103</v>
      </c>
      <c r="E113" s="225">
        <f t="shared" ref="E113:AF113" si="37">+COUNTIF(E137:E179,"STAG")</f>
        <v>0</v>
      </c>
      <c r="F113" s="134">
        <f t="shared" si="37"/>
        <v>0</v>
      </c>
      <c r="G113" s="134">
        <f t="shared" si="37"/>
        <v>0</v>
      </c>
      <c r="H113" s="134">
        <f t="shared" si="37"/>
        <v>0</v>
      </c>
      <c r="I113" s="134">
        <f t="shared" si="37"/>
        <v>0</v>
      </c>
      <c r="J113" s="134">
        <f t="shared" si="37"/>
        <v>0</v>
      </c>
      <c r="K113" s="134">
        <f t="shared" si="37"/>
        <v>0</v>
      </c>
      <c r="L113" s="134">
        <f t="shared" si="37"/>
        <v>0</v>
      </c>
      <c r="M113" s="134">
        <f t="shared" si="37"/>
        <v>0</v>
      </c>
      <c r="N113" s="134">
        <f t="shared" si="37"/>
        <v>0</v>
      </c>
      <c r="O113" s="134">
        <f t="shared" si="37"/>
        <v>0</v>
      </c>
      <c r="P113" s="134">
        <f t="shared" si="37"/>
        <v>0</v>
      </c>
      <c r="Q113" s="134">
        <f t="shared" si="37"/>
        <v>0</v>
      </c>
      <c r="R113" s="134">
        <f t="shared" si="37"/>
        <v>0</v>
      </c>
      <c r="S113" s="134">
        <f t="shared" si="37"/>
        <v>0</v>
      </c>
      <c r="T113" s="134">
        <f t="shared" si="37"/>
        <v>0</v>
      </c>
      <c r="U113" s="134">
        <f t="shared" si="37"/>
        <v>0</v>
      </c>
      <c r="V113" s="134">
        <f t="shared" si="37"/>
        <v>0</v>
      </c>
      <c r="W113" s="134">
        <f t="shared" si="37"/>
        <v>0</v>
      </c>
      <c r="X113" s="134">
        <f t="shared" si="37"/>
        <v>0</v>
      </c>
      <c r="Y113" s="134">
        <f t="shared" si="37"/>
        <v>0</v>
      </c>
      <c r="Z113" s="134">
        <f t="shared" si="37"/>
        <v>0</v>
      </c>
      <c r="AA113" s="134">
        <f t="shared" si="37"/>
        <v>0</v>
      </c>
      <c r="AB113" s="134">
        <f t="shared" si="37"/>
        <v>0</v>
      </c>
      <c r="AC113" s="134">
        <f t="shared" si="37"/>
        <v>0</v>
      </c>
      <c r="AD113" s="134">
        <f t="shared" si="37"/>
        <v>0</v>
      </c>
      <c r="AE113" s="134">
        <f t="shared" si="37"/>
        <v>0</v>
      </c>
      <c r="AF113" s="134">
        <f t="shared" si="37"/>
        <v>0</v>
      </c>
    </row>
    <row r="114" spans="3:33" s="42" customFormat="1" x14ac:dyDescent="0.35">
      <c r="D114" s="226" t="s">
        <v>102</v>
      </c>
      <c r="E114" s="224">
        <f>+E113*100/$C$105</f>
        <v>0</v>
      </c>
      <c r="F114" s="222">
        <f t="shared" ref="F114:AF114" si="38">+F113*100/$C$105</f>
        <v>0</v>
      </c>
      <c r="G114" s="222">
        <f t="shared" si="38"/>
        <v>0</v>
      </c>
      <c r="H114" s="222">
        <f t="shared" si="38"/>
        <v>0</v>
      </c>
      <c r="I114" s="222">
        <f t="shared" si="38"/>
        <v>0</v>
      </c>
      <c r="J114" s="222">
        <f t="shared" si="38"/>
        <v>0</v>
      </c>
      <c r="K114" s="222">
        <f t="shared" si="38"/>
        <v>0</v>
      </c>
      <c r="L114" s="222">
        <f t="shared" si="38"/>
        <v>0</v>
      </c>
      <c r="M114" s="222">
        <f t="shared" si="38"/>
        <v>0</v>
      </c>
      <c r="N114" s="222">
        <f t="shared" si="38"/>
        <v>0</v>
      </c>
      <c r="O114" s="222">
        <f t="shared" si="38"/>
        <v>0</v>
      </c>
      <c r="P114" s="222">
        <f t="shared" si="38"/>
        <v>0</v>
      </c>
      <c r="Q114" s="222">
        <f t="shared" si="38"/>
        <v>0</v>
      </c>
      <c r="R114" s="222">
        <f t="shared" si="38"/>
        <v>0</v>
      </c>
      <c r="S114" s="222">
        <f t="shared" si="38"/>
        <v>0</v>
      </c>
      <c r="T114" s="222">
        <f t="shared" si="38"/>
        <v>0</v>
      </c>
      <c r="U114" s="222">
        <f t="shared" si="38"/>
        <v>0</v>
      </c>
      <c r="V114" s="222">
        <f t="shared" si="38"/>
        <v>0</v>
      </c>
      <c r="W114" s="222">
        <f t="shared" si="38"/>
        <v>0</v>
      </c>
      <c r="X114" s="222">
        <f t="shared" si="38"/>
        <v>0</v>
      </c>
      <c r="Y114" s="222">
        <f t="shared" si="38"/>
        <v>0</v>
      </c>
      <c r="Z114" s="222">
        <f t="shared" si="38"/>
        <v>0</v>
      </c>
      <c r="AA114" s="222">
        <f t="shared" si="38"/>
        <v>0</v>
      </c>
      <c r="AB114" s="222">
        <f t="shared" si="38"/>
        <v>0</v>
      </c>
      <c r="AC114" s="222">
        <f t="shared" si="38"/>
        <v>0</v>
      </c>
      <c r="AD114" s="222">
        <f t="shared" si="38"/>
        <v>0</v>
      </c>
      <c r="AE114" s="222">
        <f t="shared" si="38"/>
        <v>0</v>
      </c>
      <c r="AF114" s="222">
        <f t="shared" si="38"/>
        <v>0</v>
      </c>
    </row>
    <row r="115" spans="3:33" s="42" customFormat="1" x14ac:dyDescent="0.35">
      <c r="D115" s="186" t="s">
        <v>105</v>
      </c>
      <c r="E115" s="232">
        <f t="shared" ref="E115:AF115" si="39">+COUNTIF(E137:E179,"AUTR")</f>
        <v>0</v>
      </c>
      <c r="F115" s="156">
        <f t="shared" si="39"/>
        <v>0</v>
      </c>
      <c r="G115" s="156">
        <f t="shared" si="39"/>
        <v>0</v>
      </c>
      <c r="H115" s="156">
        <f t="shared" si="39"/>
        <v>0</v>
      </c>
      <c r="I115" s="156">
        <f t="shared" si="39"/>
        <v>0</v>
      </c>
      <c r="J115" s="156">
        <f t="shared" si="39"/>
        <v>0</v>
      </c>
      <c r="K115" s="156">
        <f t="shared" si="39"/>
        <v>0</v>
      </c>
      <c r="L115" s="156">
        <f t="shared" si="39"/>
        <v>0</v>
      </c>
      <c r="M115" s="156">
        <f t="shared" si="39"/>
        <v>0</v>
      </c>
      <c r="N115" s="156">
        <f t="shared" si="39"/>
        <v>0</v>
      </c>
      <c r="O115" s="156">
        <f t="shared" si="39"/>
        <v>0</v>
      </c>
      <c r="P115" s="156">
        <f t="shared" si="39"/>
        <v>0</v>
      </c>
      <c r="Q115" s="156">
        <f t="shared" si="39"/>
        <v>0</v>
      </c>
      <c r="R115" s="156">
        <f t="shared" si="39"/>
        <v>0</v>
      </c>
      <c r="S115" s="156">
        <f t="shared" si="39"/>
        <v>0</v>
      </c>
      <c r="T115" s="156">
        <f t="shared" si="39"/>
        <v>0</v>
      </c>
      <c r="U115" s="156">
        <f t="shared" si="39"/>
        <v>0</v>
      </c>
      <c r="V115" s="156">
        <f t="shared" si="39"/>
        <v>0</v>
      </c>
      <c r="W115" s="156">
        <f t="shared" si="39"/>
        <v>0</v>
      </c>
      <c r="X115" s="156">
        <f t="shared" si="39"/>
        <v>0</v>
      </c>
      <c r="Y115" s="156">
        <f t="shared" si="39"/>
        <v>0</v>
      </c>
      <c r="Z115" s="156">
        <f t="shared" si="39"/>
        <v>0</v>
      </c>
      <c r="AA115" s="156">
        <f t="shared" si="39"/>
        <v>0</v>
      </c>
      <c r="AB115" s="156">
        <f t="shared" si="39"/>
        <v>0</v>
      </c>
      <c r="AC115" s="156">
        <f t="shared" si="39"/>
        <v>0</v>
      </c>
      <c r="AD115" s="156">
        <f t="shared" si="39"/>
        <v>0</v>
      </c>
      <c r="AE115" s="156">
        <f t="shared" si="39"/>
        <v>0</v>
      </c>
      <c r="AF115" s="156">
        <f t="shared" si="39"/>
        <v>0</v>
      </c>
    </row>
    <row r="116" spans="3:33" s="42" customFormat="1" x14ac:dyDescent="0.35">
      <c r="D116" s="186" t="s">
        <v>102</v>
      </c>
      <c r="E116" s="229">
        <f>+E115*100/$C$105</f>
        <v>0</v>
      </c>
      <c r="F116" s="230">
        <f t="shared" ref="F116:AF116" si="40">+F115*100/$C$105</f>
        <v>0</v>
      </c>
      <c r="G116" s="230">
        <f t="shared" si="40"/>
        <v>0</v>
      </c>
      <c r="H116" s="230">
        <f t="shared" si="40"/>
        <v>0</v>
      </c>
      <c r="I116" s="230">
        <f t="shared" si="40"/>
        <v>0</v>
      </c>
      <c r="J116" s="230">
        <f t="shared" si="40"/>
        <v>0</v>
      </c>
      <c r="K116" s="230">
        <f t="shared" si="40"/>
        <v>0</v>
      </c>
      <c r="L116" s="230">
        <f t="shared" si="40"/>
        <v>0</v>
      </c>
      <c r="M116" s="230">
        <f t="shared" si="40"/>
        <v>0</v>
      </c>
      <c r="N116" s="230">
        <f t="shared" si="40"/>
        <v>0</v>
      </c>
      <c r="O116" s="230">
        <f t="shared" si="40"/>
        <v>0</v>
      </c>
      <c r="P116" s="230">
        <f t="shared" si="40"/>
        <v>0</v>
      </c>
      <c r="Q116" s="230">
        <f t="shared" si="40"/>
        <v>0</v>
      </c>
      <c r="R116" s="230">
        <f t="shared" si="40"/>
        <v>0</v>
      </c>
      <c r="S116" s="230">
        <f t="shared" si="40"/>
        <v>0</v>
      </c>
      <c r="T116" s="230">
        <f t="shared" si="40"/>
        <v>0</v>
      </c>
      <c r="U116" s="230">
        <f t="shared" si="40"/>
        <v>0</v>
      </c>
      <c r="V116" s="230">
        <f t="shared" si="40"/>
        <v>0</v>
      </c>
      <c r="W116" s="230">
        <f t="shared" si="40"/>
        <v>0</v>
      </c>
      <c r="X116" s="230">
        <f t="shared" si="40"/>
        <v>0</v>
      </c>
      <c r="Y116" s="230">
        <f t="shared" si="40"/>
        <v>0</v>
      </c>
      <c r="Z116" s="230">
        <f t="shared" si="40"/>
        <v>0</v>
      </c>
      <c r="AA116" s="230">
        <f t="shared" si="40"/>
        <v>0</v>
      </c>
      <c r="AB116" s="230">
        <f t="shared" si="40"/>
        <v>0</v>
      </c>
      <c r="AC116" s="230">
        <f t="shared" si="40"/>
        <v>0</v>
      </c>
      <c r="AD116" s="230">
        <f t="shared" si="40"/>
        <v>0</v>
      </c>
      <c r="AE116" s="230">
        <f t="shared" si="40"/>
        <v>0</v>
      </c>
      <c r="AF116" s="230">
        <f t="shared" si="40"/>
        <v>0</v>
      </c>
    </row>
    <row r="117" spans="3:33" s="42" customFormat="1" x14ac:dyDescent="0.35">
      <c r="D117" s="226" t="s">
        <v>77</v>
      </c>
      <c r="E117" s="225">
        <f t="shared" ref="E117:AF117" si="41">+COUNTIF(E137:E179,"PATC")</f>
        <v>0</v>
      </c>
      <c r="F117" s="134">
        <f t="shared" si="41"/>
        <v>0</v>
      </c>
      <c r="G117" s="134">
        <f t="shared" si="41"/>
        <v>0</v>
      </c>
      <c r="H117" s="134">
        <f t="shared" si="41"/>
        <v>0</v>
      </c>
      <c r="I117" s="134">
        <f t="shared" si="41"/>
        <v>0</v>
      </c>
      <c r="J117" s="134">
        <f t="shared" si="41"/>
        <v>0</v>
      </c>
      <c r="K117" s="134">
        <f t="shared" si="41"/>
        <v>0</v>
      </c>
      <c r="L117" s="134">
        <f t="shared" si="41"/>
        <v>0</v>
      </c>
      <c r="M117" s="134">
        <f t="shared" si="41"/>
        <v>0</v>
      </c>
      <c r="N117" s="134">
        <f t="shared" si="41"/>
        <v>0</v>
      </c>
      <c r="O117" s="134">
        <f t="shared" si="41"/>
        <v>0</v>
      </c>
      <c r="P117" s="134">
        <f t="shared" si="41"/>
        <v>0</v>
      </c>
      <c r="Q117" s="134">
        <f t="shared" si="41"/>
        <v>0</v>
      </c>
      <c r="R117" s="134">
        <f t="shared" si="41"/>
        <v>0</v>
      </c>
      <c r="S117" s="134">
        <f t="shared" si="41"/>
        <v>0</v>
      </c>
      <c r="T117" s="134">
        <f t="shared" si="41"/>
        <v>0</v>
      </c>
      <c r="U117" s="134">
        <f t="shared" si="41"/>
        <v>0</v>
      </c>
      <c r="V117" s="134">
        <f t="shared" si="41"/>
        <v>0</v>
      </c>
      <c r="W117" s="134">
        <f t="shared" si="41"/>
        <v>0</v>
      </c>
      <c r="X117" s="134">
        <f t="shared" si="41"/>
        <v>0</v>
      </c>
      <c r="Y117" s="134">
        <f t="shared" si="41"/>
        <v>0</v>
      </c>
      <c r="Z117" s="134">
        <f t="shared" si="41"/>
        <v>0</v>
      </c>
      <c r="AA117" s="134">
        <f t="shared" si="41"/>
        <v>0</v>
      </c>
      <c r="AB117" s="134">
        <f t="shared" si="41"/>
        <v>0</v>
      </c>
      <c r="AC117" s="134">
        <f t="shared" si="41"/>
        <v>0</v>
      </c>
      <c r="AD117" s="134">
        <f t="shared" si="41"/>
        <v>0</v>
      </c>
      <c r="AE117" s="134">
        <f t="shared" si="41"/>
        <v>0</v>
      </c>
      <c r="AF117" s="134">
        <f t="shared" si="41"/>
        <v>0</v>
      </c>
    </row>
    <row r="118" spans="3:33" s="42" customFormat="1" x14ac:dyDescent="0.35">
      <c r="D118" s="226" t="s">
        <v>102</v>
      </c>
      <c r="E118" s="224">
        <f t="shared" ref="E118:AF118" si="42">+E117*100/$C$105</f>
        <v>0</v>
      </c>
      <c r="F118" s="222">
        <f t="shared" si="42"/>
        <v>0</v>
      </c>
      <c r="G118" s="222">
        <f t="shared" si="42"/>
        <v>0</v>
      </c>
      <c r="H118" s="222">
        <f t="shared" si="42"/>
        <v>0</v>
      </c>
      <c r="I118" s="222">
        <f t="shared" si="42"/>
        <v>0</v>
      </c>
      <c r="J118" s="222">
        <f t="shared" si="42"/>
        <v>0</v>
      </c>
      <c r="K118" s="222">
        <f t="shared" si="42"/>
        <v>0</v>
      </c>
      <c r="L118" s="222">
        <f t="shared" si="42"/>
        <v>0</v>
      </c>
      <c r="M118" s="222">
        <f t="shared" si="42"/>
        <v>0</v>
      </c>
      <c r="N118" s="222">
        <f t="shared" si="42"/>
        <v>0</v>
      </c>
      <c r="O118" s="222">
        <f t="shared" si="42"/>
        <v>0</v>
      </c>
      <c r="P118" s="222">
        <f t="shared" si="42"/>
        <v>0</v>
      </c>
      <c r="Q118" s="222">
        <f t="shared" si="42"/>
        <v>0</v>
      </c>
      <c r="R118" s="222">
        <f t="shared" si="42"/>
        <v>0</v>
      </c>
      <c r="S118" s="222">
        <f t="shared" si="42"/>
        <v>0</v>
      </c>
      <c r="T118" s="222">
        <f t="shared" si="42"/>
        <v>0</v>
      </c>
      <c r="U118" s="222">
        <f t="shared" si="42"/>
        <v>0</v>
      </c>
      <c r="V118" s="222">
        <f t="shared" si="42"/>
        <v>0</v>
      </c>
      <c r="W118" s="222">
        <f t="shared" si="42"/>
        <v>0</v>
      </c>
      <c r="X118" s="222">
        <f t="shared" si="42"/>
        <v>0</v>
      </c>
      <c r="Y118" s="222">
        <f t="shared" si="42"/>
        <v>0</v>
      </c>
      <c r="Z118" s="222">
        <f t="shared" si="42"/>
        <v>0</v>
      </c>
      <c r="AA118" s="222">
        <f t="shared" si="42"/>
        <v>0</v>
      </c>
      <c r="AB118" s="222">
        <f t="shared" si="42"/>
        <v>0</v>
      </c>
      <c r="AC118" s="222">
        <f t="shared" si="42"/>
        <v>0</v>
      </c>
      <c r="AD118" s="222">
        <f t="shared" si="42"/>
        <v>0</v>
      </c>
      <c r="AE118" s="222">
        <f t="shared" si="42"/>
        <v>0</v>
      </c>
      <c r="AF118" s="222">
        <f t="shared" si="42"/>
        <v>0</v>
      </c>
    </row>
    <row r="119" spans="3:33" s="42" customFormat="1" x14ac:dyDescent="0.35">
      <c r="C119" s="48"/>
      <c r="D119" s="186" t="s">
        <v>132</v>
      </c>
      <c r="E119" s="232">
        <f>+COUNTIF(E137:E179,"OPEX")</f>
        <v>0</v>
      </c>
      <c r="F119" s="232">
        <f t="shared" ref="F119:AF119" si="43">+COUNTIF(F137:F179,"OPEX")</f>
        <v>0</v>
      </c>
      <c r="G119" s="232">
        <f t="shared" si="43"/>
        <v>0</v>
      </c>
      <c r="H119" s="232">
        <f t="shared" si="43"/>
        <v>0</v>
      </c>
      <c r="I119" s="232">
        <f t="shared" si="43"/>
        <v>0</v>
      </c>
      <c r="J119" s="232">
        <f t="shared" si="43"/>
        <v>0</v>
      </c>
      <c r="K119" s="232">
        <f t="shared" si="43"/>
        <v>0</v>
      </c>
      <c r="L119" s="232">
        <f t="shared" si="43"/>
        <v>0</v>
      </c>
      <c r="M119" s="232">
        <f t="shared" si="43"/>
        <v>0</v>
      </c>
      <c r="N119" s="232">
        <f t="shared" si="43"/>
        <v>0</v>
      </c>
      <c r="O119" s="232">
        <f t="shared" si="43"/>
        <v>0</v>
      </c>
      <c r="P119" s="232">
        <f t="shared" si="43"/>
        <v>0</v>
      </c>
      <c r="Q119" s="232">
        <f t="shared" si="43"/>
        <v>0</v>
      </c>
      <c r="R119" s="232">
        <f t="shared" si="43"/>
        <v>0</v>
      </c>
      <c r="S119" s="232">
        <f t="shared" si="43"/>
        <v>0</v>
      </c>
      <c r="T119" s="232">
        <f t="shared" si="43"/>
        <v>0</v>
      </c>
      <c r="U119" s="232">
        <f t="shared" si="43"/>
        <v>0</v>
      </c>
      <c r="V119" s="232">
        <f t="shared" si="43"/>
        <v>0</v>
      </c>
      <c r="W119" s="232">
        <f t="shared" si="43"/>
        <v>0</v>
      </c>
      <c r="X119" s="232">
        <f t="shared" si="43"/>
        <v>0</v>
      </c>
      <c r="Y119" s="232">
        <f t="shared" si="43"/>
        <v>0</v>
      </c>
      <c r="Z119" s="232">
        <f t="shared" si="43"/>
        <v>0</v>
      </c>
      <c r="AA119" s="232">
        <f t="shared" si="43"/>
        <v>0</v>
      </c>
      <c r="AB119" s="232">
        <f t="shared" si="43"/>
        <v>0</v>
      </c>
      <c r="AC119" s="232">
        <f t="shared" si="43"/>
        <v>0</v>
      </c>
      <c r="AD119" s="232">
        <f t="shared" si="43"/>
        <v>0</v>
      </c>
      <c r="AE119" s="232">
        <f t="shared" si="43"/>
        <v>0</v>
      </c>
      <c r="AF119" s="232">
        <f t="shared" si="43"/>
        <v>0</v>
      </c>
    </row>
    <row r="120" spans="3:33" s="42" customFormat="1" x14ac:dyDescent="0.35">
      <c r="D120" s="186" t="s">
        <v>102</v>
      </c>
      <c r="E120" s="229">
        <f>+E119*100/$C$105</f>
        <v>0</v>
      </c>
      <c r="F120" s="229">
        <f t="shared" ref="F120:AF120" si="44">+F119*100/$C$105</f>
        <v>0</v>
      </c>
      <c r="G120" s="229">
        <f t="shared" si="44"/>
        <v>0</v>
      </c>
      <c r="H120" s="229">
        <f t="shared" si="44"/>
        <v>0</v>
      </c>
      <c r="I120" s="229">
        <f t="shared" si="44"/>
        <v>0</v>
      </c>
      <c r="J120" s="229">
        <f t="shared" si="44"/>
        <v>0</v>
      </c>
      <c r="K120" s="229">
        <f t="shared" si="44"/>
        <v>0</v>
      </c>
      <c r="L120" s="229">
        <f t="shared" si="44"/>
        <v>0</v>
      </c>
      <c r="M120" s="229">
        <f t="shared" si="44"/>
        <v>0</v>
      </c>
      <c r="N120" s="229">
        <f t="shared" si="44"/>
        <v>0</v>
      </c>
      <c r="O120" s="229">
        <f t="shared" si="44"/>
        <v>0</v>
      </c>
      <c r="P120" s="229">
        <f t="shared" si="44"/>
        <v>0</v>
      </c>
      <c r="Q120" s="229">
        <f t="shared" si="44"/>
        <v>0</v>
      </c>
      <c r="R120" s="229">
        <f t="shared" si="44"/>
        <v>0</v>
      </c>
      <c r="S120" s="229">
        <f t="shared" si="44"/>
        <v>0</v>
      </c>
      <c r="T120" s="229">
        <f t="shared" si="44"/>
        <v>0</v>
      </c>
      <c r="U120" s="229">
        <f t="shared" si="44"/>
        <v>0</v>
      </c>
      <c r="V120" s="229">
        <f t="shared" si="44"/>
        <v>0</v>
      </c>
      <c r="W120" s="229">
        <f t="shared" si="44"/>
        <v>0</v>
      </c>
      <c r="X120" s="229">
        <f t="shared" si="44"/>
        <v>0</v>
      </c>
      <c r="Y120" s="229">
        <f t="shared" si="44"/>
        <v>0</v>
      </c>
      <c r="Z120" s="229">
        <f t="shared" si="44"/>
        <v>0</v>
      </c>
      <c r="AA120" s="229">
        <f t="shared" si="44"/>
        <v>0</v>
      </c>
      <c r="AB120" s="229">
        <f t="shared" si="44"/>
        <v>0</v>
      </c>
      <c r="AC120" s="229">
        <f t="shared" si="44"/>
        <v>0</v>
      </c>
      <c r="AD120" s="229">
        <f t="shared" si="44"/>
        <v>0</v>
      </c>
      <c r="AE120" s="229">
        <f t="shared" si="44"/>
        <v>0</v>
      </c>
      <c r="AF120" s="229">
        <f t="shared" si="44"/>
        <v>0</v>
      </c>
    </row>
    <row r="121" spans="3:33" s="42" customFormat="1" x14ac:dyDescent="0.35">
      <c r="D121" s="226" t="s">
        <v>133</v>
      </c>
      <c r="E121" s="225">
        <f>+COUNTIF(E137:E179,"OPIN")</f>
        <v>0</v>
      </c>
      <c r="F121" s="225">
        <f t="shared" ref="F121:AF121" si="45">+COUNTIF(F137:F179,"OPIN")</f>
        <v>0</v>
      </c>
      <c r="G121" s="225">
        <f t="shared" si="45"/>
        <v>0</v>
      </c>
      <c r="H121" s="225">
        <f t="shared" si="45"/>
        <v>0</v>
      </c>
      <c r="I121" s="225">
        <f t="shared" si="45"/>
        <v>0</v>
      </c>
      <c r="J121" s="225">
        <f t="shared" si="45"/>
        <v>0</v>
      </c>
      <c r="K121" s="225">
        <f t="shared" si="45"/>
        <v>0</v>
      </c>
      <c r="L121" s="225">
        <f t="shared" si="45"/>
        <v>0</v>
      </c>
      <c r="M121" s="225">
        <f t="shared" si="45"/>
        <v>0</v>
      </c>
      <c r="N121" s="225">
        <f t="shared" si="45"/>
        <v>0</v>
      </c>
      <c r="O121" s="225">
        <f t="shared" si="45"/>
        <v>0</v>
      </c>
      <c r="P121" s="225">
        <f t="shared" si="45"/>
        <v>0</v>
      </c>
      <c r="Q121" s="225">
        <f t="shared" si="45"/>
        <v>0</v>
      </c>
      <c r="R121" s="225">
        <f t="shared" si="45"/>
        <v>0</v>
      </c>
      <c r="S121" s="225">
        <f t="shared" si="45"/>
        <v>0</v>
      </c>
      <c r="T121" s="225">
        <f t="shared" si="45"/>
        <v>0</v>
      </c>
      <c r="U121" s="225">
        <f t="shared" si="45"/>
        <v>0</v>
      </c>
      <c r="V121" s="225">
        <f t="shared" si="45"/>
        <v>0</v>
      </c>
      <c r="W121" s="225">
        <f t="shared" si="45"/>
        <v>0</v>
      </c>
      <c r="X121" s="225">
        <f t="shared" si="45"/>
        <v>0</v>
      </c>
      <c r="Y121" s="225">
        <f t="shared" si="45"/>
        <v>0</v>
      </c>
      <c r="Z121" s="225">
        <f t="shared" si="45"/>
        <v>0</v>
      </c>
      <c r="AA121" s="225">
        <f t="shared" si="45"/>
        <v>0</v>
      </c>
      <c r="AB121" s="225">
        <f t="shared" si="45"/>
        <v>0</v>
      </c>
      <c r="AC121" s="225">
        <f t="shared" si="45"/>
        <v>0</v>
      </c>
      <c r="AD121" s="225">
        <f t="shared" si="45"/>
        <v>0</v>
      </c>
      <c r="AE121" s="225">
        <f t="shared" si="45"/>
        <v>0</v>
      </c>
      <c r="AF121" s="225">
        <f t="shared" si="45"/>
        <v>0</v>
      </c>
    </row>
    <row r="122" spans="3:33" s="42" customFormat="1" x14ac:dyDescent="0.35">
      <c r="D122" s="226" t="s">
        <v>102</v>
      </c>
      <c r="E122" s="224">
        <f>+E121*100/$C$105</f>
        <v>0</v>
      </c>
      <c r="F122" s="224">
        <f t="shared" ref="F122:AF122" si="46">+F121*100/$C$105</f>
        <v>0</v>
      </c>
      <c r="G122" s="224">
        <f t="shared" si="46"/>
        <v>0</v>
      </c>
      <c r="H122" s="224">
        <f t="shared" si="46"/>
        <v>0</v>
      </c>
      <c r="I122" s="224">
        <f t="shared" si="46"/>
        <v>0</v>
      </c>
      <c r="J122" s="224">
        <f t="shared" si="46"/>
        <v>0</v>
      </c>
      <c r="K122" s="224">
        <f t="shared" si="46"/>
        <v>0</v>
      </c>
      <c r="L122" s="224">
        <f t="shared" si="46"/>
        <v>0</v>
      </c>
      <c r="M122" s="224">
        <f t="shared" si="46"/>
        <v>0</v>
      </c>
      <c r="N122" s="224">
        <f t="shared" si="46"/>
        <v>0</v>
      </c>
      <c r="O122" s="224">
        <f t="shared" si="46"/>
        <v>0</v>
      </c>
      <c r="P122" s="224">
        <f t="shared" si="46"/>
        <v>0</v>
      </c>
      <c r="Q122" s="224">
        <f t="shared" si="46"/>
        <v>0</v>
      </c>
      <c r="R122" s="224">
        <f t="shared" si="46"/>
        <v>0</v>
      </c>
      <c r="S122" s="224">
        <f t="shared" si="46"/>
        <v>0</v>
      </c>
      <c r="T122" s="224">
        <f t="shared" si="46"/>
        <v>0</v>
      </c>
      <c r="U122" s="224">
        <f t="shared" si="46"/>
        <v>0</v>
      </c>
      <c r="V122" s="224">
        <f t="shared" si="46"/>
        <v>0</v>
      </c>
      <c r="W122" s="224">
        <f t="shared" si="46"/>
        <v>0</v>
      </c>
      <c r="X122" s="224">
        <f t="shared" si="46"/>
        <v>0</v>
      </c>
      <c r="Y122" s="224">
        <f t="shared" si="46"/>
        <v>0</v>
      </c>
      <c r="Z122" s="224">
        <f t="shared" si="46"/>
        <v>0</v>
      </c>
      <c r="AA122" s="224">
        <f t="shared" si="46"/>
        <v>0</v>
      </c>
      <c r="AB122" s="224">
        <f t="shared" si="46"/>
        <v>0</v>
      </c>
      <c r="AC122" s="224">
        <f t="shared" si="46"/>
        <v>0</v>
      </c>
      <c r="AD122" s="224">
        <f t="shared" si="46"/>
        <v>0</v>
      </c>
      <c r="AE122" s="224">
        <f t="shared" si="46"/>
        <v>0</v>
      </c>
      <c r="AF122" s="224">
        <f t="shared" si="46"/>
        <v>0</v>
      </c>
    </row>
    <row r="123" spans="3:33" s="42" customFormat="1" x14ac:dyDescent="0.35">
      <c r="C123" s="87"/>
      <c r="D123" s="186" t="s">
        <v>131</v>
      </c>
      <c r="E123" s="232"/>
      <c r="F123" s="156"/>
      <c r="G123" s="156"/>
      <c r="H123" s="156"/>
      <c r="I123" s="156"/>
      <c r="J123" s="156"/>
      <c r="K123" s="156"/>
      <c r="L123" s="156"/>
      <c r="M123" s="156"/>
      <c r="N123" s="156"/>
      <c r="O123" s="156"/>
      <c r="P123" s="156"/>
      <c r="Q123" s="156"/>
      <c r="R123" s="156"/>
      <c r="S123" s="156"/>
      <c r="T123" s="156"/>
      <c r="U123" s="156"/>
      <c r="V123" s="156"/>
      <c r="W123" s="156"/>
      <c r="X123" s="156"/>
      <c r="Y123" s="156"/>
      <c r="Z123" s="156"/>
      <c r="AA123" s="156"/>
      <c r="AB123" s="156"/>
      <c r="AC123" s="156"/>
      <c r="AD123" s="156"/>
      <c r="AE123" s="156"/>
      <c r="AF123" s="156"/>
    </row>
    <row r="124" spans="3:33" s="42" customFormat="1" ht="15" thickBot="1" x14ac:dyDescent="0.4">
      <c r="D124" s="233" t="s">
        <v>102</v>
      </c>
      <c r="E124" s="234">
        <f t="shared" ref="E124:AF124" si="47">+E110+E112+E114+E116+E118</f>
        <v>0</v>
      </c>
      <c r="F124" s="235">
        <f t="shared" si="47"/>
        <v>0</v>
      </c>
      <c r="G124" s="235">
        <f t="shared" si="47"/>
        <v>0</v>
      </c>
      <c r="H124" s="235">
        <f t="shared" si="47"/>
        <v>0</v>
      </c>
      <c r="I124" s="235">
        <f t="shared" si="47"/>
        <v>0</v>
      </c>
      <c r="J124" s="235">
        <f t="shared" si="47"/>
        <v>0</v>
      </c>
      <c r="K124" s="235">
        <f t="shared" si="47"/>
        <v>0</v>
      </c>
      <c r="L124" s="235">
        <f t="shared" si="47"/>
        <v>0</v>
      </c>
      <c r="M124" s="235">
        <f t="shared" si="47"/>
        <v>0</v>
      </c>
      <c r="N124" s="235">
        <f t="shared" si="47"/>
        <v>0</v>
      </c>
      <c r="O124" s="235">
        <f t="shared" si="47"/>
        <v>0</v>
      </c>
      <c r="P124" s="235">
        <f t="shared" si="47"/>
        <v>0</v>
      </c>
      <c r="Q124" s="235">
        <f t="shared" si="47"/>
        <v>0</v>
      </c>
      <c r="R124" s="235">
        <f t="shared" si="47"/>
        <v>0</v>
      </c>
      <c r="S124" s="235">
        <f t="shared" si="47"/>
        <v>0</v>
      </c>
      <c r="T124" s="235">
        <f t="shared" si="47"/>
        <v>0</v>
      </c>
      <c r="U124" s="235">
        <f t="shared" si="47"/>
        <v>0</v>
      </c>
      <c r="V124" s="235">
        <f t="shared" si="47"/>
        <v>0</v>
      </c>
      <c r="W124" s="235">
        <f t="shared" si="47"/>
        <v>0</v>
      </c>
      <c r="X124" s="235">
        <f t="shared" si="47"/>
        <v>0</v>
      </c>
      <c r="Y124" s="235">
        <f t="shared" si="47"/>
        <v>0</v>
      </c>
      <c r="Z124" s="235">
        <f t="shared" si="47"/>
        <v>0</v>
      </c>
      <c r="AA124" s="235">
        <f t="shared" si="47"/>
        <v>0</v>
      </c>
      <c r="AB124" s="235">
        <f t="shared" si="47"/>
        <v>0</v>
      </c>
      <c r="AC124" s="235">
        <f t="shared" si="47"/>
        <v>0</v>
      </c>
      <c r="AD124" s="235">
        <f t="shared" si="47"/>
        <v>0</v>
      </c>
      <c r="AE124" s="235">
        <f t="shared" si="47"/>
        <v>0</v>
      </c>
      <c r="AF124" s="235">
        <f t="shared" si="47"/>
        <v>0</v>
      </c>
    </row>
    <row r="125" spans="3:33" s="42" customFormat="1" x14ac:dyDescent="0.35">
      <c r="AA125" s="127"/>
      <c r="AB125" s="127"/>
      <c r="AC125" s="127"/>
      <c r="AD125" s="127"/>
      <c r="AE125" s="127"/>
      <c r="AF125" s="127"/>
      <c r="AG125" s="127"/>
    </row>
    <row r="126" spans="3:33" s="42" customFormat="1" x14ac:dyDescent="0.35"/>
    <row r="127" spans="3:33" s="42" customFormat="1" x14ac:dyDescent="0.35"/>
    <row r="128" spans="3:33" s="42" customFormat="1" x14ac:dyDescent="0.35"/>
    <row r="129" spans="3:32" s="42" customFormat="1" x14ac:dyDescent="0.35"/>
    <row r="130" spans="3:32" s="42" customFormat="1" x14ac:dyDescent="0.35"/>
    <row r="131" spans="3:32" s="42" customFormat="1" x14ac:dyDescent="0.35"/>
    <row r="132" spans="3:32" s="42" customFormat="1" x14ac:dyDescent="0.35"/>
    <row r="133" spans="3:32" s="42" customFormat="1" x14ac:dyDescent="0.35"/>
    <row r="134" spans="3:32" s="42" customFormat="1" x14ac:dyDescent="0.35"/>
    <row r="135" spans="3:32" s="42" customFormat="1" x14ac:dyDescent="0.35"/>
    <row r="136" spans="3:32" s="42" customFormat="1" x14ac:dyDescent="0.35">
      <c r="C136" s="87"/>
    </row>
    <row r="137" spans="3:32" s="42" customFormat="1" x14ac:dyDescent="0.35">
      <c r="E137" s="91" t="str">
        <f t="shared" ref="E137:AF146" si="48">+LEFT(E5,4)</f>
        <v/>
      </c>
      <c r="F137" s="91" t="str">
        <f t="shared" si="48"/>
        <v>CC</v>
      </c>
      <c r="G137" s="91" t="str">
        <f t="shared" si="48"/>
        <v/>
      </c>
      <c r="H137" s="91" t="str">
        <f t="shared" si="48"/>
        <v>CC</v>
      </c>
      <c r="I137" s="91" t="str">
        <f t="shared" si="48"/>
        <v/>
      </c>
      <c r="J137" s="91" t="str">
        <f t="shared" si="48"/>
        <v/>
      </c>
      <c r="K137" s="91" t="str">
        <f t="shared" si="48"/>
        <v/>
      </c>
      <c r="L137" s="91" t="str">
        <f t="shared" si="48"/>
        <v>CC</v>
      </c>
      <c r="M137" s="91" t="str">
        <f t="shared" si="48"/>
        <v/>
      </c>
      <c r="N137" s="91" t="str">
        <f t="shared" si="48"/>
        <v>CC</v>
      </c>
      <c r="O137" s="91" t="str">
        <f t="shared" si="48"/>
        <v/>
      </c>
      <c r="P137" s="91" t="str">
        <f t="shared" si="48"/>
        <v>CC</v>
      </c>
      <c r="Q137" s="91" t="str">
        <f t="shared" si="48"/>
        <v/>
      </c>
      <c r="R137" s="91" t="str">
        <f t="shared" si="48"/>
        <v/>
      </c>
      <c r="S137" s="91" t="str">
        <f t="shared" si="48"/>
        <v/>
      </c>
      <c r="T137" s="91" t="str">
        <f t="shared" si="48"/>
        <v>CC</v>
      </c>
      <c r="U137" s="91" t="str">
        <f t="shared" si="48"/>
        <v/>
      </c>
      <c r="V137" s="91" t="str">
        <f t="shared" si="48"/>
        <v>CC</v>
      </c>
      <c r="W137" s="91" t="str">
        <f t="shared" si="48"/>
        <v/>
      </c>
      <c r="X137" s="91" t="str">
        <f t="shared" si="48"/>
        <v/>
      </c>
      <c r="Y137" s="91" t="str">
        <f t="shared" si="48"/>
        <v/>
      </c>
      <c r="Z137" s="91" t="str">
        <f t="shared" si="48"/>
        <v>CC</v>
      </c>
      <c r="AA137" s="91" t="str">
        <f t="shared" si="48"/>
        <v/>
      </c>
      <c r="AB137" s="91" t="str">
        <f t="shared" si="48"/>
        <v>CC</v>
      </c>
      <c r="AC137" s="91" t="str">
        <f t="shared" si="48"/>
        <v/>
      </c>
      <c r="AD137" s="91" t="str">
        <f t="shared" si="48"/>
        <v>CC</v>
      </c>
      <c r="AE137" s="91" t="str">
        <f t="shared" si="48"/>
        <v/>
      </c>
      <c r="AF137" s="91" t="str">
        <f t="shared" si="48"/>
        <v/>
      </c>
    </row>
    <row r="138" spans="3:32" s="42" customFormat="1" x14ac:dyDescent="0.35">
      <c r="E138" s="91" t="str">
        <f t="shared" si="48"/>
        <v/>
      </c>
      <c r="F138" s="91" t="str">
        <f t="shared" si="48"/>
        <v>CC</v>
      </c>
      <c r="G138" s="91" t="str">
        <f t="shared" si="48"/>
        <v/>
      </c>
      <c r="H138" s="91" t="str">
        <f t="shared" si="48"/>
        <v>CC</v>
      </c>
      <c r="I138" s="91" t="str">
        <f t="shared" si="48"/>
        <v/>
      </c>
      <c r="J138" s="91" t="str">
        <f t="shared" si="48"/>
        <v/>
      </c>
      <c r="K138" s="91" t="str">
        <f t="shared" si="48"/>
        <v/>
      </c>
      <c r="L138" s="91" t="str">
        <f t="shared" si="48"/>
        <v>CC</v>
      </c>
      <c r="M138" s="91" t="str">
        <f t="shared" si="48"/>
        <v/>
      </c>
      <c r="N138" s="91" t="str">
        <f t="shared" si="48"/>
        <v>CC</v>
      </c>
      <c r="O138" s="91" t="str">
        <f t="shared" si="48"/>
        <v/>
      </c>
      <c r="P138" s="91" t="str">
        <f t="shared" si="48"/>
        <v>CC</v>
      </c>
      <c r="Q138" s="91" t="str">
        <f t="shared" si="48"/>
        <v/>
      </c>
      <c r="R138" s="91" t="str">
        <f t="shared" si="48"/>
        <v/>
      </c>
      <c r="S138" s="91" t="str">
        <f t="shared" si="48"/>
        <v/>
      </c>
      <c r="T138" s="91" t="str">
        <f t="shared" si="48"/>
        <v>CC</v>
      </c>
      <c r="U138" s="91" t="str">
        <f t="shared" si="48"/>
        <v/>
      </c>
      <c r="V138" s="91" t="str">
        <f t="shared" si="48"/>
        <v>CC</v>
      </c>
      <c r="W138" s="91" t="str">
        <f t="shared" si="48"/>
        <v/>
      </c>
      <c r="X138" s="91" t="str">
        <f t="shared" si="48"/>
        <v/>
      </c>
      <c r="Y138" s="91" t="str">
        <f t="shared" si="48"/>
        <v/>
      </c>
      <c r="Z138" s="91" t="str">
        <f t="shared" si="48"/>
        <v>CC</v>
      </c>
      <c r="AA138" s="91" t="str">
        <f t="shared" si="48"/>
        <v/>
      </c>
      <c r="AB138" s="91" t="str">
        <f t="shared" si="48"/>
        <v>CC</v>
      </c>
      <c r="AC138" s="91" t="str">
        <f t="shared" si="48"/>
        <v/>
      </c>
      <c r="AD138" s="91" t="str">
        <f t="shared" si="48"/>
        <v>CC</v>
      </c>
      <c r="AE138" s="91" t="str">
        <f t="shared" si="48"/>
        <v/>
      </c>
      <c r="AF138" s="91" t="str">
        <f t="shared" si="48"/>
        <v/>
      </c>
    </row>
    <row r="139" spans="3:32" s="42" customFormat="1" x14ac:dyDescent="0.35">
      <c r="E139" s="91" t="str">
        <f t="shared" si="48"/>
        <v/>
      </c>
      <c r="F139" s="91" t="str">
        <f t="shared" si="48"/>
        <v>CC</v>
      </c>
      <c r="G139" s="91" t="str">
        <f t="shared" si="48"/>
        <v/>
      </c>
      <c r="H139" s="91" t="str">
        <f t="shared" si="48"/>
        <v>CC</v>
      </c>
      <c r="I139" s="91" t="str">
        <f t="shared" si="48"/>
        <v/>
      </c>
      <c r="J139" s="91" t="str">
        <f t="shared" si="48"/>
        <v/>
      </c>
      <c r="K139" s="91" t="str">
        <f t="shared" si="48"/>
        <v/>
      </c>
      <c r="L139" s="91" t="str">
        <f t="shared" si="48"/>
        <v>CC</v>
      </c>
      <c r="M139" s="91" t="str">
        <f t="shared" si="48"/>
        <v/>
      </c>
      <c r="N139" s="91" t="str">
        <f t="shared" si="48"/>
        <v>CC</v>
      </c>
      <c r="O139" s="91" t="str">
        <f t="shared" si="48"/>
        <v/>
      </c>
      <c r="P139" s="91" t="str">
        <f t="shared" si="48"/>
        <v>CC</v>
      </c>
      <c r="Q139" s="91" t="str">
        <f t="shared" si="48"/>
        <v/>
      </c>
      <c r="R139" s="91" t="str">
        <f t="shared" si="48"/>
        <v/>
      </c>
      <c r="S139" s="91" t="str">
        <f t="shared" si="48"/>
        <v/>
      </c>
      <c r="T139" s="91" t="str">
        <f t="shared" si="48"/>
        <v>CC</v>
      </c>
      <c r="U139" s="91" t="str">
        <f t="shared" si="48"/>
        <v/>
      </c>
      <c r="V139" s="91" t="str">
        <f t="shared" si="48"/>
        <v>CC</v>
      </c>
      <c r="W139" s="91" t="str">
        <f t="shared" si="48"/>
        <v/>
      </c>
      <c r="X139" s="91" t="str">
        <f t="shared" si="48"/>
        <v/>
      </c>
      <c r="Y139" s="91" t="str">
        <f t="shared" si="48"/>
        <v/>
      </c>
      <c r="Z139" s="91" t="str">
        <f t="shared" si="48"/>
        <v>CC</v>
      </c>
      <c r="AA139" s="91" t="str">
        <f t="shared" si="48"/>
        <v/>
      </c>
      <c r="AB139" s="91" t="str">
        <f t="shared" si="48"/>
        <v>CC</v>
      </c>
      <c r="AC139" s="91" t="str">
        <f t="shared" si="48"/>
        <v/>
      </c>
      <c r="AD139" s="91" t="str">
        <f t="shared" si="48"/>
        <v>CC</v>
      </c>
      <c r="AE139" s="91" t="str">
        <f t="shared" si="48"/>
        <v/>
      </c>
      <c r="AF139" s="91" t="str">
        <f t="shared" si="48"/>
        <v/>
      </c>
    </row>
    <row r="140" spans="3:32" s="42" customFormat="1" x14ac:dyDescent="0.35">
      <c r="E140" s="91" t="str">
        <f t="shared" si="48"/>
        <v/>
      </c>
      <c r="F140" s="91" t="str">
        <f t="shared" si="48"/>
        <v>CC</v>
      </c>
      <c r="G140" s="91" t="str">
        <f t="shared" si="48"/>
        <v/>
      </c>
      <c r="H140" s="91" t="str">
        <f t="shared" si="48"/>
        <v>CC</v>
      </c>
      <c r="I140" s="91" t="str">
        <f t="shared" si="48"/>
        <v/>
      </c>
      <c r="J140" s="91" t="str">
        <f t="shared" si="48"/>
        <v/>
      </c>
      <c r="K140" s="91" t="str">
        <f t="shared" si="48"/>
        <v/>
      </c>
      <c r="L140" s="91" t="str">
        <f t="shared" si="48"/>
        <v>CC</v>
      </c>
      <c r="M140" s="91" t="str">
        <f t="shared" si="48"/>
        <v/>
      </c>
      <c r="N140" s="91" t="str">
        <f t="shared" si="48"/>
        <v>CC</v>
      </c>
      <c r="O140" s="91" t="str">
        <f t="shared" si="48"/>
        <v/>
      </c>
      <c r="P140" s="91" t="str">
        <f t="shared" si="48"/>
        <v>CC</v>
      </c>
      <c r="Q140" s="91" t="str">
        <f t="shared" si="48"/>
        <v/>
      </c>
      <c r="R140" s="91" t="str">
        <f t="shared" si="48"/>
        <v/>
      </c>
      <c r="S140" s="91" t="str">
        <f t="shared" si="48"/>
        <v/>
      </c>
      <c r="T140" s="91" t="str">
        <f t="shared" si="48"/>
        <v>CC</v>
      </c>
      <c r="U140" s="91" t="str">
        <f t="shared" si="48"/>
        <v/>
      </c>
      <c r="V140" s="91" t="str">
        <f t="shared" si="48"/>
        <v>CC</v>
      </c>
      <c r="W140" s="91" t="str">
        <f t="shared" si="48"/>
        <v/>
      </c>
      <c r="X140" s="91" t="str">
        <f t="shared" si="48"/>
        <v/>
      </c>
      <c r="Y140" s="91" t="str">
        <f t="shared" si="48"/>
        <v/>
      </c>
      <c r="Z140" s="91" t="str">
        <f t="shared" si="48"/>
        <v>CC</v>
      </c>
      <c r="AA140" s="91" t="str">
        <f t="shared" si="48"/>
        <v/>
      </c>
      <c r="AB140" s="91" t="str">
        <f t="shared" si="48"/>
        <v>CC</v>
      </c>
      <c r="AC140" s="91" t="str">
        <f t="shared" si="48"/>
        <v/>
      </c>
      <c r="AD140" s="91" t="str">
        <f t="shared" si="48"/>
        <v>CC</v>
      </c>
      <c r="AE140" s="91" t="str">
        <f t="shared" si="48"/>
        <v/>
      </c>
      <c r="AF140" s="91" t="str">
        <f t="shared" si="48"/>
        <v/>
      </c>
    </row>
    <row r="141" spans="3:32" s="42" customFormat="1" x14ac:dyDescent="0.35">
      <c r="E141" s="91" t="str">
        <f t="shared" si="48"/>
        <v/>
      </c>
      <c r="F141" s="91" t="str">
        <f t="shared" si="48"/>
        <v/>
      </c>
      <c r="G141" s="91" t="str">
        <f t="shared" si="48"/>
        <v/>
      </c>
      <c r="H141" s="91" t="str">
        <f t="shared" si="48"/>
        <v/>
      </c>
      <c r="I141" s="91" t="str">
        <f t="shared" si="48"/>
        <v/>
      </c>
      <c r="J141" s="91" t="str">
        <f t="shared" si="48"/>
        <v/>
      </c>
      <c r="K141" s="91" t="str">
        <f t="shared" si="48"/>
        <v/>
      </c>
      <c r="L141" s="91" t="str">
        <f t="shared" si="48"/>
        <v/>
      </c>
      <c r="M141" s="91" t="str">
        <f t="shared" si="48"/>
        <v/>
      </c>
      <c r="N141" s="91" t="str">
        <f t="shared" si="48"/>
        <v/>
      </c>
      <c r="O141" s="91" t="str">
        <f t="shared" si="48"/>
        <v/>
      </c>
      <c r="P141" s="91" t="str">
        <f t="shared" si="48"/>
        <v/>
      </c>
      <c r="Q141" s="91" t="str">
        <f t="shared" si="48"/>
        <v/>
      </c>
      <c r="R141" s="91" t="str">
        <f t="shared" si="48"/>
        <v/>
      </c>
      <c r="S141" s="91" t="str">
        <f t="shared" si="48"/>
        <v/>
      </c>
      <c r="T141" s="91" t="str">
        <f t="shared" si="48"/>
        <v/>
      </c>
      <c r="U141" s="91" t="str">
        <f t="shared" si="48"/>
        <v/>
      </c>
      <c r="V141" s="91" t="str">
        <f t="shared" si="48"/>
        <v/>
      </c>
      <c r="W141" s="91" t="str">
        <f t="shared" si="48"/>
        <v/>
      </c>
      <c r="X141" s="91" t="str">
        <f t="shared" si="48"/>
        <v/>
      </c>
      <c r="Y141" s="91" t="str">
        <f t="shared" si="48"/>
        <v/>
      </c>
      <c r="Z141" s="91" t="str">
        <f t="shared" si="48"/>
        <v/>
      </c>
      <c r="AA141" s="91" t="str">
        <f t="shared" si="48"/>
        <v/>
      </c>
      <c r="AB141" s="91" t="str">
        <f t="shared" si="48"/>
        <v/>
      </c>
      <c r="AC141" s="91" t="str">
        <f t="shared" si="48"/>
        <v/>
      </c>
      <c r="AD141" s="91" t="str">
        <f t="shared" si="48"/>
        <v/>
      </c>
      <c r="AE141" s="91" t="str">
        <f t="shared" si="48"/>
        <v/>
      </c>
      <c r="AF141" s="91" t="str">
        <f t="shared" si="48"/>
        <v/>
      </c>
    </row>
    <row r="142" spans="3:32" s="42" customFormat="1" x14ac:dyDescent="0.35">
      <c r="E142" s="91" t="str">
        <f t="shared" si="48"/>
        <v/>
      </c>
      <c r="F142" s="91" t="str">
        <f t="shared" si="48"/>
        <v>CCI</v>
      </c>
      <c r="G142" s="91" t="str">
        <f t="shared" si="48"/>
        <v/>
      </c>
      <c r="H142" s="91" t="str">
        <f t="shared" si="48"/>
        <v>CCI</v>
      </c>
      <c r="I142" s="91" t="str">
        <f t="shared" si="48"/>
        <v/>
      </c>
      <c r="J142" s="91" t="str">
        <f t="shared" si="48"/>
        <v/>
      </c>
      <c r="K142" s="91" t="str">
        <f t="shared" si="48"/>
        <v/>
      </c>
      <c r="L142" s="91" t="str">
        <f t="shared" si="48"/>
        <v>CCI</v>
      </c>
      <c r="M142" s="91" t="str">
        <f t="shared" si="48"/>
        <v/>
      </c>
      <c r="N142" s="91" t="str">
        <f t="shared" si="48"/>
        <v>CCI</v>
      </c>
      <c r="O142" s="91" t="str">
        <f t="shared" si="48"/>
        <v/>
      </c>
      <c r="P142" s="91" t="str">
        <f t="shared" si="48"/>
        <v>CCI</v>
      </c>
      <c r="Q142" s="91" t="str">
        <f t="shared" si="48"/>
        <v/>
      </c>
      <c r="R142" s="91" t="str">
        <f t="shared" si="48"/>
        <v/>
      </c>
      <c r="S142" s="91" t="str">
        <f t="shared" si="48"/>
        <v/>
      </c>
      <c r="T142" s="91" t="str">
        <f t="shared" si="48"/>
        <v>CCI</v>
      </c>
      <c r="U142" s="91" t="str">
        <f t="shared" si="48"/>
        <v/>
      </c>
      <c r="V142" s="91" t="str">
        <f t="shared" si="48"/>
        <v>CCI</v>
      </c>
      <c r="W142" s="91" t="str">
        <f t="shared" si="48"/>
        <v/>
      </c>
      <c r="X142" s="91" t="str">
        <f t="shared" si="48"/>
        <v/>
      </c>
      <c r="Y142" s="91" t="str">
        <f t="shared" si="48"/>
        <v/>
      </c>
      <c r="Z142" s="91" t="str">
        <f t="shared" si="48"/>
        <v>CCI</v>
      </c>
      <c r="AA142" s="91" t="str">
        <f t="shared" si="48"/>
        <v/>
      </c>
      <c r="AB142" s="91" t="str">
        <f t="shared" si="48"/>
        <v>CCI</v>
      </c>
      <c r="AC142" s="91" t="str">
        <f t="shared" si="48"/>
        <v/>
      </c>
      <c r="AD142" s="91" t="str">
        <f t="shared" si="48"/>
        <v>CCI</v>
      </c>
      <c r="AE142" s="91" t="str">
        <f t="shared" si="48"/>
        <v/>
      </c>
      <c r="AF142" s="91" t="str">
        <f t="shared" si="48"/>
        <v/>
      </c>
    </row>
    <row r="143" spans="3:32" s="42" customFormat="1" x14ac:dyDescent="0.35">
      <c r="E143" s="91" t="str">
        <f t="shared" si="48"/>
        <v/>
      </c>
      <c r="F143" s="91" t="str">
        <f t="shared" si="48"/>
        <v>CCI</v>
      </c>
      <c r="G143" s="91" t="str">
        <f t="shared" si="48"/>
        <v/>
      </c>
      <c r="H143" s="91" t="str">
        <f t="shared" si="48"/>
        <v>CCI</v>
      </c>
      <c r="I143" s="91" t="str">
        <f t="shared" si="48"/>
        <v/>
      </c>
      <c r="J143" s="91" t="str">
        <f t="shared" si="48"/>
        <v/>
      </c>
      <c r="K143" s="91" t="str">
        <f t="shared" si="48"/>
        <v/>
      </c>
      <c r="L143" s="91" t="str">
        <f t="shared" si="48"/>
        <v>CCI</v>
      </c>
      <c r="M143" s="91" t="str">
        <f t="shared" si="48"/>
        <v/>
      </c>
      <c r="N143" s="91" t="str">
        <f t="shared" si="48"/>
        <v>CCI</v>
      </c>
      <c r="O143" s="91" t="str">
        <f t="shared" si="48"/>
        <v/>
      </c>
      <c r="P143" s="91" t="str">
        <f t="shared" si="48"/>
        <v>CCI</v>
      </c>
      <c r="Q143" s="91" t="str">
        <f t="shared" si="48"/>
        <v/>
      </c>
      <c r="R143" s="91" t="str">
        <f t="shared" si="48"/>
        <v/>
      </c>
      <c r="S143" s="91" t="str">
        <f t="shared" si="48"/>
        <v/>
      </c>
      <c r="T143" s="91" t="str">
        <f t="shared" si="48"/>
        <v>CCI</v>
      </c>
      <c r="U143" s="91" t="str">
        <f t="shared" si="48"/>
        <v/>
      </c>
      <c r="V143" s="91" t="str">
        <f t="shared" si="48"/>
        <v>CCI</v>
      </c>
      <c r="W143" s="91" t="str">
        <f t="shared" si="48"/>
        <v/>
      </c>
      <c r="X143" s="91" t="str">
        <f t="shared" si="48"/>
        <v/>
      </c>
      <c r="Y143" s="91" t="str">
        <f t="shared" si="48"/>
        <v/>
      </c>
      <c r="Z143" s="91" t="str">
        <f t="shared" si="48"/>
        <v>CCI</v>
      </c>
      <c r="AA143" s="91" t="str">
        <f t="shared" si="48"/>
        <v/>
      </c>
      <c r="AB143" s="91" t="str">
        <f t="shared" si="48"/>
        <v>CCI</v>
      </c>
      <c r="AC143" s="91" t="str">
        <f t="shared" si="48"/>
        <v/>
      </c>
      <c r="AD143" s="91" t="str">
        <f t="shared" si="48"/>
        <v>CCI</v>
      </c>
      <c r="AE143" s="91" t="str">
        <f t="shared" si="48"/>
        <v/>
      </c>
      <c r="AF143" s="91" t="str">
        <f t="shared" si="48"/>
        <v/>
      </c>
    </row>
    <row r="144" spans="3:32" s="42" customFormat="1" x14ac:dyDescent="0.35">
      <c r="E144" s="91" t="str">
        <f t="shared" si="48"/>
        <v/>
      </c>
      <c r="F144" s="91" t="str">
        <f t="shared" si="48"/>
        <v>67</v>
      </c>
      <c r="G144" s="91" t="str">
        <f t="shared" si="48"/>
        <v/>
      </c>
      <c r="H144" s="91" t="str">
        <f t="shared" si="48"/>
        <v>67</v>
      </c>
      <c r="I144" s="91" t="str">
        <f t="shared" si="48"/>
        <v/>
      </c>
      <c r="J144" s="91" t="str">
        <f t="shared" si="48"/>
        <v/>
      </c>
      <c r="K144" s="91" t="str">
        <f t="shared" si="48"/>
        <v/>
      </c>
      <c r="L144" s="91" t="str">
        <f t="shared" si="48"/>
        <v>67</v>
      </c>
      <c r="M144" s="91" t="str">
        <f t="shared" si="48"/>
        <v/>
      </c>
      <c r="N144" s="91" t="str">
        <f t="shared" si="48"/>
        <v>67</v>
      </c>
      <c r="O144" s="91" t="str">
        <f t="shared" si="48"/>
        <v/>
      </c>
      <c r="P144" s="91" t="str">
        <f t="shared" si="48"/>
        <v>67</v>
      </c>
      <c r="Q144" s="91" t="str">
        <f t="shared" si="48"/>
        <v/>
      </c>
      <c r="R144" s="91" t="str">
        <f t="shared" si="48"/>
        <v/>
      </c>
      <c r="S144" s="91" t="str">
        <f t="shared" si="48"/>
        <v/>
      </c>
      <c r="T144" s="91" t="str">
        <f t="shared" si="48"/>
        <v>67</v>
      </c>
      <c r="U144" s="91" t="str">
        <f t="shared" si="48"/>
        <v/>
      </c>
      <c r="V144" s="91" t="str">
        <f t="shared" si="48"/>
        <v>67</v>
      </c>
      <c r="W144" s="91" t="str">
        <f t="shared" si="48"/>
        <v/>
      </c>
      <c r="X144" s="91" t="str">
        <f t="shared" si="48"/>
        <v/>
      </c>
      <c r="Y144" s="91" t="str">
        <f t="shared" si="48"/>
        <v/>
      </c>
      <c r="Z144" s="91" t="str">
        <f t="shared" si="48"/>
        <v>67</v>
      </c>
      <c r="AA144" s="91" t="str">
        <f t="shared" si="48"/>
        <v/>
      </c>
      <c r="AB144" s="91" t="str">
        <f t="shared" si="48"/>
        <v>67</v>
      </c>
      <c r="AC144" s="91" t="str">
        <f t="shared" si="48"/>
        <v/>
      </c>
      <c r="AD144" s="91" t="str">
        <f t="shared" si="48"/>
        <v>67</v>
      </c>
      <c r="AE144" s="91" t="str">
        <f t="shared" si="48"/>
        <v/>
      </c>
      <c r="AF144" s="91" t="str">
        <f t="shared" si="48"/>
        <v/>
      </c>
    </row>
    <row r="145" spans="5:32" s="42" customFormat="1" x14ac:dyDescent="0.35">
      <c r="E145" s="91" t="str">
        <f t="shared" si="48"/>
        <v/>
      </c>
      <c r="F145" s="91" t="str">
        <f t="shared" si="48"/>
        <v>67</v>
      </c>
      <c r="G145" s="91" t="str">
        <f t="shared" si="48"/>
        <v/>
      </c>
      <c r="H145" s="91" t="str">
        <f t="shared" si="48"/>
        <v>67</v>
      </c>
      <c r="I145" s="91" t="str">
        <f t="shared" si="48"/>
        <v/>
      </c>
      <c r="J145" s="91" t="str">
        <f t="shared" si="48"/>
        <v/>
      </c>
      <c r="K145" s="91" t="str">
        <f t="shared" si="48"/>
        <v/>
      </c>
      <c r="L145" s="91" t="str">
        <f t="shared" si="48"/>
        <v>67</v>
      </c>
      <c r="M145" s="91" t="str">
        <f t="shared" si="48"/>
        <v/>
      </c>
      <c r="N145" s="91" t="str">
        <f t="shared" si="48"/>
        <v>67</v>
      </c>
      <c r="O145" s="91" t="str">
        <f t="shared" si="48"/>
        <v/>
      </c>
      <c r="P145" s="91" t="str">
        <f t="shared" si="48"/>
        <v>67</v>
      </c>
      <c r="Q145" s="91" t="str">
        <f t="shared" si="48"/>
        <v/>
      </c>
      <c r="R145" s="91" t="str">
        <f t="shared" si="48"/>
        <v/>
      </c>
      <c r="S145" s="91" t="str">
        <f t="shared" si="48"/>
        <v/>
      </c>
      <c r="T145" s="91" t="str">
        <f t="shared" si="48"/>
        <v>67</v>
      </c>
      <c r="U145" s="91" t="str">
        <f t="shared" si="48"/>
        <v/>
      </c>
      <c r="V145" s="91" t="str">
        <f t="shared" si="48"/>
        <v>67</v>
      </c>
      <c r="W145" s="91" t="str">
        <f t="shared" si="48"/>
        <v/>
      </c>
      <c r="X145" s="91" t="str">
        <f t="shared" si="48"/>
        <v/>
      </c>
      <c r="Y145" s="91" t="str">
        <f t="shared" si="48"/>
        <v/>
      </c>
      <c r="Z145" s="91" t="str">
        <f t="shared" si="48"/>
        <v>67</v>
      </c>
      <c r="AA145" s="91" t="str">
        <f t="shared" si="48"/>
        <v/>
      </c>
      <c r="AB145" s="91" t="str">
        <f t="shared" si="48"/>
        <v>67</v>
      </c>
      <c r="AC145" s="91" t="str">
        <f t="shared" si="48"/>
        <v/>
      </c>
      <c r="AD145" s="91" t="str">
        <f t="shared" si="48"/>
        <v>67</v>
      </c>
      <c r="AE145" s="91" t="str">
        <f t="shared" si="48"/>
        <v/>
      </c>
      <c r="AF145" s="91" t="str">
        <f t="shared" si="48"/>
        <v/>
      </c>
    </row>
    <row r="146" spans="5:32" s="42" customFormat="1" x14ac:dyDescent="0.35">
      <c r="E146" s="91" t="str">
        <f t="shared" si="48"/>
        <v/>
      </c>
      <c r="F146" s="91" t="str">
        <f t="shared" si="48"/>
        <v>67</v>
      </c>
      <c r="G146" s="91" t="str">
        <f t="shared" si="48"/>
        <v/>
      </c>
      <c r="H146" s="91" t="str">
        <f t="shared" ref="H146:AF146" si="49">+LEFT(H14,4)</f>
        <v>67</v>
      </c>
      <c r="I146" s="91" t="str">
        <f t="shared" si="49"/>
        <v/>
      </c>
      <c r="J146" s="91" t="str">
        <f t="shared" si="49"/>
        <v/>
      </c>
      <c r="K146" s="91" t="str">
        <f t="shared" si="49"/>
        <v/>
      </c>
      <c r="L146" s="91" t="str">
        <f t="shared" si="49"/>
        <v>67</v>
      </c>
      <c r="M146" s="91" t="str">
        <f t="shared" si="49"/>
        <v/>
      </c>
      <c r="N146" s="91" t="str">
        <f t="shared" si="49"/>
        <v>67</v>
      </c>
      <c r="O146" s="91" t="str">
        <f t="shared" si="49"/>
        <v/>
      </c>
      <c r="P146" s="91" t="str">
        <f t="shared" si="49"/>
        <v>67</v>
      </c>
      <c r="Q146" s="91" t="str">
        <f t="shared" si="49"/>
        <v/>
      </c>
      <c r="R146" s="91" t="str">
        <f t="shared" si="49"/>
        <v/>
      </c>
      <c r="S146" s="91" t="str">
        <f t="shared" si="49"/>
        <v/>
      </c>
      <c r="T146" s="91" t="str">
        <f t="shared" si="49"/>
        <v>67</v>
      </c>
      <c r="U146" s="91" t="str">
        <f t="shared" si="49"/>
        <v/>
      </c>
      <c r="V146" s="91" t="str">
        <f t="shared" si="49"/>
        <v>67</v>
      </c>
      <c r="W146" s="91" t="str">
        <f t="shared" si="49"/>
        <v/>
      </c>
      <c r="X146" s="91" t="str">
        <f t="shared" si="49"/>
        <v/>
      </c>
      <c r="Y146" s="91" t="str">
        <f t="shared" si="49"/>
        <v/>
      </c>
      <c r="Z146" s="91" t="str">
        <f t="shared" si="49"/>
        <v>67</v>
      </c>
      <c r="AA146" s="91" t="str">
        <f t="shared" si="49"/>
        <v/>
      </c>
      <c r="AB146" s="91" t="str">
        <f t="shared" si="49"/>
        <v>67</v>
      </c>
      <c r="AC146" s="91" t="str">
        <f t="shared" si="49"/>
        <v/>
      </c>
      <c r="AD146" s="91" t="str">
        <f t="shared" si="49"/>
        <v>67</v>
      </c>
      <c r="AE146" s="91" t="str">
        <f t="shared" si="49"/>
        <v/>
      </c>
      <c r="AF146" s="91" t="str">
        <f t="shared" si="49"/>
        <v/>
      </c>
    </row>
    <row r="147" spans="5:32" s="42" customFormat="1" x14ac:dyDescent="0.35">
      <c r="E147" s="91" t="str">
        <f t="shared" ref="E147:AF147" si="50">+LEFT(E15,4)</f>
        <v/>
      </c>
      <c r="F147" s="91" t="str">
        <f t="shared" si="50"/>
        <v>67</v>
      </c>
      <c r="G147" s="91" t="str">
        <f t="shared" si="50"/>
        <v/>
      </c>
      <c r="H147" s="91" t="str">
        <f t="shared" si="50"/>
        <v>67</v>
      </c>
      <c r="I147" s="91" t="str">
        <f t="shared" si="50"/>
        <v/>
      </c>
      <c r="J147" s="91" t="str">
        <f t="shared" si="50"/>
        <v/>
      </c>
      <c r="K147" s="91" t="str">
        <f t="shared" si="50"/>
        <v/>
      </c>
      <c r="L147" s="91" t="str">
        <f t="shared" si="50"/>
        <v>67</v>
      </c>
      <c r="M147" s="91" t="str">
        <f t="shared" si="50"/>
        <v/>
      </c>
      <c r="N147" s="91" t="str">
        <f t="shared" si="50"/>
        <v>67</v>
      </c>
      <c r="O147" s="91" t="str">
        <f t="shared" si="50"/>
        <v/>
      </c>
      <c r="P147" s="91" t="str">
        <f t="shared" si="50"/>
        <v>67</v>
      </c>
      <c r="Q147" s="91" t="str">
        <f t="shared" si="50"/>
        <v/>
      </c>
      <c r="R147" s="91" t="str">
        <f t="shared" si="50"/>
        <v/>
      </c>
      <c r="S147" s="91" t="str">
        <f t="shared" si="50"/>
        <v/>
      </c>
      <c r="T147" s="91" t="str">
        <f t="shared" si="50"/>
        <v>67</v>
      </c>
      <c r="U147" s="91" t="str">
        <f t="shared" si="50"/>
        <v/>
      </c>
      <c r="V147" s="91" t="str">
        <f t="shared" si="50"/>
        <v>67</v>
      </c>
      <c r="W147" s="91" t="str">
        <f t="shared" si="50"/>
        <v/>
      </c>
      <c r="X147" s="91" t="str">
        <f t="shared" si="50"/>
        <v/>
      </c>
      <c r="Y147" s="91" t="str">
        <f t="shared" si="50"/>
        <v/>
      </c>
      <c r="Z147" s="91" t="str">
        <f t="shared" si="50"/>
        <v>67</v>
      </c>
      <c r="AA147" s="91" t="str">
        <f t="shared" si="50"/>
        <v/>
      </c>
      <c r="AB147" s="91" t="str">
        <f t="shared" si="50"/>
        <v>67</v>
      </c>
      <c r="AC147" s="91" t="str">
        <f t="shared" si="50"/>
        <v/>
      </c>
      <c r="AD147" s="91" t="str">
        <f t="shared" si="50"/>
        <v>67</v>
      </c>
      <c r="AE147" s="91" t="str">
        <f t="shared" si="50"/>
        <v/>
      </c>
      <c r="AF147" s="91" t="str">
        <f t="shared" si="50"/>
        <v/>
      </c>
    </row>
    <row r="148" spans="5:32" s="42" customFormat="1" x14ac:dyDescent="0.35">
      <c r="E148" s="91" t="str">
        <f t="shared" ref="E148:AF156" si="51">+LEFT(E20,4)</f>
        <v/>
      </c>
      <c r="F148" s="91" t="str">
        <f t="shared" si="51"/>
        <v>PO</v>
      </c>
      <c r="G148" s="91" t="str">
        <f t="shared" si="51"/>
        <v/>
      </c>
      <c r="H148" s="91" t="str">
        <f t="shared" si="51"/>
        <v>PO</v>
      </c>
      <c r="I148" s="91" t="str">
        <f t="shared" si="51"/>
        <v/>
      </c>
      <c r="J148" s="91" t="str">
        <f t="shared" si="51"/>
        <v/>
      </c>
      <c r="K148" s="91" t="str">
        <f t="shared" si="51"/>
        <v/>
      </c>
      <c r="L148" s="91" t="str">
        <f t="shared" si="51"/>
        <v>PO</v>
      </c>
      <c r="M148" s="91" t="str">
        <f t="shared" si="51"/>
        <v/>
      </c>
      <c r="N148" s="91" t="str">
        <f t="shared" si="51"/>
        <v>PO</v>
      </c>
      <c r="O148" s="91" t="str">
        <f t="shared" si="51"/>
        <v/>
      </c>
      <c r="P148" s="91" t="str">
        <f t="shared" si="51"/>
        <v>PO</v>
      </c>
      <c r="Q148" s="91" t="str">
        <f t="shared" si="51"/>
        <v/>
      </c>
      <c r="R148" s="91" t="str">
        <f t="shared" si="51"/>
        <v/>
      </c>
      <c r="S148" s="91" t="str">
        <f t="shared" si="51"/>
        <v/>
      </c>
      <c r="T148" s="91" t="str">
        <f t="shared" si="51"/>
        <v>PO</v>
      </c>
      <c r="U148" s="91" t="str">
        <f t="shared" si="51"/>
        <v/>
      </c>
      <c r="V148" s="91" t="str">
        <f t="shared" si="51"/>
        <v>PO</v>
      </c>
      <c r="W148" s="91" t="str">
        <f t="shared" si="51"/>
        <v/>
      </c>
      <c r="X148" s="91" t="str">
        <f t="shared" si="51"/>
        <v/>
      </c>
      <c r="Y148" s="91" t="str">
        <f t="shared" si="51"/>
        <v/>
      </c>
      <c r="Z148" s="91" t="str">
        <f t="shared" si="51"/>
        <v>PO</v>
      </c>
      <c r="AA148" s="91" t="str">
        <f t="shared" si="51"/>
        <v/>
      </c>
      <c r="AB148" s="91" t="str">
        <f t="shared" si="51"/>
        <v>PO</v>
      </c>
      <c r="AC148" s="91" t="str">
        <f t="shared" si="51"/>
        <v/>
      </c>
      <c r="AD148" s="91" t="str">
        <f t="shared" si="51"/>
        <v>PO</v>
      </c>
      <c r="AE148" s="91" t="str">
        <f t="shared" si="51"/>
        <v/>
      </c>
      <c r="AF148" s="91" t="str">
        <f t="shared" si="51"/>
        <v/>
      </c>
    </row>
    <row r="149" spans="5:32" s="42" customFormat="1" x14ac:dyDescent="0.35">
      <c r="E149" s="91" t="str">
        <f t="shared" si="51"/>
        <v/>
      </c>
      <c r="F149" s="91" t="str">
        <f t="shared" si="51"/>
        <v>CSA</v>
      </c>
      <c r="G149" s="91" t="str">
        <f t="shared" si="51"/>
        <v/>
      </c>
      <c r="H149" s="91" t="str">
        <f t="shared" si="51"/>
        <v>CSA</v>
      </c>
      <c r="I149" s="91" t="str">
        <f t="shared" si="51"/>
        <v/>
      </c>
      <c r="J149" s="91" t="str">
        <f t="shared" si="51"/>
        <v/>
      </c>
      <c r="K149" s="91" t="str">
        <f t="shared" si="51"/>
        <v/>
      </c>
      <c r="L149" s="91" t="str">
        <f t="shared" si="51"/>
        <v>CSA</v>
      </c>
      <c r="M149" s="91" t="str">
        <f t="shared" si="51"/>
        <v/>
      </c>
      <c r="N149" s="91" t="str">
        <f t="shared" si="51"/>
        <v>CSA</v>
      </c>
      <c r="O149" s="91" t="str">
        <f t="shared" si="51"/>
        <v/>
      </c>
      <c r="P149" s="91" t="str">
        <f t="shared" si="51"/>
        <v>CSA</v>
      </c>
      <c r="Q149" s="91" t="str">
        <f t="shared" si="51"/>
        <v/>
      </c>
      <c r="R149" s="91" t="str">
        <f t="shared" si="51"/>
        <v/>
      </c>
      <c r="S149" s="91" t="str">
        <f t="shared" si="51"/>
        <v/>
      </c>
      <c r="T149" s="91" t="str">
        <f t="shared" si="51"/>
        <v>CSA</v>
      </c>
      <c r="U149" s="91" t="str">
        <f t="shared" si="51"/>
        <v/>
      </c>
      <c r="V149" s="91" t="str">
        <f t="shared" si="51"/>
        <v>CSA</v>
      </c>
      <c r="W149" s="91" t="str">
        <f t="shared" si="51"/>
        <v/>
      </c>
      <c r="X149" s="91" t="str">
        <f t="shared" si="51"/>
        <v/>
      </c>
      <c r="Y149" s="91" t="str">
        <f t="shared" si="51"/>
        <v/>
      </c>
      <c r="Z149" s="91" t="str">
        <f t="shared" si="51"/>
        <v>CSA</v>
      </c>
      <c r="AA149" s="91" t="str">
        <f t="shared" si="51"/>
        <v/>
      </c>
      <c r="AB149" s="91" t="str">
        <f t="shared" si="51"/>
        <v>CSA</v>
      </c>
      <c r="AC149" s="91" t="str">
        <f t="shared" si="51"/>
        <v/>
      </c>
      <c r="AD149" s="91" t="str">
        <f t="shared" si="51"/>
        <v>CSA</v>
      </c>
      <c r="AE149" s="91" t="str">
        <f t="shared" si="51"/>
        <v/>
      </c>
      <c r="AF149" s="91" t="str">
        <f t="shared" si="51"/>
        <v/>
      </c>
    </row>
    <row r="150" spans="5:32" s="42" customFormat="1" x14ac:dyDescent="0.35">
      <c r="E150" s="91" t="str">
        <f t="shared" si="51"/>
        <v/>
      </c>
      <c r="F150" s="91" t="str">
        <f t="shared" si="51"/>
        <v>CCT</v>
      </c>
      <c r="G150" s="91" t="str">
        <f t="shared" si="51"/>
        <v/>
      </c>
      <c r="H150" s="91" t="str">
        <f t="shared" si="51"/>
        <v>CCT</v>
      </c>
      <c r="I150" s="91" t="str">
        <f t="shared" si="51"/>
        <v/>
      </c>
      <c r="J150" s="91" t="str">
        <f t="shared" si="51"/>
        <v/>
      </c>
      <c r="K150" s="91" t="str">
        <f t="shared" si="51"/>
        <v/>
      </c>
      <c r="L150" s="91" t="str">
        <f t="shared" si="51"/>
        <v>CCT</v>
      </c>
      <c r="M150" s="91" t="str">
        <f t="shared" si="51"/>
        <v/>
      </c>
      <c r="N150" s="91" t="str">
        <f t="shared" si="51"/>
        <v>CCT</v>
      </c>
      <c r="O150" s="91" t="str">
        <f t="shared" si="51"/>
        <v/>
      </c>
      <c r="P150" s="91" t="str">
        <f t="shared" si="51"/>
        <v>CCT</v>
      </c>
      <c r="Q150" s="91" t="str">
        <f t="shared" si="51"/>
        <v/>
      </c>
      <c r="R150" s="91" t="str">
        <f t="shared" si="51"/>
        <v/>
      </c>
      <c r="S150" s="91" t="str">
        <f t="shared" si="51"/>
        <v/>
      </c>
      <c r="T150" s="91" t="str">
        <f t="shared" si="51"/>
        <v>CCT</v>
      </c>
      <c r="U150" s="91" t="str">
        <f t="shared" si="51"/>
        <v/>
      </c>
      <c r="V150" s="91" t="str">
        <f t="shared" si="51"/>
        <v>CCT</v>
      </c>
      <c r="W150" s="91" t="str">
        <f t="shared" si="51"/>
        <v/>
      </c>
      <c r="X150" s="91" t="str">
        <f t="shared" si="51"/>
        <v/>
      </c>
      <c r="Y150" s="91" t="str">
        <f t="shared" si="51"/>
        <v/>
      </c>
      <c r="Z150" s="91" t="str">
        <f t="shared" si="51"/>
        <v>CCT</v>
      </c>
      <c r="AA150" s="91" t="str">
        <f t="shared" si="51"/>
        <v/>
      </c>
      <c r="AB150" s="91" t="str">
        <f t="shared" si="51"/>
        <v>CCT</v>
      </c>
      <c r="AC150" s="91" t="str">
        <f t="shared" si="51"/>
        <v/>
      </c>
      <c r="AD150" s="91" t="str">
        <f t="shared" si="51"/>
        <v>CCT</v>
      </c>
      <c r="AE150" s="91" t="str">
        <f t="shared" si="51"/>
        <v/>
      </c>
      <c r="AF150" s="91" t="str">
        <f t="shared" si="51"/>
        <v/>
      </c>
    </row>
    <row r="151" spans="5:32" s="42" customFormat="1" x14ac:dyDescent="0.35">
      <c r="E151" s="91" t="str">
        <f t="shared" si="51"/>
        <v/>
      </c>
      <c r="F151" s="91" t="str">
        <f t="shared" si="51"/>
        <v>CCT</v>
      </c>
      <c r="G151" s="91" t="str">
        <f t="shared" si="51"/>
        <v/>
      </c>
      <c r="H151" s="91" t="str">
        <f t="shared" si="51"/>
        <v>CCT</v>
      </c>
      <c r="I151" s="91" t="str">
        <f t="shared" si="51"/>
        <v/>
      </c>
      <c r="J151" s="91" t="str">
        <f t="shared" si="51"/>
        <v/>
      </c>
      <c r="K151" s="91" t="str">
        <f t="shared" si="51"/>
        <v/>
      </c>
      <c r="L151" s="91" t="str">
        <f t="shared" si="51"/>
        <v>CCT</v>
      </c>
      <c r="M151" s="91" t="str">
        <f t="shared" si="51"/>
        <v/>
      </c>
      <c r="N151" s="91" t="str">
        <f t="shared" si="51"/>
        <v>CCT</v>
      </c>
      <c r="O151" s="91" t="str">
        <f t="shared" si="51"/>
        <v/>
      </c>
      <c r="P151" s="91" t="str">
        <f t="shared" si="51"/>
        <v>CCT</v>
      </c>
      <c r="Q151" s="91" t="str">
        <f t="shared" si="51"/>
        <v/>
      </c>
      <c r="R151" s="91" t="str">
        <f t="shared" si="51"/>
        <v/>
      </c>
      <c r="S151" s="91" t="str">
        <f t="shared" si="51"/>
        <v/>
      </c>
      <c r="T151" s="91" t="str">
        <f t="shared" si="51"/>
        <v>CCT</v>
      </c>
      <c r="U151" s="91" t="str">
        <f t="shared" si="51"/>
        <v/>
      </c>
      <c r="V151" s="91" t="str">
        <f t="shared" si="51"/>
        <v>CCT</v>
      </c>
      <c r="W151" s="91" t="str">
        <f t="shared" si="51"/>
        <v/>
      </c>
      <c r="X151" s="91" t="str">
        <f t="shared" si="51"/>
        <v/>
      </c>
      <c r="Y151" s="91" t="str">
        <f t="shared" si="51"/>
        <v/>
      </c>
      <c r="Z151" s="91" t="str">
        <f t="shared" si="51"/>
        <v>CCT</v>
      </c>
      <c r="AA151" s="91" t="str">
        <f t="shared" si="51"/>
        <v/>
      </c>
      <c r="AB151" s="91" t="str">
        <f t="shared" si="51"/>
        <v>CCT</v>
      </c>
      <c r="AC151" s="91" t="str">
        <f t="shared" si="51"/>
        <v/>
      </c>
      <c r="AD151" s="91" t="str">
        <f t="shared" si="51"/>
        <v>CCT</v>
      </c>
      <c r="AE151" s="91" t="str">
        <f t="shared" si="51"/>
        <v/>
      </c>
      <c r="AF151" s="91" t="str">
        <f t="shared" si="51"/>
        <v/>
      </c>
    </row>
    <row r="152" spans="5:32" s="42" customFormat="1" x14ac:dyDescent="0.35">
      <c r="E152" s="91" t="str">
        <f t="shared" si="51"/>
        <v/>
      </c>
      <c r="F152" s="91" t="str">
        <f t="shared" si="51"/>
        <v>PC</v>
      </c>
      <c r="G152" s="91" t="str">
        <f t="shared" si="51"/>
        <v/>
      </c>
      <c r="H152" s="91" t="str">
        <f t="shared" si="51"/>
        <v>PC</v>
      </c>
      <c r="I152" s="91" t="str">
        <f t="shared" si="51"/>
        <v/>
      </c>
      <c r="J152" s="91" t="str">
        <f t="shared" si="51"/>
        <v/>
      </c>
      <c r="K152" s="91" t="str">
        <f t="shared" si="51"/>
        <v/>
      </c>
      <c r="L152" s="91" t="str">
        <f t="shared" si="51"/>
        <v>PC</v>
      </c>
      <c r="M152" s="91" t="str">
        <f t="shared" si="51"/>
        <v/>
      </c>
      <c r="N152" s="91" t="str">
        <f t="shared" si="51"/>
        <v>PC</v>
      </c>
      <c r="O152" s="91" t="str">
        <f t="shared" si="51"/>
        <v/>
      </c>
      <c r="P152" s="91" t="str">
        <f t="shared" si="51"/>
        <v>PC</v>
      </c>
      <c r="Q152" s="91" t="str">
        <f t="shared" si="51"/>
        <v/>
      </c>
      <c r="R152" s="91" t="str">
        <f t="shared" si="51"/>
        <v/>
      </c>
      <c r="S152" s="91" t="str">
        <f t="shared" si="51"/>
        <v/>
      </c>
      <c r="T152" s="91" t="str">
        <f t="shared" si="51"/>
        <v>PC</v>
      </c>
      <c r="U152" s="91" t="str">
        <f t="shared" si="51"/>
        <v/>
      </c>
      <c r="V152" s="91" t="str">
        <f t="shared" si="51"/>
        <v>PC</v>
      </c>
      <c r="W152" s="91" t="str">
        <f t="shared" si="51"/>
        <v/>
      </c>
      <c r="X152" s="91" t="str">
        <f t="shared" si="51"/>
        <v/>
      </c>
      <c r="Y152" s="91" t="str">
        <f t="shared" si="51"/>
        <v/>
      </c>
      <c r="Z152" s="91" t="str">
        <f t="shared" si="51"/>
        <v>PC</v>
      </c>
      <c r="AA152" s="91" t="str">
        <f t="shared" si="51"/>
        <v/>
      </c>
      <c r="AB152" s="91" t="str">
        <f t="shared" si="51"/>
        <v>PC</v>
      </c>
      <c r="AC152" s="91" t="str">
        <f t="shared" si="51"/>
        <v/>
      </c>
      <c r="AD152" s="91" t="str">
        <f t="shared" si="51"/>
        <v>PC</v>
      </c>
      <c r="AE152" s="91" t="str">
        <f t="shared" si="51"/>
        <v/>
      </c>
      <c r="AF152" s="91" t="str">
        <f t="shared" si="51"/>
        <v/>
      </c>
    </row>
    <row r="153" spans="5:32" s="42" customFormat="1" x14ac:dyDescent="0.35">
      <c r="E153" s="91" t="str">
        <f t="shared" si="51"/>
        <v/>
      </c>
      <c r="F153" s="91" t="str">
        <f t="shared" si="51"/>
        <v>CSA</v>
      </c>
      <c r="G153" s="91" t="str">
        <f t="shared" si="51"/>
        <v/>
      </c>
      <c r="H153" s="91" t="str">
        <f t="shared" si="51"/>
        <v>CSA</v>
      </c>
      <c r="I153" s="91" t="str">
        <f t="shared" si="51"/>
        <v/>
      </c>
      <c r="J153" s="91" t="str">
        <f t="shared" si="51"/>
        <v/>
      </c>
      <c r="K153" s="91" t="str">
        <f t="shared" si="51"/>
        <v/>
      </c>
      <c r="L153" s="91" t="str">
        <f t="shared" si="51"/>
        <v>CSA</v>
      </c>
      <c r="M153" s="91" t="str">
        <f t="shared" si="51"/>
        <v/>
      </c>
      <c r="N153" s="91" t="str">
        <f t="shared" si="51"/>
        <v>CSA</v>
      </c>
      <c r="O153" s="91" t="str">
        <f t="shared" si="51"/>
        <v/>
      </c>
      <c r="P153" s="91" t="str">
        <f t="shared" si="51"/>
        <v>CSA</v>
      </c>
      <c r="Q153" s="91" t="str">
        <f t="shared" si="51"/>
        <v/>
      </c>
      <c r="R153" s="91" t="str">
        <f t="shared" si="51"/>
        <v/>
      </c>
      <c r="S153" s="91" t="str">
        <f t="shared" si="51"/>
        <v/>
      </c>
      <c r="T153" s="91" t="str">
        <f t="shared" si="51"/>
        <v>CSA</v>
      </c>
      <c r="U153" s="91" t="str">
        <f t="shared" si="51"/>
        <v/>
      </c>
      <c r="V153" s="91" t="str">
        <f t="shared" si="51"/>
        <v>CSA</v>
      </c>
      <c r="W153" s="91" t="str">
        <f t="shared" si="51"/>
        <v/>
      </c>
      <c r="X153" s="91" t="str">
        <f t="shared" si="51"/>
        <v/>
      </c>
      <c r="Y153" s="91" t="str">
        <f t="shared" si="51"/>
        <v/>
      </c>
      <c r="Z153" s="91" t="str">
        <f t="shared" si="51"/>
        <v>CSA</v>
      </c>
      <c r="AA153" s="91" t="str">
        <f t="shared" si="51"/>
        <v/>
      </c>
      <c r="AB153" s="91" t="str">
        <f t="shared" si="51"/>
        <v>CSA</v>
      </c>
      <c r="AC153" s="91" t="str">
        <f t="shared" si="51"/>
        <v/>
      </c>
      <c r="AD153" s="91" t="str">
        <f t="shared" si="51"/>
        <v>CSA</v>
      </c>
      <c r="AE153" s="91" t="str">
        <f t="shared" si="51"/>
        <v/>
      </c>
      <c r="AF153" s="91" t="str">
        <f t="shared" si="51"/>
        <v/>
      </c>
    </row>
    <row r="154" spans="5:32" s="42" customFormat="1" x14ac:dyDescent="0.35">
      <c r="E154" s="91" t="str">
        <f t="shared" si="51"/>
        <v/>
      </c>
      <c r="F154" s="91" t="str">
        <f t="shared" si="51"/>
        <v>DD</v>
      </c>
      <c r="G154" s="91" t="str">
        <f t="shared" si="51"/>
        <v/>
      </c>
      <c r="H154" s="91" t="str">
        <f t="shared" si="51"/>
        <v>DD</v>
      </c>
      <c r="I154" s="91" t="str">
        <f t="shared" si="51"/>
        <v/>
      </c>
      <c r="J154" s="91" t="str">
        <f t="shared" si="51"/>
        <v/>
      </c>
      <c r="K154" s="91" t="str">
        <f t="shared" si="51"/>
        <v/>
      </c>
      <c r="L154" s="91" t="str">
        <f t="shared" si="51"/>
        <v>DD</v>
      </c>
      <c r="M154" s="91" t="str">
        <f t="shared" si="51"/>
        <v/>
      </c>
      <c r="N154" s="91" t="str">
        <f t="shared" si="51"/>
        <v>DD</v>
      </c>
      <c r="O154" s="91" t="str">
        <f t="shared" si="51"/>
        <v/>
      </c>
      <c r="P154" s="91" t="str">
        <f t="shared" si="51"/>
        <v>DD</v>
      </c>
      <c r="Q154" s="91" t="str">
        <f t="shared" si="51"/>
        <v/>
      </c>
      <c r="R154" s="91" t="str">
        <f t="shared" si="51"/>
        <v/>
      </c>
      <c r="S154" s="91" t="str">
        <f t="shared" si="51"/>
        <v/>
      </c>
      <c r="T154" s="91" t="str">
        <f t="shared" si="51"/>
        <v>DD</v>
      </c>
      <c r="U154" s="91" t="str">
        <f t="shared" si="51"/>
        <v/>
      </c>
      <c r="V154" s="91" t="str">
        <f t="shared" si="51"/>
        <v>DD</v>
      </c>
      <c r="W154" s="91" t="str">
        <f t="shared" si="51"/>
        <v/>
      </c>
      <c r="X154" s="91" t="str">
        <f t="shared" si="51"/>
        <v/>
      </c>
      <c r="Y154" s="91" t="str">
        <f t="shared" si="51"/>
        <v/>
      </c>
      <c r="Z154" s="91" t="str">
        <f t="shared" si="51"/>
        <v>DD</v>
      </c>
      <c r="AA154" s="91" t="str">
        <f t="shared" si="51"/>
        <v/>
      </c>
      <c r="AB154" s="91" t="str">
        <f t="shared" si="51"/>
        <v>DD</v>
      </c>
      <c r="AC154" s="91" t="str">
        <f t="shared" si="51"/>
        <v/>
      </c>
      <c r="AD154" s="91" t="str">
        <f t="shared" si="51"/>
        <v>DD</v>
      </c>
      <c r="AE154" s="91" t="str">
        <f t="shared" si="51"/>
        <v/>
      </c>
      <c r="AF154" s="91" t="str">
        <f t="shared" si="51"/>
        <v/>
      </c>
    </row>
    <row r="155" spans="5:32" s="42" customFormat="1" x14ac:dyDescent="0.35">
      <c r="E155" s="91" t="str">
        <f t="shared" si="51"/>
        <v/>
      </c>
      <c r="F155" s="91" t="str">
        <f t="shared" si="51"/>
        <v/>
      </c>
      <c r="G155" s="91" t="str">
        <f t="shared" si="51"/>
        <v/>
      </c>
      <c r="H155" s="91" t="str">
        <f t="shared" si="51"/>
        <v/>
      </c>
      <c r="I155" s="91" t="str">
        <f t="shared" si="51"/>
        <v/>
      </c>
      <c r="J155" s="91" t="str">
        <f t="shared" si="51"/>
        <v/>
      </c>
      <c r="K155" s="91" t="str">
        <f t="shared" si="51"/>
        <v/>
      </c>
      <c r="L155" s="91" t="str">
        <f t="shared" si="51"/>
        <v/>
      </c>
      <c r="M155" s="91" t="str">
        <f t="shared" si="51"/>
        <v/>
      </c>
      <c r="N155" s="91" t="str">
        <f t="shared" si="51"/>
        <v/>
      </c>
      <c r="O155" s="91" t="str">
        <f t="shared" si="51"/>
        <v/>
      </c>
      <c r="P155" s="91" t="str">
        <f t="shared" si="51"/>
        <v/>
      </c>
      <c r="Q155" s="91" t="str">
        <f t="shared" si="51"/>
        <v/>
      </c>
      <c r="R155" s="91" t="str">
        <f t="shared" si="51"/>
        <v/>
      </c>
      <c r="S155" s="91" t="str">
        <f t="shared" si="51"/>
        <v/>
      </c>
      <c r="T155" s="91" t="str">
        <f t="shared" si="51"/>
        <v/>
      </c>
      <c r="U155" s="91" t="str">
        <f t="shared" si="51"/>
        <v/>
      </c>
      <c r="V155" s="91" t="str">
        <f t="shared" si="51"/>
        <v/>
      </c>
      <c r="W155" s="91" t="str">
        <f t="shared" si="51"/>
        <v/>
      </c>
      <c r="X155" s="91" t="str">
        <f t="shared" si="51"/>
        <v/>
      </c>
      <c r="Y155" s="91" t="str">
        <f t="shared" si="51"/>
        <v/>
      </c>
      <c r="Z155" s="91" t="str">
        <f t="shared" si="51"/>
        <v/>
      </c>
      <c r="AA155" s="91" t="str">
        <f t="shared" si="51"/>
        <v/>
      </c>
      <c r="AB155" s="91" t="str">
        <f t="shared" si="51"/>
        <v/>
      </c>
      <c r="AC155" s="91" t="str">
        <f t="shared" si="51"/>
        <v/>
      </c>
      <c r="AD155" s="91" t="str">
        <f t="shared" si="51"/>
        <v/>
      </c>
      <c r="AE155" s="91" t="str">
        <f t="shared" si="51"/>
        <v/>
      </c>
      <c r="AF155" s="91" t="str">
        <f t="shared" si="51"/>
        <v/>
      </c>
    </row>
    <row r="156" spans="5:32" s="42" customFormat="1" x14ac:dyDescent="0.35">
      <c r="E156" s="91" t="str">
        <f t="shared" si="51"/>
        <v/>
      </c>
      <c r="F156" s="91" t="str">
        <f t="shared" si="51"/>
        <v>PO</v>
      </c>
      <c r="G156" s="91" t="str">
        <f t="shared" si="51"/>
        <v/>
      </c>
      <c r="H156" s="91" t="str">
        <f t="shared" ref="H156:AF156" si="52">+LEFT(H28,4)</f>
        <v>PO</v>
      </c>
      <c r="I156" s="91" t="str">
        <f t="shared" si="52"/>
        <v/>
      </c>
      <c r="J156" s="91" t="str">
        <f t="shared" si="52"/>
        <v/>
      </c>
      <c r="K156" s="91" t="str">
        <f t="shared" si="52"/>
        <v/>
      </c>
      <c r="L156" s="91" t="str">
        <f t="shared" si="52"/>
        <v>PO</v>
      </c>
      <c r="M156" s="91" t="str">
        <f t="shared" si="52"/>
        <v/>
      </c>
      <c r="N156" s="91" t="str">
        <f t="shared" si="52"/>
        <v>PO</v>
      </c>
      <c r="O156" s="91" t="str">
        <f t="shared" si="52"/>
        <v/>
      </c>
      <c r="P156" s="91" t="str">
        <f t="shared" si="52"/>
        <v>PO</v>
      </c>
      <c r="Q156" s="91" t="str">
        <f t="shared" si="52"/>
        <v/>
      </c>
      <c r="R156" s="91" t="str">
        <f t="shared" si="52"/>
        <v/>
      </c>
      <c r="S156" s="91" t="str">
        <f t="shared" si="52"/>
        <v/>
      </c>
      <c r="T156" s="91" t="str">
        <f t="shared" si="52"/>
        <v>PO</v>
      </c>
      <c r="U156" s="91" t="str">
        <f t="shared" si="52"/>
        <v/>
      </c>
      <c r="V156" s="91" t="str">
        <f t="shared" si="52"/>
        <v>PO</v>
      </c>
      <c r="W156" s="91" t="str">
        <f t="shared" si="52"/>
        <v/>
      </c>
      <c r="X156" s="91" t="str">
        <f t="shared" si="52"/>
        <v/>
      </c>
      <c r="Y156" s="91" t="str">
        <f t="shared" si="52"/>
        <v/>
      </c>
      <c r="Z156" s="91" t="str">
        <f t="shared" si="52"/>
        <v>PO</v>
      </c>
      <c r="AA156" s="91" t="str">
        <f t="shared" si="52"/>
        <v/>
      </c>
      <c r="AB156" s="91" t="str">
        <f t="shared" si="52"/>
        <v>PO</v>
      </c>
      <c r="AC156" s="91" t="str">
        <f t="shared" si="52"/>
        <v/>
      </c>
      <c r="AD156" s="91" t="str">
        <f t="shared" si="52"/>
        <v>PO</v>
      </c>
      <c r="AE156" s="91" t="str">
        <f t="shared" si="52"/>
        <v/>
      </c>
      <c r="AF156" s="91" t="str">
        <f t="shared" si="52"/>
        <v/>
      </c>
    </row>
    <row r="157" spans="5:32" s="42" customFormat="1" x14ac:dyDescent="0.35">
      <c r="E157" s="91" t="str">
        <f t="shared" ref="E157:AF166" si="53">+LEFT(E29,4)</f>
        <v/>
      </c>
      <c r="F157" s="91" t="str">
        <f t="shared" si="53"/>
        <v>ADA</v>
      </c>
      <c r="G157" s="91" t="str">
        <f t="shared" si="53"/>
        <v/>
      </c>
      <c r="H157" s="91" t="str">
        <f t="shared" si="53"/>
        <v>ADA</v>
      </c>
      <c r="I157" s="91" t="str">
        <f t="shared" si="53"/>
        <v/>
      </c>
      <c r="J157" s="91" t="str">
        <f t="shared" si="53"/>
        <v/>
      </c>
      <c r="K157" s="91" t="str">
        <f t="shared" si="53"/>
        <v/>
      </c>
      <c r="L157" s="91" t="str">
        <f t="shared" si="53"/>
        <v>ADA</v>
      </c>
      <c r="M157" s="91" t="str">
        <f t="shared" si="53"/>
        <v/>
      </c>
      <c r="N157" s="91" t="str">
        <f t="shared" si="53"/>
        <v>ADA</v>
      </c>
      <c r="O157" s="91" t="str">
        <f t="shared" si="53"/>
        <v/>
      </c>
      <c r="P157" s="91" t="str">
        <f t="shared" si="53"/>
        <v>ADA</v>
      </c>
      <c r="Q157" s="91" t="str">
        <f t="shared" si="53"/>
        <v/>
      </c>
      <c r="R157" s="91" t="str">
        <f t="shared" si="53"/>
        <v/>
      </c>
      <c r="S157" s="91" t="str">
        <f t="shared" si="53"/>
        <v/>
      </c>
      <c r="T157" s="91" t="str">
        <f t="shared" si="53"/>
        <v>ADA</v>
      </c>
      <c r="U157" s="91" t="str">
        <f t="shared" si="53"/>
        <v/>
      </c>
      <c r="V157" s="91" t="str">
        <f t="shared" si="53"/>
        <v>ADA</v>
      </c>
      <c r="W157" s="91" t="str">
        <f t="shared" si="53"/>
        <v/>
      </c>
      <c r="X157" s="91" t="str">
        <f t="shared" si="53"/>
        <v/>
      </c>
      <c r="Y157" s="91" t="str">
        <f t="shared" si="53"/>
        <v/>
      </c>
      <c r="Z157" s="91" t="str">
        <f t="shared" si="53"/>
        <v>ADA</v>
      </c>
      <c r="AA157" s="91" t="str">
        <f t="shared" si="53"/>
        <v/>
      </c>
      <c r="AB157" s="91" t="str">
        <f t="shared" si="53"/>
        <v>ADA</v>
      </c>
      <c r="AC157" s="91" t="str">
        <f t="shared" si="53"/>
        <v/>
      </c>
      <c r="AD157" s="91" t="str">
        <f t="shared" si="53"/>
        <v>ADA</v>
      </c>
      <c r="AE157" s="91" t="str">
        <f t="shared" si="53"/>
        <v/>
      </c>
      <c r="AF157" s="91" t="str">
        <f t="shared" si="53"/>
        <v/>
      </c>
    </row>
    <row r="158" spans="5:32" s="42" customFormat="1" x14ac:dyDescent="0.35">
      <c r="E158" s="91" t="str">
        <f t="shared" si="53"/>
        <v/>
      </c>
      <c r="F158" s="91" t="str">
        <f t="shared" si="53"/>
        <v>ADA</v>
      </c>
      <c r="G158" s="91" t="str">
        <f t="shared" si="53"/>
        <v/>
      </c>
      <c r="H158" s="91" t="str">
        <f t="shared" si="53"/>
        <v>ADA</v>
      </c>
      <c r="I158" s="91" t="str">
        <f t="shared" si="53"/>
        <v/>
      </c>
      <c r="J158" s="91" t="str">
        <f t="shared" si="53"/>
        <v/>
      </c>
      <c r="K158" s="91" t="str">
        <f t="shared" si="53"/>
        <v/>
      </c>
      <c r="L158" s="91" t="str">
        <f t="shared" si="53"/>
        <v>ADA</v>
      </c>
      <c r="M158" s="91" t="str">
        <f t="shared" si="53"/>
        <v/>
      </c>
      <c r="N158" s="91" t="str">
        <f t="shared" si="53"/>
        <v>ADA</v>
      </c>
      <c r="O158" s="91" t="str">
        <f t="shared" si="53"/>
        <v/>
      </c>
      <c r="P158" s="91" t="str">
        <f t="shared" si="53"/>
        <v>ADA</v>
      </c>
      <c r="Q158" s="91" t="str">
        <f t="shared" si="53"/>
        <v/>
      </c>
      <c r="R158" s="91" t="str">
        <f t="shared" si="53"/>
        <v/>
      </c>
      <c r="S158" s="91" t="str">
        <f t="shared" si="53"/>
        <v/>
      </c>
      <c r="T158" s="91" t="str">
        <f t="shared" si="53"/>
        <v>ADA</v>
      </c>
      <c r="U158" s="91" t="str">
        <f t="shared" si="53"/>
        <v/>
      </c>
      <c r="V158" s="91" t="str">
        <f t="shared" si="53"/>
        <v>ADA</v>
      </c>
      <c r="W158" s="91" t="str">
        <f t="shared" si="53"/>
        <v/>
      </c>
      <c r="X158" s="91" t="str">
        <f t="shared" si="53"/>
        <v/>
      </c>
      <c r="Y158" s="91" t="str">
        <f t="shared" si="53"/>
        <v/>
      </c>
      <c r="Z158" s="91" t="str">
        <f t="shared" si="53"/>
        <v>ADA</v>
      </c>
      <c r="AA158" s="91" t="str">
        <f t="shared" si="53"/>
        <v/>
      </c>
      <c r="AB158" s="91" t="str">
        <f t="shared" si="53"/>
        <v>ADA</v>
      </c>
      <c r="AC158" s="91" t="str">
        <f t="shared" si="53"/>
        <v/>
      </c>
      <c r="AD158" s="91" t="str">
        <f t="shared" si="53"/>
        <v>ADA</v>
      </c>
      <c r="AE158" s="91" t="str">
        <f t="shared" si="53"/>
        <v/>
      </c>
      <c r="AF158" s="91" t="str">
        <f t="shared" si="53"/>
        <v/>
      </c>
    </row>
    <row r="159" spans="5:32" s="42" customFormat="1" x14ac:dyDescent="0.35">
      <c r="E159" s="91" t="str">
        <f t="shared" si="53"/>
        <v/>
      </c>
      <c r="F159" s="91" t="str">
        <f t="shared" si="53"/>
        <v>PC</v>
      </c>
      <c r="G159" s="91" t="str">
        <f t="shared" si="53"/>
        <v/>
      </c>
      <c r="H159" s="91" t="str">
        <f t="shared" si="53"/>
        <v>PC</v>
      </c>
      <c r="I159" s="91" t="str">
        <f t="shared" si="53"/>
        <v/>
      </c>
      <c r="J159" s="91" t="str">
        <f t="shared" si="53"/>
        <v/>
      </c>
      <c r="K159" s="91" t="str">
        <f t="shared" si="53"/>
        <v/>
      </c>
      <c r="L159" s="91" t="str">
        <f t="shared" si="53"/>
        <v>PC</v>
      </c>
      <c r="M159" s="91" t="str">
        <f t="shared" si="53"/>
        <v/>
      </c>
      <c r="N159" s="91" t="str">
        <f t="shared" si="53"/>
        <v>PC</v>
      </c>
      <c r="O159" s="91" t="str">
        <f t="shared" si="53"/>
        <v/>
      </c>
      <c r="P159" s="91" t="str">
        <f t="shared" si="53"/>
        <v>PC</v>
      </c>
      <c r="Q159" s="91" t="str">
        <f t="shared" si="53"/>
        <v/>
      </c>
      <c r="R159" s="91" t="str">
        <f t="shared" si="53"/>
        <v/>
      </c>
      <c r="S159" s="91" t="str">
        <f t="shared" si="53"/>
        <v/>
      </c>
      <c r="T159" s="91" t="str">
        <f t="shared" si="53"/>
        <v>PC</v>
      </c>
      <c r="U159" s="91" t="str">
        <f t="shared" si="53"/>
        <v/>
      </c>
      <c r="V159" s="91" t="str">
        <f t="shared" si="53"/>
        <v>PC</v>
      </c>
      <c r="W159" s="91" t="str">
        <f t="shared" si="53"/>
        <v/>
      </c>
      <c r="X159" s="91" t="str">
        <f t="shared" si="53"/>
        <v/>
      </c>
      <c r="Y159" s="91" t="str">
        <f t="shared" si="53"/>
        <v/>
      </c>
      <c r="Z159" s="91" t="str">
        <f t="shared" si="53"/>
        <v>PC</v>
      </c>
      <c r="AA159" s="91" t="str">
        <f t="shared" si="53"/>
        <v/>
      </c>
      <c r="AB159" s="91" t="str">
        <f t="shared" si="53"/>
        <v>PC</v>
      </c>
      <c r="AC159" s="91" t="str">
        <f t="shared" si="53"/>
        <v/>
      </c>
      <c r="AD159" s="91" t="str">
        <f t="shared" si="53"/>
        <v>PC</v>
      </c>
      <c r="AE159" s="91" t="str">
        <f t="shared" si="53"/>
        <v/>
      </c>
      <c r="AF159" s="91" t="str">
        <f t="shared" si="53"/>
        <v/>
      </c>
    </row>
    <row r="160" spans="5:32" s="42" customFormat="1" x14ac:dyDescent="0.35">
      <c r="E160" s="91" t="str">
        <f t="shared" si="53"/>
        <v/>
      </c>
      <c r="F160" s="91" t="str">
        <f t="shared" si="53"/>
        <v>PC</v>
      </c>
      <c r="G160" s="91" t="str">
        <f t="shared" si="53"/>
        <v/>
      </c>
      <c r="H160" s="91" t="str">
        <f t="shared" si="53"/>
        <v>PC</v>
      </c>
      <c r="I160" s="91" t="str">
        <f t="shared" si="53"/>
        <v/>
      </c>
      <c r="J160" s="91" t="str">
        <f t="shared" si="53"/>
        <v/>
      </c>
      <c r="K160" s="91" t="str">
        <f t="shared" si="53"/>
        <v/>
      </c>
      <c r="L160" s="91" t="str">
        <f t="shared" si="53"/>
        <v>PC</v>
      </c>
      <c r="M160" s="91" t="str">
        <f t="shared" si="53"/>
        <v/>
      </c>
      <c r="N160" s="91" t="str">
        <f t="shared" si="53"/>
        <v>PC</v>
      </c>
      <c r="O160" s="91" t="str">
        <f t="shared" si="53"/>
        <v/>
      </c>
      <c r="P160" s="91" t="str">
        <f t="shared" si="53"/>
        <v>PC</v>
      </c>
      <c r="Q160" s="91" t="str">
        <f t="shared" si="53"/>
        <v/>
      </c>
      <c r="R160" s="91" t="str">
        <f t="shared" si="53"/>
        <v/>
      </c>
      <c r="S160" s="91" t="str">
        <f t="shared" si="53"/>
        <v/>
      </c>
      <c r="T160" s="91" t="str">
        <f t="shared" si="53"/>
        <v>PC</v>
      </c>
      <c r="U160" s="91" t="str">
        <f t="shared" si="53"/>
        <v/>
      </c>
      <c r="V160" s="91" t="str">
        <f t="shared" si="53"/>
        <v>PC</v>
      </c>
      <c r="W160" s="91" t="str">
        <f t="shared" si="53"/>
        <v/>
      </c>
      <c r="X160" s="91" t="str">
        <f t="shared" si="53"/>
        <v/>
      </c>
      <c r="Y160" s="91" t="str">
        <f t="shared" si="53"/>
        <v/>
      </c>
      <c r="Z160" s="91" t="str">
        <f t="shared" si="53"/>
        <v>PC</v>
      </c>
      <c r="AA160" s="91" t="str">
        <f t="shared" si="53"/>
        <v/>
      </c>
      <c r="AB160" s="91" t="str">
        <f t="shared" si="53"/>
        <v>PC</v>
      </c>
      <c r="AC160" s="91" t="str">
        <f t="shared" si="53"/>
        <v/>
      </c>
      <c r="AD160" s="91" t="str">
        <f t="shared" si="53"/>
        <v>PC</v>
      </c>
      <c r="AE160" s="91" t="str">
        <f t="shared" si="53"/>
        <v/>
      </c>
      <c r="AF160" s="91" t="str">
        <f t="shared" si="53"/>
        <v/>
      </c>
    </row>
    <row r="161" spans="5:32" s="42" customFormat="1" x14ac:dyDescent="0.35">
      <c r="E161" s="91" t="str">
        <f t="shared" si="53"/>
        <v/>
      </c>
      <c r="F161" s="91" t="str">
        <f t="shared" si="53"/>
        <v>PC</v>
      </c>
      <c r="G161" s="91" t="str">
        <f t="shared" si="53"/>
        <v/>
      </c>
      <c r="H161" s="91" t="str">
        <f t="shared" si="53"/>
        <v>PC</v>
      </c>
      <c r="I161" s="91" t="str">
        <f t="shared" si="53"/>
        <v/>
      </c>
      <c r="J161" s="91" t="str">
        <f t="shared" si="53"/>
        <v/>
      </c>
      <c r="K161" s="91" t="str">
        <f t="shared" si="53"/>
        <v/>
      </c>
      <c r="L161" s="91" t="str">
        <f t="shared" si="53"/>
        <v>PC</v>
      </c>
      <c r="M161" s="91" t="str">
        <f t="shared" si="53"/>
        <v/>
      </c>
      <c r="N161" s="91" t="str">
        <f t="shared" si="53"/>
        <v>PC</v>
      </c>
      <c r="O161" s="91" t="str">
        <f t="shared" si="53"/>
        <v/>
      </c>
      <c r="P161" s="91" t="str">
        <f t="shared" si="53"/>
        <v>PC</v>
      </c>
      <c r="Q161" s="91" t="str">
        <f t="shared" si="53"/>
        <v/>
      </c>
      <c r="R161" s="91" t="str">
        <f t="shared" si="53"/>
        <v/>
      </c>
      <c r="S161" s="91" t="str">
        <f t="shared" si="53"/>
        <v/>
      </c>
      <c r="T161" s="91" t="str">
        <f t="shared" si="53"/>
        <v>PC</v>
      </c>
      <c r="U161" s="91" t="str">
        <f t="shared" si="53"/>
        <v/>
      </c>
      <c r="V161" s="91" t="str">
        <f t="shared" si="53"/>
        <v>PC</v>
      </c>
      <c r="W161" s="91" t="str">
        <f t="shared" si="53"/>
        <v/>
      </c>
      <c r="X161" s="91" t="str">
        <f t="shared" si="53"/>
        <v/>
      </c>
      <c r="Y161" s="91" t="str">
        <f t="shared" si="53"/>
        <v/>
      </c>
      <c r="Z161" s="91" t="str">
        <f t="shared" si="53"/>
        <v>PC</v>
      </c>
      <c r="AA161" s="91" t="str">
        <f t="shared" si="53"/>
        <v/>
      </c>
      <c r="AB161" s="91" t="str">
        <f t="shared" si="53"/>
        <v>PC</v>
      </c>
      <c r="AC161" s="91" t="str">
        <f t="shared" si="53"/>
        <v/>
      </c>
      <c r="AD161" s="91" t="str">
        <f t="shared" si="53"/>
        <v>PC</v>
      </c>
      <c r="AE161" s="91" t="str">
        <f t="shared" si="53"/>
        <v/>
      </c>
      <c r="AF161" s="91" t="str">
        <f t="shared" si="53"/>
        <v/>
      </c>
    </row>
    <row r="162" spans="5:32" s="42" customFormat="1" x14ac:dyDescent="0.35">
      <c r="E162" s="91" t="str">
        <f t="shared" si="53"/>
        <v/>
      </c>
      <c r="F162" s="91" t="str">
        <f t="shared" si="53"/>
        <v>PC</v>
      </c>
      <c r="G162" s="91" t="str">
        <f t="shared" si="53"/>
        <v/>
      </c>
      <c r="H162" s="91" t="str">
        <f t="shared" si="53"/>
        <v>PC</v>
      </c>
      <c r="I162" s="91" t="str">
        <f t="shared" si="53"/>
        <v/>
      </c>
      <c r="J162" s="91" t="str">
        <f t="shared" si="53"/>
        <v/>
      </c>
      <c r="K162" s="91" t="str">
        <f t="shared" si="53"/>
        <v/>
      </c>
      <c r="L162" s="91" t="str">
        <f t="shared" si="53"/>
        <v>PC</v>
      </c>
      <c r="M162" s="91" t="str">
        <f t="shared" si="53"/>
        <v/>
      </c>
      <c r="N162" s="91" t="str">
        <f t="shared" si="53"/>
        <v>PC</v>
      </c>
      <c r="O162" s="91" t="str">
        <f t="shared" si="53"/>
        <v/>
      </c>
      <c r="P162" s="91" t="str">
        <f t="shared" si="53"/>
        <v>PC</v>
      </c>
      <c r="Q162" s="91" t="str">
        <f t="shared" si="53"/>
        <v/>
      </c>
      <c r="R162" s="91" t="str">
        <f t="shared" si="53"/>
        <v/>
      </c>
      <c r="S162" s="91" t="str">
        <f t="shared" si="53"/>
        <v/>
      </c>
      <c r="T162" s="91" t="str">
        <f t="shared" si="53"/>
        <v>PC</v>
      </c>
      <c r="U162" s="91" t="str">
        <f t="shared" si="53"/>
        <v/>
      </c>
      <c r="V162" s="91" t="str">
        <f t="shared" si="53"/>
        <v>PC</v>
      </c>
      <c r="W162" s="91" t="str">
        <f t="shared" si="53"/>
        <v/>
      </c>
      <c r="X162" s="91" t="str">
        <f t="shared" si="53"/>
        <v/>
      </c>
      <c r="Y162" s="91" t="str">
        <f t="shared" si="53"/>
        <v/>
      </c>
      <c r="Z162" s="91" t="str">
        <f t="shared" si="53"/>
        <v>PC</v>
      </c>
      <c r="AA162" s="91" t="str">
        <f t="shared" si="53"/>
        <v/>
      </c>
      <c r="AB162" s="91" t="str">
        <f t="shared" si="53"/>
        <v>PC</v>
      </c>
      <c r="AC162" s="91" t="str">
        <f t="shared" si="53"/>
        <v/>
      </c>
      <c r="AD162" s="91" t="str">
        <f t="shared" si="53"/>
        <v>PC</v>
      </c>
      <c r="AE162" s="91" t="str">
        <f t="shared" si="53"/>
        <v/>
      </c>
      <c r="AF162" s="91" t="str">
        <f t="shared" si="53"/>
        <v/>
      </c>
    </row>
    <row r="163" spans="5:32" s="42" customFormat="1" x14ac:dyDescent="0.35">
      <c r="E163" s="91" t="str">
        <f t="shared" si="53"/>
        <v/>
      </c>
      <c r="F163" s="91" t="str">
        <f t="shared" si="53"/>
        <v>45</v>
      </c>
      <c r="G163" s="91" t="str">
        <f t="shared" si="53"/>
        <v/>
      </c>
      <c r="H163" s="91" t="str">
        <f t="shared" si="53"/>
        <v>45</v>
      </c>
      <c r="I163" s="91" t="str">
        <f t="shared" si="53"/>
        <v/>
      </c>
      <c r="J163" s="91" t="str">
        <f t="shared" si="53"/>
        <v/>
      </c>
      <c r="K163" s="91" t="str">
        <f t="shared" si="53"/>
        <v/>
      </c>
      <c r="L163" s="91" t="str">
        <f t="shared" si="53"/>
        <v>45</v>
      </c>
      <c r="M163" s="91" t="str">
        <f t="shared" si="53"/>
        <v/>
      </c>
      <c r="N163" s="91" t="str">
        <f t="shared" si="53"/>
        <v>45</v>
      </c>
      <c r="O163" s="91" t="str">
        <f t="shared" si="53"/>
        <v/>
      </c>
      <c r="P163" s="91" t="str">
        <f t="shared" si="53"/>
        <v>45</v>
      </c>
      <c r="Q163" s="91" t="str">
        <f t="shared" si="53"/>
        <v/>
      </c>
      <c r="R163" s="91" t="str">
        <f t="shared" si="53"/>
        <v/>
      </c>
      <c r="S163" s="91" t="str">
        <f t="shared" si="53"/>
        <v/>
      </c>
      <c r="T163" s="91" t="str">
        <f t="shared" si="53"/>
        <v>45</v>
      </c>
      <c r="U163" s="91" t="str">
        <f t="shared" si="53"/>
        <v/>
      </c>
      <c r="V163" s="91" t="str">
        <f t="shared" si="53"/>
        <v>45</v>
      </c>
      <c r="W163" s="91" t="str">
        <f t="shared" si="53"/>
        <v/>
      </c>
      <c r="X163" s="91" t="str">
        <f t="shared" si="53"/>
        <v/>
      </c>
      <c r="Y163" s="91" t="str">
        <f t="shared" si="53"/>
        <v/>
      </c>
      <c r="Z163" s="91" t="str">
        <f t="shared" si="53"/>
        <v>45</v>
      </c>
      <c r="AA163" s="91" t="str">
        <f t="shared" si="53"/>
        <v/>
      </c>
      <c r="AB163" s="91" t="str">
        <f t="shared" si="53"/>
        <v>45</v>
      </c>
      <c r="AC163" s="91" t="str">
        <f t="shared" si="53"/>
        <v/>
      </c>
      <c r="AD163" s="91" t="str">
        <f t="shared" si="53"/>
        <v>45</v>
      </c>
      <c r="AE163" s="91" t="str">
        <f t="shared" si="53"/>
        <v/>
      </c>
      <c r="AF163" s="91" t="str">
        <f t="shared" si="53"/>
        <v/>
      </c>
    </row>
    <row r="164" spans="5:32" s="42" customFormat="1" x14ac:dyDescent="0.35">
      <c r="E164" s="91" t="str">
        <f t="shared" si="53"/>
        <v/>
      </c>
      <c r="F164" s="91" t="str">
        <f t="shared" si="53"/>
        <v>PC</v>
      </c>
      <c r="G164" s="91" t="str">
        <f t="shared" si="53"/>
        <v/>
      </c>
      <c r="H164" s="91" t="str">
        <f t="shared" si="53"/>
        <v>PC</v>
      </c>
      <c r="I164" s="91" t="str">
        <f t="shared" si="53"/>
        <v/>
      </c>
      <c r="J164" s="91" t="str">
        <f t="shared" si="53"/>
        <v/>
      </c>
      <c r="K164" s="91" t="str">
        <f t="shared" si="53"/>
        <v/>
      </c>
      <c r="L164" s="91" t="str">
        <f t="shared" si="53"/>
        <v>PC</v>
      </c>
      <c r="M164" s="91" t="str">
        <f t="shared" si="53"/>
        <v/>
      </c>
      <c r="N164" s="91" t="str">
        <f t="shared" si="53"/>
        <v>PC</v>
      </c>
      <c r="O164" s="91" t="str">
        <f t="shared" si="53"/>
        <v/>
      </c>
      <c r="P164" s="91" t="str">
        <f t="shared" si="53"/>
        <v>PC</v>
      </c>
      <c r="Q164" s="91" t="str">
        <f t="shared" si="53"/>
        <v/>
      </c>
      <c r="R164" s="91" t="str">
        <f t="shared" si="53"/>
        <v/>
      </c>
      <c r="S164" s="91" t="str">
        <f t="shared" si="53"/>
        <v/>
      </c>
      <c r="T164" s="91" t="str">
        <f t="shared" si="53"/>
        <v>PC</v>
      </c>
      <c r="U164" s="91" t="str">
        <f t="shared" si="53"/>
        <v/>
      </c>
      <c r="V164" s="91" t="str">
        <f t="shared" si="53"/>
        <v>PC</v>
      </c>
      <c r="W164" s="91" t="str">
        <f t="shared" si="53"/>
        <v/>
      </c>
      <c r="X164" s="91" t="str">
        <f t="shared" si="53"/>
        <v/>
      </c>
      <c r="Y164" s="91" t="str">
        <f t="shared" si="53"/>
        <v/>
      </c>
      <c r="Z164" s="91" t="str">
        <f t="shared" si="53"/>
        <v>PC</v>
      </c>
      <c r="AA164" s="91" t="str">
        <f t="shared" si="53"/>
        <v/>
      </c>
      <c r="AB164" s="91" t="str">
        <f t="shared" si="53"/>
        <v>PC</v>
      </c>
      <c r="AC164" s="91" t="str">
        <f t="shared" si="53"/>
        <v/>
      </c>
      <c r="AD164" s="91" t="str">
        <f t="shared" si="53"/>
        <v>PC</v>
      </c>
      <c r="AE164" s="91" t="str">
        <f t="shared" si="53"/>
        <v/>
      </c>
      <c r="AF164" s="91" t="str">
        <f t="shared" si="53"/>
        <v/>
      </c>
    </row>
    <row r="165" spans="5:32" s="42" customFormat="1" x14ac:dyDescent="0.35">
      <c r="E165" s="91" t="str">
        <f t="shared" si="53"/>
        <v/>
      </c>
      <c r="F165" s="91" t="str">
        <f t="shared" si="53"/>
        <v>PC</v>
      </c>
      <c r="G165" s="91" t="str">
        <f t="shared" si="53"/>
        <v/>
      </c>
      <c r="H165" s="91" t="str">
        <f t="shared" si="53"/>
        <v>PC</v>
      </c>
      <c r="I165" s="91" t="str">
        <f t="shared" si="53"/>
        <v/>
      </c>
      <c r="J165" s="91" t="str">
        <f t="shared" si="53"/>
        <v/>
      </c>
      <c r="K165" s="91" t="str">
        <f t="shared" si="53"/>
        <v/>
      </c>
      <c r="L165" s="91" t="str">
        <f t="shared" si="53"/>
        <v>PC</v>
      </c>
      <c r="M165" s="91" t="str">
        <f t="shared" si="53"/>
        <v/>
      </c>
      <c r="N165" s="91" t="str">
        <f t="shared" si="53"/>
        <v>PC</v>
      </c>
      <c r="O165" s="91" t="str">
        <f t="shared" si="53"/>
        <v/>
      </c>
      <c r="P165" s="91" t="str">
        <f t="shared" si="53"/>
        <v>PC</v>
      </c>
      <c r="Q165" s="91" t="str">
        <f t="shared" si="53"/>
        <v/>
      </c>
      <c r="R165" s="91" t="str">
        <f t="shared" si="53"/>
        <v/>
      </c>
      <c r="S165" s="91" t="str">
        <f t="shared" si="53"/>
        <v/>
      </c>
      <c r="T165" s="91" t="str">
        <f t="shared" si="53"/>
        <v>PC</v>
      </c>
      <c r="U165" s="91" t="str">
        <f t="shared" si="53"/>
        <v/>
      </c>
      <c r="V165" s="91" t="str">
        <f t="shared" si="53"/>
        <v>PC</v>
      </c>
      <c r="W165" s="91" t="str">
        <f t="shared" si="53"/>
        <v/>
      </c>
      <c r="X165" s="91" t="str">
        <f t="shared" si="53"/>
        <v/>
      </c>
      <c r="Y165" s="91" t="str">
        <f t="shared" si="53"/>
        <v/>
      </c>
      <c r="Z165" s="91" t="str">
        <f t="shared" si="53"/>
        <v>PC</v>
      </c>
      <c r="AA165" s="91" t="str">
        <f t="shared" si="53"/>
        <v/>
      </c>
      <c r="AB165" s="91" t="str">
        <f t="shared" si="53"/>
        <v>PC</v>
      </c>
      <c r="AC165" s="91" t="str">
        <f t="shared" si="53"/>
        <v/>
      </c>
      <c r="AD165" s="91" t="str">
        <f t="shared" si="53"/>
        <v>PC</v>
      </c>
      <c r="AE165" s="91" t="str">
        <f t="shared" si="53"/>
        <v/>
      </c>
      <c r="AF165" s="91" t="str">
        <f t="shared" si="53"/>
        <v/>
      </c>
    </row>
    <row r="166" spans="5:32" s="42" customFormat="1" x14ac:dyDescent="0.35">
      <c r="E166" s="91" t="str">
        <f t="shared" si="53"/>
        <v/>
      </c>
      <c r="F166" s="91" t="str">
        <f t="shared" si="53"/>
        <v>45</v>
      </c>
      <c r="G166" s="91" t="str">
        <f t="shared" si="53"/>
        <v/>
      </c>
      <c r="H166" s="91" t="str">
        <f t="shared" ref="H166:AF166" si="54">+LEFT(H38,4)</f>
        <v>45</v>
      </c>
      <c r="I166" s="91" t="str">
        <f t="shared" si="54"/>
        <v/>
      </c>
      <c r="J166" s="91" t="str">
        <f t="shared" si="54"/>
        <v/>
      </c>
      <c r="K166" s="91" t="str">
        <f t="shared" si="54"/>
        <v/>
      </c>
      <c r="L166" s="91" t="str">
        <f t="shared" si="54"/>
        <v>45</v>
      </c>
      <c r="M166" s="91" t="str">
        <f t="shared" si="54"/>
        <v/>
      </c>
      <c r="N166" s="91" t="str">
        <f t="shared" si="54"/>
        <v>45</v>
      </c>
      <c r="O166" s="91" t="str">
        <f t="shared" si="54"/>
        <v/>
      </c>
      <c r="P166" s="91" t="str">
        <f t="shared" si="54"/>
        <v>45</v>
      </c>
      <c r="Q166" s="91" t="str">
        <f t="shared" si="54"/>
        <v/>
      </c>
      <c r="R166" s="91" t="str">
        <f t="shared" si="54"/>
        <v/>
      </c>
      <c r="S166" s="91" t="str">
        <f t="shared" si="54"/>
        <v/>
      </c>
      <c r="T166" s="91" t="str">
        <f t="shared" si="54"/>
        <v>45</v>
      </c>
      <c r="U166" s="91" t="str">
        <f t="shared" si="54"/>
        <v/>
      </c>
      <c r="V166" s="91" t="str">
        <f t="shared" si="54"/>
        <v>45</v>
      </c>
      <c r="W166" s="91" t="str">
        <f t="shared" si="54"/>
        <v/>
      </c>
      <c r="X166" s="91" t="str">
        <f t="shared" si="54"/>
        <v/>
      </c>
      <c r="Y166" s="91" t="str">
        <f t="shared" si="54"/>
        <v/>
      </c>
      <c r="Z166" s="91" t="str">
        <f t="shared" si="54"/>
        <v>45</v>
      </c>
      <c r="AA166" s="91" t="str">
        <f t="shared" si="54"/>
        <v/>
      </c>
      <c r="AB166" s="91" t="str">
        <f t="shared" si="54"/>
        <v>45</v>
      </c>
      <c r="AC166" s="91" t="str">
        <f t="shared" si="54"/>
        <v/>
      </c>
      <c r="AD166" s="91" t="str">
        <f t="shared" si="54"/>
        <v>45</v>
      </c>
      <c r="AE166" s="91" t="str">
        <f t="shared" si="54"/>
        <v/>
      </c>
      <c r="AF166" s="91" t="str">
        <f t="shared" si="54"/>
        <v/>
      </c>
    </row>
    <row r="167" spans="5:32" s="42" customFormat="1" x14ac:dyDescent="0.35">
      <c r="E167" s="91" t="str">
        <f t="shared" ref="E167:AF176" si="55">+LEFT(E39,4)</f>
        <v/>
      </c>
      <c r="F167" s="91" t="str">
        <f t="shared" si="55"/>
        <v>CO</v>
      </c>
      <c r="G167" s="91" t="str">
        <f t="shared" si="55"/>
        <v/>
      </c>
      <c r="H167" s="91" t="str">
        <f t="shared" si="55"/>
        <v>CO</v>
      </c>
      <c r="I167" s="91" t="str">
        <f t="shared" si="55"/>
        <v/>
      </c>
      <c r="J167" s="91" t="str">
        <f t="shared" si="55"/>
        <v/>
      </c>
      <c r="K167" s="91" t="str">
        <f t="shared" si="55"/>
        <v/>
      </c>
      <c r="L167" s="91" t="str">
        <f t="shared" si="55"/>
        <v>CO</v>
      </c>
      <c r="M167" s="91" t="str">
        <f t="shared" si="55"/>
        <v/>
      </c>
      <c r="N167" s="91" t="str">
        <f t="shared" si="55"/>
        <v>CO</v>
      </c>
      <c r="O167" s="91" t="str">
        <f t="shared" si="55"/>
        <v/>
      </c>
      <c r="P167" s="91" t="str">
        <f t="shared" si="55"/>
        <v>CO</v>
      </c>
      <c r="Q167" s="91" t="str">
        <f t="shared" si="55"/>
        <v/>
      </c>
      <c r="R167" s="91" t="str">
        <f t="shared" si="55"/>
        <v/>
      </c>
      <c r="S167" s="91" t="str">
        <f t="shared" si="55"/>
        <v/>
      </c>
      <c r="T167" s="91" t="str">
        <f t="shared" si="55"/>
        <v>CO</v>
      </c>
      <c r="U167" s="91" t="str">
        <f t="shared" si="55"/>
        <v/>
      </c>
      <c r="V167" s="91" t="str">
        <f t="shared" si="55"/>
        <v>CO</v>
      </c>
      <c r="W167" s="91" t="str">
        <f t="shared" si="55"/>
        <v/>
      </c>
      <c r="X167" s="91" t="str">
        <f t="shared" si="55"/>
        <v/>
      </c>
      <c r="Y167" s="91" t="str">
        <f t="shared" si="55"/>
        <v/>
      </c>
      <c r="Z167" s="91" t="str">
        <f t="shared" si="55"/>
        <v>CO</v>
      </c>
      <c r="AA167" s="91" t="str">
        <f t="shared" si="55"/>
        <v/>
      </c>
      <c r="AB167" s="91" t="str">
        <f t="shared" si="55"/>
        <v>CO</v>
      </c>
      <c r="AC167" s="91" t="str">
        <f t="shared" si="55"/>
        <v/>
      </c>
      <c r="AD167" s="91" t="str">
        <f t="shared" si="55"/>
        <v>CO</v>
      </c>
      <c r="AE167" s="91" t="str">
        <f t="shared" si="55"/>
        <v/>
      </c>
      <c r="AF167" s="91" t="str">
        <f t="shared" si="55"/>
        <v/>
      </c>
    </row>
    <row r="168" spans="5:32" s="42" customFormat="1" x14ac:dyDescent="0.35">
      <c r="E168" s="91" t="str">
        <f t="shared" si="55"/>
        <v/>
      </c>
      <c r="F168" s="91" t="str">
        <f t="shared" si="55"/>
        <v>CO</v>
      </c>
      <c r="G168" s="91" t="str">
        <f t="shared" si="55"/>
        <v/>
      </c>
      <c r="H168" s="91" t="str">
        <f t="shared" si="55"/>
        <v>CO</v>
      </c>
      <c r="I168" s="91" t="str">
        <f t="shared" si="55"/>
        <v/>
      </c>
      <c r="J168" s="91" t="str">
        <f t="shared" si="55"/>
        <v/>
      </c>
      <c r="K168" s="91" t="str">
        <f t="shared" si="55"/>
        <v/>
      </c>
      <c r="L168" s="91" t="str">
        <f t="shared" si="55"/>
        <v>CO</v>
      </c>
      <c r="M168" s="91" t="str">
        <f t="shared" si="55"/>
        <v/>
      </c>
      <c r="N168" s="91" t="str">
        <f t="shared" si="55"/>
        <v>CO</v>
      </c>
      <c r="O168" s="91" t="str">
        <f t="shared" si="55"/>
        <v/>
      </c>
      <c r="P168" s="91" t="str">
        <f t="shared" si="55"/>
        <v>CO</v>
      </c>
      <c r="Q168" s="91" t="str">
        <f t="shared" si="55"/>
        <v/>
      </c>
      <c r="R168" s="91" t="str">
        <f t="shared" si="55"/>
        <v/>
      </c>
      <c r="S168" s="91" t="str">
        <f t="shared" si="55"/>
        <v/>
      </c>
      <c r="T168" s="91" t="str">
        <f t="shared" si="55"/>
        <v>CO</v>
      </c>
      <c r="U168" s="91" t="str">
        <f t="shared" si="55"/>
        <v/>
      </c>
      <c r="V168" s="91" t="str">
        <f t="shared" si="55"/>
        <v>CO</v>
      </c>
      <c r="W168" s="91" t="str">
        <f t="shared" si="55"/>
        <v/>
      </c>
      <c r="X168" s="91" t="str">
        <f t="shared" si="55"/>
        <v/>
      </c>
      <c r="Y168" s="91" t="str">
        <f t="shared" si="55"/>
        <v/>
      </c>
      <c r="Z168" s="91" t="str">
        <f t="shared" si="55"/>
        <v>CO</v>
      </c>
      <c r="AA168" s="91" t="str">
        <f t="shared" si="55"/>
        <v/>
      </c>
      <c r="AB168" s="91" t="str">
        <f t="shared" si="55"/>
        <v>CO</v>
      </c>
      <c r="AC168" s="91" t="str">
        <f t="shared" si="55"/>
        <v/>
      </c>
      <c r="AD168" s="91" t="str">
        <f t="shared" si="55"/>
        <v>CO</v>
      </c>
      <c r="AE168" s="91" t="str">
        <f t="shared" si="55"/>
        <v/>
      </c>
      <c r="AF168" s="91" t="str">
        <f t="shared" si="55"/>
        <v/>
      </c>
    </row>
    <row r="169" spans="5:32" s="42" customFormat="1" x14ac:dyDescent="0.35">
      <c r="E169" s="91" t="str">
        <f t="shared" si="55"/>
        <v/>
      </c>
      <c r="F169" s="91" t="str">
        <f t="shared" si="55"/>
        <v>CO</v>
      </c>
      <c r="G169" s="91" t="str">
        <f t="shared" si="55"/>
        <v/>
      </c>
      <c r="H169" s="91" t="str">
        <f t="shared" si="55"/>
        <v>CO</v>
      </c>
      <c r="I169" s="91" t="str">
        <f t="shared" si="55"/>
        <v/>
      </c>
      <c r="J169" s="91" t="str">
        <f t="shared" si="55"/>
        <v/>
      </c>
      <c r="K169" s="91" t="str">
        <f t="shared" si="55"/>
        <v/>
      </c>
      <c r="L169" s="91" t="str">
        <f t="shared" si="55"/>
        <v>CO</v>
      </c>
      <c r="M169" s="91" t="str">
        <f t="shared" si="55"/>
        <v/>
      </c>
      <c r="N169" s="91" t="str">
        <f t="shared" si="55"/>
        <v>CO</v>
      </c>
      <c r="O169" s="91" t="str">
        <f t="shared" si="55"/>
        <v/>
      </c>
      <c r="P169" s="91" t="str">
        <f t="shared" si="55"/>
        <v>CO</v>
      </c>
      <c r="Q169" s="91" t="str">
        <f t="shared" si="55"/>
        <v/>
      </c>
      <c r="R169" s="91" t="str">
        <f t="shared" si="55"/>
        <v/>
      </c>
      <c r="S169" s="91" t="str">
        <f t="shared" si="55"/>
        <v/>
      </c>
      <c r="T169" s="91" t="str">
        <f t="shared" si="55"/>
        <v>CO</v>
      </c>
      <c r="U169" s="91" t="str">
        <f t="shared" si="55"/>
        <v/>
      </c>
      <c r="V169" s="91" t="str">
        <f t="shared" si="55"/>
        <v>CO</v>
      </c>
      <c r="W169" s="91" t="str">
        <f t="shared" si="55"/>
        <v/>
      </c>
      <c r="X169" s="91" t="str">
        <f t="shared" si="55"/>
        <v/>
      </c>
      <c r="Y169" s="91" t="str">
        <f t="shared" si="55"/>
        <v/>
      </c>
      <c r="Z169" s="91" t="str">
        <f t="shared" si="55"/>
        <v>CO</v>
      </c>
      <c r="AA169" s="91" t="str">
        <f t="shared" si="55"/>
        <v/>
      </c>
      <c r="AB169" s="91" t="str">
        <f t="shared" si="55"/>
        <v>CO</v>
      </c>
      <c r="AC169" s="91" t="str">
        <f t="shared" si="55"/>
        <v/>
      </c>
      <c r="AD169" s="91" t="str">
        <f t="shared" si="55"/>
        <v>CO</v>
      </c>
      <c r="AE169" s="91" t="str">
        <f t="shared" si="55"/>
        <v/>
      </c>
      <c r="AF169" s="91" t="str">
        <f t="shared" si="55"/>
        <v/>
      </c>
    </row>
    <row r="170" spans="5:32" s="42" customFormat="1" x14ac:dyDescent="0.35">
      <c r="E170" s="91" t="str">
        <f t="shared" si="55"/>
        <v/>
      </c>
      <c r="F170" s="91" t="str">
        <f t="shared" si="55"/>
        <v>CO</v>
      </c>
      <c r="G170" s="91" t="str">
        <f t="shared" si="55"/>
        <v/>
      </c>
      <c r="H170" s="91" t="str">
        <f t="shared" si="55"/>
        <v>CO</v>
      </c>
      <c r="I170" s="91" t="str">
        <f t="shared" si="55"/>
        <v/>
      </c>
      <c r="J170" s="91" t="str">
        <f t="shared" si="55"/>
        <v/>
      </c>
      <c r="K170" s="91" t="str">
        <f t="shared" si="55"/>
        <v/>
      </c>
      <c r="L170" s="91" t="str">
        <f t="shared" si="55"/>
        <v>CO</v>
      </c>
      <c r="M170" s="91" t="str">
        <f t="shared" si="55"/>
        <v/>
      </c>
      <c r="N170" s="91" t="str">
        <f t="shared" si="55"/>
        <v>CO</v>
      </c>
      <c r="O170" s="91" t="str">
        <f t="shared" si="55"/>
        <v/>
      </c>
      <c r="P170" s="91" t="str">
        <f t="shared" si="55"/>
        <v>CO</v>
      </c>
      <c r="Q170" s="91" t="str">
        <f t="shared" si="55"/>
        <v/>
      </c>
      <c r="R170" s="91" t="str">
        <f t="shared" si="55"/>
        <v/>
      </c>
      <c r="S170" s="91" t="str">
        <f t="shared" si="55"/>
        <v/>
      </c>
      <c r="T170" s="91" t="str">
        <f t="shared" si="55"/>
        <v>CO</v>
      </c>
      <c r="U170" s="91" t="str">
        <f t="shared" si="55"/>
        <v/>
      </c>
      <c r="V170" s="91" t="str">
        <f t="shared" si="55"/>
        <v>CO</v>
      </c>
      <c r="W170" s="91" t="str">
        <f t="shared" si="55"/>
        <v/>
      </c>
      <c r="X170" s="91" t="str">
        <f t="shared" si="55"/>
        <v/>
      </c>
      <c r="Y170" s="91" t="str">
        <f t="shared" si="55"/>
        <v/>
      </c>
      <c r="Z170" s="91" t="str">
        <f t="shared" si="55"/>
        <v>CO</v>
      </c>
      <c r="AA170" s="91" t="str">
        <f t="shared" si="55"/>
        <v/>
      </c>
      <c r="AB170" s="91" t="str">
        <f t="shared" si="55"/>
        <v>CO</v>
      </c>
      <c r="AC170" s="91" t="str">
        <f t="shared" si="55"/>
        <v/>
      </c>
      <c r="AD170" s="91" t="str">
        <f t="shared" si="55"/>
        <v>CO</v>
      </c>
      <c r="AE170" s="91" t="str">
        <f t="shared" si="55"/>
        <v/>
      </c>
      <c r="AF170" s="91" t="str">
        <f t="shared" si="55"/>
        <v/>
      </c>
    </row>
    <row r="171" spans="5:32" s="42" customFormat="1" x14ac:dyDescent="0.35">
      <c r="E171" s="91" t="str">
        <f t="shared" si="55"/>
        <v/>
      </c>
      <c r="F171" s="91" t="str">
        <f t="shared" si="55"/>
        <v>CO</v>
      </c>
      <c r="G171" s="91" t="str">
        <f t="shared" si="55"/>
        <v/>
      </c>
      <c r="H171" s="91" t="str">
        <f t="shared" si="55"/>
        <v>CO</v>
      </c>
      <c r="I171" s="91" t="str">
        <f t="shared" si="55"/>
        <v/>
      </c>
      <c r="J171" s="91" t="str">
        <f t="shared" si="55"/>
        <v/>
      </c>
      <c r="K171" s="91" t="str">
        <f t="shared" si="55"/>
        <v/>
      </c>
      <c r="L171" s="91" t="str">
        <f t="shared" si="55"/>
        <v>CO</v>
      </c>
      <c r="M171" s="91" t="str">
        <f t="shared" si="55"/>
        <v/>
      </c>
      <c r="N171" s="91" t="str">
        <f t="shared" si="55"/>
        <v>CO</v>
      </c>
      <c r="O171" s="91" t="str">
        <f t="shared" si="55"/>
        <v/>
      </c>
      <c r="P171" s="91" t="str">
        <f t="shared" si="55"/>
        <v>CO</v>
      </c>
      <c r="Q171" s="91" t="str">
        <f t="shared" si="55"/>
        <v/>
      </c>
      <c r="R171" s="91" t="str">
        <f t="shared" si="55"/>
        <v/>
      </c>
      <c r="S171" s="91" t="str">
        <f t="shared" si="55"/>
        <v/>
      </c>
      <c r="T171" s="91" t="str">
        <f t="shared" si="55"/>
        <v>CO</v>
      </c>
      <c r="U171" s="91" t="str">
        <f t="shared" si="55"/>
        <v/>
      </c>
      <c r="V171" s="91" t="str">
        <f t="shared" si="55"/>
        <v>CO</v>
      </c>
      <c r="W171" s="91" t="str">
        <f t="shared" si="55"/>
        <v/>
      </c>
      <c r="X171" s="91" t="str">
        <f t="shared" si="55"/>
        <v/>
      </c>
      <c r="Y171" s="91" t="str">
        <f t="shared" si="55"/>
        <v/>
      </c>
      <c r="Z171" s="91" t="str">
        <f t="shared" si="55"/>
        <v>CO</v>
      </c>
      <c r="AA171" s="91" t="str">
        <f t="shared" si="55"/>
        <v/>
      </c>
      <c r="AB171" s="91" t="str">
        <f t="shared" si="55"/>
        <v>CO</v>
      </c>
      <c r="AC171" s="91" t="str">
        <f t="shared" si="55"/>
        <v/>
      </c>
      <c r="AD171" s="91" t="str">
        <f t="shared" si="55"/>
        <v>CO</v>
      </c>
      <c r="AE171" s="91" t="str">
        <f t="shared" si="55"/>
        <v/>
      </c>
      <c r="AF171" s="91" t="str">
        <f t="shared" si="55"/>
        <v/>
      </c>
    </row>
    <row r="172" spans="5:32" s="42" customFormat="1" x14ac:dyDescent="0.35">
      <c r="E172" s="91" t="str">
        <f t="shared" si="55"/>
        <v/>
      </c>
      <c r="F172" s="91" t="str">
        <f t="shared" si="55"/>
        <v/>
      </c>
      <c r="G172" s="91" t="str">
        <f t="shared" si="55"/>
        <v/>
      </c>
      <c r="H172" s="91" t="str">
        <f t="shared" si="55"/>
        <v/>
      </c>
      <c r="I172" s="91" t="str">
        <f t="shared" si="55"/>
        <v/>
      </c>
      <c r="J172" s="91" t="str">
        <f t="shared" si="55"/>
        <v/>
      </c>
      <c r="K172" s="91" t="str">
        <f t="shared" si="55"/>
        <v/>
      </c>
      <c r="L172" s="91" t="str">
        <f t="shared" si="55"/>
        <v/>
      </c>
      <c r="M172" s="91" t="str">
        <f t="shared" si="55"/>
        <v/>
      </c>
      <c r="N172" s="91" t="str">
        <f t="shared" si="55"/>
        <v/>
      </c>
      <c r="O172" s="91" t="str">
        <f t="shared" si="55"/>
        <v/>
      </c>
      <c r="P172" s="91" t="str">
        <f t="shared" si="55"/>
        <v/>
      </c>
      <c r="Q172" s="91" t="str">
        <f t="shared" si="55"/>
        <v/>
      </c>
      <c r="R172" s="91" t="str">
        <f t="shared" si="55"/>
        <v/>
      </c>
      <c r="S172" s="91" t="str">
        <f t="shared" si="55"/>
        <v/>
      </c>
      <c r="T172" s="91" t="str">
        <f t="shared" si="55"/>
        <v/>
      </c>
      <c r="U172" s="91" t="str">
        <f t="shared" si="55"/>
        <v/>
      </c>
      <c r="V172" s="91" t="str">
        <f t="shared" si="55"/>
        <v/>
      </c>
      <c r="W172" s="91" t="str">
        <f t="shared" si="55"/>
        <v/>
      </c>
      <c r="X172" s="91" t="str">
        <f t="shared" si="55"/>
        <v/>
      </c>
      <c r="Y172" s="91" t="str">
        <f t="shared" si="55"/>
        <v/>
      </c>
      <c r="Z172" s="91" t="str">
        <f t="shared" si="55"/>
        <v/>
      </c>
      <c r="AA172" s="91" t="str">
        <f t="shared" si="55"/>
        <v/>
      </c>
      <c r="AB172" s="91" t="str">
        <f t="shared" si="55"/>
        <v/>
      </c>
      <c r="AC172" s="91" t="str">
        <f t="shared" si="55"/>
        <v/>
      </c>
      <c r="AD172" s="91" t="str">
        <f t="shared" si="55"/>
        <v/>
      </c>
      <c r="AE172" s="91" t="str">
        <f t="shared" si="55"/>
        <v/>
      </c>
      <c r="AF172" s="91" t="str">
        <f t="shared" si="55"/>
        <v/>
      </c>
    </row>
    <row r="173" spans="5:32" s="42" customFormat="1" x14ac:dyDescent="0.35">
      <c r="E173" s="91" t="str">
        <f t="shared" si="55"/>
        <v/>
      </c>
      <c r="F173" s="91" t="str">
        <f t="shared" si="55"/>
        <v>DD</v>
      </c>
      <c r="G173" s="91" t="str">
        <f t="shared" si="55"/>
        <v/>
      </c>
      <c r="H173" s="91" t="str">
        <f t="shared" si="55"/>
        <v>DD</v>
      </c>
      <c r="I173" s="91" t="str">
        <f t="shared" si="55"/>
        <v/>
      </c>
      <c r="J173" s="91" t="str">
        <f t="shared" si="55"/>
        <v/>
      </c>
      <c r="K173" s="91" t="str">
        <f t="shared" si="55"/>
        <v/>
      </c>
      <c r="L173" s="91" t="str">
        <f t="shared" si="55"/>
        <v>DD</v>
      </c>
      <c r="M173" s="91" t="str">
        <f t="shared" si="55"/>
        <v/>
      </c>
      <c r="N173" s="91" t="str">
        <f t="shared" si="55"/>
        <v>DD</v>
      </c>
      <c r="O173" s="91" t="str">
        <f t="shared" si="55"/>
        <v/>
      </c>
      <c r="P173" s="91" t="str">
        <f t="shared" si="55"/>
        <v>DD</v>
      </c>
      <c r="Q173" s="91" t="str">
        <f t="shared" si="55"/>
        <v/>
      </c>
      <c r="R173" s="91" t="str">
        <f t="shared" si="55"/>
        <v/>
      </c>
      <c r="S173" s="91" t="str">
        <f t="shared" si="55"/>
        <v/>
      </c>
      <c r="T173" s="91" t="str">
        <f t="shared" si="55"/>
        <v>DD</v>
      </c>
      <c r="U173" s="91" t="str">
        <f t="shared" si="55"/>
        <v/>
      </c>
      <c r="V173" s="91" t="str">
        <f t="shared" si="55"/>
        <v>DD</v>
      </c>
      <c r="W173" s="91" t="str">
        <f t="shared" si="55"/>
        <v/>
      </c>
      <c r="X173" s="91" t="str">
        <f t="shared" si="55"/>
        <v/>
      </c>
      <c r="Y173" s="91" t="str">
        <f t="shared" si="55"/>
        <v/>
      </c>
      <c r="Z173" s="91" t="str">
        <f t="shared" si="55"/>
        <v>DD</v>
      </c>
      <c r="AA173" s="91" t="str">
        <f t="shared" si="55"/>
        <v/>
      </c>
      <c r="AB173" s="91" t="str">
        <f t="shared" si="55"/>
        <v>DD</v>
      </c>
      <c r="AC173" s="91" t="str">
        <f t="shared" si="55"/>
        <v/>
      </c>
      <c r="AD173" s="91" t="str">
        <f t="shared" si="55"/>
        <v>DD</v>
      </c>
      <c r="AE173" s="91" t="str">
        <f t="shared" si="55"/>
        <v/>
      </c>
      <c r="AF173" s="91" t="str">
        <f t="shared" si="55"/>
        <v/>
      </c>
    </row>
    <row r="174" spans="5:32" s="42" customFormat="1" x14ac:dyDescent="0.35">
      <c r="E174" s="91" t="str">
        <f t="shared" si="55"/>
        <v/>
      </c>
      <c r="F174" s="91" t="str">
        <f t="shared" si="55"/>
        <v>OI</v>
      </c>
      <c r="G174" s="91" t="str">
        <f t="shared" si="55"/>
        <v/>
      </c>
      <c r="H174" s="91" t="str">
        <f t="shared" si="55"/>
        <v>OI</v>
      </c>
      <c r="I174" s="91" t="str">
        <f t="shared" si="55"/>
        <v/>
      </c>
      <c r="J174" s="91" t="str">
        <f t="shared" si="55"/>
        <v/>
      </c>
      <c r="K174" s="91" t="str">
        <f t="shared" si="55"/>
        <v/>
      </c>
      <c r="L174" s="91" t="str">
        <f t="shared" si="55"/>
        <v>OI</v>
      </c>
      <c r="M174" s="91" t="str">
        <f t="shared" si="55"/>
        <v/>
      </c>
      <c r="N174" s="91" t="str">
        <f t="shared" si="55"/>
        <v>OI</v>
      </c>
      <c r="O174" s="91" t="str">
        <f t="shared" si="55"/>
        <v/>
      </c>
      <c r="P174" s="91" t="str">
        <f t="shared" si="55"/>
        <v>OI</v>
      </c>
      <c r="Q174" s="91" t="str">
        <f t="shared" si="55"/>
        <v/>
      </c>
      <c r="R174" s="91" t="str">
        <f t="shared" si="55"/>
        <v/>
      </c>
      <c r="S174" s="91" t="str">
        <f t="shared" si="55"/>
        <v/>
      </c>
      <c r="T174" s="91" t="str">
        <f t="shared" si="55"/>
        <v>OI</v>
      </c>
      <c r="U174" s="91" t="str">
        <f t="shared" si="55"/>
        <v/>
      </c>
      <c r="V174" s="91" t="str">
        <f t="shared" si="55"/>
        <v>OI</v>
      </c>
      <c r="W174" s="91" t="str">
        <f t="shared" si="55"/>
        <v/>
      </c>
      <c r="X174" s="91" t="str">
        <f t="shared" si="55"/>
        <v/>
      </c>
      <c r="Y174" s="91" t="str">
        <f t="shared" si="55"/>
        <v/>
      </c>
      <c r="Z174" s="91" t="str">
        <f t="shared" si="55"/>
        <v>OI</v>
      </c>
      <c r="AA174" s="91" t="str">
        <f t="shared" si="55"/>
        <v/>
      </c>
      <c r="AB174" s="91" t="str">
        <f t="shared" si="55"/>
        <v>OI</v>
      </c>
      <c r="AC174" s="91" t="str">
        <f t="shared" si="55"/>
        <v/>
      </c>
      <c r="AD174" s="91" t="str">
        <f t="shared" si="55"/>
        <v>OI</v>
      </c>
      <c r="AE174" s="91" t="str">
        <f t="shared" si="55"/>
        <v/>
      </c>
      <c r="AF174" s="91" t="str">
        <f t="shared" si="55"/>
        <v/>
      </c>
    </row>
    <row r="175" spans="5:32" s="42" customFormat="1" x14ac:dyDescent="0.35">
      <c r="E175" s="91" t="str">
        <f t="shared" si="55"/>
        <v/>
      </c>
      <c r="F175" s="91" t="str">
        <f t="shared" si="55"/>
        <v>OI</v>
      </c>
      <c r="G175" s="91" t="str">
        <f t="shared" si="55"/>
        <v/>
      </c>
      <c r="H175" s="91" t="str">
        <f t="shared" si="55"/>
        <v>OI</v>
      </c>
      <c r="I175" s="91" t="str">
        <f t="shared" si="55"/>
        <v/>
      </c>
      <c r="J175" s="91" t="str">
        <f t="shared" si="55"/>
        <v/>
      </c>
      <c r="K175" s="91" t="str">
        <f t="shared" si="55"/>
        <v/>
      </c>
      <c r="L175" s="91" t="str">
        <f t="shared" si="55"/>
        <v>OI</v>
      </c>
      <c r="M175" s="91" t="str">
        <f t="shared" si="55"/>
        <v/>
      </c>
      <c r="N175" s="91" t="str">
        <f t="shared" si="55"/>
        <v>OI</v>
      </c>
      <c r="O175" s="91" t="str">
        <f t="shared" si="55"/>
        <v/>
      </c>
      <c r="P175" s="91" t="str">
        <f t="shared" si="55"/>
        <v>OI</v>
      </c>
      <c r="Q175" s="91" t="str">
        <f t="shared" si="55"/>
        <v/>
      </c>
      <c r="R175" s="91" t="str">
        <f t="shared" si="55"/>
        <v/>
      </c>
      <c r="S175" s="91" t="str">
        <f t="shared" si="55"/>
        <v/>
      </c>
      <c r="T175" s="91" t="str">
        <f t="shared" si="55"/>
        <v>OI</v>
      </c>
      <c r="U175" s="91" t="str">
        <f t="shared" si="55"/>
        <v/>
      </c>
      <c r="V175" s="91" t="str">
        <f t="shared" si="55"/>
        <v>OI</v>
      </c>
      <c r="W175" s="91" t="str">
        <f t="shared" si="55"/>
        <v/>
      </c>
      <c r="X175" s="91" t="str">
        <f t="shared" si="55"/>
        <v/>
      </c>
      <c r="Y175" s="91" t="str">
        <f t="shared" si="55"/>
        <v/>
      </c>
      <c r="Z175" s="91" t="str">
        <f t="shared" si="55"/>
        <v>OI</v>
      </c>
      <c r="AA175" s="91" t="str">
        <f t="shared" si="55"/>
        <v/>
      </c>
      <c r="AB175" s="91" t="str">
        <f t="shared" si="55"/>
        <v>OI</v>
      </c>
      <c r="AC175" s="91" t="str">
        <f t="shared" si="55"/>
        <v/>
      </c>
      <c r="AD175" s="91" t="str">
        <f t="shared" si="55"/>
        <v>OI</v>
      </c>
      <c r="AE175" s="91" t="str">
        <f t="shared" si="55"/>
        <v/>
      </c>
      <c r="AF175" s="91" t="str">
        <f t="shared" si="55"/>
        <v/>
      </c>
    </row>
    <row r="176" spans="5:32" s="42" customFormat="1" x14ac:dyDescent="0.35">
      <c r="E176" s="91" t="str">
        <f t="shared" si="55"/>
        <v/>
      </c>
      <c r="F176" s="91" t="str">
        <f t="shared" si="55"/>
        <v>OI</v>
      </c>
      <c r="G176" s="91" t="str">
        <f t="shared" si="55"/>
        <v/>
      </c>
      <c r="H176" s="91" t="str">
        <f t="shared" ref="H176:AF176" si="56">+LEFT(H48,4)</f>
        <v>OI</v>
      </c>
      <c r="I176" s="91" t="str">
        <f t="shared" si="56"/>
        <v/>
      </c>
      <c r="J176" s="91" t="str">
        <f t="shared" si="56"/>
        <v/>
      </c>
      <c r="K176" s="91" t="str">
        <f t="shared" si="56"/>
        <v/>
      </c>
      <c r="L176" s="91" t="str">
        <f t="shared" si="56"/>
        <v>OI</v>
      </c>
      <c r="M176" s="91" t="str">
        <f t="shared" si="56"/>
        <v/>
      </c>
      <c r="N176" s="91" t="str">
        <f t="shared" si="56"/>
        <v>OI</v>
      </c>
      <c r="O176" s="91" t="str">
        <f t="shared" si="56"/>
        <v/>
      </c>
      <c r="P176" s="91" t="str">
        <f t="shared" si="56"/>
        <v>OI</v>
      </c>
      <c r="Q176" s="91" t="str">
        <f t="shared" si="56"/>
        <v/>
      </c>
      <c r="R176" s="91" t="str">
        <f t="shared" si="56"/>
        <v/>
      </c>
      <c r="S176" s="91" t="str">
        <f t="shared" si="56"/>
        <v/>
      </c>
      <c r="T176" s="91" t="str">
        <f t="shared" si="56"/>
        <v>OI</v>
      </c>
      <c r="U176" s="91" t="str">
        <f t="shared" si="56"/>
        <v/>
      </c>
      <c r="V176" s="91" t="str">
        <f t="shared" si="56"/>
        <v>OI</v>
      </c>
      <c r="W176" s="91" t="str">
        <f t="shared" si="56"/>
        <v/>
      </c>
      <c r="X176" s="91" t="str">
        <f t="shared" si="56"/>
        <v/>
      </c>
      <c r="Y176" s="91" t="str">
        <f t="shared" si="56"/>
        <v/>
      </c>
      <c r="Z176" s="91" t="str">
        <f t="shared" si="56"/>
        <v>OI</v>
      </c>
      <c r="AA176" s="91" t="str">
        <f t="shared" si="56"/>
        <v/>
      </c>
      <c r="AB176" s="91" t="str">
        <f t="shared" si="56"/>
        <v>OI</v>
      </c>
      <c r="AC176" s="91" t="str">
        <f t="shared" si="56"/>
        <v/>
      </c>
      <c r="AD176" s="91" t="str">
        <f t="shared" si="56"/>
        <v>OI</v>
      </c>
      <c r="AE176" s="91" t="str">
        <f t="shared" si="56"/>
        <v/>
      </c>
      <c r="AF176" s="91" t="str">
        <f t="shared" si="56"/>
        <v/>
      </c>
    </row>
    <row r="177" spans="3:32" s="42" customFormat="1" x14ac:dyDescent="0.35">
      <c r="E177" s="91" t="str">
        <f t="shared" ref="E177:AF179" si="57">+LEFT(E49,4)</f>
        <v/>
      </c>
      <c r="F177" s="91" t="str">
        <f t="shared" si="57"/>
        <v>OI</v>
      </c>
      <c r="G177" s="91" t="str">
        <f t="shared" si="57"/>
        <v/>
      </c>
      <c r="H177" s="91" t="str">
        <f t="shared" si="57"/>
        <v>OI</v>
      </c>
      <c r="I177" s="91" t="str">
        <f t="shared" si="57"/>
        <v/>
      </c>
      <c r="J177" s="91" t="str">
        <f t="shared" si="57"/>
        <v/>
      </c>
      <c r="K177" s="91" t="str">
        <f t="shared" si="57"/>
        <v/>
      </c>
      <c r="L177" s="91" t="str">
        <f t="shared" si="57"/>
        <v>OI</v>
      </c>
      <c r="M177" s="91" t="str">
        <f t="shared" si="57"/>
        <v/>
      </c>
      <c r="N177" s="91" t="str">
        <f t="shared" si="57"/>
        <v>OI</v>
      </c>
      <c r="O177" s="91" t="str">
        <f t="shared" si="57"/>
        <v/>
      </c>
      <c r="P177" s="91" t="str">
        <f t="shared" si="57"/>
        <v>OI</v>
      </c>
      <c r="Q177" s="91" t="str">
        <f t="shared" si="57"/>
        <v/>
      </c>
      <c r="R177" s="91" t="str">
        <f t="shared" si="57"/>
        <v/>
      </c>
      <c r="S177" s="91" t="str">
        <f t="shared" si="57"/>
        <v/>
      </c>
      <c r="T177" s="91" t="str">
        <f t="shared" si="57"/>
        <v>OI</v>
      </c>
      <c r="U177" s="91" t="str">
        <f t="shared" si="57"/>
        <v/>
      </c>
      <c r="V177" s="91" t="str">
        <f t="shared" si="57"/>
        <v>OI</v>
      </c>
      <c r="W177" s="91" t="str">
        <f t="shared" si="57"/>
        <v/>
      </c>
      <c r="X177" s="91" t="str">
        <f t="shared" si="57"/>
        <v/>
      </c>
      <c r="Y177" s="91" t="str">
        <f t="shared" si="57"/>
        <v/>
      </c>
      <c r="Z177" s="91" t="str">
        <f t="shared" si="57"/>
        <v>OI</v>
      </c>
      <c r="AA177" s="91" t="str">
        <f t="shared" si="57"/>
        <v/>
      </c>
      <c r="AB177" s="91" t="str">
        <f t="shared" si="57"/>
        <v>OI</v>
      </c>
      <c r="AC177" s="91" t="str">
        <f t="shared" si="57"/>
        <v/>
      </c>
      <c r="AD177" s="91" t="str">
        <f t="shared" si="57"/>
        <v>OI</v>
      </c>
      <c r="AE177" s="91" t="str">
        <f t="shared" si="57"/>
        <v/>
      </c>
      <c r="AF177" s="91" t="str">
        <f t="shared" si="57"/>
        <v/>
      </c>
    </row>
    <row r="178" spans="3:32" s="42" customFormat="1" x14ac:dyDescent="0.35">
      <c r="E178" s="91" t="str">
        <f t="shared" si="57"/>
        <v/>
      </c>
      <c r="F178" s="91" t="str">
        <f t="shared" si="57"/>
        <v>OMT</v>
      </c>
      <c r="G178" s="91" t="str">
        <f t="shared" si="57"/>
        <v/>
      </c>
      <c r="H178" s="91" t="str">
        <f t="shared" si="57"/>
        <v>OMT</v>
      </c>
      <c r="I178" s="91" t="str">
        <f t="shared" si="57"/>
        <v/>
      </c>
      <c r="J178" s="91" t="str">
        <f t="shared" si="57"/>
        <v/>
      </c>
      <c r="K178" s="91" t="str">
        <f t="shared" si="57"/>
        <v/>
      </c>
      <c r="L178" s="91" t="str">
        <f t="shared" si="57"/>
        <v>OMT</v>
      </c>
      <c r="M178" s="91" t="str">
        <f t="shared" si="57"/>
        <v/>
      </c>
      <c r="N178" s="91" t="str">
        <f t="shared" si="57"/>
        <v>OMT</v>
      </c>
      <c r="O178" s="91" t="str">
        <f t="shared" si="57"/>
        <v/>
      </c>
      <c r="P178" s="91" t="str">
        <f t="shared" si="57"/>
        <v>OMT</v>
      </c>
      <c r="Q178" s="91" t="str">
        <f t="shared" si="57"/>
        <v/>
      </c>
      <c r="R178" s="91" t="str">
        <f t="shared" si="57"/>
        <v/>
      </c>
      <c r="S178" s="91" t="str">
        <f t="shared" si="57"/>
        <v/>
      </c>
      <c r="T178" s="91" t="str">
        <f t="shared" si="57"/>
        <v>OMT</v>
      </c>
      <c r="U178" s="91" t="str">
        <f t="shared" si="57"/>
        <v/>
      </c>
      <c r="V178" s="91" t="str">
        <f t="shared" si="57"/>
        <v>OMT</v>
      </c>
      <c r="W178" s="91" t="str">
        <f t="shared" si="57"/>
        <v/>
      </c>
      <c r="X178" s="91" t="str">
        <f t="shared" si="57"/>
        <v/>
      </c>
      <c r="Y178" s="91" t="str">
        <f t="shared" si="57"/>
        <v/>
      </c>
      <c r="Z178" s="91" t="str">
        <f t="shared" si="57"/>
        <v>OMT</v>
      </c>
      <c r="AA178" s="91" t="str">
        <f t="shared" si="57"/>
        <v/>
      </c>
      <c r="AB178" s="91" t="str">
        <f t="shared" si="57"/>
        <v>OMT</v>
      </c>
      <c r="AC178" s="91" t="str">
        <f t="shared" si="57"/>
        <v/>
      </c>
      <c r="AD178" s="91" t="str">
        <f t="shared" si="57"/>
        <v>OMT</v>
      </c>
      <c r="AE178" s="91" t="str">
        <f t="shared" si="57"/>
        <v/>
      </c>
      <c r="AF178" s="91" t="str">
        <f t="shared" si="57"/>
        <v/>
      </c>
    </row>
    <row r="179" spans="3:32" s="42" customFormat="1" x14ac:dyDescent="0.35">
      <c r="E179" s="91" t="str">
        <f t="shared" si="57"/>
        <v/>
      </c>
      <c r="F179" s="91" t="str">
        <f t="shared" si="57"/>
        <v>OMT</v>
      </c>
      <c r="G179" s="91" t="str">
        <f t="shared" si="57"/>
        <v/>
      </c>
      <c r="H179" s="91" t="str">
        <f t="shared" si="57"/>
        <v>OMT</v>
      </c>
      <c r="I179" s="91" t="str">
        <f t="shared" si="57"/>
        <v/>
      </c>
      <c r="J179" s="91" t="str">
        <f t="shared" si="57"/>
        <v/>
      </c>
      <c r="K179" s="91" t="str">
        <f t="shared" si="57"/>
        <v/>
      </c>
      <c r="L179" s="91" t="str">
        <f t="shared" si="57"/>
        <v>OMT</v>
      </c>
      <c r="M179" s="91" t="str">
        <f t="shared" si="57"/>
        <v/>
      </c>
      <c r="N179" s="91" t="str">
        <f t="shared" si="57"/>
        <v>OMT</v>
      </c>
      <c r="O179" s="91" t="str">
        <f t="shared" si="57"/>
        <v/>
      </c>
      <c r="P179" s="91" t="str">
        <f t="shared" si="57"/>
        <v>OMT</v>
      </c>
      <c r="Q179" s="91" t="str">
        <f t="shared" si="57"/>
        <v/>
      </c>
      <c r="R179" s="91" t="str">
        <f t="shared" si="57"/>
        <v/>
      </c>
      <c r="S179" s="91" t="str">
        <f t="shared" si="57"/>
        <v/>
      </c>
      <c r="T179" s="91" t="str">
        <f t="shared" si="57"/>
        <v>OMT</v>
      </c>
      <c r="U179" s="91" t="str">
        <f t="shared" si="57"/>
        <v/>
      </c>
      <c r="V179" s="91" t="str">
        <f t="shared" si="57"/>
        <v>OMT</v>
      </c>
      <c r="W179" s="91" t="str">
        <f t="shared" si="57"/>
        <v/>
      </c>
      <c r="X179" s="91" t="str">
        <f t="shared" si="57"/>
        <v/>
      </c>
      <c r="Y179" s="91" t="str">
        <f t="shared" si="57"/>
        <v/>
      </c>
      <c r="Z179" s="91" t="str">
        <f t="shared" si="57"/>
        <v>OMT</v>
      </c>
      <c r="AA179" s="91" t="str">
        <f t="shared" si="57"/>
        <v/>
      </c>
      <c r="AB179" s="91" t="str">
        <f t="shared" si="57"/>
        <v>OMT</v>
      </c>
      <c r="AC179" s="91" t="str">
        <f t="shared" si="57"/>
        <v/>
      </c>
      <c r="AD179" s="91" t="str">
        <f t="shared" si="57"/>
        <v>OMT</v>
      </c>
      <c r="AE179" s="91" t="str">
        <f t="shared" si="57"/>
        <v/>
      </c>
      <c r="AF179" s="91" t="str">
        <f t="shared" si="57"/>
        <v/>
      </c>
    </row>
    <row r="180" spans="3:32" s="42" customFormat="1" x14ac:dyDescent="0.35">
      <c r="C180" s="87"/>
    </row>
    <row r="181" spans="3:32" s="42" customFormat="1" x14ac:dyDescent="0.35"/>
    <row r="182" spans="3:32" s="42" customFormat="1" x14ac:dyDescent="0.35"/>
    <row r="183" spans="3:32" s="42" customFormat="1" x14ac:dyDescent="0.35"/>
    <row r="184" spans="3:32" s="42" customFormat="1" x14ac:dyDescent="0.35"/>
    <row r="185" spans="3:32" s="42" customFormat="1" x14ac:dyDescent="0.35"/>
    <row r="186" spans="3:32" s="42" customFormat="1" x14ac:dyDescent="0.35"/>
    <row r="187" spans="3:32" s="42" customFormat="1" x14ac:dyDescent="0.35"/>
    <row r="188" spans="3:32" s="42" customFormat="1" x14ac:dyDescent="0.35"/>
    <row r="189" spans="3:32" s="42" customFormat="1" x14ac:dyDescent="0.35"/>
    <row r="190" spans="3:32" s="42" customFormat="1" x14ac:dyDescent="0.35"/>
    <row r="191" spans="3:32" s="42" customFormat="1" x14ac:dyDescent="0.35"/>
    <row r="192" spans="3:32" s="42" customFormat="1" x14ac:dyDescent="0.35"/>
    <row r="193" s="42" customFormat="1" x14ac:dyDescent="0.35"/>
    <row r="194" s="42" customFormat="1" x14ac:dyDescent="0.35"/>
    <row r="195" s="42" customFormat="1" x14ac:dyDescent="0.35"/>
    <row r="196" s="42" customFormat="1" x14ac:dyDescent="0.35"/>
    <row r="197" s="42" customFormat="1" x14ac:dyDescent="0.35"/>
    <row r="198" s="42" customFormat="1" x14ac:dyDescent="0.35"/>
    <row r="199" s="42" customFormat="1" x14ac:dyDescent="0.35"/>
    <row r="200" s="42" customFormat="1" x14ac:dyDescent="0.35"/>
    <row r="201" s="42" customFormat="1" x14ac:dyDescent="0.35"/>
    <row r="202" s="42" customFormat="1" x14ac:dyDescent="0.35"/>
    <row r="203" s="42" customFormat="1" x14ac:dyDescent="0.35"/>
    <row r="204" s="42" customFormat="1" x14ac:dyDescent="0.35"/>
    <row r="205" s="42" customFormat="1" x14ac:dyDescent="0.35"/>
    <row r="206" s="42" customFormat="1" x14ac:dyDescent="0.35"/>
    <row r="207" s="42" customFormat="1" x14ac:dyDescent="0.35"/>
    <row r="208" s="42" customFormat="1" x14ac:dyDescent="0.35"/>
    <row r="209" s="42" customFormat="1" x14ac:dyDescent="0.35"/>
    <row r="210" s="42" customFormat="1" x14ac:dyDescent="0.35"/>
    <row r="211" s="42" customFormat="1" x14ac:dyDescent="0.35"/>
    <row r="212" s="42" customFormat="1" x14ac:dyDescent="0.35"/>
    <row r="213" s="42" customFormat="1" x14ac:dyDescent="0.35"/>
    <row r="214" s="42" customFormat="1" x14ac:dyDescent="0.35"/>
    <row r="215" s="42" customFormat="1" x14ac:dyDescent="0.35"/>
    <row r="216" s="42" customFormat="1" x14ac:dyDescent="0.35"/>
    <row r="217" s="42" customFormat="1" x14ac:dyDescent="0.35"/>
    <row r="218" s="42" customFormat="1" x14ac:dyDescent="0.35"/>
    <row r="219" s="42" customFormat="1" x14ac:dyDescent="0.35"/>
    <row r="220" s="42" customFormat="1" x14ac:dyDescent="0.35"/>
    <row r="221" s="42" customFormat="1" x14ac:dyDescent="0.35"/>
    <row r="222" s="42" customFormat="1" x14ac:dyDescent="0.35"/>
    <row r="223" s="42" customFormat="1" x14ac:dyDescent="0.35"/>
    <row r="224" s="42" customFormat="1" x14ac:dyDescent="0.35"/>
    <row r="225" s="42" customFormat="1" x14ac:dyDescent="0.35"/>
    <row r="226" s="42" customFormat="1" x14ac:dyDescent="0.35"/>
    <row r="227" s="42" customFormat="1" x14ac:dyDescent="0.35"/>
    <row r="228" s="42" customFormat="1" x14ac:dyDescent="0.35"/>
    <row r="229" s="42" customFormat="1" x14ac:dyDescent="0.35"/>
    <row r="230" s="42" customFormat="1" x14ac:dyDescent="0.35"/>
    <row r="231" s="42" customFormat="1" x14ac:dyDescent="0.35"/>
    <row r="232" s="42" customFormat="1" x14ac:dyDescent="0.35"/>
    <row r="233" s="42" customFormat="1" x14ac:dyDescent="0.35"/>
    <row r="234" s="42" customFormat="1" x14ac:dyDescent="0.35"/>
    <row r="235" s="42" customFormat="1" x14ac:dyDescent="0.35"/>
    <row r="236" s="42" customFormat="1" x14ac:dyDescent="0.35"/>
    <row r="237" s="42" customFormat="1" x14ac:dyDescent="0.35"/>
    <row r="238" s="42" customFormat="1" x14ac:dyDescent="0.35"/>
    <row r="239" s="42" customFormat="1" x14ac:dyDescent="0.35"/>
    <row r="240" s="42" customFormat="1" x14ac:dyDescent="0.35"/>
    <row r="241" s="42" customFormat="1" x14ac:dyDescent="0.35"/>
    <row r="242" s="42" customFormat="1" x14ac:dyDescent="0.35"/>
    <row r="243" s="42" customFormat="1" x14ac:dyDescent="0.35"/>
    <row r="244" s="42" customFormat="1" x14ac:dyDescent="0.35"/>
    <row r="245" s="42" customFormat="1" x14ac:dyDescent="0.35"/>
    <row r="246" s="42" customFormat="1" x14ac:dyDescent="0.35"/>
    <row r="247" s="42" customFormat="1" x14ac:dyDescent="0.35"/>
    <row r="248" s="42" customFormat="1" x14ac:dyDescent="0.35"/>
    <row r="249" s="42" customFormat="1" x14ac:dyDescent="0.35"/>
    <row r="250" s="42" customFormat="1" x14ac:dyDescent="0.35"/>
    <row r="251" s="42" customFormat="1" x14ac:dyDescent="0.35"/>
    <row r="252" s="42" customFormat="1" x14ac:dyDescent="0.35"/>
    <row r="253" s="42" customFormat="1" x14ac:dyDescent="0.35"/>
    <row r="254" s="42" customFormat="1" x14ac:dyDescent="0.35"/>
    <row r="255" s="42" customFormat="1" x14ac:dyDescent="0.35"/>
    <row r="256" s="42" customFormat="1" x14ac:dyDescent="0.35"/>
    <row r="257" s="42" customFormat="1" x14ac:dyDescent="0.35"/>
    <row r="258" s="42" customFormat="1" x14ac:dyDescent="0.35"/>
    <row r="259" s="42" customFormat="1" x14ac:dyDescent="0.35"/>
    <row r="260" s="42" customFormat="1" x14ac:dyDescent="0.35"/>
    <row r="261" s="42" customFormat="1" x14ac:dyDescent="0.35"/>
    <row r="262" s="42" customFormat="1" x14ac:dyDescent="0.35"/>
    <row r="263" s="42" customFormat="1" x14ac:dyDescent="0.35"/>
    <row r="264" s="42" customFormat="1" x14ac:dyDescent="0.35"/>
    <row r="265" s="42" customFormat="1" x14ac:dyDescent="0.35"/>
    <row r="266" s="42" customFormat="1" x14ac:dyDescent="0.35"/>
    <row r="267" s="42" customFormat="1" x14ac:dyDescent="0.35"/>
    <row r="268" s="42" customFormat="1" x14ac:dyDescent="0.35"/>
    <row r="269" s="42" customFormat="1" x14ac:dyDescent="0.35"/>
    <row r="270" s="42" customFormat="1" x14ac:dyDescent="0.35"/>
    <row r="271" s="42" customFormat="1" x14ac:dyDescent="0.35"/>
    <row r="272" s="42" customFormat="1" x14ac:dyDescent="0.35"/>
    <row r="273" s="42" customFormat="1" x14ac:dyDescent="0.35"/>
    <row r="274" s="42" customFormat="1" x14ac:dyDescent="0.35"/>
    <row r="275" s="42" customFormat="1" x14ac:dyDescent="0.35"/>
    <row r="276" s="42" customFormat="1" x14ac:dyDescent="0.35"/>
    <row r="277" s="42" customFormat="1" x14ac:dyDescent="0.35"/>
    <row r="278" s="42" customFormat="1" x14ac:dyDescent="0.35"/>
    <row r="279" s="42" customFormat="1" x14ac:dyDescent="0.35"/>
    <row r="280" s="42" customFormat="1" x14ac:dyDescent="0.35"/>
    <row r="281" s="42" customFormat="1" x14ac:dyDescent="0.35"/>
    <row r="282" s="42" customFormat="1" x14ac:dyDescent="0.35"/>
    <row r="283" s="42" customFormat="1" x14ac:dyDescent="0.35"/>
    <row r="284" s="42" customFormat="1" x14ac:dyDescent="0.35"/>
    <row r="285" s="42" customFormat="1" x14ac:dyDescent="0.35"/>
    <row r="286" s="42" customFormat="1" x14ac:dyDescent="0.35"/>
    <row r="287" s="42" customFormat="1" x14ac:dyDescent="0.35"/>
    <row r="288" s="42" customFormat="1" x14ac:dyDescent="0.35"/>
    <row r="289" s="42" customFormat="1" x14ac:dyDescent="0.35"/>
    <row r="290" s="42" customFormat="1" x14ac:dyDescent="0.35"/>
    <row r="291" s="42" customFormat="1" x14ac:dyDescent="0.35"/>
    <row r="292" s="42" customFormat="1" x14ac:dyDescent="0.35"/>
    <row r="293" s="42" customFormat="1" x14ac:dyDescent="0.35"/>
    <row r="294" s="42" customFormat="1" x14ac:dyDescent="0.35"/>
    <row r="295" s="42" customFormat="1" x14ac:dyDescent="0.35"/>
    <row r="296" s="42" customFormat="1" x14ac:dyDescent="0.35"/>
    <row r="297" s="42" customFormat="1" x14ac:dyDescent="0.35"/>
    <row r="298" s="42" customFormat="1" x14ac:dyDescent="0.35"/>
    <row r="299" s="42" customFormat="1" x14ac:dyDescent="0.35"/>
    <row r="300" s="42" customFormat="1" x14ac:dyDescent="0.35"/>
    <row r="301" s="42" customFormat="1" x14ac:dyDescent="0.35"/>
    <row r="302" s="42" customFormat="1" x14ac:dyDescent="0.35"/>
    <row r="303" s="42" customFormat="1" x14ac:dyDescent="0.35"/>
    <row r="304" s="42" customFormat="1" x14ac:dyDescent="0.35"/>
    <row r="305" s="42" customFormat="1" x14ac:dyDescent="0.35"/>
    <row r="306" s="42" customFormat="1" x14ac:dyDescent="0.35"/>
    <row r="307" s="42" customFormat="1" x14ac:dyDescent="0.35"/>
    <row r="308" s="42" customFormat="1" x14ac:dyDescent="0.35"/>
    <row r="309" s="42" customFormat="1" x14ac:dyDescent="0.35"/>
    <row r="310" s="42" customFormat="1" x14ac:dyDescent="0.35"/>
    <row r="311" s="42" customFormat="1" x14ac:dyDescent="0.35"/>
    <row r="312" s="42" customFormat="1" x14ac:dyDescent="0.35"/>
    <row r="313" s="42" customFormat="1" x14ac:dyDescent="0.35"/>
    <row r="314" s="42" customFormat="1" x14ac:dyDescent="0.35"/>
    <row r="315" s="42" customFormat="1" x14ac:dyDescent="0.35"/>
    <row r="316" s="42" customFormat="1" x14ac:dyDescent="0.35"/>
    <row r="317" s="42" customFormat="1" x14ac:dyDescent="0.35"/>
    <row r="318" s="42" customFormat="1" x14ac:dyDescent="0.35"/>
    <row r="319" s="42" customFormat="1" x14ac:dyDescent="0.35"/>
    <row r="320" s="42" customFormat="1" x14ac:dyDescent="0.35"/>
    <row r="321" s="42" customFormat="1" x14ac:dyDescent="0.35"/>
    <row r="322" s="42" customFormat="1" x14ac:dyDescent="0.35"/>
    <row r="323" s="42" customFormat="1" x14ac:dyDescent="0.35"/>
    <row r="324" s="42" customFormat="1" x14ac:dyDescent="0.35"/>
    <row r="325" s="42" customFormat="1" x14ac:dyDescent="0.35"/>
    <row r="326" s="42" customFormat="1" x14ac:dyDescent="0.35"/>
    <row r="327" s="42" customFormat="1" x14ac:dyDescent="0.35"/>
    <row r="328" s="42" customFormat="1" x14ac:dyDescent="0.35"/>
    <row r="329" s="42" customFormat="1" x14ac:dyDescent="0.35"/>
    <row r="330" s="42" customFormat="1" x14ac:dyDescent="0.35"/>
    <row r="331" s="42" customFormat="1" x14ac:dyDescent="0.35"/>
    <row r="332" s="42" customFormat="1" x14ac:dyDescent="0.35"/>
    <row r="333" s="42" customFormat="1" x14ac:dyDescent="0.35"/>
    <row r="334" s="42" customFormat="1" x14ac:dyDescent="0.35"/>
    <row r="335" s="42" customFormat="1" x14ac:dyDescent="0.35"/>
    <row r="336" s="42" customFormat="1" x14ac:dyDescent="0.35"/>
    <row r="337" s="42" customFormat="1" x14ac:dyDescent="0.35"/>
    <row r="338" s="42" customFormat="1" x14ac:dyDescent="0.35"/>
    <row r="339" s="42" customFormat="1" x14ac:dyDescent="0.35"/>
    <row r="340" s="42" customFormat="1" x14ac:dyDescent="0.35"/>
    <row r="341" s="42" customFormat="1" x14ac:dyDescent="0.35"/>
    <row r="342" s="42" customFormat="1" x14ac:dyDescent="0.35"/>
    <row r="343" s="42" customFormat="1" x14ac:dyDescent="0.35"/>
    <row r="344" s="42" customFormat="1" x14ac:dyDescent="0.35"/>
    <row r="345" s="42" customFormat="1" x14ac:dyDescent="0.35"/>
    <row r="346" s="42" customFormat="1" x14ac:dyDescent="0.35"/>
    <row r="347" s="42" customFormat="1" x14ac:dyDescent="0.35"/>
    <row r="348" s="42" customFormat="1" x14ac:dyDescent="0.35"/>
    <row r="349" s="42" customFormat="1" x14ac:dyDescent="0.35"/>
    <row r="350" s="42" customFormat="1" x14ac:dyDescent="0.35"/>
    <row r="351" s="42" customFormat="1" x14ac:dyDescent="0.35"/>
    <row r="352" s="42" customFormat="1" x14ac:dyDescent="0.35"/>
    <row r="353" s="42" customFormat="1" x14ac:dyDescent="0.35"/>
    <row r="354" s="42" customFormat="1" x14ac:dyDescent="0.35"/>
    <row r="355" s="42" customFormat="1" x14ac:dyDescent="0.35"/>
    <row r="356" s="42" customFormat="1" x14ac:dyDescent="0.35"/>
    <row r="357" s="42" customFormat="1" x14ac:dyDescent="0.35"/>
    <row r="358" s="42" customFormat="1" x14ac:dyDescent="0.35"/>
    <row r="359" s="42" customFormat="1" x14ac:dyDescent="0.35"/>
    <row r="360" s="42" customFormat="1" x14ac:dyDescent="0.35"/>
    <row r="361" s="42" customFormat="1" x14ac:dyDescent="0.35"/>
    <row r="362" s="42" customFormat="1" x14ac:dyDescent="0.35"/>
    <row r="363" s="42" customFormat="1" x14ac:dyDescent="0.35"/>
    <row r="364" s="42" customFormat="1" x14ac:dyDescent="0.35"/>
    <row r="365" s="42" customFormat="1" x14ac:dyDescent="0.35"/>
    <row r="366" s="42" customFormat="1" x14ac:dyDescent="0.35"/>
    <row r="367" s="42" customFormat="1" x14ac:dyDescent="0.35"/>
    <row r="368" s="42" customFormat="1" x14ac:dyDescent="0.35"/>
    <row r="369" s="42" customFormat="1" x14ac:dyDescent="0.35"/>
    <row r="370" s="42" customFormat="1" x14ac:dyDescent="0.35"/>
    <row r="371" s="42" customFormat="1" x14ac:dyDescent="0.35"/>
    <row r="372" s="42" customFormat="1" x14ac:dyDescent="0.35"/>
    <row r="373" s="42" customFormat="1" x14ac:dyDescent="0.35"/>
    <row r="374" s="42" customFormat="1" x14ac:dyDescent="0.35"/>
    <row r="375" s="42" customFormat="1" x14ac:dyDescent="0.35"/>
    <row r="376" s="42" customFormat="1" x14ac:dyDescent="0.35"/>
    <row r="377" s="42" customFormat="1" x14ac:dyDescent="0.35"/>
    <row r="378" s="42" customFormat="1" x14ac:dyDescent="0.35"/>
    <row r="379" s="42" customFormat="1" x14ac:dyDescent="0.35"/>
    <row r="380" s="42" customFormat="1" x14ac:dyDescent="0.35"/>
    <row r="381" s="42" customFormat="1" x14ac:dyDescent="0.35"/>
    <row r="382" s="42" customFormat="1" x14ac:dyDescent="0.35"/>
    <row r="383" s="42" customFormat="1" x14ac:dyDescent="0.35"/>
    <row r="384" s="42" customFormat="1" x14ac:dyDescent="0.35"/>
    <row r="385" s="42" customFormat="1" x14ac:dyDescent="0.35"/>
    <row r="386" s="42" customFormat="1" x14ac:dyDescent="0.35"/>
    <row r="387" s="42" customFormat="1" x14ac:dyDescent="0.35"/>
    <row r="388" s="42" customFormat="1" x14ac:dyDescent="0.35"/>
    <row r="389" s="42" customFormat="1" x14ac:dyDescent="0.35"/>
    <row r="390" s="42" customFormat="1" x14ac:dyDescent="0.35"/>
    <row r="391" s="42" customFormat="1" x14ac:dyDescent="0.35"/>
    <row r="392" s="42" customFormat="1" x14ac:dyDescent="0.35"/>
    <row r="393" s="42" customFormat="1" x14ac:dyDescent="0.35"/>
    <row r="394" s="42" customFormat="1" x14ac:dyDescent="0.35"/>
    <row r="395" s="42" customFormat="1" x14ac:dyDescent="0.35"/>
    <row r="396" s="42" customFormat="1" x14ac:dyDescent="0.35"/>
    <row r="397" s="42" customFormat="1" x14ac:dyDescent="0.35"/>
    <row r="398" s="42" customFormat="1" x14ac:dyDescent="0.35"/>
    <row r="399" s="42" customFormat="1" x14ac:dyDescent="0.35"/>
    <row r="400" s="42" customFormat="1" x14ac:dyDescent="0.35"/>
    <row r="401" s="42" customFormat="1" x14ac:dyDescent="0.35"/>
    <row r="402" s="42" customFormat="1" x14ac:dyDescent="0.35"/>
    <row r="403" s="42" customFormat="1" x14ac:dyDescent="0.35"/>
    <row r="404" s="42" customFormat="1" x14ac:dyDescent="0.35"/>
    <row r="405" s="42" customFormat="1" x14ac:dyDescent="0.35"/>
    <row r="406" s="42" customFormat="1" x14ac:dyDescent="0.35"/>
    <row r="407" s="42" customFormat="1" x14ac:dyDescent="0.35"/>
    <row r="408" s="42" customFormat="1" x14ac:dyDescent="0.35"/>
    <row r="409" s="42" customFormat="1" x14ac:dyDescent="0.35"/>
    <row r="410" s="42" customFormat="1" x14ac:dyDescent="0.35"/>
    <row r="411" s="42" customFormat="1" x14ac:dyDescent="0.35"/>
    <row r="412" s="42" customFormat="1" x14ac:dyDescent="0.35"/>
    <row r="413" s="42" customFormat="1" x14ac:dyDescent="0.35"/>
    <row r="414" s="42" customFormat="1" x14ac:dyDescent="0.35"/>
    <row r="415" s="42" customFormat="1" x14ac:dyDescent="0.35"/>
    <row r="416" s="42" customFormat="1" x14ac:dyDescent="0.35"/>
    <row r="417" s="42" customFormat="1" x14ac:dyDescent="0.35"/>
    <row r="418" s="42" customFormat="1" x14ac:dyDescent="0.35"/>
    <row r="419" s="42" customFormat="1" x14ac:dyDescent="0.35"/>
    <row r="420" s="42" customFormat="1" x14ac:dyDescent="0.35"/>
    <row r="421" s="42" customFormat="1" x14ac:dyDescent="0.35"/>
    <row r="422" s="42" customFormat="1" x14ac:dyDescent="0.35"/>
    <row r="423" s="42" customFormat="1" x14ac:dyDescent="0.35"/>
    <row r="424" s="42" customFormat="1" x14ac:dyDescent="0.35"/>
    <row r="425" s="42" customFormat="1" x14ac:dyDescent="0.35"/>
    <row r="426" s="42" customFormat="1" x14ac:dyDescent="0.35"/>
    <row r="427" s="42" customFormat="1" x14ac:dyDescent="0.35"/>
    <row r="428" s="42" customFormat="1" x14ac:dyDescent="0.35"/>
    <row r="429" s="42" customFormat="1" x14ac:dyDescent="0.35"/>
    <row r="430" s="42" customFormat="1" x14ac:dyDescent="0.35"/>
    <row r="431" s="42" customFormat="1" x14ac:dyDescent="0.35"/>
    <row r="432" s="42" customFormat="1" x14ac:dyDescent="0.35"/>
    <row r="433" s="42" customFormat="1" x14ac:dyDescent="0.35"/>
    <row r="434" s="42" customFormat="1" x14ac:dyDescent="0.35"/>
    <row r="435" s="42" customFormat="1" x14ac:dyDescent="0.35"/>
    <row r="436" s="42" customFormat="1" x14ac:dyDescent="0.35"/>
    <row r="437" s="42" customFormat="1" x14ac:dyDescent="0.35"/>
    <row r="438" s="42" customFormat="1" x14ac:dyDescent="0.35"/>
    <row r="439" s="42" customFormat="1" x14ac:dyDescent="0.35"/>
    <row r="440" s="42" customFormat="1" x14ac:dyDescent="0.35"/>
    <row r="441" s="42" customFormat="1" x14ac:dyDescent="0.35"/>
    <row r="442" s="42" customFormat="1" x14ac:dyDescent="0.35"/>
    <row r="443" s="42" customFormat="1" x14ac:dyDescent="0.35"/>
    <row r="444" s="42" customFormat="1" x14ac:dyDescent="0.35"/>
    <row r="445" s="42" customFormat="1" x14ac:dyDescent="0.35"/>
    <row r="446" s="42" customFormat="1" x14ac:dyDescent="0.35"/>
    <row r="447" s="42" customFormat="1" x14ac:dyDescent="0.35"/>
    <row r="448" s="42" customFormat="1" x14ac:dyDescent="0.35"/>
    <row r="449" s="42" customFormat="1" x14ac:dyDescent="0.35"/>
    <row r="450" s="42" customFormat="1" x14ac:dyDescent="0.35"/>
    <row r="451" s="42" customFormat="1" x14ac:dyDescent="0.35"/>
    <row r="452" s="42" customFormat="1" x14ac:dyDescent="0.35"/>
    <row r="453" s="42" customFormat="1" x14ac:dyDescent="0.35"/>
    <row r="454" s="42" customFormat="1" x14ac:dyDescent="0.35"/>
    <row r="455" s="42" customFormat="1" x14ac:dyDescent="0.35"/>
    <row r="456" s="42" customFormat="1" x14ac:dyDescent="0.35"/>
    <row r="457" s="42" customFormat="1" x14ac:dyDescent="0.35"/>
    <row r="458" s="42" customFormat="1" x14ac:dyDescent="0.35"/>
    <row r="459" s="42" customFormat="1" x14ac:dyDescent="0.35"/>
    <row r="460" s="42" customFormat="1" x14ac:dyDescent="0.35"/>
    <row r="461" s="42" customFormat="1" x14ac:dyDescent="0.35"/>
    <row r="462" s="42" customFormat="1" x14ac:dyDescent="0.35"/>
    <row r="463" s="42" customFormat="1" x14ac:dyDescent="0.35"/>
    <row r="464" s="42" customFormat="1" x14ac:dyDescent="0.35"/>
    <row r="465" s="42" customFormat="1" x14ac:dyDescent="0.35"/>
    <row r="466" s="42" customFormat="1" x14ac:dyDescent="0.35"/>
    <row r="467" s="42" customFormat="1" x14ac:dyDescent="0.35"/>
    <row r="468" s="42" customFormat="1" x14ac:dyDescent="0.35"/>
    <row r="469" s="42" customFormat="1" x14ac:dyDescent="0.35"/>
    <row r="470" s="42" customFormat="1" x14ac:dyDescent="0.35"/>
    <row r="471" s="42" customFormat="1" x14ac:dyDescent="0.35"/>
    <row r="472" s="42" customFormat="1" x14ac:dyDescent="0.35"/>
    <row r="473" s="42" customFormat="1" x14ac:dyDescent="0.35"/>
    <row r="474" s="42" customFormat="1" x14ac:dyDescent="0.35"/>
    <row r="475" s="42" customFormat="1" x14ac:dyDescent="0.35"/>
    <row r="476" s="42" customFormat="1" x14ac:dyDescent="0.35"/>
    <row r="477" s="42" customFormat="1" x14ac:dyDescent="0.35"/>
    <row r="478" s="42" customFormat="1" x14ac:dyDescent="0.35"/>
    <row r="479" s="42" customFormat="1" x14ac:dyDescent="0.35"/>
    <row r="480" s="42" customFormat="1" x14ac:dyDescent="0.35"/>
    <row r="481" s="42" customFormat="1" x14ac:dyDescent="0.35"/>
    <row r="482" s="42" customFormat="1" x14ac:dyDescent="0.35"/>
    <row r="483" s="42" customFormat="1" x14ac:dyDescent="0.35"/>
    <row r="484" s="42" customFormat="1" x14ac:dyDescent="0.35"/>
    <row r="485" s="42" customFormat="1" x14ac:dyDescent="0.35"/>
    <row r="486" s="42" customFormat="1" x14ac:dyDescent="0.35"/>
    <row r="487" s="42" customFormat="1" x14ac:dyDescent="0.35"/>
    <row r="488" s="42" customFormat="1" x14ac:dyDescent="0.35"/>
    <row r="489" s="42" customFormat="1" x14ac:dyDescent="0.35"/>
    <row r="490" s="42" customFormat="1" x14ac:dyDescent="0.35"/>
    <row r="491" s="42" customFormat="1" x14ac:dyDescent="0.35"/>
    <row r="492" s="42" customFormat="1" x14ac:dyDescent="0.35"/>
    <row r="493" s="42" customFormat="1" x14ac:dyDescent="0.35"/>
    <row r="494" s="42" customFormat="1" x14ac:dyDescent="0.35"/>
    <row r="495" s="42" customFormat="1" x14ac:dyDescent="0.35"/>
    <row r="496" s="42" customFormat="1" x14ac:dyDescent="0.35"/>
    <row r="497" s="42" customFormat="1" x14ac:dyDescent="0.35"/>
    <row r="498" s="42" customFormat="1" x14ac:dyDescent="0.35"/>
    <row r="499" s="42" customFormat="1" x14ac:dyDescent="0.35"/>
    <row r="500" s="42" customFormat="1" x14ac:dyDescent="0.35"/>
    <row r="501" s="42" customFormat="1" x14ac:dyDescent="0.35"/>
    <row r="502" s="42" customFormat="1" x14ac:dyDescent="0.35"/>
    <row r="503" s="42" customFormat="1" x14ac:dyDescent="0.35"/>
    <row r="504" s="42" customFormat="1" x14ac:dyDescent="0.35"/>
    <row r="505" s="42" customFormat="1" x14ac:dyDescent="0.35"/>
    <row r="506" s="42" customFormat="1" x14ac:dyDescent="0.35"/>
    <row r="507" s="42" customFormat="1" x14ac:dyDescent="0.35"/>
    <row r="508" s="42" customFormat="1" x14ac:dyDescent="0.35"/>
    <row r="509" s="42" customFormat="1" x14ac:dyDescent="0.35"/>
    <row r="510" s="42" customFormat="1" x14ac:dyDescent="0.35"/>
    <row r="511" s="42" customFormat="1" x14ac:dyDescent="0.35"/>
    <row r="512" s="42" customFormat="1" x14ac:dyDescent="0.35"/>
    <row r="513" s="42" customFormat="1" x14ac:dyDescent="0.35"/>
    <row r="514" s="42" customFormat="1" x14ac:dyDescent="0.35"/>
    <row r="515" s="42" customFormat="1" x14ac:dyDescent="0.35"/>
    <row r="516" s="42" customFormat="1" x14ac:dyDescent="0.35"/>
    <row r="517" s="42" customFormat="1" x14ac:dyDescent="0.35"/>
    <row r="518" s="42" customFormat="1" x14ac:dyDescent="0.35"/>
    <row r="519" s="42" customFormat="1" x14ac:dyDescent="0.35"/>
    <row r="520" s="42" customFormat="1" x14ac:dyDescent="0.35"/>
    <row r="521" s="42" customFormat="1" x14ac:dyDescent="0.35"/>
    <row r="522" s="42" customFormat="1" x14ac:dyDescent="0.35"/>
    <row r="523" s="42" customFormat="1" x14ac:dyDescent="0.35"/>
    <row r="524" s="42" customFormat="1" x14ac:dyDescent="0.35"/>
    <row r="525" s="42" customFormat="1" x14ac:dyDescent="0.35"/>
    <row r="526" s="42" customFormat="1" x14ac:dyDescent="0.35"/>
    <row r="527" s="42" customFormat="1" x14ac:dyDescent="0.35"/>
    <row r="528" s="42" customFormat="1" x14ac:dyDescent="0.35"/>
    <row r="529" s="42" customFormat="1" x14ac:dyDescent="0.35"/>
    <row r="530" s="42" customFormat="1" x14ac:dyDescent="0.35"/>
    <row r="531" s="42" customFormat="1" x14ac:dyDescent="0.35"/>
    <row r="532" s="42" customFormat="1" x14ac:dyDescent="0.35"/>
    <row r="533" s="42" customFormat="1" x14ac:dyDescent="0.35"/>
    <row r="534" s="42" customFormat="1" x14ac:dyDescent="0.35"/>
    <row r="535" s="42" customFormat="1" x14ac:dyDescent="0.35"/>
    <row r="536" s="42" customFormat="1" x14ac:dyDescent="0.35"/>
    <row r="537" s="42" customFormat="1" x14ac:dyDescent="0.35"/>
    <row r="538" s="42" customFormat="1" x14ac:dyDescent="0.35"/>
    <row r="539" s="42" customFormat="1" x14ac:dyDescent="0.35"/>
    <row r="540" s="42" customFormat="1" x14ac:dyDescent="0.35"/>
    <row r="541" s="42" customFormat="1" x14ac:dyDescent="0.35"/>
    <row r="542" s="42" customFormat="1" x14ac:dyDescent="0.35"/>
    <row r="543" s="42" customFormat="1" x14ac:dyDescent="0.35"/>
    <row r="544" s="42" customFormat="1" x14ac:dyDescent="0.35"/>
    <row r="545" s="42" customFormat="1" x14ac:dyDescent="0.35"/>
    <row r="546" s="42" customFormat="1" x14ac:dyDescent="0.35"/>
    <row r="547" s="42" customFormat="1" x14ac:dyDescent="0.35"/>
    <row r="548" s="42" customFormat="1" x14ac:dyDescent="0.35"/>
    <row r="549" s="42" customFormat="1" x14ac:dyDescent="0.35"/>
    <row r="550" s="42" customFormat="1" x14ac:dyDescent="0.35"/>
    <row r="551" s="42" customFormat="1" x14ac:dyDescent="0.35"/>
    <row r="552" s="42" customFormat="1" x14ac:dyDescent="0.35"/>
    <row r="553" s="42" customFormat="1" x14ac:dyDescent="0.35"/>
    <row r="554" s="42" customFormat="1" x14ac:dyDescent="0.35"/>
    <row r="555" s="42" customFormat="1" x14ac:dyDescent="0.35"/>
    <row r="556" s="42" customFormat="1" x14ac:dyDescent="0.35"/>
    <row r="557" s="42" customFormat="1" x14ac:dyDescent="0.35"/>
    <row r="558" s="42" customFormat="1" x14ac:dyDescent="0.35"/>
    <row r="559" s="42" customFormat="1" x14ac:dyDescent="0.35"/>
    <row r="560" s="42" customFormat="1" x14ac:dyDescent="0.35"/>
    <row r="561" s="42" customFormat="1" x14ac:dyDescent="0.35"/>
    <row r="562" s="42" customFormat="1" x14ac:dyDescent="0.35"/>
    <row r="563" s="42" customFormat="1" x14ac:dyDescent="0.35"/>
    <row r="564" s="42" customFormat="1" x14ac:dyDescent="0.35"/>
    <row r="565" s="42" customFormat="1" x14ac:dyDescent="0.35"/>
    <row r="566" s="42" customFormat="1" x14ac:dyDescent="0.35"/>
    <row r="567" s="42" customFormat="1" x14ac:dyDescent="0.35"/>
    <row r="568" s="42" customFormat="1" x14ac:dyDescent="0.35"/>
    <row r="569" s="42" customFormat="1" x14ac:dyDescent="0.35"/>
    <row r="570" s="42" customFormat="1" x14ac:dyDescent="0.35"/>
    <row r="571" s="42" customFormat="1" x14ac:dyDescent="0.35"/>
    <row r="572" s="42" customFormat="1" x14ac:dyDescent="0.35"/>
    <row r="573" s="42" customFormat="1" x14ac:dyDescent="0.35"/>
    <row r="574" s="42" customFormat="1" x14ac:dyDescent="0.35"/>
    <row r="575" s="42" customFormat="1" x14ac:dyDescent="0.35"/>
    <row r="576" s="42" customFormat="1" x14ac:dyDescent="0.35"/>
    <row r="577" s="42" customFormat="1" x14ac:dyDescent="0.35"/>
    <row r="578" s="42" customFormat="1" x14ac:dyDescent="0.35"/>
    <row r="579" s="42" customFormat="1" x14ac:dyDescent="0.35"/>
    <row r="580" s="42" customFormat="1" x14ac:dyDescent="0.35"/>
    <row r="581" s="42" customFormat="1" x14ac:dyDescent="0.35"/>
    <row r="582" s="42" customFormat="1" x14ac:dyDescent="0.35"/>
    <row r="583" s="42" customFormat="1" x14ac:dyDescent="0.35"/>
    <row r="584" s="42" customFormat="1" x14ac:dyDescent="0.35"/>
    <row r="585" s="42" customFormat="1" x14ac:dyDescent="0.35"/>
    <row r="586" s="42" customFormat="1" x14ac:dyDescent="0.35"/>
    <row r="587" s="42" customFormat="1" x14ac:dyDescent="0.35"/>
    <row r="588" s="42" customFormat="1" x14ac:dyDescent="0.35"/>
    <row r="589" s="42" customFormat="1" x14ac:dyDescent="0.35"/>
    <row r="590" s="42" customFormat="1" x14ac:dyDescent="0.35"/>
    <row r="591" s="42" customFormat="1" x14ac:dyDescent="0.35"/>
    <row r="592" s="42" customFormat="1" x14ac:dyDescent="0.35"/>
    <row r="593" s="42" customFormat="1" x14ac:dyDescent="0.35"/>
    <row r="594" s="42" customFormat="1" x14ac:dyDescent="0.35"/>
    <row r="595" s="42" customFormat="1" x14ac:dyDescent="0.35"/>
    <row r="596" s="42" customFormat="1" x14ac:dyDescent="0.35"/>
    <row r="597" s="42" customFormat="1" x14ac:dyDescent="0.35"/>
    <row r="598" s="42" customFormat="1" x14ac:dyDescent="0.35"/>
    <row r="599" s="42" customFormat="1" x14ac:dyDescent="0.35"/>
    <row r="600" s="42" customFormat="1" x14ac:dyDescent="0.35"/>
    <row r="601" s="42" customFormat="1" x14ac:dyDescent="0.35"/>
    <row r="602" s="42" customFormat="1" x14ac:dyDescent="0.35"/>
    <row r="603" s="42" customFormat="1" x14ac:dyDescent="0.35"/>
    <row r="604" s="42" customFormat="1" x14ac:dyDescent="0.35"/>
    <row r="605" s="42" customFormat="1" x14ac:dyDescent="0.35"/>
    <row r="606" s="42" customFormat="1" x14ac:dyDescent="0.35"/>
    <row r="607" s="42" customFormat="1" x14ac:dyDescent="0.35"/>
    <row r="608" s="42" customFormat="1" x14ac:dyDescent="0.35"/>
    <row r="609" s="42" customFormat="1" x14ac:dyDescent="0.35"/>
    <row r="610" s="42" customFormat="1" x14ac:dyDescent="0.35"/>
    <row r="611" s="42" customFormat="1" x14ac:dyDescent="0.35"/>
    <row r="612" s="42" customFormat="1" x14ac:dyDescent="0.35"/>
    <row r="613" s="42" customFormat="1" x14ac:dyDescent="0.35"/>
    <row r="614" s="42" customFormat="1" x14ac:dyDescent="0.35"/>
    <row r="615" s="42" customFormat="1" x14ac:dyDescent="0.35"/>
    <row r="616" s="42" customFormat="1" x14ac:dyDescent="0.35"/>
    <row r="617" s="42" customFormat="1" x14ac:dyDescent="0.35"/>
    <row r="618" s="42" customFormat="1" x14ac:dyDescent="0.35"/>
    <row r="619" s="42" customFormat="1" x14ac:dyDescent="0.35"/>
    <row r="620" s="42" customFormat="1" x14ac:dyDescent="0.35"/>
    <row r="621" s="42" customFormat="1" x14ac:dyDescent="0.35"/>
    <row r="622" s="42" customFormat="1" x14ac:dyDescent="0.35"/>
    <row r="623" s="42" customFormat="1" x14ac:dyDescent="0.35"/>
    <row r="624" s="42" customFormat="1" x14ac:dyDescent="0.35"/>
    <row r="625" s="42" customFormat="1" x14ac:dyDescent="0.35"/>
    <row r="626" s="42" customFormat="1" x14ac:dyDescent="0.35"/>
    <row r="627" s="42" customFormat="1" x14ac:dyDescent="0.35"/>
    <row r="628" s="42" customFormat="1" x14ac:dyDescent="0.35"/>
    <row r="629" s="42" customFormat="1" x14ac:dyDescent="0.35"/>
    <row r="630" s="42" customFormat="1" x14ac:dyDescent="0.35"/>
    <row r="631" s="42" customFormat="1" x14ac:dyDescent="0.35"/>
    <row r="632" s="42" customFormat="1" x14ac:dyDescent="0.35"/>
    <row r="633" s="42" customFormat="1" x14ac:dyDescent="0.35"/>
    <row r="634" s="42" customFormat="1" x14ac:dyDescent="0.35"/>
    <row r="635" s="42" customFormat="1" x14ac:dyDescent="0.35"/>
    <row r="636" s="42" customFormat="1" x14ac:dyDescent="0.35"/>
    <row r="637" s="42" customFormat="1" x14ac:dyDescent="0.35"/>
    <row r="638" s="42" customFormat="1" x14ac:dyDescent="0.35"/>
    <row r="639" s="42" customFormat="1" x14ac:dyDescent="0.35"/>
    <row r="640" s="42" customFormat="1" x14ac:dyDescent="0.35"/>
    <row r="641" s="42" customFormat="1" x14ac:dyDescent="0.35"/>
    <row r="642" s="42" customFormat="1" x14ac:dyDescent="0.35"/>
    <row r="643" s="42" customFormat="1" x14ac:dyDescent="0.35"/>
    <row r="644" s="42" customFormat="1" x14ac:dyDescent="0.35"/>
    <row r="645" s="42" customFormat="1" x14ac:dyDescent="0.35"/>
    <row r="646" s="42" customFormat="1" x14ac:dyDescent="0.35"/>
    <row r="647" s="42" customFormat="1" x14ac:dyDescent="0.35"/>
    <row r="648" s="42" customFormat="1" x14ac:dyDescent="0.35"/>
    <row r="649" s="42" customFormat="1" x14ac:dyDescent="0.35"/>
    <row r="650" s="42" customFormat="1" x14ac:dyDescent="0.35"/>
    <row r="651" s="42" customFormat="1" x14ac:dyDescent="0.35"/>
    <row r="652" s="42" customFormat="1" x14ac:dyDescent="0.35"/>
    <row r="653" s="42" customFormat="1" x14ac:dyDescent="0.35"/>
    <row r="654" s="42" customFormat="1" x14ac:dyDescent="0.35"/>
    <row r="655" s="42" customFormat="1" x14ac:dyDescent="0.35"/>
    <row r="656" s="42" customFormat="1" x14ac:dyDescent="0.35"/>
    <row r="657" s="42" customFormat="1" x14ac:dyDescent="0.35"/>
    <row r="658" s="42" customFormat="1" x14ac:dyDescent="0.35"/>
    <row r="659" s="42" customFormat="1" x14ac:dyDescent="0.35"/>
    <row r="660" s="42" customFormat="1" x14ac:dyDescent="0.35"/>
    <row r="661" s="42" customFormat="1" x14ac:dyDescent="0.35"/>
    <row r="662" s="42" customFormat="1" x14ac:dyDescent="0.35"/>
    <row r="663" s="42" customFormat="1" x14ac:dyDescent="0.35"/>
    <row r="664" s="42" customFormat="1" x14ac:dyDescent="0.35"/>
    <row r="665" s="42" customFormat="1" x14ac:dyDescent="0.35"/>
    <row r="666" s="42" customFormat="1" x14ac:dyDescent="0.35"/>
    <row r="667" s="42" customFormat="1" x14ac:dyDescent="0.35"/>
    <row r="668" s="42" customFormat="1" x14ac:dyDescent="0.35"/>
    <row r="669" s="42" customFormat="1" x14ac:dyDescent="0.35"/>
    <row r="670" s="42" customFormat="1" x14ac:dyDescent="0.35"/>
    <row r="671" s="42" customFormat="1" x14ac:dyDescent="0.35"/>
    <row r="672" s="42" customFormat="1" x14ac:dyDescent="0.35"/>
    <row r="673" s="42" customFormat="1" x14ac:dyDescent="0.35"/>
    <row r="674" s="42" customFormat="1" x14ac:dyDescent="0.35"/>
    <row r="675" s="42" customFormat="1" x14ac:dyDescent="0.35"/>
    <row r="676" s="42" customFormat="1" x14ac:dyDescent="0.35"/>
    <row r="677" s="42" customFormat="1" x14ac:dyDescent="0.35"/>
    <row r="678" s="42" customFormat="1" x14ac:dyDescent="0.35"/>
    <row r="679" s="42" customFormat="1" x14ac:dyDescent="0.35"/>
    <row r="680" s="42" customFormat="1" x14ac:dyDescent="0.35"/>
    <row r="681" s="42" customFormat="1" x14ac:dyDescent="0.35"/>
    <row r="682" s="42" customFormat="1" x14ac:dyDescent="0.35"/>
    <row r="683" s="42" customFormat="1" x14ac:dyDescent="0.35"/>
    <row r="684" s="42" customFormat="1" x14ac:dyDescent="0.35"/>
    <row r="685" s="42" customFormat="1" x14ac:dyDescent="0.35"/>
    <row r="686" s="42" customFormat="1" x14ac:dyDescent="0.35"/>
    <row r="687" s="42" customFormat="1" x14ac:dyDescent="0.35"/>
    <row r="688" s="42" customFormat="1" x14ac:dyDescent="0.35"/>
    <row r="689" s="42" customFormat="1" x14ac:dyDescent="0.35"/>
    <row r="690" s="42" customFormat="1" x14ac:dyDescent="0.35"/>
    <row r="691" s="42" customFormat="1" x14ac:dyDescent="0.35"/>
    <row r="692" s="42" customFormat="1" x14ac:dyDescent="0.35"/>
    <row r="693" s="42" customFormat="1" x14ac:dyDescent="0.35"/>
    <row r="694" s="42" customFormat="1" x14ac:dyDescent="0.35"/>
    <row r="695" s="42" customFormat="1" x14ac:dyDescent="0.35"/>
    <row r="696" s="42" customFormat="1" x14ac:dyDescent="0.35"/>
    <row r="697" s="42" customFormat="1" x14ac:dyDescent="0.35"/>
    <row r="698" s="42" customFormat="1" x14ac:dyDescent="0.35"/>
    <row r="699" s="42" customFormat="1" x14ac:dyDescent="0.35"/>
    <row r="700" s="42" customFormat="1" x14ac:dyDescent="0.35"/>
    <row r="701" s="42" customFormat="1" x14ac:dyDescent="0.35"/>
    <row r="702" s="42" customFormat="1" x14ac:dyDescent="0.35"/>
    <row r="703" s="42" customFormat="1" x14ac:dyDescent="0.35"/>
    <row r="704" s="42" customFormat="1" x14ac:dyDescent="0.35"/>
    <row r="705" s="42" customFormat="1" x14ac:dyDescent="0.35"/>
    <row r="706" s="42" customFormat="1" x14ac:dyDescent="0.35"/>
    <row r="707" s="42" customFormat="1" x14ac:dyDescent="0.35"/>
    <row r="708" s="42" customFormat="1" x14ac:dyDescent="0.35"/>
    <row r="709" s="42" customFormat="1" x14ac:dyDescent="0.35"/>
    <row r="710" s="42" customFormat="1" x14ac:dyDescent="0.35"/>
    <row r="711" s="42" customFormat="1" x14ac:dyDescent="0.35"/>
    <row r="712" s="42" customFormat="1" x14ac:dyDescent="0.35"/>
    <row r="713" s="42" customFormat="1" x14ac:dyDescent="0.35"/>
    <row r="714" s="42" customFormat="1" x14ac:dyDescent="0.35"/>
    <row r="715" s="42" customFormat="1" x14ac:dyDescent="0.35"/>
    <row r="716" s="42" customFormat="1" x14ac:dyDescent="0.35"/>
    <row r="717" s="42" customFormat="1" x14ac:dyDescent="0.35"/>
    <row r="718" s="42" customFormat="1" x14ac:dyDescent="0.35"/>
    <row r="719" s="42" customFormat="1" x14ac:dyDescent="0.35"/>
    <row r="720" s="42" customFormat="1" x14ac:dyDescent="0.35"/>
    <row r="721" s="42" customFormat="1" x14ac:dyDescent="0.35"/>
    <row r="722" s="42" customFormat="1" x14ac:dyDescent="0.35"/>
    <row r="723" s="42" customFormat="1" x14ac:dyDescent="0.35"/>
    <row r="724" s="42" customFormat="1" x14ac:dyDescent="0.35"/>
    <row r="725" s="42" customFormat="1" x14ac:dyDescent="0.35"/>
    <row r="726" s="42" customFormat="1" x14ac:dyDescent="0.35"/>
    <row r="727" s="42" customFormat="1" x14ac:dyDescent="0.35"/>
    <row r="728" s="42" customFormat="1" x14ac:dyDescent="0.35"/>
    <row r="729" s="42" customFormat="1" x14ac:dyDescent="0.35"/>
    <row r="730" s="42" customFormat="1" x14ac:dyDescent="0.35"/>
    <row r="731" s="42" customFormat="1" x14ac:dyDescent="0.35"/>
    <row r="732" s="42" customFormat="1" x14ac:dyDescent="0.35"/>
    <row r="733" s="42" customFormat="1" x14ac:dyDescent="0.35"/>
    <row r="734" s="42" customFormat="1" x14ac:dyDescent="0.35"/>
    <row r="735" s="42" customFormat="1" x14ac:dyDescent="0.35"/>
    <row r="736" s="42" customFormat="1" x14ac:dyDescent="0.35"/>
    <row r="737" s="42" customFormat="1" x14ac:dyDescent="0.35"/>
    <row r="738" s="42" customFormat="1" x14ac:dyDescent="0.35"/>
    <row r="739" s="42" customFormat="1" x14ac:dyDescent="0.35"/>
    <row r="740" s="42" customFormat="1" x14ac:dyDescent="0.35"/>
    <row r="741" s="42" customFormat="1" x14ac:dyDescent="0.35"/>
    <row r="742" s="42" customFormat="1" x14ac:dyDescent="0.35"/>
    <row r="743" s="42" customFormat="1" x14ac:dyDescent="0.35"/>
    <row r="744" s="42" customFormat="1" x14ac:dyDescent="0.35"/>
    <row r="745" s="42" customFormat="1" x14ac:dyDescent="0.35"/>
    <row r="746" s="42" customFormat="1" x14ac:dyDescent="0.35"/>
    <row r="747" s="42" customFormat="1" x14ac:dyDescent="0.35"/>
    <row r="748" s="42" customFormat="1" x14ac:dyDescent="0.35"/>
    <row r="749" s="42" customFormat="1" x14ac:dyDescent="0.35"/>
    <row r="750" s="42" customFormat="1" x14ac:dyDescent="0.35"/>
    <row r="751" s="42" customFormat="1" x14ac:dyDescent="0.35"/>
    <row r="752" s="42" customFormat="1" x14ac:dyDescent="0.35"/>
    <row r="753" s="42" customFormat="1" x14ac:dyDescent="0.35"/>
    <row r="754" s="42" customFormat="1" x14ac:dyDescent="0.35"/>
    <row r="755" s="42" customFormat="1" x14ac:dyDescent="0.35"/>
    <row r="756" s="42" customFormat="1" x14ac:dyDescent="0.35"/>
    <row r="757" s="42" customFormat="1" x14ac:dyDescent="0.35"/>
    <row r="758" s="42" customFormat="1" x14ac:dyDescent="0.35"/>
    <row r="759" s="42" customFormat="1" x14ac:dyDescent="0.35"/>
    <row r="760" s="42" customFormat="1" x14ac:dyDescent="0.35"/>
    <row r="761" s="42" customFormat="1" x14ac:dyDescent="0.35"/>
    <row r="762" s="42" customFormat="1" x14ac:dyDescent="0.35"/>
    <row r="763" s="42" customFormat="1" x14ac:dyDescent="0.35"/>
    <row r="764" s="42" customFormat="1" x14ac:dyDescent="0.35"/>
    <row r="765" s="42" customFormat="1" x14ac:dyDescent="0.35"/>
    <row r="766" s="42" customFormat="1" x14ac:dyDescent="0.35"/>
    <row r="767" s="42" customFormat="1" x14ac:dyDescent="0.35"/>
    <row r="768" s="42" customFormat="1" x14ac:dyDescent="0.35"/>
    <row r="769" s="42" customFormat="1" x14ac:dyDescent="0.35"/>
    <row r="770" s="42" customFormat="1" x14ac:dyDescent="0.35"/>
    <row r="771" s="42" customFormat="1" x14ac:dyDescent="0.35"/>
    <row r="772" s="42" customFormat="1" x14ac:dyDescent="0.35"/>
    <row r="773" s="42" customFormat="1" x14ac:dyDescent="0.35"/>
    <row r="774" s="42" customFormat="1" x14ac:dyDescent="0.35"/>
    <row r="775" s="42" customFormat="1" x14ac:dyDescent="0.35"/>
    <row r="776" s="42" customFormat="1" x14ac:dyDescent="0.35"/>
    <row r="777" s="42" customFormat="1" x14ac:dyDescent="0.35"/>
    <row r="778" s="42" customFormat="1" x14ac:dyDescent="0.35"/>
    <row r="779" s="42" customFormat="1" x14ac:dyDescent="0.35"/>
    <row r="780" s="42" customFormat="1" x14ac:dyDescent="0.35"/>
    <row r="781" s="42" customFormat="1" x14ac:dyDescent="0.35"/>
    <row r="782" s="42" customFormat="1" x14ac:dyDescent="0.35"/>
    <row r="783" s="42" customFormat="1" x14ac:dyDescent="0.35"/>
    <row r="784" s="42" customFormat="1" x14ac:dyDescent="0.35"/>
    <row r="785" s="42" customFormat="1" x14ac:dyDescent="0.35"/>
    <row r="786" s="42" customFormat="1" x14ac:dyDescent="0.35"/>
    <row r="787" s="42" customFormat="1" x14ac:dyDescent="0.35"/>
    <row r="788" s="42" customFormat="1" x14ac:dyDescent="0.35"/>
    <row r="789" s="42" customFormat="1" x14ac:dyDescent="0.35"/>
    <row r="790" s="42" customFormat="1" x14ac:dyDescent="0.35"/>
    <row r="791" s="42" customFormat="1" x14ac:dyDescent="0.35"/>
    <row r="792" s="42" customFormat="1" x14ac:dyDescent="0.35"/>
    <row r="793" s="42" customFormat="1" x14ac:dyDescent="0.35"/>
    <row r="794" s="42" customFormat="1" x14ac:dyDescent="0.35"/>
    <row r="795" s="42" customFormat="1" x14ac:dyDescent="0.35"/>
    <row r="796" s="42" customFormat="1" x14ac:dyDescent="0.35"/>
    <row r="797" s="42" customFormat="1" x14ac:dyDescent="0.35"/>
    <row r="798" s="42" customFormat="1" x14ac:dyDescent="0.35"/>
    <row r="799" s="42" customFormat="1" x14ac:dyDescent="0.35"/>
    <row r="800" s="42" customFormat="1" x14ac:dyDescent="0.35"/>
    <row r="801" s="42" customFormat="1" x14ac:dyDescent="0.35"/>
    <row r="802" s="42" customFormat="1" x14ac:dyDescent="0.35"/>
    <row r="803" s="42" customFormat="1" x14ac:dyDescent="0.35"/>
    <row r="804" s="42" customFormat="1" x14ac:dyDescent="0.35"/>
    <row r="805" s="42" customFormat="1" x14ac:dyDescent="0.35"/>
    <row r="806" s="42" customFormat="1" x14ac:dyDescent="0.35"/>
    <row r="807" s="42" customFormat="1" x14ac:dyDescent="0.35"/>
    <row r="808" s="42" customFormat="1" x14ac:dyDescent="0.35"/>
    <row r="809" s="42" customFormat="1" x14ac:dyDescent="0.35"/>
    <row r="810" s="42" customFormat="1" x14ac:dyDescent="0.35"/>
    <row r="811" s="42" customFormat="1" x14ac:dyDescent="0.35"/>
    <row r="812" s="42" customFormat="1" x14ac:dyDescent="0.35"/>
    <row r="813" s="42" customFormat="1" x14ac:dyDescent="0.35"/>
    <row r="814" s="42" customFormat="1" x14ac:dyDescent="0.35"/>
    <row r="815" s="42" customFormat="1" x14ac:dyDescent="0.35"/>
    <row r="816" s="42" customFormat="1" x14ac:dyDescent="0.35"/>
    <row r="817" s="42" customFormat="1" x14ac:dyDescent="0.35"/>
    <row r="818" s="42" customFormat="1" x14ac:dyDescent="0.35"/>
    <row r="819" s="42" customFormat="1" x14ac:dyDescent="0.35"/>
    <row r="820" s="42" customFormat="1" x14ac:dyDescent="0.35"/>
    <row r="821" s="42" customFormat="1" x14ac:dyDescent="0.35"/>
    <row r="822" s="42" customFormat="1" x14ac:dyDescent="0.35"/>
    <row r="823" s="42" customFormat="1" x14ac:dyDescent="0.35"/>
    <row r="824" s="42" customFormat="1" x14ac:dyDescent="0.35"/>
    <row r="825" s="42" customFormat="1" x14ac:dyDescent="0.35"/>
    <row r="826" s="42" customFormat="1" x14ac:dyDescent="0.35"/>
    <row r="827" s="42" customFormat="1" x14ac:dyDescent="0.35"/>
    <row r="828" s="42" customFormat="1" x14ac:dyDescent="0.35"/>
    <row r="829" s="42" customFormat="1" x14ac:dyDescent="0.35"/>
    <row r="830" s="42" customFormat="1" x14ac:dyDescent="0.35"/>
    <row r="831" s="42" customFormat="1" x14ac:dyDescent="0.35"/>
    <row r="832" s="42" customFormat="1" x14ac:dyDescent="0.35"/>
    <row r="833" s="42" customFormat="1" x14ac:dyDescent="0.35"/>
    <row r="834" s="42" customFormat="1" x14ac:dyDescent="0.35"/>
    <row r="835" s="42" customFormat="1" x14ac:dyDescent="0.35"/>
    <row r="836" s="42" customFormat="1" x14ac:dyDescent="0.35"/>
    <row r="837" s="42" customFormat="1" x14ac:dyDescent="0.35"/>
    <row r="838" s="42" customFormat="1" x14ac:dyDescent="0.35"/>
    <row r="839" s="42" customFormat="1" x14ac:dyDescent="0.35"/>
    <row r="840" s="42" customFormat="1" x14ac:dyDescent="0.35"/>
    <row r="841" s="42" customFormat="1" x14ac:dyDescent="0.35"/>
    <row r="842" s="42" customFormat="1" x14ac:dyDescent="0.35"/>
    <row r="843" s="42" customFormat="1" x14ac:dyDescent="0.35"/>
    <row r="844" s="42" customFormat="1" x14ac:dyDescent="0.35"/>
    <row r="845" s="42" customFormat="1" x14ac:dyDescent="0.35"/>
    <row r="846" s="42" customFormat="1" x14ac:dyDescent="0.35"/>
    <row r="847" s="42" customFormat="1" x14ac:dyDescent="0.35"/>
    <row r="848" s="42" customFormat="1" x14ac:dyDescent="0.35"/>
    <row r="849" s="42" customFormat="1" x14ac:dyDescent="0.35"/>
    <row r="850" s="42" customFormat="1" x14ac:dyDescent="0.35"/>
    <row r="851" s="42" customFormat="1" x14ac:dyDescent="0.35"/>
    <row r="852" s="42" customFormat="1" x14ac:dyDescent="0.35"/>
    <row r="853" s="42" customFormat="1" x14ac:dyDescent="0.35"/>
    <row r="854" s="42" customFormat="1" x14ac:dyDescent="0.35"/>
    <row r="855" s="42" customFormat="1" x14ac:dyDescent="0.35"/>
    <row r="856" s="42" customFormat="1" x14ac:dyDescent="0.35"/>
    <row r="857" s="42" customFormat="1" x14ac:dyDescent="0.35"/>
    <row r="858" s="42" customFormat="1" x14ac:dyDescent="0.35"/>
    <row r="859" s="42" customFormat="1" x14ac:dyDescent="0.35"/>
    <row r="860" s="42" customFormat="1" x14ac:dyDescent="0.35"/>
    <row r="861" s="42" customFormat="1" x14ac:dyDescent="0.35"/>
    <row r="862" s="42" customFormat="1" x14ac:dyDescent="0.35"/>
    <row r="863" s="42" customFormat="1" x14ac:dyDescent="0.35"/>
    <row r="864" s="42" customFormat="1" x14ac:dyDescent="0.35"/>
    <row r="865" s="42" customFormat="1" x14ac:dyDescent="0.35"/>
    <row r="866" s="42" customFormat="1" x14ac:dyDescent="0.35"/>
    <row r="867" s="42" customFormat="1" x14ac:dyDescent="0.35"/>
    <row r="868" s="42" customFormat="1" x14ac:dyDescent="0.35"/>
    <row r="869" s="42" customFormat="1" x14ac:dyDescent="0.35"/>
    <row r="870" s="42" customFormat="1" x14ac:dyDescent="0.35"/>
    <row r="871" s="42" customFormat="1" x14ac:dyDescent="0.35"/>
    <row r="872" s="42" customFormat="1" x14ac:dyDescent="0.35"/>
    <row r="873" s="42" customFormat="1" x14ac:dyDescent="0.35"/>
    <row r="874" s="42" customFormat="1" x14ac:dyDescent="0.35"/>
    <row r="875" s="42" customFormat="1" x14ac:dyDescent="0.35"/>
    <row r="876" s="42" customFormat="1" x14ac:dyDescent="0.35"/>
    <row r="877" s="42" customFormat="1" x14ac:dyDescent="0.35"/>
    <row r="878" s="42" customFormat="1" x14ac:dyDescent="0.35"/>
    <row r="879" s="42" customFormat="1" x14ac:dyDescent="0.35"/>
    <row r="880" s="42" customFormat="1" x14ac:dyDescent="0.35"/>
    <row r="881" s="42" customFormat="1" x14ac:dyDescent="0.35"/>
    <row r="882" s="42" customFormat="1" x14ac:dyDescent="0.35"/>
    <row r="883" s="42" customFormat="1" x14ac:dyDescent="0.35"/>
    <row r="884" s="42" customFormat="1" x14ac:dyDescent="0.35"/>
    <row r="885" s="42" customFormat="1" x14ac:dyDescent="0.35"/>
    <row r="886" s="42" customFormat="1" x14ac:dyDescent="0.35"/>
    <row r="887" s="42" customFormat="1" x14ac:dyDescent="0.35"/>
    <row r="888" s="42" customFormat="1" x14ac:dyDescent="0.35"/>
    <row r="889" s="42" customFormat="1" x14ac:dyDescent="0.35"/>
    <row r="890" s="42" customFormat="1" x14ac:dyDescent="0.35"/>
    <row r="891" s="42" customFormat="1" x14ac:dyDescent="0.35"/>
    <row r="892" s="42" customFormat="1" x14ac:dyDescent="0.35"/>
    <row r="893" s="42" customFormat="1" x14ac:dyDescent="0.35"/>
    <row r="894" s="42" customFormat="1" x14ac:dyDescent="0.35"/>
    <row r="895" s="42" customFormat="1" x14ac:dyDescent="0.35"/>
    <row r="896" s="42" customFormat="1" x14ac:dyDescent="0.35"/>
    <row r="897" s="42" customFormat="1" x14ac:dyDescent="0.35"/>
    <row r="898" s="42" customFormat="1" x14ac:dyDescent="0.35"/>
    <row r="899" s="42" customFormat="1" x14ac:dyDescent="0.35"/>
    <row r="900" s="42" customFormat="1" x14ac:dyDescent="0.35"/>
    <row r="901" s="42" customFormat="1" x14ac:dyDescent="0.35"/>
    <row r="902" s="42" customFormat="1" x14ac:dyDescent="0.35"/>
    <row r="903" s="42" customFormat="1" x14ac:dyDescent="0.35"/>
    <row r="904" s="42" customFormat="1" x14ac:dyDescent="0.35"/>
    <row r="905" s="42" customFormat="1" x14ac:dyDescent="0.35"/>
    <row r="906" s="42" customFormat="1" x14ac:dyDescent="0.35"/>
    <row r="907" s="42" customFormat="1" x14ac:dyDescent="0.35"/>
    <row r="908" s="42" customFormat="1" x14ac:dyDescent="0.35"/>
    <row r="909" s="42" customFormat="1" x14ac:dyDescent="0.35"/>
    <row r="910" s="42" customFormat="1" x14ac:dyDescent="0.35"/>
    <row r="911" s="42" customFormat="1" x14ac:dyDescent="0.35"/>
    <row r="912" s="42" customFormat="1" x14ac:dyDescent="0.35"/>
    <row r="913" s="42" customFormat="1" x14ac:dyDescent="0.35"/>
    <row r="914" s="42" customFormat="1" x14ac:dyDescent="0.35"/>
    <row r="915" s="42" customFormat="1" x14ac:dyDescent="0.35"/>
    <row r="916" s="42" customFormat="1" x14ac:dyDescent="0.35"/>
    <row r="917" s="42" customFormat="1" x14ac:dyDescent="0.35"/>
    <row r="918" s="42" customFormat="1" x14ac:dyDescent="0.35"/>
    <row r="919" s="42" customFormat="1" x14ac:dyDescent="0.35"/>
    <row r="920" s="42" customFormat="1" x14ac:dyDescent="0.35"/>
    <row r="921" s="42" customFormat="1" x14ac:dyDescent="0.35"/>
    <row r="922" s="42" customFormat="1" x14ac:dyDescent="0.35"/>
    <row r="923" s="42" customFormat="1" x14ac:dyDescent="0.35"/>
    <row r="924" s="42" customFormat="1" x14ac:dyDescent="0.35"/>
    <row r="925" s="42" customFormat="1" x14ac:dyDescent="0.35"/>
    <row r="926" s="42" customFormat="1" x14ac:dyDescent="0.35"/>
    <row r="927" s="42" customFormat="1" x14ac:dyDescent="0.35"/>
    <row r="928" s="42" customFormat="1" x14ac:dyDescent="0.35"/>
    <row r="929" s="42" customFormat="1" x14ac:dyDescent="0.35"/>
    <row r="930" s="42" customFormat="1" x14ac:dyDescent="0.35"/>
    <row r="931" s="42" customFormat="1" x14ac:dyDescent="0.35"/>
    <row r="932" s="42" customFormat="1" x14ac:dyDescent="0.35"/>
    <row r="933" s="42" customFormat="1" x14ac:dyDescent="0.35"/>
    <row r="934" s="42" customFormat="1" x14ac:dyDescent="0.35"/>
    <row r="935" s="42" customFormat="1" x14ac:dyDescent="0.35"/>
    <row r="936" s="42" customFormat="1" x14ac:dyDescent="0.35"/>
    <row r="937" s="42" customFormat="1" x14ac:dyDescent="0.35"/>
    <row r="938" s="42" customFormat="1" x14ac:dyDescent="0.35"/>
    <row r="939" s="42" customFormat="1" x14ac:dyDescent="0.35"/>
    <row r="940" s="42" customFormat="1" x14ac:dyDescent="0.35"/>
    <row r="941" s="42" customFormat="1" x14ac:dyDescent="0.35"/>
    <row r="942" s="42" customFormat="1" x14ac:dyDescent="0.35"/>
    <row r="943" s="42" customFormat="1" x14ac:dyDescent="0.35"/>
    <row r="944" s="42" customFormat="1" x14ac:dyDescent="0.35"/>
    <row r="945" s="42" customFormat="1" x14ac:dyDescent="0.35"/>
    <row r="946" s="42" customFormat="1" x14ac:dyDescent="0.35"/>
    <row r="947" s="42" customFormat="1" x14ac:dyDescent="0.35"/>
    <row r="948" s="42" customFormat="1" x14ac:dyDescent="0.35"/>
    <row r="949" s="42" customFormat="1" x14ac:dyDescent="0.35"/>
    <row r="950" s="42" customFormat="1" x14ac:dyDescent="0.35"/>
    <row r="951" s="42" customFormat="1" x14ac:dyDescent="0.35"/>
    <row r="952" s="42" customFormat="1" x14ac:dyDescent="0.35"/>
    <row r="953" s="42" customFormat="1" x14ac:dyDescent="0.35"/>
    <row r="954" s="42" customFormat="1" x14ac:dyDescent="0.35"/>
    <row r="955" s="42" customFormat="1" x14ac:dyDescent="0.35"/>
    <row r="956" s="42" customFormat="1" x14ac:dyDescent="0.35"/>
    <row r="957" s="42" customFormat="1" x14ac:dyDescent="0.35"/>
    <row r="958" s="42" customFormat="1" x14ac:dyDescent="0.35"/>
    <row r="959" s="42" customFormat="1" x14ac:dyDescent="0.35"/>
    <row r="960" s="42" customFormat="1" x14ac:dyDescent="0.35"/>
    <row r="961" s="42" customFormat="1" x14ac:dyDescent="0.35"/>
    <row r="962" s="42" customFormat="1" x14ac:dyDescent="0.35"/>
    <row r="963" s="42" customFormat="1" x14ac:dyDescent="0.35"/>
    <row r="964" s="42" customFormat="1" x14ac:dyDescent="0.35"/>
    <row r="965" s="42" customFormat="1" x14ac:dyDescent="0.35"/>
    <row r="966" s="42" customFormat="1" x14ac:dyDescent="0.35"/>
    <row r="967" s="42" customFormat="1" x14ac:dyDescent="0.35"/>
    <row r="968" s="42" customFormat="1" x14ac:dyDescent="0.35"/>
    <row r="969" s="42" customFormat="1" x14ac:dyDescent="0.35"/>
    <row r="970" s="42" customFormat="1" x14ac:dyDescent="0.35"/>
    <row r="971" s="42" customFormat="1" x14ac:dyDescent="0.35"/>
    <row r="972" s="42" customFormat="1" x14ac:dyDescent="0.35"/>
    <row r="973" s="42" customFormat="1" x14ac:dyDescent="0.35"/>
    <row r="974" s="42" customFormat="1" x14ac:dyDescent="0.35"/>
    <row r="975" s="42" customFormat="1" x14ac:dyDescent="0.35"/>
    <row r="976" s="42" customFormat="1" x14ac:dyDescent="0.35"/>
    <row r="977" s="42" customFormat="1" x14ac:dyDescent="0.35"/>
    <row r="978" s="42" customFormat="1" x14ac:dyDescent="0.35"/>
    <row r="979" s="42" customFormat="1" x14ac:dyDescent="0.35"/>
    <row r="980" s="42" customFormat="1" x14ac:dyDescent="0.35"/>
    <row r="981" s="42" customFormat="1" x14ac:dyDescent="0.35"/>
    <row r="982" s="42" customFormat="1" x14ac:dyDescent="0.35"/>
    <row r="983" s="42" customFormat="1" x14ac:dyDescent="0.35"/>
    <row r="984" s="42" customFormat="1" x14ac:dyDescent="0.35"/>
    <row r="985" s="42" customFormat="1" x14ac:dyDescent="0.35"/>
    <row r="986" s="42" customFormat="1" x14ac:dyDescent="0.35"/>
    <row r="987" s="42" customFormat="1" x14ac:dyDescent="0.35"/>
    <row r="988" s="42" customFormat="1" x14ac:dyDescent="0.35"/>
    <row r="989" s="42" customFormat="1" x14ac:dyDescent="0.35"/>
    <row r="990" s="42" customFormat="1" x14ac:dyDescent="0.35"/>
    <row r="991" s="42" customFormat="1" x14ac:dyDescent="0.35"/>
    <row r="992" s="42" customFormat="1" x14ac:dyDescent="0.35"/>
    <row r="993" s="42" customFormat="1" x14ac:dyDescent="0.35"/>
    <row r="994" s="42" customFormat="1" x14ac:dyDescent="0.35"/>
    <row r="995" s="42" customFormat="1" x14ac:dyDescent="0.35"/>
    <row r="996" s="42" customFormat="1" x14ac:dyDescent="0.35"/>
    <row r="997" s="42" customFormat="1" x14ac:dyDescent="0.35"/>
    <row r="998" s="42" customFormat="1" x14ac:dyDescent="0.35"/>
    <row r="999" s="42" customFormat="1" x14ac:dyDescent="0.35"/>
    <row r="1000" s="42" customFormat="1" x14ac:dyDescent="0.35"/>
    <row r="1001" s="42" customFormat="1" x14ac:dyDescent="0.35"/>
    <row r="1002" s="42" customFormat="1" x14ac:dyDescent="0.35"/>
    <row r="1003" s="42" customFormat="1" x14ac:dyDescent="0.35"/>
    <row r="1004" s="42" customFormat="1" x14ac:dyDescent="0.35"/>
    <row r="1005" s="42" customFormat="1" x14ac:dyDescent="0.35"/>
    <row r="1006" s="42" customFormat="1" x14ac:dyDescent="0.35"/>
    <row r="1007" s="42" customFormat="1" x14ac:dyDescent="0.35"/>
    <row r="1008" s="42" customFormat="1" x14ac:dyDescent="0.35"/>
    <row r="1009" s="42" customFormat="1" x14ac:dyDescent="0.35"/>
    <row r="1010" s="42" customFormat="1" x14ac:dyDescent="0.35"/>
    <row r="1011" s="42" customFormat="1" x14ac:dyDescent="0.35"/>
    <row r="1012" s="42" customFormat="1" x14ac:dyDescent="0.35"/>
    <row r="1013" s="42" customFormat="1" x14ac:dyDescent="0.35"/>
    <row r="1014" s="42" customFormat="1" x14ac:dyDescent="0.35"/>
    <row r="1015" s="42" customFormat="1" x14ac:dyDescent="0.35"/>
    <row r="1016" s="42" customFormat="1" x14ac:dyDescent="0.35"/>
    <row r="1017" s="42" customFormat="1" x14ac:dyDescent="0.35"/>
    <row r="1018" s="42" customFormat="1" x14ac:dyDescent="0.35"/>
    <row r="1019" s="42" customFormat="1" x14ac:dyDescent="0.35"/>
    <row r="1020" s="42" customFormat="1" x14ac:dyDescent="0.35"/>
    <row r="1021" s="42" customFormat="1" x14ac:dyDescent="0.35"/>
    <row r="1022" s="42" customFormat="1" x14ac:dyDescent="0.35"/>
    <row r="1023" s="42" customFormat="1" x14ac:dyDescent="0.35"/>
    <row r="1024" s="42" customFormat="1" x14ac:dyDescent="0.35"/>
    <row r="1025" s="42" customFormat="1" x14ac:dyDescent="0.35"/>
    <row r="1026" s="42" customFormat="1" x14ac:dyDescent="0.35"/>
    <row r="1027" s="42" customFormat="1" x14ac:dyDescent="0.35"/>
    <row r="1028" s="42" customFormat="1" x14ac:dyDescent="0.35"/>
    <row r="1029" s="42" customFormat="1" x14ac:dyDescent="0.35"/>
    <row r="1030" s="42" customFormat="1" x14ac:dyDescent="0.35"/>
    <row r="1031" s="42" customFormat="1" x14ac:dyDescent="0.35"/>
    <row r="1032" s="42" customFormat="1" x14ac:dyDescent="0.35"/>
    <row r="1033" s="42" customFormat="1" x14ac:dyDescent="0.35"/>
    <row r="1034" s="42" customFormat="1" x14ac:dyDescent="0.35"/>
    <row r="1035" s="42" customFormat="1" x14ac:dyDescent="0.35"/>
    <row r="1036" s="42" customFormat="1" x14ac:dyDescent="0.35"/>
    <row r="1037" s="42" customFormat="1" x14ac:dyDescent="0.35"/>
    <row r="1038" s="42" customFormat="1" x14ac:dyDescent="0.35"/>
    <row r="1039" s="42" customFormat="1" x14ac:dyDescent="0.35"/>
    <row r="1040" s="42" customFormat="1" x14ac:dyDescent="0.35"/>
    <row r="1041" s="42" customFormat="1" x14ac:dyDescent="0.35"/>
    <row r="1042" s="42" customFormat="1" x14ac:dyDescent="0.35"/>
    <row r="1043" s="42" customFormat="1" x14ac:dyDescent="0.35"/>
    <row r="1044" s="42" customFormat="1" x14ac:dyDescent="0.35"/>
    <row r="1045" s="42" customFormat="1" x14ac:dyDescent="0.35"/>
    <row r="1046" s="42" customFormat="1" x14ac:dyDescent="0.35"/>
    <row r="1047" s="42" customFormat="1" x14ac:dyDescent="0.35"/>
    <row r="1048" s="42" customFormat="1" x14ac:dyDescent="0.35"/>
    <row r="1049" s="42" customFormat="1" x14ac:dyDescent="0.35"/>
    <row r="1050" s="42" customFormat="1" x14ac:dyDescent="0.35"/>
    <row r="1051" s="42" customFormat="1" x14ac:dyDescent="0.35"/>
    <row r="1052" s="42" customFormat="1" x14ac:dyDescent="0.35"/>
    <row r="1053" s="42" customFormat="1" x14ac:dyDescent="0.35"/>
    <row r="1054" s="42" customFormat="1" x14ac:dyDescent="0.35"/>
    <row r="1055" s="42" customFormat="1" x14ac:dyDescent="0.35"/>
    <row r="1056" s="42" customFormat="1" x14ac:dyDescent="0.35"/>
    <row r="1057" s="42" customFormat="1" x14ac:dyDescent="0.35"/>
    <row r="1058" s="42" customFormat="1" x14ac:dyDescent="0.35"/>
    <row r="1059" s="42" customFormat="1" x14ac:dyDescent="0.35"/>
    <row r="1060" s="42" customFormat="1" x14ac:dyDescent="0.35"/>
    <row r="1061" s="42" customFormat="1" x14ac:dyDescent="0.35"/>
    <row r="1062" s="42" customFormat="1" x14ac:dyDescent="0.35"/>
    <row r="1063" s="42" customFormat="1" x14ac:dyDescent="0.35"/>
    <row r="1064" s="42" customFormat="1" x14ac:dyDescent="0.35"/>
    <row r="1065" s="42" customFormat="1" x14ac:dyDescent="0.35"/>
    <row r="1066" s="42" customFormat="1" x14ac:dyDescent="0.35"/>
    <row r="1067" s="42" customFormat="1" x14ac:dyDescent="0.35"/>
    <row r="1068" s="42" customFormat="1" x14ac:dyDescent="0.35"/>
    <row r="1069" s="42" customFormat="1" x14ac:dyDescent="0.35"/>
    <row r="1070" s="42" customFormat="1" x14ac:dyDescent="0.35"/>
    <row r="1071" s="42" customFormat="1" x14ac:dyDescent="0.35"/>
    <row r="1072" s="42" customFormat="1" x14ac:dyDescent="0.35"/>
    <row r="1073" s="42" customFormat="1" x14ac:dyDescent="0.35"/>
    <row r="1074" s="42" customFormat="1" x14ac:dyDescent="0.35"/>
    <row r="1075" s="42" customFormat="1" x14ac:dyDescent="0.35"/>
    <row r="1076" s="42" customFormat="1" x14ac:dyDescent="0.35"/>
    <row r="1077" s="42" customFormat="1" x14ac:dyDescent="0.35"/>
    <row r="1078" s="42" customFormat="1" x14ac:dyDescent="0.35"/>
    <row r="1079" s="42" customFormat="1" x14ac:dyDescent="0.35"/>
    <row r="1080" s="42" customFormat="1" x14ac:dyDescent="0.35"/>
    <row r="1081" s="42" customFormat="1" x14ac:dyDescent="0.35"/>
    <row r="1082" s="42" customFormat="1" x14ac:dyDescent="0.35"/>
    <row r="1083" s="42" customFormat="1" x14ac:dyDescent="0.35"/>
    <row r="1084" s="42" customFormat="1" x14ac:dyDescent="0.35"/>
    <row r="1085" s="42" customFormat="1" x14ac:dyDescent="0.35"/>
    <row r="1086" s="42" customFormat="1" x14ac:dyDescent="0.35"/>
    <row r="1087" s="42" customFormat="1" x14ac:dyDescent="0.35"/>
    <row r="1088" s="42" customFormat="1" x14ac:dyDescent="0.35"/>
    <row r="1089" s="42" customFormat="1" x14ac:dyDescent="0.35"/>
    <row r="1090" s="42" customFormat="1" x14ac:dyDescent="0.35"/>
    <row r="1091" s="42" customFormat="1" x14ac:dyDescent="0.35"/>
    <row r="1092" s="42" customFormat="1" x14ac:dyDescent="0.35"/>
    <row r="1093" s="42" customFormat="1" x14ac:dyDescent="0.35"/>
    <row r="1094" s="42" customFormat="1" x14ac:dyDescent="0.35"/>
    <row r="1095" s="42" customFormat="1" x14ac:dyDescent="0.35"/>
    <row r="1096" s="42" customFormat="1" x14ac:dyDescent="0.35"/>
    <row r="1097" s="42" customFormat="1" x14ac:dyDescent="0.35"/>
    <row r="1098" s="42" customFormat="1" x14ac:dyDescent="0.35"/>
    <row r="1099" s="42" customFormat="1" x14ac:dyDescent="0.35"/>
    <row r="1100" s="42" customFormat="1" x14ac:dyDescent="0.35"/>
    <row r="1101" s="42" customFormat="1" x14ac:dyDescent="0.35"/>
    <row r="1102" s="42" customFormat="1" x14ac:dyDescent="0.35"/>
    <row r="1103" s="42" customFormat="1" x14ac:dyDescent="0.35"/>
    <row r="1104" s="42" customFormat="1" x14ac:dyDescent="0.35"/>
    <row r="1105" s="42" customFormat="1" x14ac:dyDescent="0.35"/>
    <row r="1106" s="42" customFormat="1" x14ac:dyDescent="0.35"/>
    <row r="1107" s="42" customFormat="1" x14ac:dyDescent="0.35"/>
    <row r="1108" s="42" customFormat="1" x14ac:dyDescent="0.35"/>
    <row r="1109" s="42" customFormat="1" x14ac:dyDescent="0.35"/>
    <row r="1110" s="42" customFormat="1" x14ac:dyDescent="0.35"/>
    <row r="1111" s="42" customFormat="1" x14ac:dyDescent="0.35"/>
    <row r="1112" s="42" customFormat="1" x14ac:dyDescent="0.35"/>
    <row r="1113" s="42" customFormat="1" x14ac:dyDescent="0.35"/>
    <row r="1114" s="42" customFormat="1" x14ac:dyDescent="0.35"/>
    <row r="1115" s="42" customFormat="1" x14ac:dyDescent="0.35"/>
    <row r="1116" s="42" customFormat="1" x14ac:dyDescent="0.35"/>
    <row r="1117" s="42" customFormat="1" x14ac:dyDescent="0.35"/>
    <row r="1118" s="42" customFormat="1" x14ac:dyDescent="0.35"/>
    <row r="1119" s="42" customFormat="1" x14ac:dyDescent="0.35"/>
    <row r="1120" s="42" customFormat="1" x14ac:dyDescent="0.35"/>
    <row r="1121" s="42" customFormat="1" x14ac:dyDescent="0.35"/>
    <row r="1122" s="42" customFormat="1" x14ac:dyDescent="0.35"/>
    <row r="1123" s="42" customFormat="1" x14ac:dyDescent="0.35"/>
    <row r="1124" s="42" customFormat="1" x14ac:dyDescent="0.35"/>
    <row r="1125" s="42" customFormat="1" x14ac:dyDescent="0.35"/>
    <row r="1126" s="42" customFormat="1" x14ac:dyDescent="0.35"/>
    <row r="1127" s="42" customFormat="1" x14ac:dyDescent="0.35"/>
    <row r="1128" s="42" customFormat="1" x14ac:dyDescent="0.35"/>
    <row r="1129" s="42" customFormat="1" x14ac:dyDescent="0.35"/>
    <row r="1130" s="42" customFormat="1" x14ac:dyDescent="0.35"/>
    <row r="1131" s="42" customFormat="1" x14ac:dyDescent="0.35"/>
    <row r="1132" s="42" customFormat="1" x14ac:dyDescent="0.35"/>
    <row r="1133" s="42" customFormat="1" x14ac:dyDescent="0.35"/>
    <row r="1134" s="42" customFormat="1" x14ac:dyDescent="0.35"/>
    <row r="1135" s="42" customFormat="1" x14ac:dyDescent="0.35"/>
    <row r="1136" s="42" customFormat="1" x14ac:dyDescent="0.35"/>
    <row r="1137" s="42" customFormat="1" x14ac:dyDescent="0.35"/>
    <row r="1138" s="42" customFormat="1" x14ac:dyDescent="0.35"/>
    <row r="1139" s="42" customFormat="1" x14ac:dyDescent="0.35"/>
    <row r="1140" s="42" customFormat="1" x14ac:dyDescent="0.35"/>
    <row r="1141" s="42" customFormat="1" x14ac:dyDescent="0.35"/>
    <row r="1142" s="42" customFormat="1" x14ac:dyDescent="0.35"/>
    <row r="1143" s="42" customFormat="1" x14ac:dyDescent="0.35"/>
    <row r="1144" s="42" customFormat="1" x14ac:dyDescent="0.35"/>
    <row r="1145" s="42" customFormat="1" x14ac:dyDescent="0.35"/>
    <row r="1146" s="42" customFormat="1" x14ac:dyDescent="0.35"/>
    <row r="1147" s="42" customFormat="1" x14ac:dyDescent="0.35"/>
    <row r="1148" s="42" customFormat="1" x14ac:dyDescent="0.35"/>
    <row r="1149" s="42" customFormat="1" x14ac:dyDescent="0.35"/>
    <row r="1150" s="42" customFormat="1" x14ac:dyDescent="0.35"/>
    <row r="1151" s="42" customFormat="1" x14ac:dyDescent="0.35"/>
    <row r="1152" s="42" customFormat="1" x14ac:dyDescent="0.35"/>
    <row r="1153" s="42" customFormat="1" x14ac:dyDescent="0.35"/>
    <row r="1154" s="42" customFormat="1" x14ac:dyDescent="0.35"/>
    <row r="1155" s="42" customFormat="1" x14ac:dyDescent="0.35"/>
    <row r="1156" s="42" customFormat="1" x14ac:dyDescent="0.35"/>
    <row r="1157" s="42" customFormat="1" x14ac:dyDescent="0.35"/>
    <row r="1158" s="42" customFormat="1" x14ac:dyDescent="0.35"/>
    <row r="1159" s="42" customFormat="1" x14ac:dyDescent="0.35"/>
    <row r="1160" s="42" customFormat="1" x14ac:dyDescent="0.35"/>
    <row r="1161" s="42" customFormat="1" x14ac:dyDescent="0.35"/>
    <row r="1162" s="42" customFormat="1" x14ac:dyDescent="0.35"/>
    <row r="1163" s="42" customFormat="1" x14ac:dyDescent="0.35"/>
    <row r="1164" s="42" customFormat="1" x14ac:dyDescent="0.35"/>
    <row r="1165" s="42" customFormat="1" x14ac:dyDescent="0.35"/>
    <row r="1166" s="42" customFormat="1" x14ac:dyDescent="0.35"/>
    <row r="1167" s="42" customFormat="1" x14ac:dyDescent="0.35"/>
    <row r="1168" s="42" customFormat="1" x14ac:dyDescent="0.35"/>
    <row r="1169" s="42" customFormat="1" x14ac:dyDescent="0.35"/>
    <row r="1170" s="42" customFormat="1" x14ac:dyDescent="0.35"/>
    <row r="1171" s="42" customFormat="1" x14ac:dyDescent="0.35"/>
    <row r="1172" s="42" customFormat="1" x14ac:dyDescent="0.35"/>
    <row r="1173" s="42" customFormat="1" x14ac:dyDescent="0.35"/>
    <row r="1174" s="42" customFormat="1" x14ac:dyDescent="0.35"/>
    <row r="1175" s="42" customFormat="1" x14ac:dyDescent="0.35"/>
    <row r="1176" s="42" customFormat="1" x14ac:dyDescent="0.35"/>
    <row r="1177" s="42" customFormat="1" x14ac:dyDescent="0.35"/>
    <row r="1178" s="42" customFormat="1" x14ac:dyDescent="0.35"/>
    <row r="1179" s="42" customFormat="1" x14ac:dyDescent="0.35"/>
    <row r="1180" s="42" customFormat="1" x14ac:dyDescent="0.35"/>
    <row r="1181" s="42" customFormat="1" x14ac:dyDescent="0.35"/>
    <row r="1182" s="42" customFormat="1" x14ac:dyDescent="0.35"/>
    <row r="1183" s="42" customFormat="1" x14ac:dyDescent="0.35"/>
    <row r="1184" s="42" customFormat="1" x14ac:dyDescent="0.35"/>
    <row r="1185" s="42" customFormat="1" x14ac:dyDescent="0.35"/>
    <row r="1186" s="42" customFormat="1" x14ac:dyDescent="0.35"/>
    <row r="1187" s="42" customFormat="1" x14ac:dyDescent="0.35"/>
    <row r="1188" s="42" customFormat="1" x14ac:dyDescent="0.35"/>
    <row r="1189" s="42" customFormat="1" x14ac:dyDescent="0.35"/>
    <row r="1190" s="42" customFormat="1" x14ac:dyDescent="0.35"/>
    <row r="1191" s="42" customFormat="1" x14ac:dyDescent="0.35"/>
    <row r="1192" s="42" customFormat="1" x14ac:dyDescent="0.35"/>
    <row r="1193" s="42" customFormat="1" x14ac:dyDescent="0.35"/>
    <row r="1194" s="42" customFormat="1" x14ac:dyDescent="0.35"/>
    <row r="1195" s="42" customFormat="1" x14ac:dyDescent="0.35"/>
    <row r="1196" s="42" customFormat="1" x14ac:dyDescent="0.35"/>
    <row r="1197" s="42" customFormat="1" x14ac:dyDescent="0.35"/>
    <row r="1198" s="42" customFormat="1" x14ac:dyDescent="0.35"/>
    <row r="1199" s="42" customFormat="1" x14ac:dyDescent="0.35"/>
    <row r="1200" s="42" customFormat="1" x14ac:dyDescent="0.35"/>
    <row r="1201" s="42" customFormat="1" x14ac:dyDescent="0.35"/>
    <row r="1202" s="42" customFormat="1" x14ac:dyDescent="0.35"/>
    <row r="1203" s="42" customFormat="1" x14ac:dyDescent="0.35"/>
    <row r="1204" s="42" customFormat="1" x14ac:dyDescent="0.35"/>
    <row r="1205" s="42" customFormat="1" x14ac:dyDescent="0.35"/>
    <row r="1206" s="42" customFormat="1" x14ac:dyDescent="0.35"/>
    <row r="1207" s="42" customFormat="1" x14ac:dyDescent="0.35"/>
    <row r="1208" s="42" customFormat="1" x14ac:dyDescent="0.35"/>
    <row r="1209" s="42" customFormat="1" x14ac:dyDescent="0.35"/>
    <row r="1210" s="42" customFormat="1" x14ac:dyDescent="0.35"/>
    <row r="1211" s="42" customFormat="1" x14ac:dyDescent="0.35"/>
    <row r="1212" s="42" customFormat="1" x14ac:dyDescent="0.35"/>
    <row r="1213" s="42" customFormat="1" x14ac:dyDescent="0.35"/>
    <row r="1214" s="42" customFormat="1" x14ac:dyDescent="0.35"/>
    <row r="1215" s="42" customFormat="1" x14ac:dyDescent="0.35"/>
    <row r="1216" s="42" customFormat="1" x14ac:dyDescent="0.35"/>
    <row r="1217" s="42" customFormat="1" x14ac:dyDescent="0.35"/>
    <row r="1218" s="42" customFormat="1" x14ac:dyDescent="0.35"/>
    <row r="1219" s="42" customFormat="1" x14ac:dyDescent="0.35"/>
    <row r="1220" s="42" customFormat="1" x14ac:dyDescent="0.35"/>
    <row r="1221" s="42" customFormat="1" x14ac:dyDescent="0.35"/>
    <row r="1222" s="42" customFormat="1" x14ac:dyDescent="0.35"/>
    <row r="1223" s="42" customFormat="1" x14ac:dyDescent="0.35"/>
    <row r="1224" s="42" customFormat="1" x14ac:dyDescent="0.35"/>
    <row r="1225" s="42" customFormat="1" x14ac:dyDescent="0.35"/>
    <row r="1226" s="42" customFormat="1" x14ac:dyDescent="0.35"/>
    <row r="1227" s="42" customFormat="1" x14ac:dyDescent="0.35"/>
    <row r="1228" s="42" customFormat="1" x14ac:dyDescent="0.35"/>
    <row r="1229" s="42" customFormat="1" x14ac:dyDescent="0.35"/>
    <row r="1230" s="42" customFormat="1" x14ac:dyDescent="0.35"/>
    <row r="1231" s="42" customFormat="1" x14ac:dyDescent="0.35"/>
    <row r="1232" s="42" customFormat="1" x14ac:dyDescent="0.35"/>
    <row r="1233" s="42" customFormat="1" x14ac:dyDescent="0.35"/>
    <row r="1234" s="42" customFormat="1" x14ac:dyDescent="0.35"/>
    <row r="1235" s="42" customFormat="1" x14ac:dyDescent="0.35"/>
    <row r="1236" s="42" customFormat="1" x14ac:dyDescent="0.35"/>
    <row r="1237" s="42" customFormat="1" x14ac:dyDescent="0.35"/>
    <row r="1238" s="42" customFormat="1" x14ac:dyDescent="0.35"/>
    <row r="1239" s="42" customFormat="1" x14ac:dyDescent="0.35"/>
    <row r="1240" s="42" customFormat="1" x14ac:dyDescent="0.35"/>
    <row r="1241" s="42" customFormat="1" x14ac:dyDescent="0.35"/>
    <row r="1242" s="42" customFormat="1" x14ac:dyDescent="0.35"/>
    <row r="1243" s="42" customFormat="1" x14ac:dyDescent="0.35"/>
    <row r="1244" s="42" customFormat="1" x14ac:dyDescent="0.35"/>
    <row r="1245" s="42" customFormat="1" x14ac:dyDescent="0.35"/>
    <row r="1246" s="42" customFormat="1" x14ac:dyDescent="0.35"/>
    <row r="1247" s="42" customFormat="1" x14ac:dyDescent="0.35"/>
    <row r="1248" s="42" customFormat="1" x14ac:dyDescent="0.35"/>
    <row r="1249" s="42" customFormat="1" x14ac:dyDescent="0.35"/>
    <row r="1250" s="42" customFormat="1" x14ac:dyDescent="0.35"/>
    <row r="1251" s="42" customFormat="1" x14ac:dyDescent="0.35"/>
    <row r="1252" s="42" customFormat="1" x14ac:dyDescent="0.35"/>
    <row r="1253" s="42" customFormat="1" x14ac:dyDescent="0.35"/>
    <row r="1254" s="42" customFormat="1" x14ac:dyDescent="0.35"/>
    <row r="1255" s="42" customFormat="1" x14ac:dyDescent="0.35"/>
    <row r="1256" s="42" customFormat="1" x14ac:dyDescent="0.35"/>
    <row r="1257" s="42" customFormat="1" x14ac:dyDescent="0.35"/>
    <row r="1258" s="42" customFormat="1" x14ac:dyDescent="0.35"/>
    <row r="1259" s="42" customFormat="1" x14ac:dyDescent="0.35"/>
    <row r="1260" s="42" customFormat="1" x14ac:dyDescent="0.35"/>
    <row r="1261" s="42" customFormat="1" x14ac:dyDescent="0.35"/>
    <row r="1262" s="42" customFormat="1" x14ac:dyDescent="0.35"/>
    <row r="1263" s="42" customFormat="1" x14ac:dyDescent="0.35"/>
    <row r="1264" s="42" customFormat="1" x14ac:dyDescent="0.35"/>
    <row r="1265" s="42" customFormat="1" x14ac:dyDescent="0.35"/>
    <row r="1266" s="42" customFormat="1" x14ac:dyDescent="0.35"/>
    <row r="1267" s="42" customFormat="1" x14ac:dyDescent="0.35"/>
    <row r="1268" s="42" customFormat="1" x14ac:dyDescent="0.35"/>
    <row r="1269" s="42" customFormat="1" x14ac:dyDescent="0.35"/>
    <row r="1270" s="42" customFormat="1" x14ac:dyDescent="0.35"/>
    <row r="1271" s="42" customFormat="1" x14ac:dyDescent="0.35"/>
    <row r="1272" s="42" customFormat="1" x14ac:dyDescent="0.35"/>
    <row r="1273" s="42" customFormat="1" x14ac:dyDescent="0.35"/>
    <row r="1274" s="42" customFormat="1" x14ac:dyDescent="0.35"/>
    <row r="1275" s="42" customFormat="1" x14ac:dyDescent="0.35"/>
    <row r="1276" s="42" customFormat="1" x14ac:dyDescent="0.35"/>
    <row r="1277" s="42" customFormat="1" x14ac:dyDescent="0.35"/>
    <row r="1278" s="42" customFormat="1" x14ac:dyDescent="0.35"/>
    <row r="1279" s="42" customFormat="1" x14ac:dyDescent="0.35"/>
    <row r="1280" s="42" customFormat="1" x14ac:dyDescent="0.35"/>
    <row r="1281" s="42" customFormat="1" x14ac:dyDescent="0.35"/>
    <row r="1282" s="42" customFormat="1" x14ac:dyDescent="0.35"/>
    <row r="1283" s="42" customFormat="1" x14ac:dyDescent="0.35"/>
    <row r="1284" s="42" customFormat="1" x14ac:dyDescent="0.35"/>
    <row r="1285" s="42" customFormat="1" x14ac:dyDescent="0.35"/>
    <row r="1286" s="42" customFormat="1" x14ac:dyDescent="0.35"/>
    <row r="1287" s="42" customFormat="1" x14ac:dyDescent="0.35"/>
    <row r="1288" s="42" customFormat="1" x14ac:dyDescent="0.35"/>
    <row r="1289" s="42" customFormat="1" x14ac:dyDescent="0.35"/>
    <row r="1290" s="42" customFormat="1" x14ac:dyDescent="0.35"/>
    <row r="1291" s="42" customFormat="1" x14ac:dyDescent="0.35"/>
    <row r="1292" s="42" customFormat="1" x14ac:dyDescent="0.35"/>
    <row r="1293" s="42" customFormat="1" x14ac:dyDescent="0.35"/>
    <row r="1294" s="42" customFormat="1" x14ac:dyDescent="0.35"/>
    <row r="1295" s="42" customFormat="1" x14ac:dyDescent="0.35"/>
    <row r="1296" s="42" customFormat="1" x14ac:dyDescent="0.35"/>
    <row r="1297" s="42" customFormat="1" x14ac:dyDescent="0.35"/>
    <row r="1298" s="42" customFormat="1" x14ac:dyDescent="0.35"/>
    <row r="1299" s="42" customFormat="1" x14ac:dyDescent="0.35"/>
    <row r="1300" s="42" customFormat="1" x14ac:dyDescent="0.35"/>
    <row r="1301" s="42" customFormat="1" x14ac:dyDescent="0.35"/>
    <row r="1302" s="42" customFormat="1" x14ac:dyDescent="0.35"/>
    <row r="1303" s="42" customFormat="1" x14ac:dyDescent="0.35"/>
    <row r="1304" s="42" customFormat="1" x14ac:dyDescent="0.35"/>
    <row r="1305" s="42" customFormat="1" x14ac:dyDescent="0.35"/>
    <row r="1306" s="42" customFormat="1" x14ac:dyDescent="0.35"/>
    <row r="1307" s="42" customFormat="1" x14ac:dyDescent="0.35"/>
    <row r="1308" s="42" customFormat="1" x14ac:dyDescent="0.35"/>
    <row r="1309" s="42" customFormat="1" x14ac:dyDescent="0.35"/>
    <row r="1310" s="42" customFormat="1" x14ac:dyDescent="0.35"/>
    <row r="1311" s="42" customFormat="1" x14ac:dyDescent="0.35"/>
    <row r="1312" s="42" customFormat="1" x14ac:dyDescent="0.35"/>
    <row r="1313" s="42" customFormat="1" x14ac:dyDescent="0.35"/>
    <row r="1314" s="42" customFormat="1" x14ac:dyDescent="0.35"/>
    <row r="1315" s="42" customFormat="1" x14ac:dyDescent="0.35"/>
    <row r="1316" s="42" customFormat="1" x14ac:dyDescent="0.35"/>
    <row r="1317" s="42" customFormat="1" x14ac:dyDescent="0.35"/>
    <row r="1318" s="42" customFormat="1" x14ac:dyDescent="0.35"/>
    <row r="1319" s="42" customFormat="1" x14ac:dyDescent="0.35"/>
    <row r="1320" s="42" customFormat="1" x14ac:dyDescent="0.35"/>
    <row r="1321" s="42" customFormat="1" x14ac:dyDescent="0.35"/>
    <row r="1322" s="42" customFormat="1" x14ac:dyDescent="0.35"/>
    <row r="1323" s="42" customFormat="1" x14ac:dyDescent="0.35"/>
    <row r="1324" s="42" customFormat="1" x14ac:dyDescent="0.35"/>
    <row r="1325" s="42" customFormat="1" x14ac:dyDescent="0.35"/>
    <row r="1326" s="42" customFormat="1" x14ac:dyDescent="0.35"/>
    <row r="1327" s="42" customFormat="1" x14ac:dyDescent="0.35"/>
    <row r="1328" s="42" customFormat="1" x14ac:dyDescent="0.35"/>
    <row r="1329" s="42" customFormat="1" x14ac:dyDescent="0.35"/>
    <row r="1330" s="42" customFormat="1" x14ac:dyDescent="0.35"/>
    <row r="1331" s="42" customFormat="1" x14ac:dyDescent="0.35"/>
    <row r="1332" s="42" customFormat="1" x14ac:dyDescent="0.35"/>
    <row r="1333" s="42" customFormat="1" x14ac:dyDescent="0.35"/>
    <row r="1334" s="42" customFormat="1" x14ac:dyDescent="0.35"/>
    <row r="1335" s="42" customFormat="1" x14ac:dyDescent="0.35"/>
    <row r="1336" s="42" customFormat="1" x14ac:dyDescent="0.35"/>
    <row r="1337" s="42" customFormat="1" x14ac:dyDescent="0.35"/>
    <row r="1338" s="42" customFormat="1" x14ac:dyDescent="0.35"/>
    <row r="1339" s="42" customFormat="1" x14ac:dyDescent="0.35"/>
    <row r="1340" s="42" customFormat="1" x14ac:dyDescent="0.35"/>
    <row r="1341" s="42" customFormat="1" x14ac:dyDescent="0.35"/>
    <row r="1342" s="42" customFormat="1" x14ac:dyDescent="0.35"/>
    <row r="1343" s="42" customFormat="1" x14ac:dyDescent="0.35"/>
    <row r="1344" s="42" customFormat="1" x14ac:dyDescent="0.35"/>
    <row r="1345" s="42" customFormat="1" x14ac:dyDescent="0.35"/>
    <row r="1346" s="42" customFormat="1" x14ac:dyDescent="0.35"/>
    <row r="1347" s="42" customFormat="1" x14ac:dyDescent="0.35"/>
    <row r="1348" s="42" customFormat="1" x14ac:dyDescent="0.35"/>
    <row r="1349" s="42" customFormat="1" x14ac:dyDescent="0.35"/>
    <row r="1350" s="42" customFormat="1" x14ac:dyDescent="0.35"/>
    <row r="1351" s="42" customFormat="1" x14ac:dyDescent="0.35"/>
    <row r="1352" s="42" customFormat="1" x14ac:dyDescent="0.35"/>
    <row r="1353" s="42" customFormat="1" x14ac:dyDescent="0.35"/>
    <row r="1354" s="42" customFormat="1" x14ac:dyDescent="0.35"/>
    <row r="1355" s="42" customFormat="1" x14ac:dyDescent="0.35"/>
    <row r="1356" s="42" customFormat="1" x14ac:dyDescent="0.35"/>
    <row r="1357" s="42" customFormat="1" x14ac:dyDescent="0.35"/>
    <row r="1358" s="42" customFormat="1" x14ac:dyDescent="0.35"/>
    <row r="1359" s="42" customFormat="1" x14ac:dyDescent="0.35"/>
    <row r="1360" s="42" customFormat="1" x14ac:dyDescent="0.35"/>
    <row r="1361" s="42" customFormat="1" x14ac:dyDescent="0.35"/>
    <row r="1362" s="42" customFormat="1" x14ac:dyDescent="0.35"/>
    <row r="1363" s="42" customFormat="1" x14ac:dyDescent="0.35"/>
    <row r="1364" s="42" customFormat="1" x14ac:dyDescent="0.35"/>
    <row r="1365" s="42" customFormat="1" x14ac:dyDescent="0.35"/>
    <row r="1366" s="42" customFormat="1" x14ac:dyDescent="0.35"/>
    <row r="1367" s="42" customFormat="1" x14ac:dyDescent="0.35"/>
    <row r="1368" s="42" customFormat="1" x14ac:dyDescent="0.35"/>
    <row r="1369" s="42" customFormat="1" x14ac:dyDescent="0.35"/>
    <row r="1370" s="42" customFormat="1" x14ac:dyDescent="0.35"/>
    <row r="1371" s="42" customFormat="1" x14ac:dyDescent="0.35"/>
    <row r="1372" s="42" customFormat="1" x14ac:dyDescent="0.35"/>
    <row r="1373" s="42" customFormat="1" x14ac:dyDescent="0.35"/>
    <row r="1374" s="42" customFormat="1" x14ac:dyDescent="0.35"/>
    <row r="1375" s="42" customFormat="1" x14ac:dyDescent="0.35"/>
    <row r="1376" s="42" customFormat="1" x14ac:dyDescent="0.35"/>
    <row r="1377" s="42" customFormat="1" x14ac:dyDescent="0.35"/>
    <row r="1378" s="42" customFormat="1" x14ac:dyDescent="0.35"/>
    <row r="1379" s="42" customFormat="1" x14ac:dyDescent="0.35"/>
    <row r="1380" s="42" customFormat="1" x14ac:dyDescent="0.35"/>
    <row r="1381" s="42" customFormat="1" x14ac:dyDescent="0.35"/>
    <row r="1382" s="42" customFormat="1" x14ac:dyDescent="0.35"/>
    <row r="1383" s="42" customFormat="1" x14ac:dyDescent="0.35"/>
    <row r="1384" s="42" customFormat="1" x14ac:dyDescent="0.35"/>
    <row r="1385" s="42" customFormat="1" x14ac:dyDescent="0.35"/>
    <row r="1386" s="42" customFormat="1" x14ac:dyDescent="0.35"/>
    <row r="1387" s="42" customFormat="1" x14ac:dyDescent="0.35"/>
    <row r="1388" s="42" customFormat="1" x14ac:dyDescent="0.35"/>
    <row r="1389" s="42" customFormat="1" x14ac:dyDescent="0.35"/>
    <row r="1390" s="42" customFormat="1" x14ac:dyDescent="0.35"/>
    <row r="1391" s="42" customFormat="1" x14ac:dyDescent="0.35"/>
    <row r="1392" s="42" customFormat="1" x14ac:dyDescent="0.35"/>
    <row r="1393" s="42" customFormat="1" x14ac:dyDescent="0.35"/>
    <row r="1394" s="42" customFormat="1" x14ac:dyDescent="0.35"/>
    <row r="1395" s="42" customFormat="1" x14ac:dyDescent="0.35"/>
    <row r="1396" s="42" customFormat="1" x14ac:dyDescent="0.35"/>
    <row r="1397" s="42" customFormat="1" x14ac:dyDescent="0.35"/>
    <row r="1398" s="42" customFormat="1" x14ac:dyDescent="0.35"/>
    <row r="1399" s="42" customFormat="1" x14ac:dyDescent="0.35"/>
    <row r="1400" s="42" customFormat="1" x14ac:dyDescent="0.35"/>
    <row r="1401" s="42" customFormat="1" x14ac:dyDescent="0.35"/>
    <row r="1402" s="42" customFormat="1" x14ac:dyDescent="0.35"/>
    <row r="1403" s="42" customFormat="1" x14ac:dyDescent="0.35"/>
    <row r="1404" s="42" customFormat="1" x14ac:dyDescent="0.35"/>
    <row r="1405" s="42" customFormat="1" x14ac:dyDescent="0.35"/>
    <row r="1406" s="42" customFormat="1" x14ac:dyDescent="0.35"/>
    <row r="1407" s="42" customFormat="1" x14ac:dyDescent="0.35"/>
    <row r="1408" s="42" customFormat="1" x14ac:dyDescent="0.35"/>
    <row r="1409" s="42" customFormat="1" x14ac:dyDescent="0.35"/>
    <row r="1410" s="42" customFormat="1" x14ac:dyDescent="0.35"/>
    <row r="1411" s="42" customFormat="1" x14ac:dyDescent="0.35"/>
    <row r="1412" s="42" customFormat="1" x14ac:dyDescent="0.35"/>
    <row r="1413" s="42" customFormat="1" x14ac:dyDescent="0.35"/>
    <row r="1414" s="42" customFormat="1" x14ac:dyDescent="0.35"/>
    <row r="1415" s="42" customFormat="1" x14ac:dyDescent="0.35"/>
    <row r="1416" s="42" customFormat="1" x14ac:dyDescent="0.35"/>
    <row r="1417" s="42" customFormat="1" x14ac:dyDescent="0.35"/>
    <row r="1418" s="42" customFormat="1" x14ac:dyDescent="0.35"/>
    <row r="1419" s="42" customFormat="1" x14ac:dyDescent="0.35"/>
    <row r="1420" s="42" customFormat="1" x14ac:dyDescent="0.35"/>
    <row r="1421" s="42" customFormat="1" x14ac:dyDescent="0.35"/>
    <row r="1422" s="42" customFormat="1" x14ac:dyDescent="0.35"/>
    <row r="1423" s="42" customFormat="1" x14ac:dyDescent="0.35"/>
    <row r="1424" s="42" customFormat="1" x14ac:dyDescent="0.35"/>
    <row r="1425" s="42" customFormat="1" x14ac:dyDescent="0.35"/>
    <row r="1426" s="42" customFormat="1" x14ac:dyDescent="0.35"/>
    <row r="1427" s="42" customFormat="1" x14ac:dyDescent="0.35"/>
    <row r="1428" s="42" customFormat="1" x14ac:dyDescent="0.35"/>
    <row r="1429" s="42" customFormat="1" x14ac:dyDescent="0.35"/>
    <row r="1430" s="42" customFormat="1" x14ac:dyDescent="0.35"/>
    <row r="1431" s="42" customFormat="1" x14ac:dyDescent="0.35"/>
    <row r="1432" s="42" customFormat="1" x14ac:dyDescent="0.35"/>
    <row r="1433" s="42" customFormat="1" x14ac:dyDescent="0.35"/>
    <row r="1434" s="42" customFormat="1" x14ac:dyDescent="0.35"/>
    <row r="1435" s="42" customFormat="1" x14ac:dyDescent="0.35"/>
    <row r="1436" s="42" customFormat="1" x14ac:dyDescent="0.35"/>
    <row r="1437" s="42" customFormat="1" x14ac:dyDescent="0.35"/>
    <row r="1438" s="42" customFormat="1" x14ac:dyDescent="0.35"/>
    <row r="1439" s="42" customFormat="1" x14ac:dyDescent="0.35"/>
    <row r="1440" s="42" customFormat="1" x14ac:dyDescent="0.35"/>
    <row r="1441" s="42" customFormat="1" x14ac:dyDescent="0.35"/>
    <row r="1442" s="42" customFormat="1" x14ac:dyDescent="0.35"/>
    <row r="1443" s="42" customFormat="1" x14ac:dyDescent="0.35"/>
    <row r="1444" s="42" customFormat="1" x14ac:dyDescent="0.35"/>
    <row r="1445" s="42" customFormat="1" x14ac:dyDescent="0.35"/>
    <row r="1446" s="42" customFormat="1" x14ac:dyDescent="0.35"/>
    <row r="1447" s="42" customFormat="1" x14ac:dyDescent="0.35"/>
    <row r="1448" s="42" customFormat="1" x14ac:dyDescent="0.35"/>
    <row r="1449" s="42" customFormat="1" x14ac:dyDescent="0.35"/>
    <row r="1450" s="42" customFormat="1" x14ac:dyDescent="0.35"/>
    <row r="1451" s="42" customFormat="1" x14ac:dyDescent="0.35"/>
    <row r="1452" s="42" customFormat="1" x14ac:dyDescent="0.35"/>
    <row r="1453" s="42" customFormat="1" x14ac:dyDescent="0.35"/>
    <row r="1454" s="42" customFormat="1" x14ac:dyDescent="0.35"/>
    <row r="1455" s="42" customFormat="1" x14ac:dyDescent="0.35"/>
    <row r="1456" s="42" customFormat="1" x14ac:dyDescent="0.35"/>
    <row r="1457" s="42" customFormat="1" x14ac:dyDescent="0.35"/>
    <row r="1458" s="42" customFormat="1" x14ac:dyDescent="0.35"/>
    <row r="1459" s="42" customFormat="1" x14ac:dyDescent="0.35"/>
    <row r="1460" s="42" customFormat="1" x14ac:dyDescent="0.35"/>
    <row r="1461" s="42" customFormat="1" x14ac:dyDescent="0.35"/>
    <row r="1462" s="42" customFormat="1" x14ac:dyDescent="0.35"/>
    <row r="1463" s="42" customFormat="1" x14ac:dyDescent="0.35"/>
    <row r="1464" s="42" customFormat="1" x14ac:dyDescent="0.35"/>
    <row r="1465" s="42" customFormat="1" x14ac:dyDescent="0.35"/>
    <row r="1466" s="42" customFormat="1" x14ac:dyDescent="0.35"/>
    <row r="1467" s="42" customFormat="1" x14ac:dyDescent="0.35"/>
    <row r="1468" s="42" customFormat="1" x14ac:dyDescent="0.35"/>
    <row r="1469" s="42" customFormat="1" x14ac:dyDescent="0.35"/>
    <row r="1470" s="42" customFormat="1" x14ac:dyDescent="0.35"/>
    <row r="1471" s="42" customFormat="1" x14ac:dyDescent="0.35"/>
    <row r="1472" s="42" customFormat="1" x14ac:dyDescent="0.35"/>
    <row r="1473" s="42" customFormat="1" x14ac:dyDescent="0.35"/>
    <row r="1474" s="42" customFormat="1" x14ac:dyDescent="0.35"/>
    <row r="1475" s="42" customFormat="1" x14ac:dyDescent="0.35"/>
    <row r="1476" s="42" customFormat="1" x14ac:dyDescent="0.35"/>
    <row r="1477" s="42" customFormat="1" x14ac:dyDescent="0.35"/>
    <row r="1478" s="42" customFormat="1" x14ac:dyDescent="0.35"/>
    <row r="1479" s="42" customFormat="1" x14ac:dyDescent="0.35"/>
    <row r="1480" s="42" customFormat="1" x14ac:dyDescent="0.35"/>
    <row r="1481" s="42" customFormat="1" x14ac:dyDescent="0.35"/>
    <row r="1482" s="42" customFormat="1" x14ac:dyDescent="0.35"/>
    <row r="1483" s="42" customFormat="1" x14ac:dyDescent="0.35"/>
    <row r="1484" s="42" customFormat="1" x14ac:dyDescent="0.35"/>
    <row r="1485" s="42" customFormat="1" x14ac:dyDescent="0.35"/>
    <row r="1486" s="42" customFormat="1" x14ac:dyDescent="0.35"/>
    <row r="1487" s="42" customFormat="1" x14ac:dyDescent="0.35"/>
    <row r="1488" s="42" customFormat="1" x14ac:dyDescent="0.35"/>
    <row r="1489" s="42" customFormat="1" x14ac:dyDescent="0.35"/>
    <row r="1490" s="42" customFormat="1" x14ac:dyDescent="0.35"/>
    <row r="1491" s="42" customFormat="1" x14ac:dyDescent="0.35"/>
    <row r="1492" s="42" customFormat="1" x14ac:dyDescent="0.35"/>
    <row r="1493" s="42" customFormat="1" x14ac:dyDescent="0.35"/>
    <row r="1494" s="42" customFormat="1" x14ac:dyDescent="0.35"/>
    <row r="1495" s="42" customFormat="1" x14ac:dyDescent="0.35"/>
    <row r="1496" s="42" customFormat="1" x14ac:dyDescent="0.35"/>
    <row r="1497" s="42" customFormat="1" x14ac:dyDescent="0.35"/>
    <row r="1498" s="42" customFormat="1" x14ac:dyDescent="0.35"/>
    <row r="1499" s="42" customFormat="1" x14ac:dyDescent="0.35"/>
    <row r="1500" s="42" customFormat="1" x14ac:dyDescent="0.35"/>
    <row r="1501" s="42" customFormat="1" x14ac:dyDescent="0.35"/>
    <row r="1502" s="42" customFormat="1" x14ac:dyDescent="0.35"/>
    <row r="1503" s="42" customFormat="1" x14ac:dyDescent="0.35"/>
    <row r="1504" s="42" customFormat="1" x14ac:dyDescent="0.35"/>
    <row r="1505" s="42" customFormat="1" x14ac:dyDescent="0.35"/>
    <row r="1506" s="42" customFormat="1" x14ac:dyDescent="0.35"/>
    <row r="1507" s="42" customFormat="1" x14ac:dyDescent="0.35"/>
    <row r="1508" s="42" customFormat="1" x14ac:dyDescent="0.35"/>
    <row r="1509" s="42" customFormat="1" x14ac:dyDescent="0.35"/>
    <row r="1510" s="42" customFormat="1" x14ac:dyDescent="0.35"/>
    <row r="1511" s="42" customFormat="1" x14ac:dyDescent="0.35"/>
    <row r="1512" s="42" customFormat="1" x14ac:dyDescent="0.35"/>
    <row r="1513" s="42" customFormat="1" x14ac:dyDescent="0.35"/>
    <row r="1514" s="42" customFormat="1" x14ac:dyDescent="0.35"/>
    <row r="1515" s="42" customFormat="1" x14ac:dyDescent="0.35"/>
    <row r="1516" s="42" customFormat="1" x14ac:dyDescent="0.35"/>
    <row r="1517" s="42" customFormat="1" x14ac:dyDescent="0.35"/>
    <row r="1518" s="42" customFormat="1" x14ac:dyDescent="0.35"/>
    <row r="1519" s="42" customFormat="1" x14ac:dyDescent="0.35"/>
    <row r="1520" s="42" customFormat="1" x14ac:dyDescent="0.35"/>
    <row r="1521" s="42" customFormat="1" x14ac:dyDescent="0.35"/>
    <row r="1522" s="42" customFormat="1" x14ac:dyDescent="0.35"/>
    <row r="1523" s="42" customFormat="1" x14ac:dyDescent="0.35"/>
    <row r="1524" s="42" customFormat="1" x14ac:dyDescent="0.35"/>
    <row r="1525" s="42" customFormat="1" x14ac:dyDescent="0.35"/>
    <row r="1526" s="42" customFormat="1" x14ac:dyDescent="0.35"/>
    <row r="1527" s="42" customFormat="1" x14ac:dyDescent="0.35"/>
    <row r="1528" s="42" customFormat="1" x14ac:dyDescent="0.35"/>
    <row r="1529" s="42" customFormat="1" x14ac:dyDescent="0.35"/>
    <row r="1530" s="42" customFormat="1" x14ac:dyDescent="0.35"/>
    <row r="1531" s="42" customFormat="1" x14ac:dyDescent="0.35"/>
    <row r="1532" s="42" customFormat="1" x14ac:dyDescent="0.35"/>
    <row r="1533" s="42" customFormat="1" x14ac:dyDescent="0.35"/>
    <row r="1534" s="42" customFormat="1" x14ac:dyDescent="0.35"/>
    <row r="1535" s="42" customFormat="1" x14ac:dyDescent="0.35"/>
    <row r="1536" s="42" customFormat="1" x14ac:dyDescent="0.35"/>
    <row r="1537" s="42" customFormat="1" x14ac:dyDescent="0.35"/>
    <row r="1538" s="42" customFormat="1" x14ac:dyDescent="0.35"/>
    <row r="1539" s="42" customFormat="1" x14ac:dyDescent="0.35"/>
    <row r="1540" s="42" customFormat="1" x14ac:dyDescent="0.35"/>
    <row r="1541" s="42" customFormat="1" x14ac:dyDescent="0.35"/>
    <row r="1542" s="42" customFormat="1" x14ac:dyDescent="0.35"/>
    <row r="1543" s="42" customFormat="1" x14ac:dyDescent="0.35"/>
    <row r="1544" s="42" customFormat="1" x14ac:dyDescent="0.35"/>
    <row r="1545" s="42" customFormat="1" x14ac:dyDescent="0.35"/>
    <row r="1546" s="42" customFormat="1" x14ac:dyDescent="0.35"/>
    <row r="1547" s="42" customFormat="1" x14ac:dyDescent="0.35"/>
    <row r="1548" s="42" customFormat="1" x14ac:dyDescent="0.35"/>
    <row r="1549" s="42" customFormat="1" x14ac:dyDescent="0.35"/>
    <row r="1550" s="42" customFormat="1" x14ac:dyDescent="0.35"/>
    <row r="1551" s="42" customFormat="1" x14ac:dyDescent="0.35"/>
    <row r="1552" s="42" customFormat="1" x14ac:dyDescent="0.35"/>
    <row r="1553" s="42" customFormat="1" x14ac:dyDescent="0.35"/>
    <row r="1554" s="42" customFormat="1" x14ac:dyDescent="0.35"/>
    <row r="1555" s="42" customFormat="1" x14ac:dyDescent="0.35"/>
    <row r="1556" s="42" customFormat="1" x14ac:dyDescent="0.35"/>
    <row r="1557" s="42" customFormat="1" x14ac:dyDescent="0.35"/>
    <row r="1558" s="42" customFormat="1" x14ac:dyDescent="0.35"/>
    <row r="1559" s="42" customFormat="1" x14ac:dyDescent="0.35"/>
    <row r="1560" s="42" customFormat="1" x14ac:dyDescent="0.35"/>
    <row r="1561" s="42" customFormat="1" x14ac:dyDescent="0.35"/>
    <row r="1562" s="42" customFormat="1" x14ac:dyDescent="0.35"/>
    <row r="1563" s="42" customFormat="1" x14ac:dyDescent="0.35"/>
    <row r="1564" s="42" customFormat="1" x14ac:dyDescent="0.35"/>
    <row r="1565" s="42" customFormat="1" x14ac:dyDescent="0.35"/>
    <row r="1566" s="42" customFormat="1" x14ac:dyDescent="0.35"/>
    <row r="1567" s="42" customFormat="1" x14ac:dyDescent="0.35"/>
    <row r="1568" s="42" customFormat="1" x14ac:dyDescent="0.35"/>
    <row r="1569" s="42" customFormat="1" x14ac:dyDescent="0.35"/>
    <row r="1570" s="42" customFormat="1" x14ac:dyDescent="0.35"/>
    <row r="1571" s="42" customFormat="1" x14ac:dyDescent="0.35"/>
    <row r="1572" s="42" customFormat="1" x14ac:dyDescent="0.35"/>
    <row r="1573" s="42" customFormat="1" x14ac:dyDescent="0.35"/>
    <row r="1574" s="42" customFormat="1" x14ac:dyDescent="0.35"/>
    <row r="1575" s="42" customFormat="1" x14ac:dyDescent="0.35"/>
    <row r="1576" s="42" customFormat="1" x14ac:dyDescent="0.35"/>
    <row r="1577" s="42" customFormat="1" x14ac:dyDescent="0.35"/>
    <row r="1578" s="42" customFormat="1" x14ac:dyDescent="0.35"/>
    <row r="1579" s="42" customFormat="1" x14ac:dyDescent="0.35"/>
    <row r="1580" s="42" customFormat="1" x14ac:dyDescent="0.35"/>
    <row r="1581" s="42" customFormat="1" x14ac:dyDescent="0.35"/>
    <row r="1582" s="42" customFormat="1" x14ac:dyDescent="0.35"/>
    <row r="1583" s="42" customFormat="1" x14ac:dyDescent="0.35"/>
    <row r="1584" s="42" customFormat="1" x14ac:dyDescent="0.35"/>
    <row r="1585" s="42" customFormat="1" x14ac:dyDescent="0.35"/>
    <row r="1586" s="42" customFormat="1" x14ac:dyDescent="0.35"/>
    <row r="1587" s="42" customFormat="1" x14ac:dyDescent="0.35"/>
    <row r="1588" s="42" customFormat="1" x14ac:dyDescent="0.35"/>
    <row r="1589" s="42" customFormat="1" x14ac:dyDescent="0.35"/>
    <row r="1590" s="42" customFormat="1" x14ac:dyDescent="0.35"/>
    <row r="1591" s="42" customFormat="1" x14ac:dyDescent="0.35"/>
    <row r="1592" s="42" customFormat="1" x14ac:dyDescent="0.35"/>
    <row r="1593" s="42" customFormat="1" x14ac:dyDescent="0.35"/>
    <row r="1594" s="42" customFormat="1" x14ac:dyDescent="0.35"/>
    <row r="1595" s="42" customFormat="1" x14ac:dyDescent="0.35"/>
    <row r="1596" s="42" customFormat="1" x14ac:dyDescent="0.35"/>
    <row r="1597" s="42" customFormat="1" x14ac:dyDescent="0.35"/>
    <row r="1598" s="42" customFormat="1" x14ac:dyDescent="0.35"/>
    <row r="1599" s="42" customFormat="1" x14ac:dyDescent="0.35"/>
    <row r="1600" s="42" customFormat="1" x14ac:dyDescent="0.35"/>
    <row r="1601" s="42" customFormat="1" x14ac:dyDescent="0.35"/>
    <row r="1602" s="42" customFormat="1" x14ac:dyDescent="0.35"/>
    <row r="1603" s="42" customFormat="1" x14ac:dyDescent="0.35"/>
    <row r="1604" s="42" customFormat="1" x14ac:dyDescent="0.35"/>
    <row r="1605" s="42" customFormat="1" x14ac:dyDescent="0.35"/>
    <row r="1606" s="42" customFormat="1" x14ac:dyDescent="0.35"/>
    <row r="1607" s="42" customFormat="1" x14ac:dyDescent="0.35"/>
    <row r="1608" s="42" customFormat="1" x14ac:dyDescent="0.35"/>
    <row r="1609" s="42" customFormat="1" x14ac:dyDescent="0.35"/>
    <row r="1610" s="42" customFormat="1" x14ac:dyDescent="0.35"/>
    <row r="1611" s="42" customFormat="1" x14ac:dyDescent="0.35"/>
    <row r="1612" s="42" customFormat="1" x14ac:dyDescent="0.35"/>
    <row r="1613" s="42" customFormat="1" x14ac:dyDescent="0.35"/>
    <row r="1614" s="42" customFormat="1" x14ac:dyDescent="0.35"/>
    <row r="1615" s="42" customFormat="1" x14ac:dyDescent="0.35"/>
    <row r="1616" s="42" customFormat="1" x14ac:dyDescent="0.35"/>
    <row r="1617" s="42" customFormat="1" x14ac:dyDescent="0.35"/>
    <row r="1618" s="42" customFormat="1" x14ac:dyDescent="0.35"/>
    <row r="1619" s="42" customFormat="1" x14ac:dyDescent="0.35"/>
    <row r="1620" s="42" customFormat="1" x14ac:dyDescent="0.35"/>
    <row r="1621" s="42" customFormat="1" x14ac:dyDescent="0.35"/>
    <row r="1622" s="42" customFormat="1" x14ac:dyDescent="0.35"/>
    <row r="1623" s="42" customFormat="1" x14ac:dyDescent="0.35"/>
    <row r="1624" s="42" customFormat="1" x14ac:dyDescent="0.35"/>
    <row r="1625" s="42" customFormat="1" x14ac:dyDescent="0.35"/>
    <row r="1626" s="42" customFormat="1" x14ac:dyDescent="0.35"/>
    <row r="1627" s="42" customFormat="1" x14ac:dyDescent="0.35"/>
    <row r="1628" s="42" customFormat="1" x14ac:dyDescent="0.35"/>
    <row r="1629" s="42" customFormat="1" x14ac:dyDescent="0.35"/>
    <row r="1630" s="42" customFormat="1" x14ac:dyDescent="0.35"/>
    <row r="1631" s="42" customFormat="1" x14ac:dyDescent="0.35"/>
    <row r="1632" s="42" customFormat="1" x14ac:dyDescent="0.35"/>
    <row r="1633" s="42" customFormat="1" x14ac:dyDescent="0.35"/>
    <row r="1634" s="42" customFormat="1" x14ac:dyDescent="0.35"/>
    <row r="1635" s="42" customFormat="1" x14ac:dyDescent="0.35"/>
    <row r="1636" s="42" customFormat="1" x14ac:dyDescent="0.35"/>
    <row r="1637" s="42" customFormat="1" x14ac:dyDescent="0.35"/>
    <row r="1638" s="42" customFormat="1" x14ac:dyDescent="0.35"/>
    <row r="1639" s="42" customFormat="1" x14ac:dyDescent="0.35"/>
    <row r="1640" s="42" customFormat="1" x14ac:dyDescent="0.35"/>
    <row r="1641" s="42" customFormat="1" x14ac:dyDescent="0.35"/>
    <row r="1642" s="42" customFormat="1" x14ac:dyDescent="0.35"/>
    <row r="1643" s="42" customFormat="1" x14ac:dyDescent="0.35"/>
    <row r="1644" s="42" customFormat="1" x14ac:dyDescent="0.35"/>
    <row r="1645" s="42" customFormat="1" x14ac:dyDescent="0.35"/>
    <row r="1646" s="42" customFormat="1" x14ac:dyDescent="0.35"/>
    <row r="1647" s="42" customFormat="1" x14ac:dyDescent="0.35"/>
    <row r="1648" s="42" customFormat="1" x14ac:dyDescent="0.35"/>
    <row r="1649" s="42" customFormat="1" x14ac:dyDescent="0.35"/>
    <row r="1650" s="42" customFormat="1" x14ac:dyDescent="0.35"/>
    <row r="1651" s="42" customFormat="1" x14ac:dyDescent="0.35"/>
    <row r="1652" s="42" customFormat="1" x14ac:dyDescent="0.35"/>
    <row r="1653" s="42" customFormat="1" x14ac:dyDescent="0.35"/>
    <row r="1654" s="42" customFormat="1" x14ac:dyDescent="0.35"/>
    <row r="1655" s="42" customFormat="1" x14ac:dyDescent="0.35"/>
    <row r="1656" s="42" customFormat="1" x14ac:dyDescent="0.35"/>
    <row r="1657" s="42" customFormat="1" x14ac:dyDescent="0.35"/>
    <row r="1658" s="42" customFormat="1" x14ac:dyDescent="0.35"/>
    <row r="1659" s="42" customFormat="1" x14ac:dyDescent="0.35"/>
    <row r="1660" s="42" customFormat="1" x14ac:dyDescent="0.35"/>
    <row r="1661" s="42" customFormat="1" x14ac:dyDescent="0.35"/>
    <row r="1662" s="42" customFormat="1" x14ac:dyDescent="0.35"/>
    <row r="1663" s="42" customFormat="1" x14ac:dyDescent="0.35"/>
    <row r="1664" s="42" customFormat="1" x14ac:dyDescent="0.35"/>
    <row r="1665" s="42" customFormat="1" x14ac:dyDescent="0.35"/>
    <row r="1666" s="42" customFormat="1" x14ac:dyDescent="0.35"/>
    <row r="1667" s="42" customFormat="1" x14ac:dyDescent="0.35"/>
    <row r="1668" s="42" customFormat="1" x14ac:dyDescent="0.35"/>
    <row r="1669" s="42" customFormat="1" x14ac:dyDescent="0.35"/>
    <row r="1670" s="42" customFormat="1" x14ac:dyDescent="0.35"/>
    <row r="1671" s="42" customFormat="1" x14ac:dyDescent="0.35"/>
    <row r="1672" s="42" customFormat="1" x14ac:dyDescent="0.35"/>
    <row r="1673" s="42" customFormat="1" x14ac:dyDescent="0.35"/>
    <row r="1674" s="42" customFormat="1" x14ac:dyDescent="0.35"/>
    <row r="1675" s="42" customFormat="1" x14ac:dyDescent="0.35"/>
    <row r="1676" s="42" customFormat="1" x14ac:dyDescent="0.35"/>
    <row r="1677" s="42" customFormat="1" x14ac:dyDescent="0.35"/>
    <row r="1678" s="42" customFormat="1" x14ac:dyDescent="0.35"/>
    <row r="1679" s="42" customFormat="1" x14ac:dyDescent="0.35"/>
    <row r="1680" s="42" customFormat="1" x14ac:dyDescent="0.35"/>
    <row r="1681" spans="4:34" s="42" customFormat="1" x14ac:dyDescent="0.35"/>
    <row r="1682" spans="4:34" s="42" customFormat="1" x14ac:dyDescent="0.35"/>
    <row r="1683" spans="4:34" s="42" customFormat="1" x14ac:dyDescent="0.35"/>
    <row r="1684" spans="4:34" s="42" customFormat="1" x14ac:dyDescent="0.35"/>
    <row r="1685" spans="4:34" s="42" customFormat="1" x14ac:dyDescent="0.35"/>
    <row r="1686" spans="4:34" s="42" customFormat="1" x14ac:dyDescent="0.35"/>
    <row r="1687" spans="4:34" s="42" customFormat="1" x14ac:dyDescent="0.35"/>
    <row r="1688" spans="4:34" s="42" customFormat="1" x14ac:dyDescent="0.35"/>
    <row r="1689" spans="4:34" s="42" customFormat="1" x14ac:dyDescent="0.35"/>
    <row r="1690" spans="4:34" s="42" customFormat="1" x14ac:dyDescent="0.35"/>
    <row r="1691" spans="4:34" s="42" customFormat="1" x14ac:dyDescent="0.35"/>
    <row r="1692" spans="4:34" x14ac:dyDescent="0.35">
      <c r="D1692" s="42"/>
      <c r="F1692" s="42"/>
      <c r="H1692" s="42"/>
      <c r="L1692" s="42"/>
      <c r="N1692" s="42"/>
      <c r="P1692" s="42"/>
      <c r="Q1692" s="42"/>
      <c r="R1692" s="42"/>
      <c r="T1692" s="42"/>
      <c r="V1692" s="42"/>
      <c r="Z1692" s="42"/>
      <c r="AB1692" s="42"/>
      <c r="AD1692" s="42"/>
      <c r="AE1692" s="42"/>
      <c r="AF1692" s="42"/>
      <c r="AG1692" s="42"/>
      <c r="AH1692" s="42"/>
    </row>
    <row r="1693" spans="4:34" x14ac:dyDescent="0.35">
      <c r="D1693" s="42"/>
      <c r="F1693" s="42"/>
      <c r="H1693" s="42"/>
      <c r="L1693" s="42"/>
      <c r="N1693" s="42"/>
      <c r="P1693" s="42"/>
      <c r="Q1693" s="42"/>
      <c r="R1693" s="42"/>
      <c r="T1693" s="42"/>
      <c r="V1693" s="42"/>
      <c r="Z1693" s="42"/>
      <c r="AB1693" s="42"/>
      <c r="AD1693" s="42"/>
      <c r="AE1693" s="42"/>
      <c r="AF1693" s="42"/>
      <c r="AG1693" s="42"/>
      <c r="AH1693" s="42"/>
    </row>
    <row r="1694" spans="4:34" x14ac:dyDescent="0.35">
      <c r="D1694" s="42"/>
      <c r="F1694" s="42"/>
      <c r="H1694" s="42"/>
      <c r="L1694" s="42"/>
      <c r="N1694" s="42"/>
      <c r="P1694" s="42"/>
      <c r="Q1694" s="42"/>
      <c r="R1694" s="42"/>
      <c r="T1694" s="42"/>
      <c r="V1694" s="42"/>
      <c r="Z1694" s="42"/>
      <c r="AB1694" s="42"/>
      <c r="AD1694" s="42"/>
      <c r="AE1694" s="42"/>
      <c r="AF1694" s="42"/>
      <c r="AG1694" s="42"/>
      <c r="AH1694" s="42"/>
    </row>
    <row r="1695" spans="4:34" x14ac:dyDescent="0.35">
      <c r="D1695" s="42"/>
      <c r="F1695" s="42"/>
      <c r="H1695" s="42"/>
      <c r="L1695" s="42"/>
      <c r="N1695" s="42"/>
      <c r="P1695" s="42"/>
      <c r="Q1695" s="42"/>
      <c r="R1695" s="42"/>
      <c r="T1695" s="42"/>
      <c r="V1695" s="42"/>
      <c r="Z1695" s="42"/>
      <c r="AB1695" s="42"/>
      <c r="AD1695" s="42"/>
      <c r="AE1695" s="42"/>
      <c r="AF1695" s="42"/>
      <c r="AG1695" s="42"/>
      <c r="AH1695" s="42"/>
    </row>
  </sheetData>
  <customSheetViews>
    <customSheetView guid="{2B0C32DC-5564-474C-B936-6887ADB6AC8C}" scale="61" state="hidden">
      <selection activeCell="AG64" sqref="AG64"/>
      <pageMargins left="0.25" right="0.25" top="0.75" bottom="0.75" header="0.3" footer="0.3"/>
      <pageSetup paperSize="9" scale="50" orientation="landscape" verticalDpi="0" r:id="rId1"/>
    </customSheetView>
    <customSheetView guid="{342C049D-7445-49CB-A85E-EBBEF398D233}" scale="61" state="hidden">
      <selection activeCell="AG64" sqref="AG64"/>
      <pageMargins left="0.25" right="0.25" top="0.75" bottom="0.75" header="0.3" footer="0.3"/>
      <pageSetup paperSize="9" scale="50" orientation="landscape" verticalDpi="0" r:id="rId2"/>
    </customSheetView>
    <customSheetView guid="{7D265BC2-9D19-4823-BA43-98D580D4E12B}" scale="61">
      <selection activeCell="AG64" sqref="AG64"/>
      <pageMargins left="0.25" right="0.25" top="0.75" bottom="0.75" header="0.3" footer="0.3"/>
      <pageSetup paperSize="9" scale="50" orientation="landscape" verticalDpi="0" r:id="rId3"/>
    </customSheetView>
  </customSheetViews>
  <mergeCells count="28">
    <mergeCell ref="C92:C98"/>
    <mergeCell ref="C99:C102"/>
    <mergeCell ref="C63:C69"/>
    <mergeCell ref="A28:A44"/>
    <mergeCell ref="B28:B30"/>
    <mergeCell ref="B31:B44"/>
    <mergeCell ref="A45:A52"/>
    <mergeCell ref="B45:B52"/>
    <mergeCell ref="C72:C84"/>
    <mergeCell ref="A53:A59"/>
    <mergeCell ref="B53:B59"/>
    <mergeCell ref="A5:B9"/>
    <mergeCell ref="A10:A27"/>
    <mergeCell ref="B10:B24"/>
    <mergeCell ref="B25:B26"/>
    <mergeCell ref="C85:C91"/>
    <mergeCell ref="A1:D2"/>
    <mergeCell ref="AJ2:AX3"/>
    <mergeCell ref="AZ2:BN3"/>
    <mergeCell ref="BP2:BW3"/>
    <mergeCell ref="BY2:CF3"/>
    <mergeCell ref="A3:D4"/>
    <mergeCell ref="E3:K3"/>
    <mergeCell ref="L3:R3"/>
    <mergeCell ref="S3:Y3"/>
    <mergeCell ref="Z3:AF3"/>
    <mergeCell ref="AG3:AG4"/>
    <mergeCell ref="AH3:AH4"/>
  </mergeCells>
  <conditionalFormatting sqref="AD77:AD84 AB77:AB84 Z77:Z84 V77:V84 T77:T84 P77:P84 N77:N84 F77:F84 H77:H84 F72:F75 N72:N75 P72:P75 T72:T75 V72:V75 Z72:Z75 AB72:AB75 AD72:AD75 L72:L75 H72:H75 L77:L84">
    <cfRule type="cellIs" dxfId="96" priority="10" operator="lessThan">
      <formula>1</formula>
    </cfRule>
    <cfRule type="cellIs" dxfId="95" priority="11" operator="lessThan">
      <formula>2</formula>
    </cfRule>
  </conditionalFormatting>
  <conditionalFormatting sqref="F99 H99 L99 N99 P99:R99 T99 V99 Z99 AB99 AD99:AF99">
    <cfRule type="cellIs" dxfId="94" priority="9" operator="lessThan">
      <formula>7</formula>
    </cfRule>
  </conditionalFormatting>
  <conditionalFormatting sqref="F100:F101 F91 H91 L91 N91 P91 T91 V91 Z91 AB91 AD91 H100:H101 L100:L101 N100:N101 P100:R101 T100:T101 V100:V101 Z100:Z101 AB100:AB101 AD100:AF101">
    <cfRule type="cellIs" dxfId="93" priority="8" operator="lessThan">
      <formula>2</formula>
    </cfRule>
  </conditionalFormatting>
  <conditionalFormatting sqref="F102 F90 H90 L90 N90 P90 T90 V90 Z90 AB90 AD90 H102 L102 N102 P102:R102 T102 V102 Z102 AB102 AD102:AF102">
    <cfRule type="cellIs" dxfId="92" priority="7" operator="lessThan">
      <formula>4</formula>
    </cfRule>
  </conditionalFormatting>
  <conditionalFormatting sqref="F92 H92 L92 N92 T92 V92 Z92 AB92 P92:R92 AD92:AF92">
    <cfRule type="cellIs" dxfId="91" priority="6" operator="lessThan">
      <formula>1</formula>
    </cfRule>
  </conditionalFormatting>
  <conditionalFormatting sqref="P99:R99 AD99:AF99">
    <cfRule type="cellIs" dxfId="90" priority="5" operator="lessThan">
      <formula>9</formula>
    </cfRule>
  </conditionalFormatting>
  <conditionalFormatting sqref="P100:R101 AD100:AF101">
    <cfRule type="cellIs" dxfId="89" priority="4" operator="lessThan">
      <formula>3</formula>
    </cfRule>
  </conditionalFormatting>
  <conditionalFormatting sqref="F76 H76 L76 N76 P76 T76 V76 Z76 AB76 AD76">
    <cfRule type="cellIs" dxfId="88" priority="2" operator="lessThan">
      <formula>2</formula>
    </cfRule>
    <cfRule type="cellIs" dxfId="87" priority="3" operator="lessThan">
      <formula>4</formula>
    </cfRule>
  </conditionalFormatting>
  <conditionalFormatting sqref="E108:AF108">
    <cfRule type="cellIs" dxfId="86" priority="1" operator="lessThan">
      <formula>70</formula>
    </cfRule>
  </conditionalFormatting>
  <pageMargins left="0.25" right="0.25" top="0.75" bottom="0.75" header="0.3" footer="0.3"/>
  <pageSetup paperSize="9" scale="50" orientation="landscape" r:id="rId4"/>
  <legacyDrawing r:id="rId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CM1706"/>
  <sheetViews>
    <sheetView topLeftCell="A28" zoomScale="70" zoomScaleNormal="70" workbookViewId="0">
      <selection activeCell="G39" sqref="G39"/>
    </sheetView>
  </sheetViews>
  <sheetFormatPr baseColWidth="10" defaultRowHeight="14.5" x14ac:dyDescent="0.35"/>
  <cols>
    <col min="1" max="1" width="3" bestFit="1" customWidth="1"/>
    <col min="2" max="2" width="7.54296875" bestFit="1" customWidth="1"/>
    <col min="3" max="3" width="19.54296875" bestFit="1" customWidth="1"/>
    <col min="4" max="4" width="10.54296875" bestFit="1" customWidth="1"/>
    <col min="5" max="5" width="9.54296875" style="95" bestFit="1" customWidth="1"/>
    <col min="6" max="6" width="4.453125" style="42" customWidth="1"/>
    <col min="7" max="7" width="9.54296875" style="95" bestFit="1" customWidth="1"/>
    <col min="8" max="8" width="4.453125" style="42" customWidth="1"/>
    <col min="9" max="9" width="9.54296875" style="95" bestFit="1" customWidth="1"/>
    <col min="10" max="11" width="11.453125" style="95" bestFit="1" customWidth="1"/>
    <col min="12" max="12" width="4.453125" style="42" customWidth="1"/>
    <col min="13" max="13" width="9.54296875" style="95" bestFit="1" customWidth="1"/>
    <col min="14" max="14" width="4.453125" style="42" customWidth="1"/>
    <col min="15" max="15" width="11.453125" style="95" bestFit="1" customWidth="1"/>
    <col min="16" max="18" width="4.453125" style="42" customWidth="1"/>
    <col min="19" max="19" width="9.54296875" style="95" bestFit="1" customWidth="1"/>
    <col min="20" max="20" width="4.453125" style="42" customWidth="1"/>
    <col min="21" max="21" width="9.54296875" style="95" bestFit="1" customWidth="1"/>
    <col min="22" max="22" width="4.453125" style="42" customWidth="1"/>
    <col min="23" max="23" width="9.54296875" style="95" bestFit="1" customWidth="1"/>
    <col min="24" max="25" width="11.453125" style="95" bestFit="1" customWidth="1"/>
    <col min="26" max="26" width="4.453125" style="42" customWidth="1"/>
    <col min="27" max="27" width="9.54296875" style="95" bestFit="1" customWidth="1"/>
    <col min="28" max="28" width="4.453125" style="42" customWidth="1"/>
    <col min="29" max="29" width="8.54296875" style="95" bestFit="1" customWidth="1"/>
    <col min="30" max="32" width="4.453125" style="42" customWidth="1"/>
    <col min="33" max="33" width="9.54296875" style="95" bestFit="1" customWidth="1"/>
    <col min="34" max="34" width="4.453125" style="42" customWidth="1"/>
    <col min="35" max="35" width="9.54296875" style="95" bestFit="1" customWidth="1"/>
    <col min="36" max="36" width="4.453125" style="42" customWidth="1"/>
    <col min="37" max="37" width="11.453125" style="95" bestFit="1" customWidth="1"/>
    <col min="38" max="38" width="9.54296875" style="95" bestFit="1" customWidth="1"/>
    <col min="39" max="39" width="11.453125" style="95" bestFit="1" customWidth="1"/>
    <col min="40" max="40" width="19.54296875" bestFit="1" customWidth="1"/>
  </cols>
  <sheetData>
    <row r="1" spans="1:91" ht="15" thickBot="1" x14ac:dyDescent="0.4">
      <c r="A1" s="742" t="s">
        <v>144</v>
      </c>
      <c r="B1" s="758"/>
      <c r="C1" s="758"/>
      <c r="D1" s="758"/>
      <c r="E1" s="107" t="s">
        <v>3</v>
      </c>
      <c r="F1" s="52" t="s">
        <v>4</v>
      </c>
      <c r="G1" s="104" t="s">
        <v>4</v>
      </c>
      <c r="H1" s="52" t="s">
        <v>5</v>
      </c>
      <c r="I1" s="112" t="s">
        <v>6</v>
      </c>
      <c r="J1" s="112" t="s">
        <v>1</v>
      </c>
      <c r="K1" s="115" t="s">
        <v>2</v>
      </c>
      <c r="L1" s="56" t="s">
        <v>3</v>
      </c>
      <c r="M1" s="104" t="s">
        <v>4</v>
      </c>
      <c r="N1" s="52" t="s">
        <v>4</v>
      </c>
      <c r="O1" s="104" t="s">
        <v>5</v>
      </c>
      <c r="P1" s="53" t="s">
        <v>6</v>
      </c>
      <c r="Q1" s="53" t="s">
        <v>1</v>
      </c>
      <c r="R1" s="54" t="s">
        <v>2</v>
      </c>
      <c r="S1" s="107" t="s">
        <v>3</v>
      </c>
      <c r="T1" s="52" t="s">
        <v>4</v>
      </c>
      <c r="U1" s="104" t="s">
        <v>4</v>
      </c>
      <c r="V1" s="52" t="s">
        <v>5</v>
      </c>
      <c r="W1" s="112" t="s">
        <v>6</v>
      </c>
      <c r="X1" s="112" t="s">
        <v>1</v>
      </c>
      <c r="Y1" s="115" t="s">
        <v>2</v>
      </c>
      <c r="Z1" s="55" t="s">
        <v>3</v>
      </c>
      <c r="AA1" s="104" t="s">
        <v>4</v>
      </c>
      <c r="AB1" s="52" t="s">
        <v>4</v>
      </c>
      <c r="AC1" s="104" t="s">
        <v>5</v>
      </c>
      <c r="AD1" s="53" t="s">
        <v>6</v>
      </c>
      <c r="AE1" s="53" t="s">
        <v>1</v>
      </c>
      <c r="AF1" s="54" t="s">
        <v>2</v>
      </c>
      <c r="AG1" s="107" t="s">
        <v>3</v>
      </c>
      <c r="AH1" s="52" t="s">
        <v>4</v>
      </c>
      <c r="AI1" s="104" t="s">
        <v>4</v>
      </c>
      <c r="AJ1" s="52" t="s">
        <v>5</v>
      </c>
      <c r="AK1" s="112" t="s">
        <v>6</v>
      </c>
      <c r="AL1" s="112" t="s">
        <v>1</v>
      </c>
      <c r="AM1" s="96" t="s">
        <v>2</v>
      </c>
      <c r="AN1" s="1"/>
      <c r="AO1" s="42"/>
      <c r="AP1" s="87"/>
      <c r="BF1" s="87"/>
      <c r="BG1" s="42"/>
      <c r="BP1" s="87"/>
      <c r="BV1" s="87"/>
      <c r="CE1" s="87"/>
    </row>
    <row r="2" spans="1:91" ht="15" thickBot="1" x14ac:dyDescent="0.4">
      <c r="A2" s="759"/>
      <c r="B2" s="760"/>
      <c r="C2" s="760"/>
      <c r="D2" s="760"/>
      <c r="E2" s="94">
        <v>7</v>
      </c>
      <c r="F2" s="60">
        <v>8</v>
      </c>
      <c r="G2" s="111">
        <v>9</v>
      </c>
      <c r="H2" s="60">
        <v>10</v>
      </c>
      <c r="I2" s="105">
        <v>11</v>
      </c>
      <c r="J2" s="105">
        <v>12</v>
      </c>
      <c r="K2" s="97">
        <v>13</v>
      </c>
      <c r="L2" s="97">
        <f>K2+1</f>
        <v>14</v>
      </c>
      <c r="M2" s="97">
        <f t="shared" ref="M2:AC2" si="0">L2+1</f>
        <v>15</v>
      </c>
      <c r="N2" s="97">
        <f t="shared" si="0"/>
        <v>16</v>
      </c>
      <c r="O2" s="97">
        <f t="shared" si="0"/>
        <v>17</v>
      </c>
      <c r="P2" s="97">
        <f t="shared" si="0"/>
        <v>18</v>
      </c>
      <c r="Q2" s="97">
        <f t="shared" si="0"/>
        <v>19</v>
      </c>
      <c r="R2" s="97">
        <f t="shared" si="0"/>
        <v>20</v>
      </c>
      <c r="S2" s="97">
        <f t="shared" si="0"/>
        <v>21</v>
      </c>
      <c r="T2" s="97">
        <f t="shared" si="0"/>
        <v>22</v>
      </c>
      <c r="U2" s="97">
        <f t="shared" si="0"/>
        <v>23</v>
      </c>
      <c r="V2" s="97">
        <f t="shared" si="0"/>
        <v>24</v>
      </c>
      <c r="W2" s="97">
        <f t="shared" si="0"/>
        <v>25</v>
      </c>
      <c r="X2" s="97">
        <f t="shared" si="0"/>
        <v>26</v>
      </c>
      <c r="Y2" s="97">
        <f t="shared" si="0"/>
        <v>27</v>
      </c>
      <c r="Z2" s="97">
        <f t="shared" si="0"/>
        <v>28</v>
      </c>
      <c r="AA2" s="97">
        <f t="shared" si="0"/>
        <v>29</v>
      </c>
      <c r="AB2" s="97">
        <f t="shared" si="0"/>
        <v>30</v>
      </c>
      <c r="AC2" s="97">
        <f t="shared" si="0"/>
        <v>31</v>
      </c>
      <c r="AD2" s="97"/>
      <c r="AE2" s="97"/>
      <c r="AF2" s="97"/>
      <c r="AG2" s="97"/>
      <c r="AH2" s="97"/>
      <c r="AI2" s="97"/>
      <c r="AJ2" s="97"/>
      <c r="AK2" s="97"/>
      <c r="AL2" s="97"/>
      <c r="AM2" s="97"/>
      <c r="AN2" s="2"/>
      <c r="AQ2" s="736" t="s">
        <v>95</v>
      </c>
      <c r="AR2" s="737"/>
      <c r="AS2" s="737"/>
      <c r="AT2" s="737"/>
      <c r="AU2" s="737"/>
      <c r="AV2" s="737"/>
      <c r="AW2" s="737"/>
      <c r="AX2" s="737"/>
      <c r="AY2" s="737"/>
      <c r="AZ2" s="737"/>
      <c r="BA2" s="737"/>
      <c r="BB2" s="737"/>
      <c r="BC2" s="737"/>
      <c r="BD2" s="737"/>
      <c r="BE2" s="738"/>
      <c r="BG2" s="736" t="s">
        <v>99</v>
      </c>
      <c r="BH2" s="737"/>
      <c r="BI2" s="737"/>
      <c r="BJ2" s="737"/>
      <c r="BK2" s="737"/>
      <c r="BL2" s="737"/>
      <c r="BM2" s="737"/>
      <c r="BN2" s="737"/>
      <c r="BO2" s="737"/>
      <c r="BP2" s="737"/>
      <c r="BQ2" s="737"/>
      <c r="BR2" s="737"/>
      <c r="BS2" s="737"/>
      <c r="BT2" s="737"/>
      <c r="BU2" s="738"/>
      <c r="BW2" s="736" t="s">
        <v>96</v>
      </c>
      <c r="BX2" s="737"/>
      <c r="BY2" s="737"/>
      <c r="BZ2" s="737"/>
      <c r="CA2" s="737"/>
      <c r="CB2" s="737"/>
      <c r="CC2" s="737"/>
      <c r="CD2" s="738"/>
      <c r="CF2" s="736" t="s">
        <v>100</v>
      </c>
      <c r="CG2" s="737"/>
      <c r="CH2" s="737"/>
      <c r="CI2" s="737"/>
      <c r="CJ2" s="737"/>
      <c r="CK2" s="737"/>
      <c r="CL2" s="737"/>
      <c r="CM2" s="738"/>
    </row>
    <row r="3" spans="1:91" ht="15" thickBot="1" x14ac:dyDescent="0.4">
      <c r="A3" s="742" t="s">
        <v>8</v>
      </c>
      <c r="B3" s="743"/>
      <c r="C3" s="743"/>
      <c r="D3" s="744"/>
      <c r="E3" s="749" t="s">
        <v>134</v>
      </c>
      <c r="F3" s="750"/>
      <c r="G3" s="750"/>
      <c r="H3" s="750"/>
      <c r="I3" s="750"/>
      <c r="J3" s="750"/>
      <c r="K3" s="751"/>
      <c r="L3" s="749" t="s">
        <v>135</v>
      </c>
      <c r="M3" s="750"/>
      <c r="N3" s="750"/>
      <c r="O3" s="750"/>
      <c r="P3" s="750"/>
      <c r="Q3" s="750"/>
      <c r="R3" s="751"/>
      <c r="S3" s="749" t="s">
        <v>136</v>
      </c>
      <c r="T3" s="750"/>
      <c r="U3" s="750"/>
      <c r="V3" s="750"/>
      <c r="W3" s="750"/>
      <c r="X3" s="750"/>
      <c r="Y3" s="751"/>
      <c r="Z3" s="749" t="s">
        <v>137</v>
      </c>
      <c r="AA3" s="750"/>
      <c r="AB3" s="750"/>
      <c r="AC3" s="750"/>
      <c r="AD3" s="750"/>
      <c r="AE3" s="750"/>
      <c r="AF3" s="751"/>
      <c r="AG3" s="749" t="s">
        <v>138</v>
      </c>
      <c r="AH3" s="750"/>
      <c r="AI3" s="750"/>
      <c r="AJ3" s="750"/>
      <c r="AK3" s="750"/>
      <c r="AL3" s="750"/>
      <c r="AM3" s="751"/>
      <c r="AN3" s="761" t="s">
        <v>8</v>
      </c>
      <c r="AO3" s="761" t="s">
        <v>7</v>
      </c>
      <c r="AQ3" s="739"/>
      <c r="AR3" s="740"/>
      <c r="AS3" s="740"/>
      <c r="AT3" s="740"/>
      <c r="AU3" s="740"/>
      <c r="AV3" s="740"/>
      <c r="AW3" s="740"/>
      <c r="AX3" s="740"/>
      <c r="AY3" s="740"/>
      <c r="AZ3" s="740"/>
      <c r="BA3" s="740"/>
      <c r="BB3" s="740"/>
      <c r="BC3" s="740"/>
      <c r="BD3" s="740"/>
      <c r="BE3" s="741"/>
      <c r="BG3" s="739"/>
      <c r="BH3" s="740"/>
      <c r="BI3" s="740"/>
      <c r="BJ3" s="740"/>
      <c r="BK3" s="740"/>
      <c r="BL3" s="740"/>
      <c r="BM3" s="740"/>
      <c r="BN3" s="740"/>
      <c r="BO3" s="740"/>
      <c r="BP3" s="740"/>
      <c r="BQ3" s="740"/>
      <c r="BR3" s="740"/>
      <c r="BS3" s="740"/>
      <c r="BT3" s="740"/>
      <c r="BU3" s="741"/>
      <c r="BW3" s="739"/>
      <c r="BX3" s="740"/>
      <c r="BY3" s="740"/>
      <c r="BZ3" s="740"/>
      <c r="CA3" s="740"/>
      <c r="CB3" s="740"/>
      <c r="CC3" s="740"/>
      <c r="CD3" s="741"/>
      <c r="CF3" s="739"/>
      <c r="CG3" s="740"/>
      <c r="CH3" s="740"/>
      <c r="CI3" s="740"/>
      <c r="CJ3" s="740"/>
      <c r="CK3" s="740"/>
      <c r="CL3" s="740"/>
      <c r="CM3" s="741"/>
    </row>
    <row r="4" spans="1:91" ht="15" thickBot="1" x14ac:dyDescent="0.4">
      <c r="A4" s="745"/>
      <c r="B4" s="746"/>
      <c r="C4" s="747"/>
      <c r="D4" s="748"/>
      <c r="E4" s="108"/>
      <c r="F4" s="64"/>
      <c r="G4" s="101"/>
      <c r="H4" s="67"/>
      <c r="I4" s="113"/>
      <c r="J4" s="101"/>
      <c r="K4" s="116"/>
      <c r="L4" s="63"/>
      <c r="M4" s="101"/>
      <c r="N4" s="64"/>
      <c r="O4" s="101"/>
      <c r="P4" s="64"/>
      <c r="Q4" s="64"/>
      <c r="R4" s="65"/>
      <c r="S4" s="108"/>
      <c r="T4" s="64"/>
      <c r="U4" s="101"/>
      <c r="V4" s="67"/>
      <c r="W4" s="113"/>
      <c r="X4" s="101"/>
      <c r="Y4" s="116"/>
      <c r="Z4" s="66"/>
      <c r="AA4" s="101"/>
      <c r="AB4" s="64"/>
      <c r="AC4" s="101"/>
      <c r="AD4" s="64"/>
      <c r="AE4" s="64"/>
      <c r="AF4" s="65"/>
      <c r="AG4" s="108"/>
      <c r="AH4" s="64"/>
      <c r="AI4" s="101"/>
      <c r="AJ4" s="67"/>
      <c r="AK4" s="113"/>
      <c r="AL4" s="121"/>
      <c r="AM4" s="116"/>
      <c r="AN4" s="762"/>
      <c r="AO4" s="762"/>
      <c r="AQ4" s="182" t="s">
        <v>9</v>
      </c>
      <c r="AR4" s="182" t="s">
        <v>42</v>
      </c>
      <c r="AS4" s="182" t="s">
        <v>67</v>
      </c>
      <c r="AT4" s="182" t="s">
        <v>29</v>
      </c>
      <c r="AU4" s="182" t="s">
        <v>63</v>
      </c>
      <c r="AV4" s="182" t="s">
        <v>33</v>
      </c>
      <c r="AW4" s="182">
        <v>45</v>
      </c>
      <c r="AX4" s="182" t="s">
        <v>35</v>
      </c>
      <c r="AY4" s="182" t="s">
        <v>37</v>
      </c>
      <c r="AZ4" s="182" t="s">
        <v>20</v>
      </c>
      <c r="BA4" s="182">
        <v>67</v>
      </c>
      <c r="BB4" s="182" t="s">
        <v>38</v>
      </c>
      <c r="BC4" s="182" t="s">
        <v>51</v>
      </c>
      <c r="BD4" s="182" t="s">
        <v>94</v>
      </c>
      <c r="BE4" s="182" t="s">
        <v>98</v>
      </c>
      <c r="BG4" s="182" t="s">
        <v>9</v>
      </c>
      <c r="BH4" s="182" t="s">
        <v>42</v>
      </c>
      <c r="BI4" s="182" t="s">
        <v>67</v>
      </c>
      <c r="BJ4" s="182" t="s">
        <v>29</v>
      </c>
      <c r="BK4" s="182" t="s">
        <v>63</v>
      </c>
      <c r="BL4" s="182" t="s">
        <v>33</v>
      </c>
      <c r="BM4" s="182">
        <v>45</v>
      </c>
      <c r="BN4" s="182" t="s">
        <v>35</v>
      </c>
      <c r="BO4" s="182" t="s">
        <v>37</v>
      </c>
      <c r="BP4" s="182" t="s">
        <v>20</v>
      </c>
      <c r="BQ4" s="182">
        <v>67</v>
      </c>
      <c r="BR4" s="182" t="s">
        <v>38</v>
      </c>
      <c r="BS4" s="182" t="s">
        <v>51</v>
      </c>
      <c r="BT4" s="182" t="s">
        <v>94</v>
      </c>
      <c r="BU4" s="182" t="s">
        <v>98</v>
      </c>
      <c r="BW4" s="182" t="s">
        <v>10</v>
      </c>
      <c r="BX4" s="182" t="s">
        <v>31</v>
      </c>
      <c r="BY4" s="182" t="s">
        <v>19</v>
      </c>
      <c r="BZ4" s="182" t="s">
        <v>30</v>
      </c>
      <c r="CA4" s="182" t="s">
        <v>48</v>
      </c>
      <c r="CB4" s="182" t="s">
        <v>55</v>
      </c>
      <c r="CC4" s="182" t="s">
        <v>40</v>
      </c>
      <c r="CD4" s="182" t="s">
        <v>98</v>
      </c>
      <c r="CF4" s="182" t="s">
        <v>10</v>
      </c>
      <c r="CG4" s="182" t="s">
        <v>31</v>
      </c>
      <c r="CH4" s="182" t="s">
        <v>19</v>
      </c>
      <c r="CI4" s="182" t="s">
        <v>30</v>
      </c>
      <c r="CJ4" s="182" t="s">
        <v>48</v>
      </c>
      <c r="CK4" s="182" t="s">
        <v>55</v>
      </c>
      <c r="CL4" s="182" t="s">
        <v>40</v>
      </c>
      <c r="CM4" s="182" t="s">
        <v>98</v>
      </c>
    </row>
    <row r="5" spans="1:91" x14ac:dyDescent="0.35">
      <c r="A5" s="783"/>
      <c r="B5" s="784"/>
      <c r="C5" s="3" t="s">
        <v>87</v>
      </c>
      <c r="D5" s="4" t="s">
        <v>9</v>
      </c>
      <c r="E5" s="102"/>
      <c r="F5" s="70"/>
      <c r="G5" s="102"/>
      <c r="H5" s="73"/>
      <c r="I5" s="102"/>
      <c r="J5" s="102"/>
      <c r="K5" s="117"/>
      <c r="L5" s="69"/>
      <c r="M5" s="102"/>
      <c r="N5" s="70"/>
      <c r="O5" s="102"/>
      <c r="P5" s="70"/>
      <c r="Q5" s="70"/>
      <c r="R5" s="71"/>
      <c r="S5" s="102"/>
      <c r="T5" s="70"/>
      <c r="U5" s="102"/>
      <c r="V5" s="73"/>
      <c r="W5" s="102"/>
      <c r="X5" s="102"/>
      <c r="Y5" s="117"/>
      <c r="Z5" s="72"/>
      <c r="AA5" s="102"/>
      <c r="AB5" s="70"/>
      <c r="AC5" s="102"/>
      <c r="AD5" s="70"/>
      <c r="AE5" s="70"/>
      <c r="AF5" s="71"/>
      <c r="AG5" s="102"/>
      <c r="AH5" s="70"/>
      <c r="AI5" s="102"/>
      <c r="AJ5" s="73"/>
      <c r="AK5" s="102"/>
      <c r="AL5" s="122"/>
      <c r="AM5" s="117"/>
      <c r="AN5" s="5" t="str">
        <f>+C5</f>
        <v>CDT RODRIGUEZ</v>
      </c>
      <c r="AO5" s="239"/>
      <c r="AP5" s="95"/>
      <c r="AQ5" s="186" t="str">
        <f>IF(COUNTIF($L5:$AP5,AQ$4)&lt;1,"",COUNTIF($L5:$AP5,AQ$4))</f>
        <v/>
      </c>
      <c r="AR5" s="186" t="str">
        <f t="shared" ref="AR5:BC20" si="1">IF(COUNTIF($L5:$AP5,AR$4)&lt;1,"",COUNTIF($L5:$AP5,AR$4))</f>
        <v/>
      </c>
      <c r="AS5" s="186" t="str">
        <f t="shared" si="1"/>
        <v/>
      </c>
      <c r="AT5" s="186" t="str">
        <f t="shared" si="1"/>
        <v/>
      </c>
      <c r="AU5" s="186" t="str">
        <f t="shared" si="1"/>
        <v/>
      </c>
      <c r="AV5" s="186" t="str">
        <f t="shared" si="1"/>
        <v/>
      </c>
      <c r="AW5" s="186" t="str">
        <f t="shared" si="1"/>
        <v/>
      </c>
      <c r="AX5" s="186" t="str">
        <f t="shared" si="1"/>
        <v/>
      </c>
      <c r="AY5" s="186" t="str">
        <f t="shared" si="1"/>
        <v/>
      </c>
      <c r="AZ5" s="186" t="str">
        <f t="shared" si="1"/>
        <v/>
      </c>
      <c r="BA5" s="186" t="str">
        <f t="shared" si="1"/>
        <v/>
      </c>
      <c r="BB5" s="186" t="str">
        <f t="shared" si="1"/>
        <v/>
      </c>
      <c r="BC5" s="186" t="str">
        <f t="shared" si="1"/>
        <v/>
      </c>
      <c r="BD5" s="186" t="s">
        <v>97</v>
      </c>
      <c r="BE5" s="186">
        <f>SUM(AQ5:BD5)</f>
        <v>0</v>
      </c>
      <c r="BG5" s="186" t="str">
        <f>IF(COUNTIF($L5:$AP5,BG$4)&lt;1,"",COUNTIF($L5:$AP5,BG$4))</f>
        <v/>
      </c>
      <c r="BH5" s="186" t="str">
        <f t="shared" ref="BH5:BS20" si="2">IF(COUNTIF($L5:$AP5,BH$4)&lt;1,"",COUNTIF($L5:$AP5,BH$4))</f>
        <v/>
      </c>
      <c r="BI5" s="186" t="str">
        <f t="shared" si="2"/>
        <v/>
      </c>
      <c r="BJ5" s="186" t="str">
        <f t="shared" si="2"/>
        <v/>
      </c>
      <c r="BK5" s="186" t="str">
        <f t="shared" si="2"/>
        <v/>
      </c>
      <c r="BL5" s="186" t="str">
        <f t="shared" si="2"/>
        <v/>
      </c>
      <c r="BM5" s="186" t="str">
        <f t="shared" si="2"/>
        <v/>
      </c>
      <c r="BN5" s="186" t="str">
        <f t="shared" si="2"/>
        <v/>
      </c>
      <c r="BO5" s="186" t="str">
        <f t="shared" si="2"/>
        <v/>
      </c>
      <c r="BP5" s="186" t="str">
        <f t="shared" si="2"/>
        <v/>
      </c>
      <c r="BQ5" s="186" t="str">
        <f t="shared" si="2"/>
        <v/>
      </c>
      <c r="BR5" s="186" t="str">
        <f t="shared" si="2"/>
        <v/>
      </c>
      <c r="BS5" s="186" t="str">
        <f t="shared" si="2"/>
        <v/>
      </c>
      <c r="BT5" s="186" t="s">
        <v>97</v>
      </c>
      <c r="BU5" s="186">
        <f>SUM(BG5:BT5)</f>
        <v>0</v>
      </c>
      <c r="BW5" s="186" t="str">
        <f>IF(COUNTIF($L5:$AP5,BW$4)&lt;1,"",COUNTIF($L5:$AP5,BW$4))</f>
        <v/>
      </c>
      <c r="BX5" s="186" t="str">
        <f t="shared" ref="BX5:CC20" si="3">IF(COUNTIF($L5:$AP5,BX$4)&lt;1,"",COUNTIF($L5:$AP5,BX$4))</f>
        <v/>
      </c>
      <c r="BY5" s="186" t="str">
        <f t="shared" si="3"/>
        <v/>
      </c>
      <c r="BZ5" s="186" t="str">
        <f t="shared" si="3"/>
        <v/>
      </c>
      <c r="CA5" s="186" t="str">
        <f t="shared" si="3"/>
        <v/>
      </c>
      <c r="CB5" s="186" t="str">
        <f t="shared" si="3"/>
        <v/>
      </c>
      <c r="CC5" s="186" t="str">
        <f t="shared" si="3"/>
        <v/>
      </c>
      <c r="CD5" s="186">
        <f>SUM(BW5:CC5)</f>
        <v>0</v>
      </c>
      <c r="CF5" s="186" t="str">
        <f>IF(COUNTIF($L5:$AP5,CF$4)&lt;1,"",COUNTIF($L5:$AP5,CF$4))</f>
        <v/>
      </c>
      <c r="CG5" s="186" t="str">
        <f t="shared" ref="CG5:CL20" si="4">IF(COUNTIF($L5:$AP5,CG$4)&lt;1,"",COUNTIF($L5:$AP5,CG$4))</f>
        <v/>
      </c>
      <c r="CH5" s="186" t="str">
        <f t="shared" si="4"/>
        <v/>
      </c>
      <c r="CI5" s="186" t="str">
        <f t="shared" si="4"/>
        <v/>
      </c>
      <c r="CJ5" s="186" t="str">
        <f t="shared" si="4"/>
        <v/>
      </c>
      <c r="CK5" s="186" t="str">
        <f t="shared" si="4"/>
        <v/>
      </c>
      <c r="CL5" s="186" t="str">
        <f t="shared" si="4"/>
        <v/>
      </c>
      <c r="CM5" s="186">
        <f>SUM(CF5:CL5)</f>
        <v>0</v>
      </c>
    </row>
    <row r="6" spans="1:91" x14ac:dyDescent="0.35">
      <c r="A6" s="785"/>
      <c r="B6" s="786"/>
      <c r="C6" s="6" t="s">
        <v>11</v>
      </c>
      <c r="D6" s="7" t="s">
        <v>9</v>
      </c>
      <c r="E6" s="102"/>
      <c r="F6" s="70"/>
      <c r="G6" s="102"/>
      <c r="H6" s="73"/>
      <c r="I6" s="102"/>
      <c r="J6" s="102"/>
      <c r="K6" s="117"/>
      <c r="L6" s="69"/>
      <c r="M6" s="102"/>
      <c r="N6" s="70"/>
      <c r="O6" s="102"/>
      <c r="P6" s="70"/>
      <c r="Q6" s="70"/>
      <c r="R6" s="71"/>
      <c r="S6" s="102"/>
      <c r="T6" s="70"/>
      <c r="U6" s="102"/>
      <c r="V6" s="73"/>
      <c r="W6" s="102"/>
      <c r="X6" s="102"/>
      <c r="Y6" s="117"/>
      <c r="Z6" s="72"/>
      <c r="AA6" s="102"/>
      <c r="AB6" s="70"/>
      <c r="AC6" s="102"/>
      <c r="AD6" s="70"/>
      <c r="AE6" s="70"/>
      <c r="AF6" s="71"/>
      <c r="AG6" s="102"/>
      <c r="AH6" s="70"/>
      <c r="AI6" s="102"/>
      <c r="AJ6" s="73"/>
      <c r="AK6" s="102"/>
      <c r="AL6" s="122"/>
      <c r="AM6" s="117"/>
      <c r="AN6" s="8" t="str">
        <f t="shared" ref="AN6:AN50" si="5">+C6</f>
        <v>CNE GAILLARD</v>
      </c>
      <c r="AO6" s="129"/>
      <c r="AQ6" s="183" t="str">
        <f t="shared" ref="AQ6:BC36" si="6">IF(COUNTIF($L6:$AP6,AQ$4)&lt;1,"",COUNTIF($L6:$AP6,AQ$4))</f>
        <v/>
      </c>
      <c r="AR6" s="183" t="str">
        <f t="shared" si="1"/>
        <v/>
      </c>
      <c r="AS6" s="183" t="str">
        <f t="shared" si="1"/>
        <v/>
      </c>
      <c r="AT6" s="183" t="str">
        <f t="shared" si="1"/>
        <v/>
      </c>
      <c r="AU6" s="183" t="str">
        <f t="shared" si="1"/>
        <v/>
      </c>
      <c r="AV6" s="183" t="str">
        <f t="shared" si="1"/>
        <v/>
      </c>
      <c r="AW6" s="183" t="str">
        <f t="shared" si="1"/>
        <v/>
      </c>
      <c r="AX6" s="183" t="str">
        <f t="shared" si="1"/>
        <v/>
      </c>
      <c r="AY6" s="183" t="str">
        <f t="shared" si="1"/>
        <v/>
      </c>
      <c r="AZ6" s="183" t="str">
        <f t="shared" si="1"/>
        <v/>
      </c>
      <c r="BA6" s="183" t="str">
        <f t="shared" si="1"/>
        <v/>
      </c>
      <c r="BB6" s="183" t="str">
        <f t="shared" si="1"/>
        <v/>
      </c>
      <c r="BC6" s="183" t="str">
        <f t="shared" si="1"/>
        <v/>
      </c>
      <c r="BD6" s="183" t="s">
        <v>97</v>
      </c>
      <c r="BE6" s="183">
        <f t="shared" ref="BE6:BE50" si="7">SUM(AQ6:BD6)</f>
        <v>0</v>
      </c>
      <c r="BG6" s="183" t="str">
        <f t="shared" ref="BG6:BS36" si="8">IF(COUNTIF($L6:$AP6,BG$4)&lt;1,"",COUNTIF($L6:$AP6,BG$4))</f>
        <v/>
      </c>
      <c r="BH6" s="183" t="str">
        <f t="shared" si="2"/>
        <v/>
      </c>
      <c r="BI6" s="183" t="str">
        <f t="shared" si="2"/>
        <v/>
      </c>
      <c r="BJ6" s="183" t="str">
        <f t="shared" si="2"/>
        <v/>
      </c>
      <c r="BK6" s="183" t="str">
        <f t="shared" si="2"/>
        <v/>
      </c>
      <c r="BL6" s="183" t="str">
        <f t="shared" si="2"/>
        <v/>
      </c>
      <c r="BM6" s="183" t="str">
        <f t="shared" si="2"/>
        <v/>
      </c>
      <c r="BN6" s="183" t="str">
        <f t="shared" si="2"/>
        <v/>
      </c>
      <c r="BO6" s="183" t="str">
        <f t="shared" si="2"/>
        <v/>
      </c>
      <c r="BP6" s="183" t="str">
        <f t="shared" si="2"/>
        <v/>
      </c>
      <c r="BQ6" s="183" t="str">
        <f t="shared" si="2"/>
        <v/>
      </c>
      <c r="BR6" s="183" t="str">
        <f t="shared" si="2"/>
        <v/>
      </c>
      <c r="BS6" s="183" t="str">
        <f t="shared" si="2"/>
        <v/>
      </c>
      <c r="BT6" s="183" t="s">
        <v>97</v>
      </c>
      <c r="BU6" s="183">
        <f t="shared" ref="BU6:BU50" si="9">SUM(BG6:BT6)</f>
        <v>0</v>
      </c>
      <c r="BW6" s="183" t="str">
        <f t="shared" ref="BW6:CC36" si="10">IF(COUNTIF($L6:$AP6,BW$4)&lt;1,"",COUNTIF($L6:$AP6,BW$4))</f>
        <v/>
      </c>
      <c r="BX6" s="183" t="str">
        <f t="shared" si="3"/>
        <v/>
      </c>
      <c r="BY6" s="183" t="str">
        <f t="shared" si="3"/>
        <v/>
      </c>
      <c r="BZ6" s="183" t="str">
        <f t="shared" si="3"/>
        <v/>
      </c>
      <c r="CA6" s="183" t="str">
        <f t="shared" si="3"/>
        <v/>
      </c>
      <c r="CB6" s="183" t="str">
        <f t="shared" si="3"/>
        <v/>
      </c>
      <c r="CC6" s="183" t="str">
        <f t="shared" si="3"/>
        <v/>
      </c>
      <c r="CD6" s="183">
        <f t="shared" ref="CD6:CD50" si="11">SUM(BW6:CC6)</f>
        <v>0</v>
      </c>
      <c r="CF6" s="183" t="str">
        <f t="shared" ref="CF6:CL36" si="12">IF(COUNTIF($L6:$AP6,CF$4)&lt;1,"",COUNTIF($L6:$AP6,CF$4))</f>
        <v/>
      </c>
      <c r="CG6" s="183" t="str">
        <f t="shared" si="4"/>
        <v/>
      </c>
      <c r="CH6" s="183" t="str">
        <f t="shared" si="4"/>
        <v/>
      </c>
      <c r="CI6" s="183" t="str">
        <f t="shared" si="4"/>
        <v/>
      </c>
      <c r="CJ6" s="183" t="str">
        <f t="shared" si="4"/>
        <v/>
      </c>
      <c r="CK6" s="183" t="str">
        <f t="shared" si="4"/>
        <v/>
      </c>
      <c r="CL6" s="183" t="str">
        <f t="shared" si="4"/>
        <v/>
      </c>
      <c r="CM6" s="183">
        <f t="shared" ref="CM6:CM50" si="13">SUM(CF6:CL6)</f>
        <v>0</v>
      </c>
    </row>
    <row r="7" spans="1:91" x14ac:dyDescent="0.35">
      <c r="A7" s="785"/>
      <c r="B7" s="786"/>
      <c r="C7" s="6" t="s">
        <v>12</v>
      </c>
      <c r="D7" s="7" t="s">
        <v>9</v>
      </c>
      <c r="E7" s="102"/>
      <c r="F7" s="70"/>
      <c r="G7" s="102"/>
      <c r="H7" s="73"/>
      <c r="I7" s="102"/>
      <c r="J7" s="102"/>
      <c r="K7" s="117"/>
      <c r="L7" s="69"/>
      <c r="M7" s="102"/>
      <c r="N7" s="70"/>
      <c r="O7" s="102"/>
      <c r="P7" s="70"/>
      <c r="Q7" s="70"/>
      <c r="R7" s="71"/>
      <c r="S7" s="102"/>
      <c r="T7" s="70"/>
      <c r="U7" s="102"/>
      <c r="V7" s="73"/>
      <c r="W7" s="102"/>
      <c r="X7" s="102"/>
      <c r="Y7" s="117"/>
      <c r="Z7" s="72"/>
      <c r="AA7" s="102"/>
      <c r="AB7" s="70"/>
      <c r="AC7" s="102"/>
      <c r="AD7" s="70"/>
      <c r="AE7" s="70"/>
      <c r="AF7" s="71"/>
      <c r="AG7" s="102"/>
      <c r="AH7" s="70"/>
      <c r="AI7" s="102"/>
      <c r="AJ7" s="73"/>
      <c r="AK7" s="102"/>
      <c r="AL7" s="122"/>
      <c r="AM7" s="117"/>
      <c r="AN7" s="8" t="str">
        <f t="shared" si="5"/>
        <v>CNE ETHEVE</v>
      </c>
      <c r="AO7" s="240"/>
      <c r="AP7" s="187"/>
      <c r="AQ7" s="188" t="str">
        <f t="shared" si="6"/>
        <v/>
      </c>
      <c r="AR7" s="188" t="str">
        <f t="shared" si="1"/>
        <v/>
      </c>
      <c r="AS7" s="188" t="str">
        <f t="shared" si="1"/>
        <v/>
      </c>
      <c r="AT7" s="188" t="str">
        <f t="shared" si="1"/>
        <v/>
      </c>
      <c r="AU7" s="188" t="str">
        <f t="shared" si="1"/>
        <v/>
      </c>
      <c r="AV7" s="188" t="str">
        <f t="shared" si="1"/>
        <v/>
      </c>
      <c r="AW7" s="188" t="str">
        <f t="shared" si="1"/>
        <v/>
      </c>
      <c r="AX7" s="188" t="str">
        <f t="shared" si="1"/>
        <v/>
      </c>
      <c r="AY7" s="188" t="str">
        <f t="shared" si="1"/>
        <v/>
      </c>
      <c r="AZ7" s="188" t="str">
        <f t="shared" si="1"/>
        <v/>
      </c>
      <c r="BA7" s="188" t="str">
        <f t="shared" si="1"/>
        <v/>
      </c>
      <c r="BB7" s="188" t="str">
        <f t="shared" si="1"/>
        <v/>
      </c>
      <c r="BC7" s="188" t="str">
        <f t="shared" si="1"/>
        <v/>
      </c>
      <c r="BD7" s="188" t="s">
        <v>97</v>
      </c>
      <c r="BE7" s="188">
        <f t="shared" si="7"/>
        <v>0</v>
      </c>
      <c r="BG7" s="188" t="str">
        <f t="shared" si="8"/>
        <v/>
      </c>
      <c r="BH7" s="188" t="str">
        <f t="shared" si="2"/>
        <v/>
      </c>
      <c r="BI7" s="188" t="str">
        <f t="shared" si="2"/>
        <v/>
      </c>
      <c r="BJ7" s="188" t="str">
        <f t="shared" si="2"/>
        <v/>
      </c>
      <c r="BK7" s="188" t="str">
        <f t="shared" si="2"/>
        <v/>
      </c>
      <c r="BL7" s="188" t="str">
        <f t="shared" si="2"/>
        <v/>
      </c>
      <c r="BM7" s="188" t="str">
        <f t="shared" si="2"/>
        <v/>
      </c>
      <c r="BN7" s="188" t="str">
        <f t="shared" si="2"/>
        <v/>
      </c>
      <c r="BO7" s="188" t="str">
        <f t="shared" si="2"/>
        <v/>
      </c>
      <c r="BP7" s="188" t="str">
        <f t="shared" si="2"/>
        <v/>
      </c>
      <c r="BQ7" s="188" t="str">
        <f t="shared" si="2"/>
        <v/>
      </c>
      <c r="BR7" s="188" t="str">
        <f t="shared" si="2"/>
        <v/>
      </c>
      <c r="BS7" s="188" t="str">
        <f t="shared" si="2"/>
        <v/>
      </c>
      <c r="BT7" s="188" t="s">
        <v>97</v>
      </c>
      <c r="BU7" s="188">
        <f t="shared" si="9"/>
        <v>0</v>
      </c>
      <c r="BW7" s="188" t="str">
        <f t="shared" si="10"/>
        <v/>
      </c>
      <c r="BX7" s="188" t="str">
        <f t="shared" si="3"/>
        <v/>
      </c>
      <c r="BY7" s="188" t="str">
        <f t="shared" si="3"/>
        <v/>
      </c>
      <c r="BZ7" s="188" t="str">
        <f t="shared" si="3"/>
        <v/>
      </c>
      <c r="CA7" s="188" t="str">
        <f t="shared" si="3"/>
        <v/>
      </c>
      <c r="CB7" s="188" t="str">
        <f t="shared" si="3"/>
        <v/>
      </c>
      <c r="CC7" s="188" t="str">
        <f t="shared" si="3"/>
        <v/>
      </c>
      <c r="CD7" s="188">
        <f t="shared" si="11"/>
        <v>0</v>
      </c>
      <c r="CF7" s="188" t="str">
        <f t="shared" si="12"/>
        <v/>
      </c>
      <c r="CG7" s="188" t="str">
        <f t="shared" si="4"/>
        <v/>
      </c>
      <c r="CH7" s="188" t="str">
        <f t="shared" si="4"/>
        <v/>
      </c>
      <c r="CI7" s="188" t="str">
        <f t="shared" si="4"/>
        <v/>
      </c>
      <c r="CJ7" s="188" t="str">
        <f t="shared" si="4"/>
        <v/>
      </c>
      <c r="CK7" s="188" t="str">
        <f t="shared" si="4"/>
        <v/>
      </c>
      <c r="CL7" s="188" t="str">
        <f t="shared" si="4"/>
        <v/>
      </c>
      <c r="CM7" s="188">
        <f t="shared" si="13"/>
        <v>0</v>
      </c>
    </row>
    <row r="8" spans="1:91" x14ac:dyDescent="0.35">
      <c r="A8" s="787"/>
      <c r="B8" s="788"/>
      <c r="C8" s="9" t="s">
        <v>13</v>
      </c>
      <c r="D8" s="7" t="s">
        <v>9</v>
      </c>
      <c r="E8" s="102"/>
      <c r="F8" s="70"/>
      <c r="G8" s="102"/>
      <c r="H8" s="73"/>
      <c r="I8" s="102"/>
      <c r="J8" s="102"/>
      <c r="K8" s="117"/>
      <c r="L8" s="69"/>
      <c r="M8" s="102"/>
      <c r="N8" s="70"/>
      <c r="O8" s="102"/>
      <c r="P8" s="70"/>
      <c r="Q8" s="70"/>
      <c r="R8" s="71"/>
      <c r="S8" s="102"/>
      <c r="T8" s="70"/>
      <c r="U8" s="102"/>
      <c r="V8" s="73"/>
      <c r="W8" s="102"/>
      <c r="X8" s="102"/>
      <c r="Y8" s="117"/>
      <c r="Z8" s="72"/>
      <c r="AA8" s="102"/>
      <c r="AB8" s="70"/>
      <c r="AC8" s="102"/>
      <c r="AD8" s="70"/>
      <c r="AE8" s="70"/>
      <c r="AF8" s="71"/>
      <c r="AG8" s="102"/>
      <c r="AH8" s="70"/>
      <c r="AI8" s="102"/>
      <c r="AJ8" s="73"/>
      <c r="AK8" s="102"/>
      <c r="AL8" s="122"/>
      <c r="AM8" s="117"/>
      <c r="AN8" s="8" t="str">
        <f t="shared" si="5"/>
        <v>CNE CHIARONI</v>
      </c>
      <c r="AO8" s="129"/>
      <c r="AQ8" s="183" t="str">
        <f t="shared" si="6"/>
        <v/>
      </c>
      <c r="AR8" s="183" t="str">
        <f t="shared" si="1"/>
        <v/>
      </c>
      <c r="AS8" s="183" t="str">
        <f t="shared" si="1"/>
        <v/>
      </c>
      <c r="AT8" s="183" t="str">
        <f t="shared" si="1"/>
        <v/>
      </c>
      <c r="AU8" s="183" t="str">
        <f t="shared" si="1"/>
        <v/>
      </c>
      <c r="AV8" s="183" t="str">
        <f t="shared" si="1"/>
        <v/>
      </c>
      <c r="AW8" s="183" t="str">
        <f t="shared" si="1"/>
        <v/>
      </c>
      <c r="AX8" s="183" t="str">
        <f t="shared" si="1"/>
        <v/>
      </c>
      <c r="AY8" s="183" t="str">
        <f t="shared" si="1"/>
        <v/>
      </c>
      <c r="AZ8" s="183" t="str">
        <f t="shared" si="1"/>
        <v/>
      </c>
      <c r="BA8" s="183" t="str">
        <f t="shared" si="1"/>
        <v/>
      </c>
      <c r="BB8" s="183" t="str">
        <f t="shared" si="1"/>
        <v/>
      </c>
      <c r="BC8" s="183" t="str">
        <f t="shared" si="1"/>
        <v/>
      </c>
      <c r="BD8" s="183" t="s">
        <v>97</v>
      </c>
      <c r="BE8" s="183">
        <f t="shared" si="7"/>
        <v>0</v>
      </c>
      <c r="BG8" s="183" t="str">
        <f t="shared" si="8"/>
        <v/>
      </c>
      <c r="BH8" s="183" t="str">
        <f t="shared" si="2"/>
        <v/>
      </c>
      <c r="BI8" s="183" t="str">
        <f t="shared" si="2"/>
        <v/>
      </c>
      <c r="BJ8" s="183" t="str">
        <f t="shared" si="2"/>
        <v/>
      </c>
      <c r="BK8" s="183" t="str">
        <f t="shared" si="2"/>
        <v/>
      </c>
      <c r="BL8" s="183" t="str">
        <f t="shared" si="2"/>
        <v/>
      </c>
      <c r="BM8" s="183" t="str">
        <f t="shared" si="2"/>
        <v/>
      </c>
      <c r="BN8" s="183" t="str">
        <f t="shared" si="2"/>
        <v/>
      </c>
      <c r="BO8" s="183" t="str">
        <f t="shared" si="2"/>
        <v/>
      </c>
      <c r="BP8" s="183" t="str">
        <f t="shared" si="2"/>
        <v/>
      </c>
      <c r="BQ8" s="183" t="str">
        <f t="shared" si="2"/>
        <v/>
      </c>
      <c r="BR8" s="183" t="str">
        <f t="shared" si="2"/>
        <v/>
      </c>
      <c r="BS8" s="183" t="str">
        <f t="shared" si="2"/>
        <v/>
      </c>
      <c r="BT8" s="183" t="s">
        <v>97</v>
      </c>
      <c r="BU8" s="183">
        <f t="shared" si="9"/>
        <v>0</v>
      </c>
      <c r="BW8" s="183" t="str">
        <f t="shared" si="10"/>
        <v/>
      </c>
      <c r="BX8" s="183" t="str">
        <f t="shared" si="3"/>
        <v/>
      </c>
      <c r="BY8" s="183" t="str">
        <f t="shared" si="3"/>
        <v/>
      </c>
      <c r="BZ8" s="183" t="str">
        <f t="shared" si="3"/>
        <v/>
      </c>
      <c r="CA8" s="183" t="str">
        <f t="shared" si="3"/>
        <v/>
      </c>
      <c r="CB8" s="183" t="str">
        <f t="shared" si="3"/>
        <v/>
      </c>
      <c r="CC8" s="183" t="str">
        <f t="shared" si="3"/>
        <v/>
      </c>
      <c r="CD8" s="183">
        <f t="shared" si="11"/>
        <v>0</v>
      </c>
      <c r="CF8" s="183" t="str">
        <f t="shared" si="12"/>
        <v/>
      </c>
      <c r="CG8" s="183" t="str">
        <f t="shared" si="4"/>
        <v/>
      </c>
      <c r="CH8" s="183" t="str">
        <f t="shared" si="4"/>
        <v/>
      </c>
      <c r="CI8" s="183" t="str">
        <f t="shared" si="4"/>
        <v/>
      </c>
      <c r="CJ8" s="183" t="str">
        <f t="shared" si="4"/>
        <v/>
      </c>
      <c r="CK8" s="183" t="str">
        <f t="shared" si="4"/>
        <v/>
      </c>
      <c r="CL8" s="183" t="str">
        <f t="shared" si="4"/>
        <v/>
      </c>
      <c r="CM8" s="183">
        <f t="shared" si="13"/>
        <v>0</v>
      </c>
    </row>
    <row r="9" spans="1:91" ht="15" thickBot="1" x14ac:dyDescent="0.4">
      <c r="A9" s="789"/>
      <c r="B9" s="790"/>
      <c r="C9" s="10" t="s">
        <v>14</v>
      </c>
      <c r="D9" s="11"/>
      <c r="E9" s="106"/>
      <c r="F9" s="76"/>
      <c r="G9" s="106"/>
      <c r="H9" s="79"/>
      <c r="I9" s="106"/>
      <c r="J9" s="106"/>
      <c r="K9" s="118"/>
      <c r="L9" s="75"/>
      <c r="M9" s="106"/>
      <c r="N9" s="76"/>
      <c r="O9" s="106"/>
      <c r="P9" s="76"/>
      <c r="Q9" s="76"/>
      <c r="R9" s="77"/>
      <c r="S9" s="106"/>
      <c r="T9" s="76"/>
      <c r="U9" s="106"/>
      <c r="V9" s="79"/>
      <c r="W9" s="106"/>
      <c r="X9" s="106"/>
      <c r="Y9" s="118"/>
      <c r="Z9" s="78"/>
      <c r="AA9" s="106"/>
      <c r="AB9" s="76"/>
      <c r="AC9" s="106"/>
      <c r="AD9" s="76"/>
      <c r="AE9" s="76"/>
      <c r="AF9" s="77"/>
      <c r="AG9" s="106"/>
      <c r="AH9" s="76"/>
      <c r="AI9" s="106"/>
      <c r="AJ9" s="79"/>
      <c r="AK9" s="106"/>
      <c r="AL9" s="123"/>
      <c r="AM9" s="118"/>
      <c r="AN9" s="12" t="str">
        <f t="shared" si="5"/>
        <v>EXT</v>
      </c>
      <c r="AO9" s="129"/>
      <c r="AQ9" s="184" t="str">
        <f t="shared" si="6"/>
        <v/>
      </c>
      <c r="AR9" s="184" t="str">
        <f t="shared" si="1"/>
        <v/>
      </c>
      <c r="AS9" s="184" t="str">
        <f t="shared" si="1"/>
        <v/>
      </c>
      <c r="AT9" s="184" t="str">
        <f t="shared" si="1"/>
        <v/>
      </c>
      <c r="AU9" s="184" t="str">
        <f t="shared" si="1"/>
        <v/>
      </c>
      <c r="AV9" s="184" t="str">
        <f t="shared" si="1"/>
        <v/>
      </c>
      <c r="AW9" s="184" t="str">
        <f t="shared" si="1"/>
        <v/>
      </c>
      <c r="AX9" s="184" t="str">
        <f t="shared" si="1"/>
        <v/>
      </c>
      <c r="AY9" s="184" t="str">
        <f t="shared" si="1"/>
        <v/>
      </c>
      <c r="AZ9" s="184" t="str">
        <f t="shared" si="1"/>
        <v/>
      </c>
      <c r="BA9" s="184" t="str">
        <f t="shared" si="1"/>
        <v/>
      </c>
      <c r="BB9" s="184" t="str">
        <f t="shared" si="1"/>
        <v/>
      </c>
      <c r="BC9" s="184" t="str">
        <f t="shared" si="1"/>
        <v/>
      </c>
      <c r="BD9" s="184" t="s">
        <v>97</v>
      </c>
      <c r="BE9" s="184">
        <f t="shared" si="7"/>
        <v>0</v>
      </c>
      <c r="BG9" s="184" t="str">
        <f t="shared" si="8"/>
        <v/>
      </c>
      <c r="BH9" s="184" t="str">
        <f t="shared" si="2"/>
        <v/>
      </c>
      <c r="BI9" s="184" t="str">
        <f t="shared" si="2"/>
        <v/>
      </c>
      <c r="BJ9" s="184" t="str">
        <f t="shared" si="2"/>
        <v/>
      </c>
      <c r="BK9" s="184" t="str">
        <f t="shared" si="2"/>
        <v/>
      </c>
      <c r="BL9" s="184" t="str">
        <f t="shared" si="2"/>
        <v/>
      </c>
      <c r="BM9" s="184" t="str">
        <f t="shared" si="2"/>
        <v/>
      </c>
      <c r="BN9" s="184" t="str">
        <f t="shared" si="2"/>
        <v/>
      </c>
      <c r="BO9" s="184" t="str">
        <f t="shared" si="2"/>
        <v/>
      </c>
      <c r="BP9" s="184" t="str">
        <f t="shared" si="2"/>
        <v/>
      </c>
      <c r="BQ9" s="184" t="str">
        <f t="shared" si="2"/>
        <v/>
      </c>
      <c r="BR9" s="184" t="str">
        <f t="shared" si="2"/>
        <v/>
      </c>
      <c r="BS9" s="184" t="str">
        <f t="shared" si="2"/>
        <v/>
      </c>
      <c r="BT9" s="184" t="s">
        <v>97</v>
      </c>
      <c r="BU9" s="184">
        <f t="shared" si="9"/>
        <v>0</v>
      </c>
      <c r="BW9" s="184" t="str">
        <f t="shared" si="10"/>
        <v/>
      </c>
      <c r="BX9" s="184" t="str">
        <f t="shared" si="3"/>
        <v/>
      </c>
      <c r="BY9" s="184" t="str">
        <f t="shared" si="3"/>
        <v/>
      </c>
      <c r="BZ9" s="184" t="str">
        <f t="shared" si="3"/>
        <v/>
      </c>
      <c r="CA9" s="184" t="str">
        <f t="shared" si="3"/>
        <v/>
      </c>
      <c r="CB9" s="184" t="str">
        <f t="shared" si="3"/>
        <v/>
      </c>
      <c r="CC9" s="184" t="str">
        <f t="shared" si="3"/>
        <v/>
      </c>
      <c r="CD9" s="184">
        <f t="shared" si="11"/>
        <v>0</v>
      </c>
      <c r="CF9" s="184" t="str">
        <f t="shared" si="12"/>
        <v/>
      </c>
      <c r="CG9" s="184" t="str">
        <f t="shared" si="4"/>
        <v/>
      </c>
      <c r="CH9" s="184" t="str">
        <f t="shared" si="4"/>
        <v/>
      </c>
      <c r="CI9" s="184" t="str">
        <f t="shared" si="4"/>
        <v/>
      </c>
      <c r="CJ9" s="184" t="str">
        <f t="shared" si="4"/>
        <v/>
      </c>
      <c r="CK9" s="184" t="str">
        <f t="shared" si="4"/>
        <v/>
      </c>
      <c r="CL9" s="184" t="str">
        <f t="shared" si="4"/>
        <v/>
      </c>
      <c r="CM9" s="184">
        <f t="shared" si="13"/>
        <v>0</v>
      </c>
    </row>
    <row r="10" spans="1:91" ht="15" thickBot="1" x14ac:dyDescent="0.4">
      <c r="A10" s="755" t="s">
        <v>15</v>
      </c>
      <c r="B10" s="791" t="s">
        <v>16</v>
      </c>
      <c r="C10" s="3" t="s">
        <v>17</v>
      </c>
      <c r="D10" s="4" t="s">
        <v>18</v>
      </c>
      <c r="E10" s="101" t="s">
        <v>132</v>
      </c>
      <c r="F10" s="101" t="s">
        <v>132</v>
      </c>
      <c r="G10" s="101" t="s">
        <v>132</v>
      </c>
      <c r="H10" s="101" t="s">
        <v>132</v>
      </c>
      <c r="I10" s="101" t="s">
        <v>132</v>
      </c>
      <c r="J10" s="101" t="s">
        <v>132</v>
      </c>
      <c r="K10" s="101" t="s">
        <v>132</v>
      </c>
      <c r="L10" s="101" t="s">
        <v>132</v>
      </c>
      <c r="M10" s="101" t="s">
        <v>132</v>
      </c>
      <c r="N10" s="101" t="s">
        <v>132</v>
      </c>
      <c r="O10" s="101" t="s">
        <v>132</v>
      </c>
      <c r="P10" s="101" t="s">
        <v>132</v>
      </c>
      <c r="Q10" s="101" t="s">
        <v>132</v>
      </c>
      <c r="R10" s="101" t="s">
        <v>132</v>
      </c>
      <c r="S10" s="101" t="s">
        <v>132</v>
      </c>
      <c r="T10" s="101" t="s">
        <v>132</v>
      </c>
      <c r="U10" s="101" t="s">
        <v>132</v>
      </c>
      <c r="V10" s="101" t="s">
        <v>132</v>
      </c>
      <c r="W10" s="101" t="s">
        <v>132</v>
      </c>
      <c r="X10" s="101" t="s">
        <v>132</v>
      </c>
      <c r="Y10" s="101" t="s">
        <v>132</v>
      </c>
      <c r="Z10" s="101" t="s">
        <v>132</v>
      </c>
      <c r="AA10" s="101" t="s">
        <v>132</v>
      </c>
      <c r="AB10" s="101" t="s">
        <v>132</v>
      </c>
      <c r="AC10" s="101" t="s">
        <v>132</v>
      </c>
      <c r="AD10" s="64"/>
      <c r="AE10" s="64"/>
      <c r="AF10" s="65"/>
      <c r="AG10" s="101"/>
      <c r="AH10" s="64"/>
      <c r="AI10" s="101"/>
      <c r="AJ10" s="67"/>
      <c r="AK10" s="101"/>
      <c r="AL10" s="121"/>
      <c r="AM10" s="116"/>
      <c r="AN10" s="5" t="str">
        <f t="shared" si="5"/>
        <v xml:space="preserve"> MAJ TRIVELLATO</v>
      </c>
      <c r="AO10" s="240"/>
      <c r="AP10" s="187"/>
      <c r="AQ10" s="195" t="str">
        <f t="shared" si="6"/>
        <v/>
      </c>
      <c r="AR10" s="195" t="str">
        <f t="shared" si="1"/>
        <v/>
      </c>
      <c r="AS10" s="195" t="str">
        <f t="shared" si="1"/>
        <v/>
      </c>
      <c r="AT10" s="195" t="str">
        <f t="shared" si="1"/>
        <v/>
      </c>
      <c r="AU10" s="195" t="str">
        <f t="shared" si="1"/>
        <v/>
      </c>
      <c r="AV10" s="195" t="str">
        <f t="shared" si="1"/>
        <v/>
      </c>
      <c r="AW10" s="195" t="str">
        <f t="shared" si="1"/>
        <v/>
      </c>
      <c r="AX10" s="195" t="str">
        <f t="shared" si="1"/>
        <v/>
      </c>
      <c r="AY10" s="195" t="str">
        <f t="shared" si="1"/>
        <v/>
      </c>
      <c r="AZ10" s="195" t="str">
        <f t="shared" si="1"/>
        <v/>
      </c>
      <c r="BA10" s="195" t="str">
        <f t="shared" si="1"/>
        <v/>
      </c>
      <c r="BB10" s="195" t="str">
        <f t="shared" si="1"/>
        <v/>
      </c>
      <c r="BC10" s="195" t="str">
        <f t="shared" si="1"/>
        <v/>
      </c>
      <c r="BD10" s="195" t="s">
        <v>97</v>
      </c>
      <c r="BE10" s="195">
        <f t="shared" si="7"/>
        <v>0</v>
      </c>
      <c r="BG10" s="195" t="str">
        <f t="shared" si="8"/>
        <v/>
      </c>
      <c r="BH10" s="195" t="str">
        <f t="shared" si="2"/>
        <v/>
      </c>
      <c r="BI10" s="195" t="str">
        <f t="shared" si="2"/>
        <v/>
      </c>
      <c r="BJ10" s="195" t="str">
        <f t="shared" si="2"/>
        <v/>
      </c>
      <c r="BK10" s="195" t="str">
        <f t="shared" si="2"/>
        <v/>
      </c>
      <c r="BL10" s="195" t="str">
        <f t="shared" si="2"/>
        <v/>
      </c>
      <c r="BM10" s="195" t="str">
        <f t="shared" si="2"/>
        <v/>
      </c>
      <c r="BN10" s="195" t="str">
        <f t="shared" si="2"/>
        <v/>
      </c>
      <c r="BO10" s="195" t="str">
        <f t="shared" si="2"/>
        <v/>
      </c>
      <c r="BP10" s="195" t="str">
        <f t="shared" si="2"/>
        <v/>
      </c>
      <c r="BQ10" s="195" t="str">
        <f t="shared" si="2"/>
        <v/>
      </c>
      <c r="BR10" s="195" t="str">
        <f t="shared" si="2"/>
        <v/>
      </c>
      <c r="BS10" s="195" t="str">
        <f t="shared" si="2"/>
        <v/>
      </c>
      <c r="BT10" s="195" t="s">
        <v>97</v>
      </c>
      <c r="BU10" s="195">
        <f t="shared" si="9"/>
        <v>0</v>
      </c>
      <c r="BW10" s="195" t="str">
        <f t="shared" si="10"/>
        <v/>
      </c>
      <c r="BX10" s="195" t="str">
        <f t="shared" si="3"/>
        <v/>
      </c>
      <c r="BY10" s="195" t="str">
        <f t="shared" si="3"/>
        <v/>
      </c>
      <c r="BZ10" s="195" t="str">
        <f t="shared" si="3"/>
        <v/>
      </c>
      <c r="CA10" s="195" t="str">
        <f t="shared" si="3"/>
        <v/>
      </c>
      <c r="CB10" s="195" t="str">
        <f t="shared" si="3"/>
        <v/>
      </c>
      <c r="CC10" s="195" t="str">
        <f t="shared" si="3"/>
        <v/>
      </c>
      <c r="CD10" s="195">
        <f t="shared" si="11"/>
        <v>0</v>
      </c>
      <c r="CF10" s="195" t="str">
        <f t="shared" si="12"/>
        <v/>
      </c>
      <c r="CG10" s="195" t="str">
        <f t="shared" si="4"/>
        <v/>
      </c>
      <c r="CH10" s="195" t="str">
        <f t="shared" si="4"/>
        <v/>
      </c>
      <c r="CI10" s="195" t="str">
        <f t="shared" si="4"/>
        <v/>
      </c>
      <c r="CJ10" s="195" t="str">
        <f t="shared" si="4"/>
        <v/>
      </c>
      <c r="CK10" s="195" t="str">
        <f t="shared" si="4"/>
        <v/>
      </c>
      <c r="CL10" s="195" t="str">
        <f t="shared" si="4"/>
        <v/>
      </c>
      <c r="CM10" s="195">
        <f t="shared" si="13"/>
        <v>0</v>
      </c>
    </row>
    <row r="11" spans="1:91" ht="15" thickBot="1" x14ac:dyDescent="0.4">
      <c r="A11" s="756"/>
      <c r="B11" s="792"/>
      <c r="C11" s="6" t="s">
        <v>21</v>
      </c>
      <c r="D11" s="7" t="s">
        <v>18</v>
      </c>
      <c r="E11" s="227" t="s">
        <v>20</v>
      </c>
      <c r="F11" s="70"/>
      <c r="G11" s="102" t="s">
        <v>20</v>
      </c>
      <c r="H11" s="73"/>
      <c r="I11" s="102">
        <v>67</v>
      </c>
      <c r="J11" s="227" t="s">
        <v>19</v>
      </c>
      <c r="K11" s="117"/>
      <c r="L11" s="69"/>
      <c r="M11" s="102">
        <v>67</v>
      </c>
      <c r="N11" s="70"/>
      <c r="O11" s="102" t="s">
        <v>20</v>
      </c>
      <c r="P11" s="70"/>
      <c r="Q11" s="70"/>
      <c r="R11" s="71"/>
      <c r="S11" s="102">
        <v>67</v>
      </c>
      <c r="T11" s="70"/>
      <c r="U11" s="227" t="s">
        <v>19</v>
      </c>
      <c r="V11" s="73"/>
      <c r="W11" s="102" t="s">
        <v>20</v>
      </c>
      <c r="X11" s="102"/>
      <c r="Y11" s="227" t="s">
        <v>19</v>
      </c>
      <c r="Z11" s="72"/>
      <c r="AA11" s="102">
        <v>67</v>
      </c>
      <c r="AB11" s="70"/>
      <c r="AC11" s="102" t="s">
        <v>20</v>
      </c>
      <c r="AD11" s="70"/>
      <c r="AE11" s="70"/>
      <c r="AF11" s="71"/>
      <c r="AG11" s="102"/>
      <c r="AH11" s="70"/>
      <c r="AI11" s="102"/>
      <c r="AJ11" s="73"/>
      <c r="AK11" s="102"/>
      <c r="AL11" s="122"/>
      <c r="AM11" s="117"/>
      <c r="AN11" s="8" t="str">
        <f t="shared" si="5"/>
        <v>ADC ROBERTMOLINIER</v>
      </c>
      <c r="AO11" s="129"/>
      <c r="AQ11" s="183" t="str">
        <f t="shared" si="6"/>
        <v/>
      </c>
      <c r="AR11" s="183" t="str">
        <f t="shared" si="1"/>
        <v/>
      </c>
      <c r="AS11" s="183" t="str">
        <f t="shared" si="1"/>
        <v/>
      </c>
      <c r="AT11" s="183" t="str">
        <f t="shared" si="1"/>
        <v/>
      </c>
      <c r="AU11" s="183" t="str">
        <f t="shared" si="1"/>
        <v/>
      </c>
      <c r="AV11" s="183" t="str">
        <f t="shared" si="1"/>
        <v/>
      </c>
      <c r="AW11" s="183" t="str">
        <f t="shared" si="1"/>
        <v/>
      </c>
      <c r="AX11" s="183" t="str">
        <f t="shared" si="1"/>
        <v/>
      </c>
      <c r="AY11" s="183" t="str">
        <f t="shared" si="1"/>
        <v/>
      </c>
      <c r="AZ11" s="183">
        <f t="shared" si="1"/>
        <v>3</v>
      </c>
      <c r="BA11" s="183">
        <f t="shared" si="1"/>
        <v>3</v>
      </c>
      <c r="BB11" s="183" t="str">
        <f t="shared" si="1"/>
        <v/>
      </c>
      <c r="BC11" s="183" t="str">
        <f t="shared" si="1"/>
        <v/>
      </c>
      <c r="BD11" s="183" t="s">
        <v>97</v>
      </c>
      <c r="BE11" s="183">
        <f t="shared" si="7"/>
        <v>6</v>
      </c>
      <c r="BG11" s="183" t="str">
        <f t="shared" si="8"/>
        <v/>
      </c>
      <c r="BH11" s="183" t="str">
        <f t="shared" si="2"/>
        <v/>
      </c>
      <c r="BI11" s="183" t="str">
        <f t="shared" si="2"/>
        <v/>
      </c>
      <c r="BJ11" s="183" t="str">
        <f t="shared" si="2"/>
        <v/>
      </c>
      <c r="BK11" s="183" t="str">
        <f t="shared" si="2"/>
        <v/>
      </c>
      <c r="BL11" s="183" t="str">
        <f t="shared" si="2"/>
        <v/>
      </c>
      <c r="BM11" s="183" t="str">
        <f t="shared" si="2"/>
        <v/>
      </c>
      <c r="BN11" s="183" t="str">
        <f t="shared" si="2"/>
        <v/>
      </c>
      <c r="BO11" s="183" t="str">
        <f t="shared" si="2"/>
        <v/>
      </c>
      <c r="BP11" s="183">
        <f t="shared" si="2"/>
        <v>3</v>
      </c>
      <c r="BQ11" s="183">
        <f t="shared" si="2"/>
        <v>3</v>
      </c>
      <c r="BR11" s="183" t="str">
        <f t="shared" si="2"/>
        <v/>
      </c>
      <c r="BS11" s="183" t="str">
        <f t="shared" si="2"/>
        <v/>
      </c>
      <c r="BT11" s="183" t="s">
        <v>97</v>
      </c>
      <c r="BU11" s="183">
        <f t="shared" si="9"/>
        <v>6</v>
      </c>
      <c r="BW11" s="183" t="str">
        <f t="shared" si="10"/>
        <v/>
      </c>
      <c r="BX11" s="183" t="str">
        <f t="shared" si="3"/>
        <v/>
      </c>
      <c r="BY11" s="183">
        <f t="shared" si="3"/>
        <v>2</v>
      </c>
      <c r="BZ11" s="183" t="str">
        <f t="shared" si="3"/>
        <v/>
      </c>
      <c r="CA11" s="183" t="str">
        <f t="shared" si="3"/>
        <v/>
      </c>
      <c r="CB11" s="183" t="str">
        <f t="shared" si="3"/>
        <v/>
      </c>
      <c r="CC11" s="183" t="str">
        <f t="shared" si="3"/>
        <v/>
      </c>
      <c r="CD11" s="183">
        <f t="shared" si="11"/>
        <v>2</v>
      </c>
      <c r="CF11" s="183" t="str">
        <f t="shared" si="12"/>
        <v/>
      </c>
      <c r="CG11" s="183" t="str">
        <f t="shared" si="4"/>
        <v/>
      </c>
      <c r="CH11" s="183">
        <f t="shared" si="4"/>
        <v>2</v>
      </c>
      <c r="CI11" s="183" t="str">
        <f t="shared" si="4"/>
        <v/>
      </c>
      <c r="CJ11" s="183" t="str">
        <f t="shared" si="4"/>
        <v/>
      </c>
      <c r="CK11" s="183" t="str">
        <f t="shared" si="4"/>
        <v/>
      </c>
      <c r="CL11" s="183" t="str">
        <f t="shared" si="4"/>
        <v/>
      </c>
      <c r="CM11" s="183">
        <f t="shared" si="13"/>
        <v>2</v>
      </c>
    </row>
    <row r="12" spans="1:91" x14ac:dyDescent="0.35">
      <c r="A12" s="756"/>
      <c r="B12" s="792"/>
      <c r="C12" s="6" t="s">
        <v>22</v>
      </c>
      <c r="D12" s="7" t="s">
        <v>18</v>
      </c>
      <c r="E12" s="102">
        <v>67</v>
      </c>
      <c r="F12" s="70"/>
      <c r="G12" s="102">
        <v>67</v>
      </c>
      <c r="H12" s="73"/>
      <c r="I12" s="102" t="s">
        <v>20</v>
      </c>
      <c r="J12" s="102"/>
      <c r="K12" s="227" t="s">
        <v>19</v>
      </c>
      <c r="L12" s="69"/>
      <c r="M12" s="102" t="s">
        <v>20</v>
      </c>
      <c r="N12" s="70" t="s">
        <v>7</v>
      </c>
      <c r="O12" s="102" t="s">
        <v>7</v>
      </c>
      <c r="P12" s="70" t="s">
        <v>7</v>
      </c>
      <c r="Q12" s="70" t="s">
        <v>7</v>
      </c>
      <c r="R12" s="70" t="s">
        <v>7</v>
      </c>
      <c r="S12" s="102" t="s">
        <v>101</v>
      </c>
      <c r="T12" s="102" t="s">
        <v>101</v>
      </c>
      <c r="U12" s="102" t="s">
        <v>101</v>
      </c>
      <c r="V12" s="102" t="s">
        <v>101</v>
      </c>
      <c r="W12" s="102" t="s">
        <v>101</v>
      </c>
      <c r="X12" s="227" t="s">
        <v>19</v>
      </c>
      <c r="Y12" s="227" t="s">
        <v>19</v>
      </c>
      <c r="Z12" s="72"/>
      <c r="AA12" s="102" t="s">
        <v>20</v>
      </c>
      <c r="AB12" s="70"/>
      <c r="AC12" s="102">
        <v>67</v>
      </c>
      <c r="AD12" s="70"/>
      <c r="AE12" s="70"/>
      <c r="AF12" s="71"/>
      <c r="AG12" s="102"/>
      <c r="AH12" s="70"/>
      <c r="AI12" s="102"/>
      <c r="AJ12" s="73"/>
      <c r="AK12" s="102"/>
      <c r="AL12" s="122"/>
      <c r="AM12" s="117"/>
      <c r="AN12" s="8" t="str">
        <f t="shared" si="5"/>
        <v>ADC FOUCHER</v>
      </c>
      <c r="AO12" s="240"/>
      <c r="AP12" s="187"/>
      <c r="AQ12" s="188" t="str">
        <f t="shared" si="6"/>
        <v/>
      </c>
      <c r="AR12" s="188" t="str">
        <f t="shared" si="1"/>
        <v/>
      </c>
      <c r="AS12" s="188" t="str">
        <f t="shared" si="1"/>
        <v/>
      </c>
      <c r="AT12" s="188" t="str">
        <f t="shared" si="1"/>
        <v/>
      </c>
      <c r="AU12" s="188" t="str">
        <f t="shared" si="1"/>
        <v/>
      </c>
      <c r="AV12" s="188" t="str">
        <f t="shared" si="1"/>
        <v/>
      </c>
      <c r="AW12" s="188" t="str">
        <f t="shared" si="1"/>
        <v/>
      </c>
      <c r="AX12" s="188" t="str">
        <f t="shared" si="1"/>
        <v/>
      </c>
      <c r="AY12" s="188" t="str">
        <f t="shared" si="1"/>
        <v/>
      </c>
      <c r="AZ12" s="188">
        <f t="shared" si="1"/>
        <v>2</v>
      </c>
      <c r="BA12" s="188">
        <f t="shared" si="1"/>
        <v>1</v>
      </c>
      <c r="BB12" s="188" t="str">
        <f t="shared" si="1"/>
        <v/>
      </c>
      <c r="BC12" s="188" t="str">
        <f t="shared" si="1"/>
        <v/>
      </c>
      <c r="BD12" s="188" t="s">
        <v>97</v>
      </c>
      <c r="BE12" s="188">
        <f t="shared" si="7"/>
        <v>3</v>
      </c>
      <c r="BG12" s="188" t="str">
        <f t="shared" si="8"/>
        <v/>
      </c>
      <c r="BH12" s="188" t="str">
        <f t="shared" si="2"/>
        <v/>
      </c>
      <c r="BI12" s="188" t="str">
        <f t="shared" si="2"/>
        <v/>
      </c>
      <c r="BJ12" s="188" t="str">
        <f t="shared" si="2"/>
        <v/>
      </c>
      <c r="BK12" s="188" t="str">
        <f t="shared" si="2"/>
        <v/>
      </c>
      <c r="BL12" s="188" t="str">
        <f t="shared" si="2"/>
        <v/>
      </c>
      <c r="BM12" s="188" t="str">
        <f t="shared" si="2"/>
        <v/>
      </c>
      <c r="BN12" s="188" t="str">
        <f t="shared" si="2"/>
        <v/>
      </c>
      <c r="BO12" s="188" t="str">
        <f t="shared" si="2"/>
        <v/>
      </c>
      <c r="BP12" s="188">
        <f t="shared" si="2"/>
        <v>2</v>
      </c>
      <c r="BQ12" s="188">
        <f t="shared" si="2"/>
        <v>1</v>
      </c>
      <c r="BR12" s="188" t="str">
        <f t="shared" si="2"/>
        <v/>
      </c>
      <c r="BS12" s="188" t="str">
        <f t="shared" si="2"/>
        <v/>
      </c>
      <c r="BT12" s="188" t="s">
        <v>97</v>
      </c>
      <c r="BU12" s="188">
        <f t="shared" si="9"/>
        <v>3</v>
      </c>
      <c r="BW12" s="188" t="str">
        <f t="shared" si="10"/>
        <v/>
      </c>
      <c r="BX12" s="188" t="str">
        <f t="shared" si="3"/>
        <v/>
      </c>
      <c r="BY12" s="188">
        <f t="shared" si="3"/>
        <v>2</v>
      </c>
      <c r="BZ12" s="188" t="str">
        <f t="shared" si="3"/>
        <v/>
      </c>
      <c r="CA12" s="188" t="str">
        <f t="shared" si="3"/>
        <v/>
      </c>
      <c r="CB12" s="188" t="str">
        <f t="shared" si="3"/>
        <v/>
      </c>
      <c r="CC12" s="188" t="str">
        <f t="shared" si="3"/>
        <v/>
      </c>
      <c r="CD12" s="188">
        <f t="shared" si="11"/>
        <v>2</v>
      </c>
      <c r="CF12" s="188" t="str">
        <f t="shared" si="12"/>
        <v/>
      </c>
      <c r="CG12" s="188" t="str">
        <f t="shared" si="4"/>
        <v/>
      </c>
      <c r="CH12" s="188">
        <f t="shared" si="4"/>
        <v>2</v>
      </c>
      <c r="CI12" s="188" t="str">
        <f t="shared" si="4"/>
        <v/>
      </c>
      <c r="CJ12" s="188" t="str">
        <f t="shared" si="4"/>
        <v/>
      </c>
      <c r="CK12" s="188" t="str">
        <f t="shared" si="4"/>
        <v/>
      </c>
      <c r="CL12" s="188" t="str">
        <f t="shared" si="4"/>
        <v/>
      </c>
      <c r="CM12" s="188">
        <f t="shared" si="13"/>
        <v>2</v>
      </c>
    </row>
    <row r="13" spans="1:91" ht="15" thickBot="1" x14ac:dyDescent="0.4">
      <c r="A13" s="756"/>
      <c r="B13" s="792"/>
      <c r="C13" s="13" t="s">
        <v>23</v>
      </c>
      <c r="D13" s="7" t="s">
        <v>18</v>
      </c>
      <c r="E13" s="102" t="s">
        <v>7</v>
      </c>
      <c r="F13" s="70" t="s">
        <v>7</v>
      </c>
      <c r="G13" s="102" t="s">
        <v>7</v>
      </c>
      <c r="H13" s="70" t="s">
        <v>7</v>
      </c>
      <c r="I13" s="102" t="s">
        <v>7</v>
      </c>
      <c r="J13" s="102" t="s">
        <v>7</v>
      </c>
      <c r="K13" s="102" t="s">
        <v>7</v>
      </c>
      <c r="L13" s="70" t="s">
        <v>7</v>
      </c>
      <c r="M13" s="102" t="s">
        <v>7</v>
      </c>
      <c r="N13" s="70" t="s">
        <v>7</v>
      </c>
      <c r="O13" s="102" t="s">
        <v>7</v>
      </c>
      <c r="P13" s="70" t="s">
        <v>7</v>
      </c>
      <c r="Q13" s="70" t="s">
        <v>7</v>
      </c>
      <c r="R13" s="70" t="s">
        <v>7</v>
      </c>
      <c r="S13" s="102" t="s">
        <v>7</v>
      </c>
      <c r="T13" s="70" t="s">
        <v>7</v>
      </c>
      <c r="U13" s="102" t="s">
        <v>7</v>
      </c>
      <c r="V13" s="70" t="s">
        <v>7</v>
      </c>
      <c r="W13" s="102" t="s">
        <v>7</v>
      </c>
      <c r="X13" s="102" t="s">
        <v>7</v>
      </c>
      <c r="Y13" s="102" t="s">
        <v>7</v>
      </c>
      <c r="Z13" s="70" t="s">
        <v>7</v>
      </c>
      <c r="AA13" s="102" t="s">
        <v>7</v>
      </c>
      <c r="AB13" s="70" t="s">
        <v>7</v>
      </c>
      <c r="AC13" s="102" t="s">
        <v>7</v>
      </c>
      <c r="AD13" s="70"/>
      <c r="AE13" s="70"/>
      <c r="AF13" s="71"/>
      <c r="AG13" s="102"/>
      <c r="AH13" s="70"/>
      <c r="AI13" s="102"/>
      <c r="AJ13" s="73"/>
      <c r="AK13" s="102"/>
      <c r="AL13" s="122"/>
      <c r="AM13" s="117"/>
      <c r="AN13" s="14" t="str">
        <f t="shared" si="5"/>
        <v>ADC SOURISSEAU</v>
      </c>
      <c r="AO13" s="129"/>
      <c r="AQ13" s="183" t="str">
        <f t="shared" si="6"/>
        <v/>
      </c>
      <c r="AR13" s="183" t="str">
        <f t="shared" si="1"/>
        <v/>
      </c>
      <c r="AS13" s="183" t="str">
        <f t="shared" si="1"/>
        <v/>
      </c>
      <c r="AT13" s="183" t="str">
        <f t="shared" si="1"/>
        <v/>
      </c>
      <c r="AU13" s="183" t="str">
        <f t="shared" si="1"/>
        <v/>
      </c>
      <c r="AV13" s="183" t="str">
        <f t="shared" si="1"/>
        <v/>
      </c>
      <c r="AW13" s="183" t="str">
        <f t="shared" si="1"/>
        <v/>
      </c>
      <c r="AX13" s="183" t="str">
        <f t="shared" si="1"/>
        <v/>
      </c>
      <c r="AY13" s="183" t="str">
        <f t="shared" si="1"/>
        <v/>
      </c>
      <c r="AZ13" s="183" t="str">
        <f t="shared" si="1"/>
        <v/>
      </c>
      <c r="BA13" s="183" t="str">
        <f t="shared" si="1"/>
        <v/>
      </c>
      <c r="BB13" s="183" t="str">
        <f t="shared" si="1"/>
        <v/>
      </c>
      <c r="BC13" s="183" t="str">
        <f t="shared" si="1"/>
        <v/>
      </c>
      <c r="BD13" s="183" t="s">
        <v>97</v>
      </c>
      <c r="BE13" s="183">
        <f t="shared" si="7"/>
        <v>0</v>
      </c>
      <c r="BG13" s="183" t="str">
        <f t="shared" si="8"/>
        <v/>
      </c>
      <c r="BH13" s="183" t="str">
        <f t="shared" si="2"/>
        <v/>
      </c>
      <c r="BI13" s="183" t="str">
        <f t="shared" si="2"/>
        <v/>
      </c>
      <c r="BJ13" s="183" t="str">
        <f t="shared" si="2"/>
        <v/>
      </c>
      <c r="BK13" s="183" t="str">
        <f t="shared" si="2"/>
        <v/>
      </c>
      <c r="BL13" s="183" t="str">
        <f t="shared" si="2"/>
        <v/>
      </c>
      <c r="BM13" s="183" t="str">
        <f t="shared" si="2"/>
        <v/>
      </c>
      <c r="BN13" s="183" t="str">
        <f t="shared" si="2"/>
        <v/>
      </c>
      <c r="BO13" s="183" t="str">
        <f t="shared" si="2"/>
        <v/>
      </c>
      <c r="BP13" s="183" t="str">
        <f t="shared" si="2"/>
        <v/>
      </c>
      <c r="BQ13" s="183" t="str">
        <f t="shared" si="2"/>
        <v/>
      </c>
      <c r="BR13" s="183" t="str">
        <f t="shared" si="2"/>
        <v/>
      </c>
      <c r="BS13" s="183" t="str">
        <f t="shared" si="2"/>
        <v/>
      </c>
      <c r="BT13" s="183" t="s">
        <v>97</v>
      </c>
      <c r="BU13" s="183">
        <f t="shared" si="9"/>
        <v>0</v>
      </c>
      <c r="BW13" s="183" t="str">
        <f t="shared" si="10"/>
        <v/>
      </c>
      <c r="BX13" s="183" t="str">
        <f t="shared" si="3"/>
        <v/>
      </c>
      <c r="BY13" s="183" t="str">
        <f t="shared" si="3"/>
        <v/>
      </c>
      <c r="BZ13" s="183" t="str">
        <f t="shared" si="3"/>
        <v/>
      </c>
      <c r="CA13" s="183" t="str">
        <f t="shared" si="3"/>
        <v/>
      </c>
      <c r="CB13" s="183" t="str">
        <f t="shared" si="3"/>
        <v/>
      </c>
      <c r="CC13" s="183" t="str">
        <f t="shared" si="3"/>
        <v/>
      </c>
      <c r="CD13" s="183">
        <f t="shared" si="11"/>
        <v>0</v>
      </c>
      <c r="CF13" s="183" t="str">
        <f t="shared" si="12"/>
        <v/>
      </c>
      <c r="CG13" s="183" t="str">
        <f t="shared" si="4"/>
        <v/>
      </c>
      <c r="CH13" s="183" t="str">
        <f t="shared" si="4"/>
        <v/>
      </c>
      <c r="CI13" s="183" t="str">
        <f t="shared" si="4"/>
        <v/>
      </c>
      <c r="CJ13" s="183" t="str">
        <f t="shared" si="4"/>
        <v/>
      </c>
      <c r="CK13" s="183" t="str">
        <f t="shared" si="4"/>
        <v/>
      </c>
      <c r="CL13" s="183" t="str">
        <f t="shared" si="4"/>
        <v/>
      </c>
      <c r="CM13" s="183">
        <f t="shared" si="13"/>
        <v>0</v>
      </c>
    </row>
    <row r="14" spans="1:91" ht="15" thickBot="1" x14ac:dyDescent="0.4">
      <c r="A14" s="756"/>
      <c r="B14" s="792"/>
      <c r="C14" s="6" t="s">
        <v>24</v>
      </c>
      <c r="D14" s="7" t="s">
        <v>18</v>
      </c>
      <c r="E14" s="102">
        <v>67</v>
      </c>
      <c r="F14" s="70"/>
      <c r="G14" s="102">
        <v>67</v>
      </c>
      <c r="H14" s="73"/>
      <c r="I14" s="102">
        <v>67</v>
      </c>
      <c r="J14" s="227" t="s">
        <v>19</v>
      </c>
      <c r="K14" s="117"/>
      <c r="L14" s="69"/>
      <c r="M14" s="102" t="s">
        <v>20</v>
      </c>
      <c r="N14" s="70"/>
      <c r="O14" s="227" t="s">
        <v>19</v>
      </c>
      <c r="P14" s="70"/>
      <c r="Q14" s="70"/>
      <c r="R14" s="71"/>
      <c r="S14" s="227" t="s">
        <v>19</v>
      </c>
      <c r="T14" s="70"/>
      <c r="U14" s="102" t="s">
        <v>20</v>
      </c>
      <c r="V14" s="73"/>
      <c r="W14" s="102">
        <v>67</v>
      </c>
      <c r="X14" s="227" t="s">
        <v>19</v>
      </c>
      <c r="Y14" s="117"/>
      <c r="Z14" s="72"/>
      <c r="AA14" s="102">
        <v>67</v>
      </c>
      <c r="AB14" s="70"/>
      <c r="AC14" s="227" t="s">
        <v>19</v>
      </c>
      <c r="AD14" s="70"/>
      <c r="AE14" s="70"/>
      <c r="AF14" s="71"/>
      <c r="AG14" s="102"/>
      <c r="AH14" s="70"/>
      <c r="AI14" s="102"/>
      <c r="AJ14" s="73"/>
      <c r="AK14" s="102"/>
      <c r="AL14" s="122"/>
      <c r="AM14" s="117"/>
      <c r="AN14" s="8" t="str">
        <f t="shared" si="5"/>
        <v>ADJ NAKPANE</v>
      </c>
      <c r="AO14" s="240"/>
      <c r="AP14" s="187"/>
      <c r="AQ14" s="188" t="str">
        <f t="shared" si="6"/>
        <v/>
      </c>
      <c r="AR14" s="188" t="str">
        <f t="shared" si="1"/>
        <v/>
      </c>
      <c r="AS14" s="188" t="str">
        <f t="shared" si="1"/>
        <v/>
      </c>
      <c r="AT14" s="188" t="str">
        <f t="shared" si="1"/>
        <v/>
      </c>
      <c r="AU14" s="188" t="str">
        <f t="shared" si="1"/>
        <v/>
      </c>
      <c r="AV14" s="188" t="str">
        <f t="shared" si="1"/>
        <v/>
      </c>
      <c r="AW14" s="188" t="str">
        <f t="shared" si="1"/>
        <v/>
      </c>
      <c r="AX14" s="188" t="str">
        <f t="shared" si="1"/>
        <v/>
      </c>
      <c r="AY14" s="188" t="str">
        <f t="shared" si="1"/>
        <v/>
      </c>
      <c r="AZ14" s="188">
        <f t="shared" si="1"/>
        <v>2</v>
      </c>
      <c r="BA14" s="188">
        <f t="shared" si="1"/>
        <v>2</v>
      </c>
      <c r="BB14" s="188" t="str">
        <f t="shared" si="1"/>
        <v/>
      </c>
      <c r="BC14" s="188" t="str">
        <f t="shared" si="1"/>
        <v/>
      </c>
      <c r="BD14" s="188" t="s">
        <v>97</v>
      </c>
      <c r="BE14" s="188">
        <f t="shared" si="7"/>
        <v>4</v>
      </c>
      <c r="BG14" s="188" t="str">
        <f t="shared" si="8"/>
        <v/>
      </c>
      <c r="BH14" s="188" t="str">
        <f t="shared" si="2"/>
        <v/>
      </c>
      <c r="BI14" s="188" t="str">
        <f t="shared" si="2"/>
        <v/>
      </c>
      <c r="BJ14" s="188" t="str">
        <f t="shared" si="2"/>
        <v/>
      </c>
      <c r="BK14" s="188" t="str">
        <f t="shared" si="2"/>
        <v/>
      </c>
      <c r="BL14" s="188" t="str">
        <f t="shared" si="2"/>
        <v/>
      </c>
      <c r="BM14" s="188" t="str">
        <f t="shared" si="2"/>
        <v/>
      </c>
      <c r="BN14" s="188" t="str">
        <f t="shared" si="2"/>
        <v/>
      </c>
      <c r="BO14" s="188" t="str">
        <f t="shared" si="2"/>
        <v/>
      </c>
      <c r="BP14" s="188">
        <f t="shared" si="2"/>
        <v>2</v>
      </c>
      <c r="BQ14" s="188">
        <f t="shared" si="2"/>
        <v>2</v>
      </c>
      <c r="BR14" s="188" t="str">
        <f t="shared" si="2"/>
        <v/>
      </c>
      <c r="BS14" s="188" t="str">
        <f t="shared" si="2"/>
        <v/>
      </c>
      <c r="BT14" s="188" t="s">
        <v>97</v>
      </c>
      <c r="BU14" s="188">
        <f t="shared" si="9"/>
        <v>4</v>
      </c>
      <c r="BW14" s="188" t="str">
        <f t="shared" si="10"/>
        <v/>
      </c>
      <c r="BX14" s="188" t="str">
        <f t="shared" si="3"/>
        <v/>
      </c>
      <c r="BY14" s="188">
        <f t="shared" si="3"/>
        <v>4</v>
      </c>
      <c r="BZ14" s="188" t="str">
        <f t="shared" si="3"/>
        <v/>
      </c>
      <c r="CA14" s="188" t="str">
        <f t="shared" si="3"/>
        <v/>
      </c>
      <c r="CB14" s="188" t="str">
        <f t="shared" si="3"/>
        <v/>
      </c>
      <c r="CC14" s="188" t="str">
        <f t="shared" si="3"/>
        <v/>
      </c>
      <c r="CD14" s="188">
        <f t="shared" si="11"/>
        <v>4</v>
      </c>
      <c r="CF14" s="188" t="str">
        <f t="shared" si="12"/>
        <v/>
      </c>
      <c r="CG14" s="188" t="str">
        <f t="shared" si="4"/>
        <v/>
      </c>
      <c r="CH14" s="188">
        <f t="shared" si="4"/>
        <v>4</v>
      </c>
      <c r="CI14" s="188" t="str">
        <f t="shared" si="4"/>
        <v/>
      </c>
      <c r="CJ14" s="188" t="str">
        <f t="shared" si="4"/>
        <v/>
      </c>
      <c r="CK14" s="188" t="str">
        <f t="shared" si="4"/>
        <v/>
      </c>
      <c r="CL14" s="188" t="str">
        <f t="shared" si="4"/>
        <v/>
      </c>
      <c r="CM14" s="188">
        <f t="shared" si="13"/>
        <v>4</v>
      </c>
    </row>
    <row r="15" spans="1:91" ht="15" thickBot="1" x14ac:dyDescent="0.4">
      <c r="A15" s="756"/>
      <c r="B15" s="792"/>
      <c r="C15" s="6" t="s">
        <v>25</v>
      </c>
      <c r="D15" s="7" t="s">
        <v>26</v>
      </c>
      <c r="E15" s="227" t="s">
        <v>19</v>
      </c>
      <c r="F15" s="70"/>
      <c r="G15" s="102" t="s">
        <v>20</v>
      </c>
      <c r="H15" s="73"/>
      <c r="I15" s="102" t="s">
        <v>38</v>
      </c>
      <c r="J15" s="102"/>
      <c r="K15" s="227" t="s">
        <v>19</v>
      </c>
      <c r="L15" s="69"/>
      <c r="M15" s="102">
        <v>67</v>
      </c>
      <c r="N15" s="70"/>
      <c r="O15" s="227" t="s">
        <v>19</v>
      </c>
      <c r="P15" s="70"/>
      <c r="Q15" s="70"/>
      <c r="R15" s="71"/>
      <c r="S15" s="102" t="s">
        <v>20</v>
      </c>
      <c r="T15" s="70"/>
      <c r="U15" s="102">
        <v>67</v>
      </c>
      <c r="V15" s="73"/>
      <c r="W15" s="227" t="s">
        <v>19</v>
      </c>
      <c r="X15" s="102"/>
      <c r="Y15" s="117"/>
      <c r="Z15" s="72"/>
      <c r="AA15" s="227" t="s">
        <v>19</v>
      </c>
      <c r="AB15" s="70"/>
      <c r="AC15" s="102">
        <v>67</v>
      </c>
      <c r="AD15" s="70"/>
      <c r="AE15" s="70"/>
      <c r="AF15" s="71"/>
      <c r="AG15" s="102"/>
      <c r="AH15" s="70"/>
      <c r="AI15" s="102"/>
      <c r="AJ15" s="73"/>
      <c r="AK15" s="102"/>
      <c r="AL15" s="122"/>
      <c r="AM15" s="117"/>
      <c r="AN15" s="8" t="str">
        <f t="shared" si="5"/>
        <v>ADJ CHOPIN</v>
      </c>
      <c r="AO15" s="129"/>
      <c r="AQ15" s="183" t="str">
        <f t="shared" si="6"/>
        <v/>
      </c>
      <c r="AR15" s="183" t="str">
        <f t="shared" si="1"/>
        <v/>
      </c>
      <c r="AS15" s="183" t="str">
        <f t="shared" si="1"/>
        <v/>
      </c>
      <c r="AT15" s="183" t="str">
        <f t="shared" si="1"/>
        <v/>
      </c>
      <c r="AU15" s="183" t="str">
        <f t="shared" si="1"/>
        <v/>
      </c>
      <c r="AV15" s="183" t="str">
        <f t="shared" si="1"/>
        <v/>
      </c>
      <c r="AW15" s="183" t="str">
        <f t="shared" si="1"/>
        <v/>
      </c>
      <c r="AX15" s="183" t="str">
        <f t="shared" si="1"/>
        <v/>
      </c>
      <c r="AY15" s="183" t="str">
        <f t="shared" si="1"/>
        <v/>
      </c>
      <c r="AZ15" s="183">
        <f t="shared" si="1"/>
        <v>1</v>
      </c>
      <c r="BA15" s="183">
        <f t="shared" si="1"/>
        <v>3</v>
      </c>
      <c r="BB15" s="183" t="str">
        <f t="shared" si="1"/>
        <v/>
      </c>
      <c r="BC15" s="183" t="str">
        <f t="shared" si="1"/>
        <v/>
      </c>
      <c r="BD15" s="183" t="s">
        <v>97</v>
      </c>
      <c r="BE15" s="183">
        <f t="shared" si="7"/>
        <v>4</v>
      </c>
      <c r="BG15" s="183" t="str">
        <f t="shared" si="8"/>
        <v/>
      </c>
      <c r="BH15" s="183" t="str">
        <f t="shared" si="2"/>
        <v/>
      </c>
      <c r="BI15" s="183" t="str">
        <f t="shared" si="2"/>
        <v/>
      </c>
      <c r="BJ15" s="183" t="str">
        <f t="shared" si="2"/>
        <v/>
      </c>
      <c r="BK15" s="183" t="str">
        <f t="shared" si="2"/>
        <v/>
      </c>
      <c r="BL15" s="183" t="str">
        <f t="shared" si="2"/>
        <v/>
      </c>
      <c r="BM15" s="183" t="str">
        <f t="shared" si="2"/>
        <v/>
      </c>
      <c r="BN15" s="183" t="str">
        <f t="shared" si="2"/>
        <v/>
      </c>
      <c r="BO15" s="183" t="str">
        <f t="shared" si="2"/>
        <v/>
      </c>
      <c r="BP15" s="183">
        <f t="shared" si="2"/>
        <v>1</v>
      </c>
      <c r="BQ15" s="183">
        <f t="shared" si="2"/>
        <v>3</v>
      </c>
      <c r="BR15" s="183" t="str">
        <f t="shared" si="2"/>
        <v/>
      </c>
      <c r="BS15" s="183" t="str">
        <f t="shared" si="2"/>
        <v/>
      </c>
      <c r="BT15" s="183" t="s">
        <v>97</v>
      </c>
      <c r="BU15" s="183">
        <f t="shared" si="9"/>
        <v>4</v>
      </c>
      <c r="BW15" s="183" t="str">
        <f t="shared" si="10"/>
        <v/>
      </c>
      <c r="BX15" s="183" t="str">
        <f t="shared" si="3"/>
        <v/>
      </c>
      <c r="BY15" s="183">
        <f t="shared" si="3"/>
        <v>3</v>
      </c>
      <c r="BZ15" s="183" t="str">
        <f t="shared" si="3"/>
        <v/>
      </c>
      <c r="CA15" s="183" t="str">
        <f t="shared" si="3"/>
        <v/>
      </c>
      <c r="CB15" s="183" t="str">
        <f t="shared" si="3"/>
        <v/>
      </c>
      <c r="CC15" s="183" t="str">
        <f t="shared" si="3"/>
        <v/>
      </c>
      <c r="CD15" s="183">
        <f t="shared" si="11"/>
        <v>3</v>
      </c>
      <c r="CF15" s="183" t="str">
        <f t="shared" si="12"/>
        <v/>
      </c>
      <c r="CG15" s="183" t="str">
        <f t="shared" si="4"/>
        <v/>
      </c>
      <c r="CH15" s="183">
        <f t="shared" si="4"/>
        <v>3</v>
      </c>
      <c r="CI15" s="183" t="str">
        <f t="shared" si="4"/>
        <v/>
      </c>
      <c r="CJ15" s="183" t="str">
        <f t="shared" si="4"/>
        <v/>
      </c>
      <c r="CK15" s="183" t="str">
        <f t="shared" si="4"/>
        <v/>
      </c>
      <c r="CL15" s="183" t="str">
        <f t="shared" si="4"/>
        <v/>
      </c>
      <c r="CM15" s="183">
        <f t="shared" si="13"/>
        <v>3</v>
      </c>
    </row>
    <row r="16" spans="1:91" ht="15" thickBot="1" x14ac:dyDescent="0.4">
      <c r="A16" s="756"/>
      <c r="B16" s="792"/>
      <c r="C16" s="13" t="s">
        <v>27</v>
      </c>
      <c r="D16" s="7" t="s">
        <v>88</v>
      </c>
      <c r="E16" s="102" t="s">
        <v>20</v>
      </c>
      <c r="F16" s="70"/>
      <c r="G16" s="227" t="s">
        <v>19</v>
      </c>
      <c r="H16" s="73"/>
      <c r="I16" s="252" t="s">
        <v>20</v>
      </c>
      <c r="J16" s="227" t="s">
        <v>19</v>
      </c>
      <c r="K16" s="117"/>
      <c r="L16" s="69"/>
      <c r="M16" s="102" t="s">
        <v>19</v>
      </c>
      <c r="N16" s="70"/>
      <c r="O16" s="102" t="s">
        <v>20</v>
      </c>
      <c r="P16" s="70"/>
      <c r="Q16" s="70"/>
      <c r="R16" s="71"/>
      <c r="S16" s="102" t="s">
        <v>103</v>
      </c>
      <c r="T16" s="102" t="s">
        <v>103</v>
      </c>
      <c r="U16" s="102" t="s">
        <v>103</v>
      </c>
      <c r="V16" s="102" t="s">
        <v>103</v>
      </c>
      <c r="W16" s="102" t="s">
        <v>103</v>
      </c>
      <c r="X16" s="102" t="s">
        <v>103</v>
      </c>
      <c r="Y16" s="102" t="s">
        <v>103</v>
      </c>
      <c r="Z16" s="102" t="s">
        <v>103</v>
      </c>
      <c r="AA16" s="102" t="s">
        <v>103</v>
      </c>
      <c r="AB16" s="102" t="s">
        <v>103</v>
      </c>
      <c r="AC16" s="102" t="s">
        <v>103</v>
      </c>
      <c r="AD16" s="70"/>
      <c r="AE16" s="70"/>
      <c r="AF16" s="71"/>
      <c r="AG16" s="102"/>
      <c r="AH16" s="70"/>
      <c r="AI16" s="102"/>
      <c r="AJ16" s="73"/>
      <c r="AK16" s="102"/>
      <c r="AL16" s="122"/>
      <c r="AM16" s="117"/>
      <c r="AN16" s="14" t="str">
        <f t="shared" si="5"/>
        <v>CNE THENOUX</v>
      </c>
      <c r="AO16" s="240"/>
      <c r="AP16" s="187"/>
      <c r="AQ16" s="188" t="str">
        <f t="shared" si="6"/>
        <v/>
      </c>
      <c r="AR16" s="188" t="str">
        <f t="shared" si="1"/>
        <v/>
      </c>
      <c r="AS16" s="188" t="str">
        <f t="shared" si="1"/>
        <v/>
      </c>
      <c r="AT16" s="188" t="str">
        <f t="shared" si="1"/>
        <v/>
      </c>
      <c r="AU16" s="188" t="str">
        <f t="shared" si="1"/>
        <v/>
      </c>
      <c r="AV16" s="188" t="str">
        <f t="shared" si="1"/>
        <v/>
      </c>
      <c r="AW16" s="188" t="str">
        <f t="shared" si="1"/>
        <v/>
      </c>
      <c r="AX16" s="188" t="str">
        <f t="shared" si="1"/>
        <v/>
      </c>
      <c r="AY16" s="188" t="str">
        <f t="shared" si="1"/>
        <v/>
      </c>
      <c r="AZ16" s="188">
        <f t="shared" si="1"/>
        <v>1</v>
      </c>
      <c r="BA16" s="188" t="str">
        <f t="shared" si="1"/>
        <v/>
      </c>
      <c r="BB16" s="188" t="str">
        <f t="shared" si="1"/>
        <v/>
      </c>
      <c r="BC16" s="188" t="str">
        <f t="shared" si="1"/>
        <v/>
      </c>
      <c r="BD16" s="188" t="s">
        <v>97</v>
      </c>
      <c r="BE16" s="188">
        <f t="shared" si="7"/>
        <v>1</v>
      </c>
      <c r="BG16" s="188" t="str">
        <f t="shared" si="8"/>
        <v/>
      </c>
      <c r="BH16" s="188" t="str">
        <f t="shared" si="2"/>
        <v/>
      </c>
      <c r="BI16" s="188" t="str">
        <f t="shared" si="2"/>
        <v/>
      </c>
      <c r="BJ16" s="188" t="str">
        <f t="shared" si="2"/>
        <v/>
      </c>
      <c r="BK16" s="188" t="str">
        <f t="shared" si="2"/>
        <v/>
      </c>
      <c r="BL16" s="188" t="str">
        <f t="shared" si="2"/>
        <v/>
      </c>
      <c r="BM16" s="188" t="str">
        <f t="shared" si="2"/>
        <v/>
      </c>
      <c r="BN16" s="188" t="str">
        <f t="shared" si="2"/>
        <v/>
      </c>
      <c r="BO16" s="188" t="str">
        <f t="shared" si="2"/>
        <v/>
      </c>
      <c r="BP16" s="188">
        <f t="shared" si="2"/>
        <v>1</v>
      </c>
      <c r="BQ16" s="188" t="str">
        <f t="shared" si="2"/>
        <v/>
      </c>
      <c r="BR16" s="188" t="str">
        <f t="shared" si="2"/>
        <v/>
      </c>
      <c r="BS16" s="188" t="str">
        <f t="shared" si="2"/>
        <v/>
      </c>
      <c r="BT16" s="188" t="s">
        <v>97</v>
      </c>
      <c r="BU16" s="188">
        <f t="shared" si="9"/>
        <v>1</v>
      </c>
      <c r="BW16" s="188" t="str">
        <f t="shared" si="10"/>
        <v/>
      </c>
      <c r="BX16" s="188" t="str">
        <f t="shared" si="3"/>
        <v/>
      </c>
      <c r="BY16" s="188">
        <f t="shared" si="3"/>
        <v>1</v>
      </c>
      <c r="BZ16" s="188" t="str">
        <f t="shared" si="3"/>
        <v/>
      </c>
      <c r="CA16" s="188" t="str">
        <f t="shared" si="3"/>
        <v/>
      </c>
      <c r="CB16" s="188" t="str">
        <f t="shared" si="3"/>
        <v/>
      </c>
      <c r="CC16" s="188" t="str">
        <f t="shared" si="3"/>
        <v/>
      </c>
      <c r="CD16" s="188">
        <f t="shared" si="11"/>
        <v>1</v>
      </c>
      <c r="CF16" s="188" t="str">
        <f t="shared" si="12"/>
        <v/>
      </c>
      <c r="CG16" s="188" t="str">
        <f t="shared" si="4"/>
        <v/>
      </c>
      <c r="CH16" s="188">
        <f t="shared" si="4"/>
        <v>1</v>
      </c>
      <c r="CI16" s="188" t="str">
        <f t="shared" si="4"/>
        <v/>
      </c>
      <c r="CJ16" s="188" t="str">
        <f t="shared" si="4"/>
        <v/>
      </c>
      <c r="CK16" s="188" t="str">
        <f t="shared" si="4"/>
        <v/>
      </c>
      <c r="CL16" s="188" t="str">
        <f t="shared" si="4"/>
        <v/>
      </c>
      <c r="CM16" s="188">
        <f t="shared" si="13"/>
        <v>1</v>
      </c>
    </row>
    <row r="17" spans="1:91" x14ac:dyDescent="0.35">
      <c r="A17" s="756"/>
      <c r="B17" s="792"/>
      <c r="C17" s="13" t="s">
        <v>28</v>
      </c>
      <c r="D17" s="7" t="s">
        <v>29</v>
      </c>
      <c r="E17" s="102" t="s">
        <v>38</v>
      </c>
      <c r="F17" s="70"/>
      <c r="G17" s="227" t="s">
        <v>30</v>
      </c>
      <c r="H17" s="73"/>
      <c r="I17" s="227" t="s">
        <v>30</v>
      </c>
      <c r="J17" s="102"/>
      <c r="K17" s="117"/>
      <c r="L17" s="69"/>
      <c r="M17" s="102" t="s">
        <v>30</v>
      </c>
      <c r="N17" s="70"/>
      <c r="O17" s="102" t="s">
        <v>29</v>
      </c>
      <c r="P17" s="70"/>
      <c r="Q17" s="70"/>
      <c r="R17" s="71"/>
      <c r="S17" s="102" t="s">
        <v>103</v>
      </c>
      <c r="T17" s="102" t="s">
        <v>103</v>
      </c>
      <c r="U17" s="102" t="s">
        <v>103</v>
      </c>
      <c r="V17" s="102" t="s">
        <v>103</v>
      </c>
      <c r="W17" s="102" t="s">
        <v>103</v>
      </c>
      <c r="X17" s="102" t="s">
        <v>103</v>
      </c>
      <c r="Y17" s="102" t="s">
        <v>103</v>
      </c>
      <c r="Z17" s="102" t="s">
        <v>103</v>
      </c>
      <c r="AA17" s="102" t="s">
        <v>103</v>
      </c>
      <c r="AB17" s="102" t="s">
        <v>103</v>
      </c>
      <c r="AC17" s="102" t="s">
        <v>103</v>
      </c>
      <c r="AD17" s="70"/>
      <c r="AE17" s="70"/>
      <c r="AF17" s="71"/>
      <c r="AG17" s="102"/>
      <c r="AH17" s="70"/>
      <c r="AI17" s="102"/>
      <c r="AJ17" s="73"/>
      <c r="AK17" s="102"/>
      <c r="AL17" s="122"/>
      <c r="AM17" s="117"/>
      <c r="AN17" s="14" t="str">
        <f t="shared" si="5"/>
        <v>LTT NGUYEN</v>
      </c>
      <c r="AO17" s="129"/>
      <c r="AQ17" s="183" t="str">
        <f t="shared" si="6"/>
        <v/>
      </c>
      <c r="AR17" s="183" t="str">
        <f t="shared" si="1"/>
        <v/>
      </c>
      <c r="AS17" s="183" t="str">
        <f t="shared" si="1"/>
        <v/>
      </c>
      <c r="AT17" s="183">
        <f t="shared" si="1"/>
        <v>1</v>
      </c>
      <c r="AU17" s="183" t="str">
        <f t="shared" si="1"/>
        <v/>
      </c>
      <c r="AV17" s="183" t="str">
        <f t="shared" si="1"/>
        <v/>
      </c>
      <c r="AW17" s="183" t="str">
        <f t="shared" si="1"/>
        <v/>
      </c>
      <c r="AX17" s="183" t="str">
        <f t="shared" si="1"/>
        <v/>
      </c>
      <c r="AY17" s="183" t="str">
        <f t="shared" si="1"/>
        <v/>
      </c>
      <c r="AZ17" s="183" t="str">
        <f t="shared" si="1"/>
        <v/>
      </c>
      <c r="BA17" s="183" t="str">
        <f t="shared" si="1"/>
        <v/>
      </c>
      <c r="BB17" s="183" t="str">
        <f t="shared" si="1"/>
        <v/>
      </c>
      <c r="BC17" s="183" t="str">
        <f t="shared" si="1"/>
        <v/>
      </c>
      <c r="BD17" s="183" t="s">
        <v>97</v>
      </c>
      <c r="BE17" s="183">
        <f t="shared" si="7"/>
        <v>1</v>
      </c>
      <c r="BG17" s="183" t="str">
        <f t="shared" si="8"/>
        <v/>
      </c>
      <c r="BH17" s="183" t="str">
        <f t="shared" si="2"/>
        <v/>
      </c>
      <c r="BI17" s="183" t="str">
        <f t="shared" si="2"/>
        <v/>
      </c>
      <c r="BJ17" s="183">
        <f t="shared" si="2"/>
        <v>1</v>
      </c>
      <c r="BK17" s="183" t="str">
        <f t="shared" si="2"/>
        <v/>
      </c>
      <c r="BL17" s="183" t="str">
        <f t="shared" si="2"/>
        <v/>
      </c>
      <c r="BM17" s="183" t="str">
        <f t="shared" si="2"/>
        <v/>
      </c>
      <c r="BN17" s="183" t="str">
        <f t="shared" si="2"/>
        <v/>
      </c>
      <c r="BO17" s="183" t="str">
        <f t="shared" si="2"/>
        <v/>
      </c>
      <c r="BP17" s="183" t="str">
        <f t="shared" si="2"/>
        <v/>
      </c>
      <c r="BQ17" s="183" t="str">
        <f t="shared" si="2"/>
        <v/>
      </c>
      <c r="BR17" s="183" t="str">
        <f t="shared" si="2"/>
        <v/>
      </c>
      <c r="BS17" s="183" t="str">
        <f t="shared" si="2"/>
        <v/>
      </c>
      <c r="BT17" s="183" t="s">
        <v>97</v>
      </c>
      <c r="BU17" s="183">
        <f t="shared" si="9"/>
        <v>1</v>
      </c>
      <c r="BW17" s="183" t="str">
        <f t="shared" si="10"/>
        <v/>
      </c>
      <c r="BX17" s="183" t="str">
        <f t="shared" si="3"/>
        <v/>
      </c>
      <c r="BY17" s="183" t="str">
        <f t="shared" si="3"/>
        <v/>
      </c>
      <c r="BZ17" s="183">
        <f t="shared" si="3"/>
        <v>1</v>
      </c>
      <c r="CA17" s="183" t="str">
        <f t="shared" si="3"/>
        <v/>
      </c>
      <c r="CB17" s="183" t="str">
        <f t="shared" si="3"/>
        <v/>
      </c>
      <c r="CC17" s="183" t="str">
        <f t="shared" si="3"/>
        <v/>
      </c>
      <c r="CD17" s="183">
        <f t="shared" si="11"/>
        <v>1</v>
      </c>
      <c r="CF17" s="183" t="str">
        <f t="shared" si="12"/>
        <v/>
      </c>
      <c r="CG17" s="183" t="str">
        <f t="shared" si="4"/>
        <v/>
      </c>
      <c r="CH17" s="183" t="str">
        <f t="shared" si="4"/>
        <v/>
      </c>
      <c r="CI17" s="183">
        <f t="shared" si="4"/>
        <v>1</v>
      </c>
      <c r="CJ17" s="183" t="str">
        <f t="shared" si="4"/>
        <v/>
      </c>
      <c r="CK17" s="183" t="str">
        <f t="shared" si="4"/>
        <v/>
      </c>
      <c r="CL17" s="183" t="str">
        <f t="shared" si="4"/>
        <v/>
      </c>
      <c r="CM17" s="183">
        <f t="shared" si="13"/>
        <v>1</v>
      </c>
    </row>
    <row r="18" spans="1:91" x14ac:dyDescent="0.35">
      <c r="A18" s="756"/>
      <c r="B18" s="792"/>
      <c r="C18" s="13" t="s">
        <v>32</v>
      </c>
      <c r="D18" s="15" t="s">
        <v>33</v>
      </c>
      <c r="E18" s="102" t="s">
        <v>31</v>
      </c>
      <c r="F18" s="70"/>
      <c r="G18" s="102" t="s">
        <v>33</v>
      </c>
      <c r="H18" s="73"/>
      <c r="I18" s="102" t="s">
        <v>33</v>
      </c>
      <c r="J18" s="102"/>
      <c r="K18" s="117"/>
      <c r="L18" s="69" t="s">
        <v>7</v>
      </c>
      <c r="M18" s="102" t="s">
        <v>7</v>
      </c>
      <c r="N18" s="69" t="s">
        <v>7</v>
      </c>
      <c r="O18" s="253" t="s">
        <v>7</v>
      </c>
      <c r="P18" s="69" t="s">
        <v>7</v>
      </c>
      <c r="Q18" s="69" t="s">
        <v>7</v>
      </c>
      <c r="R18" s="69" t="s">
        <v>7</v>
      </c>
      <c r="S18" s="253" t="s">
        <v>7</v>
      </c>
      <c r="T18" s="69" t="s">
        <v>7</v>
      </c>
      <c r="U18" s="253" t="s">
        <v>7</v>
      </c>
      <c r="V18" s="69" t="s">
        <v>7</v>
      </c>
      <c r="W18" s="253" t="s">
        <v>7</v>
      </c>
      <c r="X18" s="253" t="s">
        <v>7</v>
      </c>
      <c r="Y18" s="253" t="s">
        <v>7</v>
      </c>
      <c r="Z18" s="69" t="s">
        <v>7</v>
      </c>
      <c r="AA18" s="253" t="s">
        <v>7</v>
      </c>
      <c r="AB18" s="69" t="s">
        <v>7</v>
      </c>
      <c r="AC18" s="253" t="s">
        <v>7</v>
      </c>
      <c r="AD18" s="70"/>
      <c r="AE18" s="70"/>
      <c r="AF18" s="71"/>
      <c r="AG18" s="102"/>
      <c r="AH18" s="70"/>
      <c r="AI18" s="102"/>
      <c r="AJ18" s="73"/>
      <c r="AK18" s="102"/>
      <c r="AL18" s="122"/>
      <c r="AM18" s="117"/>
      <c r="AN18" s="14" t="str">
        <f t="shared" si="5"/>
        <v>MAJ SAINT ANDRE</v>
      </c>
      <c r="AO18" s="240"/>
      <c r="AP18" s="187"/>
      <c r="AQ18" s="188" t="str">
        <f t="shared" si="6"/>
        <v/>
      </c>
      <c r="AR18" s="188" t="str">
        <f t="shared" si="1"/>
        <v/>
      </c>
      <c r="AS18" s="188" t="str">
        <f t="shared" si="1"/>
        <v/>
      </c>
      <c r="AT18" s="188" t="str">
        <f t="shared" si="1"/>
        <v/>
      </c>
      <c r="AU18" s="188" t="str">
        <f t="shared" si="1"/>
        <v/>
      </c>
      <c r="AV18" s="188" t="str">
        <f t="shared" si="1"/>
        <v/>
      </c>
      <c r="AW18" s="188" t="str">
        <f t="shared" si="1"/>
        <v/>
      </c>
      <c r="AX18" s="188" t="str">
        <f t="shared" si="1"/>
        <v/>
      </c>
      <c r="AY18" s="188" t="str">
        <f t="shared" si="1"/>
        <v/>
      </c>
      <c r="AZ18" s="188" t="str">
        <f t="shared" si="1"/>
        <v/>
      </c>
      <c r="BA18" s="188" t="str">
        <f t="shared" si="1"/>
        <v/>
      </c>
      <c r="BB18" s="188" t="str">
        <f t="shared" si="1"/>
        <v/>
      </c>
      <c r="BC18" s="188" t="str">
        <f t="shared" si="1"/>
        <v/>
      </c>
      <c r="BD18" s="188" t="s">
        <v>97</v>
      </c>
      <c r="BE18" s="188">
        <f t="shared" si="7"/>
        <v>0</v>
      </c>
      <c r="BG18" s="188" t="str">
        <f t="shared" si="8"/>
        <v/>
      </c>
      <c r="BH18" s="188" t="str">
        <f t="shared" si="2"/>
        <v/>
      </c>
      <c r="BI18" s="188" t="str">
        <f t="shared" si="2"/>
        <v/>
      </c>
      <c r="BJ18" s="188" t="str">
        <f t="shared" si="2"/>
        <v/>
      </c>
      <c r="BK18" s="188" t="str">
        <f t="shared" si="2"/>
        <v/>
      </c>
      <c r="BL18" s="188" t="str">
        <f t="shared" si="2"/>
        <v/>
      </c>
      <c r="BM18" s="188" t="str">
        <f t="shared" si="2"/>
        <v/>
      </c>
      <c r="BN18" s="188" t="str">
        <f t="shared" si="2"/>
        <v/>
      </c>
      <c r="BO18" s="188" t="str">
        <f t="shared" si="2"/>
        <v/>
      </c>
      <c r="BP18" s="188" t="str">
        <f t="shared" si="2"/>
        <v/>
      </c>
      <c r="BQ18" s="188" t="str">
        <f t="shared" si="2"/>
        <v/>
      </c>
      <c r="BR18" s="188" t="str">
        <f t="shared" si="2"/>
        <v/>
      </c>
      <c r="BS18" s="188" t="str">
        <f t="shared" si="2"/>
        <v/>
      </c>
      <c r="BT18" s="188" t="s">
        <v>97</v>
      </c>
      <c r="BU18" s="188">
        <f t="shared" si="9"/>
        <v>0</v>
      </c>
      <c r="BW18" s="188" t="str">
        <f t="shared" si="10"/>
        <v/>
      </c>
      <c r="BX18" s="188" t="str">
        <f t="shared" si="3"/>
        <v/>
      </c>
      <c r="BY18" s="188" t="str">
        <f t="shared" si="3"/>
        <v/>
      </c>
      <c r="BZ18" s="188" t="str">
        <f t="shared" si="3"/>
        <v/>
      </c>
      <c r="CA18" s="188" t="str">
        <f t="shared" si="3"/>
        <v/>
      </c>
      <c r="CB18" s="188" t="str">
        <f t="shared" si="3"/>
        <v/>
      </c>
      <c r="CC18" s="188" t="str">
        <f t="shared" si="3"/>
        <v/>
      </c>
      <c r="CD18" s="188">
        <f t="shared" si="11"/>
        <v>0</v>
      </c>
      <c r="CF18" s="188" t="str">
        <f t="shared" si="12"/>
        <v/>
      </c>
      <c r="CG18" s="188" t="str">
        <f t="shared" si="4"/>
        <v/>
      </c>
      <c r="CH18" s="188" t="str">
        <f t="shared" si="4"/>
        <v/>
      </c>
      <c r="CI18" s="188" t="str">
        <f t="shared" si="4"/>
        <v/>
      </c>
      <c r="CJ18" s="188" t="str">
        <f t="shared" si="4"/>
        <v/>
      </c>
      <c r="CK18" s="188" t="str">
        <f t="shared" si="4"/>
        <v/>
      </c>
      <c r="CL18" s="188" t="str">
        <f t="shared" si="4"/>
        <v/>
      </c>
      <c r="CM18" s="188">
        <f t="shared" si="13"/>
        <v>0</v>
      </c>
    </row>
    <row r="19" spans="1:91" ht="15" thickBot="1" x14ac:dyDescent="0.4">
      <c r="A19" s="756"/>
      <c r="B19" s="792"/>
      <c r="C19" s="13" t="s">
        <v>34</v>
      </c>
      <c r="D19" s="15" t="s">
        <v>33</v>
      </c>
      <c r="E19" s="102" t="s">
        <v>33</v>
      </c>
      <c r="F19" s="70"/>
      <c r="G19" s="102" t="s">
        <v>33</v>
      </c>
      <c r="H19" s="73"/>
      <c r="I19" s="102" t="s">
        <v>33</v>
      </c>
      <c r="J19" s="253" t="s">
        <v>7</v>
      </c>
      <c r="K19" s="253" t="s">
        <v>7</v>
      </c>
      <c r="L19" s="69" t="s">
        <v>7</v>
      </c>
      <c r="M19" s="102" t="s">
        <v>7</v>
      </c>
      <c r="N19" s="69" t="s">
        <v>7</v>
      </c>
      <c r="O19" s="253" t="s">
        <v>7</v>
      </c>
      <c r="P19" s="69" t="s">
        <v>7</v>
      </c>
      <c r="Q19" s="69" t="s">
        <v>7</v>
      </c>
      <c r="R19" s="69" t="s">
        <v>7</v>
      </c>
      <c r="S19" s="102" t="s">
        <v>33</v>
      </c>
      <c r="T19" s="70"/>
      <c r="U19" s="102" t="s">
        <v>33</v>
      </c>
      <c r="V19" s="73"/>
      <c r="W19" s="102" t="s">
        <v>33</v>
      </c>
      <c r="X19" s="102"/>
      <c r="Y19" s="117"/>
      <c r="Z19" s="72"/>
      <c r="AA19" s="102" t="s">
        <v>33</v>
      </c>
      <c r="AB19" s="70"/>
      <c r="AC19" s="102" t="s">
        <v>33</v>
      </c>
      <c r="AD19" s="70"/>
      <c r="AE19" s="70"/>
      <c r="AF19" s="71"/>
      <c r="AG19" s="102"/>
      <c r="AH19" s="70"/>
      <c r="AI19" s="102"/>
      <c r="AJ19" s="73"/>
      <c r="AK19" s="102"/>
      <c r="AL19" s="122"/>
      <c r="AM19" s="117"/>
      <c r="AN19" s="14" t="str">
        <f t="shared" si="5"/>
        <v>ADC PREVOST</v>
      </c>
      <c r="AO19" s="129"/>
      <c r="AQ19" s="183" t="str">
        <f t="shared" si="6"/>
        <v/>
      </c>
      <c r="AR19" s="183" t="str">
        <f t="shared" si="1"/>
        <v/>
      </c>
      <c r="AS19" s="183" t="str">
        <f t="shared" si="1"/>
        <v/>
      </c>
      <c r="AT19" s="183" t="str">
        <f t="shared" si="1"/>
        <v/>
      </c>
      <c r="AU19" s="183" t="str">
        <f t="shared" si="1"/>
        <v/>
      </c>
      <c r="AV19" s="183">
        <f t="shared" si="1"/>
        <v>5</v>
      </c>
      <c r="AW19" s="183" t="str">
        <f t="shared" si="1"/>
        <v/>
      </c>
      <c r="AX19" s="183" t="str">
        <f t="shared" si="1"/>
        <v/>
      </c>
      <c r="AY19" s="183" t="str">
        <f t="shared" si="1"/>
        <v/>
      </c>
      <c r="AZ19" s="183" t="str">
        <f t="shared" si="1"/>
        <v/>
      </c>
      <c r="BA19" s="183" t="str">
        <f t="shared" si="1"/>
        <v/>
      </c>
      <c r="BB19" s="183" t="str">
        <f t="shared" si="1"/>
        <v/>
      </c>
      <c r="BC19" s="183" t="str">
        <f t="shared" si="1"/>
        <v/>
      </c>
      <c r="BD19" s="183" t="s">
        <v>97</v>
      </c>
      <c r="BE19" s="183">
        <f t="shared" si="7"/>
        <v>5</v>
      </c>
      <c r="BG19" s="183" t="str">
        <f t="shared" si="8"/>
        <v/>
      </c>
      <c r="BH19" s="183" t="str">
        <f t="shared" si="2"/>
        <v/>
      </c>
      <c r="BI19" s="183" t="str">
        <f t="shared" si="2"/>
        <v/>
      </c>
      <c r="BJ19" s="183" t="str">
        <f t="shared" si="2"/>
        <v/>
      </c>
      <c r="BK19" s="183" t="str">
        <f t="shared" si="2"/>
        <v/>
      </c>
      <c r="BL19" s="183">
        <f t="shared" si="2"/>
        <v>5</v>
      </c>
      <c r="BM19" s="183" t="str">
        <f t="shared" si="2"/>
        <v/>
      </c>
      <c r="BN19" s="183" t="str">
        <f t="shared" si="2"/>
        <v/>
      </c>
      <c r="BO19" s="183" t="str">
        <f t="shared" si="2"/>
        <v/>
      </c>
      <c r="BP19" s="183" t="str">
        <f t="shared" si="2"/>
        <v/>
      </c>
      <c r="BQ19" s="183" t="str">
        <f t="shared" si="2"/>
        <v/>
      </c>
      <c r="BR19" s="183" t="str">
        <f t="shared" si="2"/>
        <v/>
      </c>
      <c r="BS19" s="183" t="str">
        <f t="shared" si="2"/>
        <v/>
      </c>
      <c r="BT19" s="183" t="s">
        <v>97</v>
      </c>
      <c r="BU19" s="183">
        <f t="shared" si="9"/>
        <v>5</v>
      </c>
      <c r="BW19" s="183" t="str">
        <f t="shared" si="10"/>
        <v/>
      </c>
      <c r="BX19" s="183" t="str">
        <f t="shared" si="3"/>
        <v/>
      </c>
      <c r="BY19" s="183" t="str">
        <f t="shared" si="3"/>
        <v/>
      </c>
      <c r="BZ19" s="183" t="str">
        <f t="shared" si="3"/>
        <v/>
      </c>
      <c r="CA19" s="183" t="str">
        <f t="shared" si="3"/>
        <v/>
      </c>
      <c r="CB19" s="183" t="str">
        <f t="shared" si="3"/>
        <v/>
      </c>
      <c r="CC19" s="183" t="str">
        <f t="shared" si="3"/>
        <v/>
      </c>
      <c r="CD19" s="183">
        <f t="shared" si="11"/>
        <v>0</v>
      </c>
      <c r="CF19" s="183" t="str">
        <f t="shared" si="12"/>
        <v/>
      </c>
      <c r="CG19" s="183" t="str">
        <f t="shared" si="4"/>
        <v/>
      </c>
      <c r="CH19" s="183" t="str">
        <f t="shared" si="4"/>
        <v/>
      </c>
      <c r="CI19" s="183" t="str">
        <f t="shared" si="4"/>
        <v/>
      </c>
      <c r="CJ19" s="183" t="str">
        <f t="shared" si="4"/>
        <v/>
      </c>
      <c r="CK19" s="183" t="str">
        <f t="shared" si="4"/>
        <v/>
      </c>
      <c r="CL19" s="183" t="str">
        <f t="shared" si="4"/>
        <v/>
      </c>
      <c r="CM19" s="183">
        <f t="shared" si="13"/>
        <v>0</v>
      </c>
    </row>
    <row r="20" spans="1:91" ht="15" thickBot="1" x14ac:dyDescent="0.4">
      <c r="A20" s="756"/>
      <c r="B20" s="782"/>
      <c r="C20" s="13" t="s">
        <v>36</v>
      </c>
      <c r="D20" s="15" t="s">
        <v>35</v>
      </c>
      <c r="E20" s="102" t="s">
        <v>38</v>
      </c>
      <c r="F20" s="70"/>
      <c r="G20" s="102" t="s">
        <v>38</v>
      </c>
      <c r="H20" s="73"/>
      <c r="I20" s="102" t="s">
        <v>38</v>
      </c>
      <c r="J20" s="227" t="s">
        <v>30</v>
      </c>
      <c r="K20" s="117"/>
      <c r="L20" s="69"/>
      <c r="M20" s="102" t="s">
        <v>38</v>
      </c>
      <c r="N20" s="70"/>
      <c r="O20" s="227" t="s">
        <v>30</v>
      </c>
      <c r="P20" s="70"/>
      <c r="Q20" s="70"/>
      <c r="R20" s="71"/>
      <c r="S20" s="102" t="s">
        <v>29</v>
      </c>
      <c r="T20" s="70"/>
      <c r="U20" s="102" t="s">
        <v>38</v>
      </c>
      <c r="V20" s="73"/>
      <c r="W20" s="227" t="s">
        <v>30</v>
      </c>
      <c r="X20" s="227" t="s">
        <v>30</v>
      </c>
      <c r="Y20" s="117"/>
      <c r="Z20" s="72"/>
      <c r="AA20" s="102" t="s">
        <v>143</v>
      </c>
      <c r="AB20" s="70"/>
      <c r="AC20" s="102" t="s">
        <v>143</v>
      </c>
      <c r="AD20" s="70"/>
      <c r="AE20" s="70"/>
      <c r="AF20" s="71"/>
      <c r="AG20" s="102"/>
      <c r="AH20" s="70"/>
      <c r="AI20" s="102"/>
      <c r="AJ20" s="73"/>
      <c r="AK20" s="102"/>
      <c r="AL20" s="122"/>
      <c r="AM20" s="117"/>
      <c r="AN20" s="14" t="str">
        <f t="shared" si="5"/>
        <v>ADC AMBLARD</v>
      </c>
      <c r="AO20" s="240"/>
      <c r="AP20" s="187"/>
      <c r="AQ20" s="188" t="str">
        <f t="shared" si="6"/>
        <v/>
      </c>
      <c r="AR20" s="188" t="str">
        <f t="shared" si="1"/>
        <v/>
      </c>
      <c r="AS20" s="188" t="str">
        <f t="shared" si="1"/>
        <v/>
      </c>
      <c r="AT20" s="188">
        <f t="shared" si="1"/>
        <v>1</v>
      </c>
      <c r="AU20" s="188" t="str">
        <f t="shared" si="1"/>
        <v/>
      </c>
      <c r="AV20" s="188" t="str">
        <f t="shared" si="1"/>
        <v/>
      </c>
      <c r="AW20" s="188" t="str">
        <f t="shared" si="1"/>
        <v/>
      </c>
      <c r="AX20" s="188" t="str">
        <f t="shared" si="1"/>
        <v/>
      </c>
      <c r="AY20" s="188" t="str">
        <f t="shared" si="1"/>
        <v/>
      </c>
      <c r="AZ20" s="188" t="str">
        <f t="shared" si="1"/>
        <v/>
      </c>
      <c r="BA20" s="188" t="str">
        <f t="shared" si="1"/>
        <v/>
      </c>
      <c r="BB20" s="188">
        <f t="shared" si="1"/>
        <v>4</v>
      </c>
      <c r="BC20" s="188" t="str">
        <f t="shared" si="1"/>
        <v/>
      </c>
      <c r="BD20" s="188" t="s">
        <v>97</v>
      </c>
      <c r="BE20" s="188">
        <f t="shared" si="7"/>
        <v>5</v>
      </c>
      <c r="BG20" s="188" t="str">
        <f t="shared" si="8"/>
        <v/>
      </c>
      <c r="BH20" s="188" t="str">
        <f t="shared" si="2"/>
        <v/>
      </c>
      <c r="BI20" s="188" t="str">
        <f t="shared" si="2"/>
        <v/>
      </c>
      <c r="BJ20" s="188">
        <f t="shared" si="2"/>
        <v>1</v>
      </c>
      <c r="BK20" s="188" t="str">
        <f t="shared" si="2"/>
        <v/>
      </c>
      <c r="BL20" s="188" t="str">
        <f t="shared" si="2"/>
        <v/>
      </c>
      <c r="BM20" s="188" t="str">
        <f t="shared" si="2"/>
        <v/>
      </c>
      <c r="BN20" s="188" t="str">
        <f t="shared" si="2"/>
        <v/>
      </c>
      <c r="BO20" s="188" t="str">
        <f t="shared" si="2"/>
        <v/>
      </c>
      <c r="BP20" s="188" t="str">
        <f t="shared" si="2"/>
        <v/>
      </c>
      <c r="BQ20" s="188" t="str">
        <f t="shared" si="2"/>
        <v/>
      </c>
      <c r="BR20" s="188">
        <f t="shared" si="2"/>
        <v>4</v>
      </c>
      <c r="BS20" s="188" t="str">
        <f t="shared" si="2"/>
        <v/>
      </c>
      <c r="BT20" s="188" t="s">
        <v>97</v>
      </c>
      <c r="BU20" s="188">
        <f t="shared" si="9"/>
        <v>5</v>
      </c>
      <c r="BW20" s="188" t="str">
        <f t="shared" si="10"/>
        <v/>
      </c>
      <c r="BX20" s="188" t="str">
        <f t="shared" si="3"/>
        <v/>
      </c>
      <c r="BY20" s="188" t="str">
        <f t="shared" si="3"/>
        <v/>
      </c>
      <c r="BZ20" s="188">
        <f t="shared" si="3"/>
        <v>3</v>
      </c>
      <c r="CA20" s="188" t="str">
        <f t="shared" si="3"/>
        <v/>
      </c>
      <c r="CB20" s="188" t="str">
        <f t="shared" si="3"/>
        <v/>
      </c>
      <c r="CC20" s="188" t="str">
        <f t="shared" si="3"/>
        <v/>
      </c>
      <c r="CD20" s="188">
        <f t="shared" si="11"/>
        <v>3</v>
      </c>
      <c r="CF20" s="188" t="str">
        <f t="shared" si="12"/>
        <v/>
      </c>
      <c r="CG20" s="188" t="str">
        <f t="shared" si="4"/>
        <v/>
      </c>
      <c r="CH20" s="188" t="str">
        <f t="shared" si="4"/>
        <v/>
      </c>
      <c r="CI20" s="188">
        <f t="shared" si="4"/>
        <v>3</v>
      </c>
      <c r="CJ20" s="188" t="str">
        <f t="shared" si="4"/>
        <v/>
      </c>
      <c r="CK20" s="188" t="str">
        <f t="shared" si="4"/>
        <v/>
      </c>
      <c r="CL20" s="188" t="str">
        <f t="shared" si="4"/>
        <v/>
      </c>
      <c r="CM20" s="188">
        <f t="shared" si="13"/>
        <v>3</v>
      </c>
    </row>
    <row r="21" spans="1:91" x14ac:dyDescent="0.35">
      <c r="A21" s="756"/>
      <c r="B21" s="781" t="s">
        <v>29</v>
      </c>
      <c r="C21" s="13" t="s">
        <v>39</v>
      </c>
      <c r="D21" s="15" t="s">
        <v>29</v>
      </c>
      <c r="E21" s="102" t="s">
        <v>29</v>
      </c>
      <c r="F21" s="70"/>
      <c r="G21" s="227" t="s">
        <v>40</v>
      </c>
      <c r="H21" s="73"/>
      <c r="I21" s="102" t="s">
        <v>29</v>
      </c>
      <c r="J21" s="102"/>
      <c r="K21" s="117"/>
      <c r="L21" s="69"/>
      <c r="M21" s="102" t="s">
        <v>29</v>
      </c>
      <c r="N21" s="70"/>
      <c r="O21" s="227" t="s">
        <v>40</v>
      </c>
      <c r="P21" s="70"/>
      <c r="Q21" s="70"/>
      <c r="R21" s="71"/>
      <c r="S21" s="227" t="s">
        <v>30</v>
      </c>
      <c r="T21" s="70"/>
      <c r="U21" s="102" t="s">
        <v>29</v>
      </c>
      <c r="V21" s="73"/>
      <c r="W21" s="227" t="s">
        <v>30</v>
      </c>
      <c r="X21" s="102"/>
      <c r="Y21" s="117"/>
      <c r="Z21" s="72"/>
      <c r="AA21" s="227" t="s">
        <v>30</v>
      </c>
      <c r="AB21" s="70"/>
      <c r="AC21" s="102"/>
      <c r="AD21" s="70"/>
      <c r="AE21" s="70"/>
      <c r="AF21" s="71"/>
      <c r="AG21" s="102"/>
      <c r="AH21" s="70"/>
      <c r="AI21" s="102"/>
      <c r="AJ21" s="73"/>
      <c r="AK21" s="102"/>
      <c r="AL21" s="122"/>
      <c r="AM21" s="117"/>
      <c r="AN21" s="14" t="str">
        <f t="shared" si="5"/>
        <v>ADC BACONNAIS</v>
      </c>
      <c r="AO21" s="129"/>
      <c r="AQ21" s="183" t="str">
        <f t="shared" si="6"/>
        <v/>
      </c>
      <c r="AR21" s="183" t="str">
        <f t="shared" si="6"/>
        <v/>
      </c>
      <c r="AS21" s="183" t="str">
        <f t="shared" si="6"/>
        <v/>
      </c>
      <c r="AT21" s="183">
        <f t="shared" si="6"/>
        <v>2</v>
      </c>
      <c r="AU21" s="183" t="str">
        <f t="shared" si="6"/>
        <v/>
      </c>
      <c r="AV21" s="183" t="str">
        <f t="shared" si="6"/>
        <v/>
      </c>
      <c r="AW21" s="183" t="str">
        <f t="shared" si="6"/>
        <v/>
      </c>
      <c r="AX21" s="183" t="str">
        <f t="shared" si="6"/>
        <v/>
      </c>
      <c r="AY21" s="183" t="str">
        <f t="shared" si="6"/>
        <v/>
      </c>
      <c r="AZ21" s="183" t="str">
        <f t="shared" si="6"/>
        <v/>
      </c>
      <c r="BA21" s="183" t="str">
        <f t="shared" si="6"/>
        <v/>
      </c>
      <c r="BB21" s="183" t="str">
        <f t="shared" si="6"/>
        <v/>
      </c>
      <c r="BC21" s="183" t="str">
        <f t="shared" si="6"/>
        <v/>
      </c>
      <c r="BD21" s="183" t="s">
        <v>97</v>
      </c>
      <c r="BE21" s="183">
        <f t="shared" si="7"/>
        <v>2</v>
      </c>
      <c r="BG21" s="183" t="str">
        <f t="shared" si="8"/>
        <v/>
      </c>
      <c r="BH21" s="183" t="str">
        <f t="shared" si="8"/>
        <v/>
      </c>
      <c r="BI21" s="183" t="str">
        <f t="shared" si="8"/>
        <v/>
      </c>
      <c r="BJ21" s="183">
        <f t="shared" si="8"/>
        <v>2</v>
      </c>
      <c r="BK21" s="183" t="str">
        <f t="shared" si="8"/>
        <v/>
      </c>
      <c r="BL21" s="183" t="str">
        <f t="shared" si="8"/>
        <v/>
      </c>
      <c r="BM21" s="183" t="str">
        <f t="shared" si="8"/>
        <v/>
      </c>
      <c r="BN21" s="183" t="str">
        <f t="shared" si="8"/>
        <v/>
      </c>
      <c r="BO21" s="183" t="str">
        <f t="shared" si="8"/>
        <v/>
      </c>
      <c r="BP21" s="183" t="str">
        <f t="shared" si="8"/>
        <v/>
      </c>
      <c r="BQ21" s="183" t="str">
        <f t="shared" si="8"/>
        <v/>
      </c>
      <c r="BR21" s="183" t="str">
        <f t="shared" si="8"/>
        <v/>
      </c>
      <c r="BS21" s="183" t="str">
        <f t="shared" si="8"/>
        <v/>
      </c>
      <c r="BT21" s="183" t="s">
        <v>97</v>
      </c>
      <c r="BU21" s="183">
        <f t="shared" si="9"/>
        <v>2</v>
      </c>
      <c r="BW21" s="183" t="str">
        <f t="shared" si="10"/>
        <v/>
      </c>
      <c r="BX21" s="183" t="str">
        <f t="shared" si="10"/>
        <v/>
      </c>
      <c r="BY21" s="183" t="str">
        <f t="shared" si="10"/>
        <v/>
      </c>
      <c r="BZ21" s="183">
        <f t="shared" si="10"/>
        <v>3</v>
      </c>
      <c r="CA21" s="183" t="str">
        <f t="shared" si="10"/>
        <v/>
      </c>
      <c r="CB21" s="183" t="str">
        <f t="shared" si="10"/>
        <v/>
      </c>
      <c r="CC21" s="183">
        <f t="shared" si="10"/>
        <v>1</v>
      </c>
      <c r="CD21" s="183">
        <f t="shared" si="11"/>
        <v>4</v>
      </c>
      <c r="CF21" s="183" t="str">
        <f t="shared" si="12"/>
        <v/>
      </c>
      <c r="CG21" s="183" t="str">
        <f t="shared" si="12"/>
        <v/>
      </c>
      <c r="CH21" s="183" t="str">
        <f t="shared" si="12"/>
        <v/>
      </c>
      <c r="CI21" s="183">
        <f t="shared" si="12"/>
        <v>3</v>
      </c>
      <c r="CJ21" s="183" t="str">
        <f t="shared" si="12"/>
        <v/>
      </c>
      <c r="CK21" s="183" t="str">
        <f t="shared" si="12"/>
        <v/>
      </c>
      <c r="CL21" s="183">
        <f t="shared" si="12"/>
        <v>1</v>
      </c>
      <c r="CM21" s="183">
        <f t="shared" si="13"/>
        <v>4</v>
      </c>
    </row>
    <row r="22" spans="1:91" ht="15" thickBot="1" x14ac:dyDescent="0.4">
      <c r="A22" s="756"/>
      <c r="B22" s="782"/>
      <c r="C22" s="13" t="s">
        <v>41</v>
      </c>
      <c r="D22" s="15" t="s">
        <v>29</v>
      </c>
      <c r="E22" s="102" t="s">
        <v>29</v>
      </c>
      <c r="F22" s="70"/>
      <c r="G22" s="102" t="s">
        <v>29</v>
      </c>
      <c r="H22" s="73"/>
      <c r="I22" s="102" t="s">
        <v>29</v>
      </c>
      <c r="J22" s="253" t="s">
        <v>7</v>
      </c>
      <c r="K22" s="253" t="s">
        <v>7</v>
      </c>
      <c r="L22" s="69" t="s">
        <v>7</v>
      </c>
      <c r="M22" s="253" t="s">
        <v>7</v>
      </c>
      <c r="N22" s="69" t="s">
        <v>7</v>
      </c>
      <c r="O22" s="253" t="s">
        <v>7</v>
      </c>
      <c r="P22" s="69" t="s">
        <v>7</v>
      </c>
      <c r="Q22" s="69" t="s">
        <v>7</v>
      </c>
      <c r="R22" s="69" t="s">
        <v>7</v>
      </c>
      <c r="S22" s="102" t="s">
        <v>101</v>
      </c>
      <c r="T22" s="102" t="s">
        <v>101</v>
      </c>
      <c r="U22" s="102" t="s">
        <v>101</v>
      </c>
      <c r="V22" s="102" t="s">
        <v>101</v>
      </c>
      <c r="W22" s="102" t="s">
        <v>101</v>
      </c>
      <c r="X22" s="102" t="s">
        <v>101</v>
      </c>
      <c r="Y22" s="102" t="s">
        <v>101</v>
      </c>
      <c r="Z22" s="102" t="s">
        <v>101</v>
      </c>
      <c r="AA22" s="102" t="s">
        <v>101</v>
      </c>
      <c r="AB22" s="102" t="s">
        <v>101</v>
      </c>
      <c r="AC22" s="102" t="s">
        <v>101</v>
      </c>
      <c r="AD22" s="70"/>
      <c r="AE22" s="70"/>
      <c r="AF22" s="71"/>
      <c r="AG22" s="102"/>
      <c r="AH22" s="70"/>
      <c r="AI22" s="102"/>
      <c r="AJ22" s="73"/>
      <c r="AK22" s="102"/>
      <c r="AL22" s="122"/>
      <c r="AM22" s="117"/>
      <c r="AN22" s="14" t="str">
        <f t="shared" si="5"/>
        <v>ADJ HOERNER</v>
      </c>
      <c r="AO22" s="240"/>
      <c r="AP22" s="187"/>
      <c r="AQ22" s="188" t="str">
        <f t="shared" si="6"/>
        <v/>
      </c>
      <c r="AR22" s="188" t="str">
        <f t="shared" si="6"/>
        <v/>
      </c>
      <c r="AS22" s="188" t="str">
        <f t="shared" si="6"/>
        <v/>
      </c>
      <c r="AT22" s="188" t="str">
        <f t="shared" si="6"/>
        <v/>
      </c>
      <c r="AU22" s="188" t="str">
        <f t="shared" si="6"/>
        <v/>
      </c>
      <c r="AV22" s="188" t="str">
        <f t="shared" si="6"/>
        <v/>
      </c>
      <c r="AW22" s="188" t="str">
        <f t="shared" si="6"/>
        <v/>
      </c>
      <c r="AX22" s="188" t="str">
        <f t="shared" si="6"/>
        <v/>
      </c>
      <c r="AY22" s="188" t="str">
        <f t="shared" si="6"/>
        <v/>
      </c>
      <c r="AZ22" s="188" t="str">
        <f t="shared" si="6"/>
        <v/>
      </c>
      <c r="BA22" s="188" t="str">
        <f t="shared" si="6"/>
        <v/>
      </c>
      <c r="BB22" s="188" t="str">
        <f t="shared" si="6"/>
        <v/>
      </c>
      <c r="BC22" s="188" t="str">
        <f t="shared" si="6"/>
        <v/>
      </c>
      <c r="BD22" s="188" t="s">
        <v>97</v>
      </c>
      <c r="BE22" s="188">
        <f t="shared" si="7"/>
        <v>0</v>
      </c>
      <c r="BG22" s="188" t="str">
        <f t="shared" si="8"/>
        <v/>
      </c>
      <c r="BH22" s="188" t="str">
        <f t="shared" si="8"/>
        <v/>
      </c>
      <c r="BI22" s="188" t="str">
        <f t="shared" si="8"/>
        <v/>
      </c>
      <c r="BJ22" s="188" t="str">
        <f t="shared" si="8"/>
        <v/>
      </c>
      <c r="BK22" s="188" t="str">
        <f t="shared" si="8"/>
        <v/>
      </c>
      <c r="BL22" s="188" t="str">
        <f t="shared" si="8"/>
        <v/>
      </c>
      <c r="BM22" s="188" t="str">
        <f t="shared" si="8"/>
        <v/>
      </c>
      <c r="BN22" s="188" t="str">
        <f t="shared" si="8"/>
        <v/>
      </c>
      <c r="BO22" s="188" t="str">
        <f t="shared" si="8"/>
        <v/>
      </c>
      <c r="BP22" s="188" t="str">
        <f t="shared" si="8"/>
        <v/>
      </c>
      <c r="BQ22" s="188" t="str">
        <f t="shared" si="8"/>
        <v/>
      </c>
      <c r="BR22" s="188" t="str">
        <f t="shared" si="8"/>
        <v/>
      </c>
      <c r="BS22" s="188" t="str">
        <f t="shared" si="8"/>
        <v/>
      </c>
      <c r="BT22" s="188" t="s">
        <v>97</v>
      </c>
      <c r="BU22" s="188">
        <f t="shared" si="9"/>
        <v>0</v>
      </c>
      <c r="BW22" s="188" t="str">
        <f t="shared" si="10"/>
        <v/>
      </c>
      <c r="BX22" s="188" t="str">
        <f t="shared" si="10"/>
        <v/>
      </c>
      <c r="BY22" s="188" t="str">
        <f t="shared" si="10"/>
        <v/>
      </c>
      <c r="BZ22" s="188" t="str">
        <f t="shared" si="10"/>
        <v/>
      </c>
      <c r="CA22" s="188" t="str">
        <f t="shared" si="10"/>
        <v/>
      </c>
      <c r="CB22" s="188" t="str">
        <f t="shared" si="10"/>
        <v/>
      </c>
      <c r="CC22" s="188" t="str">
        <f t="shared" si="10"/>
        <v/>
      </c>
      <c r="CD22" s="188">
        <f t="shared" si="11"/>
        <v>0</v>
      </c>
      <c r="CF22" s="188" t="str">
        <f t="shared" si="12"/>
        <v/>
      </c>
      <c r="CG22" s="188" t="str">
        <f t="shared" si="12"/>
        <v/>
      </c>
      <c r="CH22" s="188" t="str">
        <f t="shared" si="12"/>
        <v/>
      </c>
      <c r="CI22" s="188" t="str">
        <f t="shared" si="12"/>
        <v/>
      </c>
      <c r="CJ22" s="188" t="str">
        <f t="shared" si="12"/>
        <v/>
      </c>
      <c r="CK22" s="188" t="str">
        <f t="shared" si="12"/>
        <v/>
      </c>
      <c r="CL22" s="188" t="str">
        <f t="shared" si="12"/>
        <v/>
      </c>
      <c r="CM22" s="188">
        <f t="shared" si="13"/>
        <v>0</v>
      </c>
    </row>
    <row r="23" spans="1:91" ht="15" thickBot="1" x14ac:dyDescent="0.4">
      <c r="A23" s="757"/>
      <c r="B23" s="16"/>
      <c r="C23" s="17" t="s">
        <v>43</v>
      </c>
      <c r="D23" s="18"/>
      <c r="E23" s="106"/>
      <c r="F23" s="76"/>
      <c r="G23" s="106"/>
      <c r="H23" s="79"/>
      <c r="I23" s="106"/>
      <c r="J23" s="106"/>
      <c r="K23" s="118"/>
      <c r="L23" s="75"/>
      <c r="M23" s="106"/>
      <c r="N23" s="76"/>
      <c r="O23" s="106"/>
      <c r="P23" s="76"/>
      <c r="Q23" s="76"/>
      <c r="R23" s="77"/>
      <c r="S23" s="106"/>
      <c r="T23" s="76"/>
      <c r="U23" s="106"/>
      <c r="V23" s="79"/>
      <c r="W23" s="106"/>
      <c r="X23" s="106"/>
      <c r="Y23" s="118"/>
      <c r="Z23" s="78"/>
      <c r="AA23" s="106"/>
      <c r="AB23" s="76"/>
      <c r="AC23" s="106"/>
      <c r="AD23" s="76"/>
      <c r="AE23" s="76"/>
      <c r="AF23" s="77"/>
      <c r="AG23" s="106"/>
      <c r="AH23" s="76"/>
      <c r="AI23" s="106"/>
      <c r="AJ23" s="79"/>
      <c r="AK23" s="106"/>
      <c r="AL23" s="123"/>
      <c r="AM23" s="118"/>
      <c r="AN23" s="19" t="str">
        <f t="shared" si="5"/>
        <v>EXTERIEUR</v>
      </c>
      <c r="AO23" s="129"/>
      <c r="AQ23" s="184" t="str">
        <f t="shared" si="6"/>
        <v/>
      </c>
      <c r="AR23" s="184" t="str">
        <f t="shared" si="6"/>
        <v/>
      </c>
      <c r="AS23" s="184" t="str">
        <f t="shared" si="6"/>
        <v/>
      </c>
      <c r="AT23" s="184" t="str">
        <f t="shared" si="6"/>
        <v/>
      </c>
      <c r="AU23" s="184" t="str">
        <f t="shared" si="6"/>
        <v/>
      </c>
      <c r="AV23" s="184" t="str">
        <f t="shared" si="6"/>
        <v/>
      </c>
      <c r="AW23" s="184" t="str">
        <f t="shared" si="6"/>
        <v/>
      </c>
      <c r="AX23" s="184" t="str">
        <f t="shared" si="6"/>
        <v/>
      </c>
      <c r="AY23" s="184" t="str">
        <f t="shared" si="6"/>
        <v/>
      </c>
      <c r="AZ23" s="184" t="str">
        <f t="shared" si="6"/>
        <v/>
      </c>
      <c r="BA23" s="184" t="str">
        <f t="shared" si="6"/>
        <v/>
      </c>
      <c r="BB23" s="184" t="str">
        <f t="shared" si="6"/>
        <v/>
      </c>
      <c r="BC23" s="184" t="str">
        <f t="shared" si="6"/>
        <v/>
      </c>
      <c r="BD23" s="184" t="s">
        <v>97</v>
      </c>
      <c r="BE23" s="184">
        <f t="shared" si="7"/>
        <v>0</v>
      </c>
      <c r="BG23" s="184" t="str">
        <f t="shared" si="8"/>
        <v/>
      </c>
      <c r="BH23" s="184" t="str">
        <f t="shared" si="8"/>
        <v/>
      </c>
      <c r="BI23" s="184" t="str">
        <f t="shared" si="8"/>
        <v/>
      </c>
      <c r="BJ23" s="184" t="str">
        <f t="shared" si="8"/>
        <v/>
      </c>
      <c r="BK23" s="184" t="str">
        <f t="shared" si="8"/>
        <v/>
      </c>
      <c r="BL23" s="184" t="str">
        <f t="shared" si="8"/>
        <v/>
      </c>
      <c r="BM23" s="184" t="str">
        <f t="shared" si="8"/>
        <v/>
      </c>
      <c r="BN23" s="184" t="str">
        <f t="shared" si="8"/>
        <v/>
      </c>
      <c r="BO23" s="184" t="str">
        <f t="shared" si="8"/>
        <v/>
      </c>
      <c r="BP23" s="184" t="str">
        <f t="shared" si="8"/>
        <v/>
      </c>
      <c r="BQ23" s="184" t="str">
        <f t="shared" si="8"/>
        <v/>
      </c>
      <c r="BR23" s="184" t="str">
        <f t="shared" si="8"/>
        <v/>
      </c>
      <c r="BS23" s="184" t="str">
        <f t="shared" si="8"/>
        <v/>
      </c>
      <c r="BT23" s="184" t="s">
        <v>97</v>
      </c>
      <c r="BU23" s="184">
        <f t="shared" si="9"/>
        <v>0</v>
      </c>
      <c r="BW23" s="184" t="str">
        <f t="shared" si="10"/>
        <v/>
      </c>
      <c r="BX23" s="184" t="str">
        <f t="shared" si="10"/>
        <v/>
      </c>
      <c r="BY23" s="184" t="str">
        <f t="shared" si="10"/>
        <v/>
      </c>
      <c r="BZ23" s="184" t="str">
        <f t="shared" si="10"/>
        <v/>
      </c>
      <c r="CA23" s="184" t="str">
        <f t="shared" si="10"/>
        <v/>
      </c>
      <c r="CB23" s="184" t="str">
        <f t="shared" si="10"/>
        <v/>
      </c>
      <c r="CC23" s="184" t="str">
        <f t="shared" si="10"/>
        <v/>
      </c>
      <c r="CD23" s="184">
        <f t="shared" si="11"/>
        <v>0</v>
      </c>
      <c r="CF23" s="184" t="str">
        <f t="shared" si="12"/>
        <v/>
      </c>
      <c r="CG23" s="184" t="str">
        <f t="shared" si="12"/>
        <v/>
      </c>
      <c r="CH23" s="184" t="str">
        <f t="shared" si="12"/>
        <v/>
      </c>
      <c r="CI23" s="184" t="str">
        <f t="shared" si="12"/>
        <v/>
      </c>
      <c r="CJ23" s="184" t="str">
        <f t="shared" si="12"/>
        <v/>
      </c>
      <c r="CK23" s="184" t="str">
        <f t="shared" si="12"/>
        <v/>
      </c>
      <c r="CL23" s="184" t="str">
        <f t="shared" si="12"/>
        <v/>
      </c>
      <c r="CM23" s="184">
        <f t="shared" si="13"/>
        <v>0</v>
      </c>
    </row>
    <row r="24" spans="1:91" ht="15" thickBot="1" x14ac:dyDescent="0.4">
      <c r="A24" s="755" t="s">
        <v>44</v>
      </c>
      <c r="B24" s="778" t="s">
        <v>45</v>
      </c>
      <c r="C24" s="20" t="s">
        <v>46</v>
      </c>
      <c r="D24" s="21" t="s">
        <v>47</v>
      </c>
      <c r="E24" s="227" t="s">
        <v>48</v>
      </c>
      <c r="F24" s="64"/>
      <c r="G24" s="101" t="s">
        <v>38</v>
      </c>
      <c r="H24" s="67"/>
      <c r="I24" s="101" t="s">
        <v>35</v>
      </c>
      <c r="J24" s="101"/>
      <c r="K24" s="227" t="s">
        <v>48</v>
      </c>
      <c r="L24" s="69" t="s">
        <v>7</v>
      </c>
      <c r="M24" s="253" t="s">
        <v>7</v>
      </c>
      <c r="N24" s="69" t="s">
        <v>7</v>
      </c>
      <c r="O24" s="253" t="s">
        <v>7</v>
      </c>
      <c r="P24" s="69" t="s">
        <v>7</v>
      </c>
      <c r="Q24" s="69" t="s">
        <v>7</v>
      </c>
      <c r="R24" s="69" t="s">
        <v>7</v>
      </c>
      <c r="S24" s="253" t="s">
        <v>7</v>
      </c>
      <c r="T24" s="69" t="s">
        <v>7</v>
      </c>
      <c r="U24" s="253" t="s">
        <v>7</v>
      </c>
      <c r="V24" s="69" t="s">
        <v>7</v>
      </c>
      <c r="W24" s="253" t="s">
        <v>7</v>
      </c>
      <c r="X24" s="253" t="s">
        <v>7</v>
      </c>
      <c r="Y24" s="253" t="s">
        <v>7</v>
      </c>
      <c r="Z24" s="69" t="s">
        <v>7</v>
      </c>
      <c r="AA24" s="227" t="s">
        <v>48</v>
      </c>
      <c r="AB24" s="64"/>
      <c r="AC24" s="101" t="s">
        <v>35</v>
      </c>
      <c r="AD24" s="64"/>
      <c r="AE24" s="64"/>
      <c r="AF24" s="65"/>
      <c r="AG24" s="101"/>
      <c r="AH24" s="64"/>
      <c r="AI24" s="101"/>
      <c r="AJ24" s="67"/>
      <c r="AK24" s="101"/>
      <c r="AL24" s="121"/>
      <c r="AM24" s="116"/>
      <c r="AN24" s="22" t="str">
        <f t="shared" si="5"/>
        <v>SGC QUESADA</v>
      </c>
      <c r="AO24" s="240"/>
      <c r="AP24" s="187"/>
      <c r="AQ24" s="195" t="str">
        <f t="shared" si="6"/>
        <v/>
      </c>
      <c r="AR24" s="195" t="str">
        <f t="shared" si="6"/>
        <v/>
      </c>
      <c r="AS24" s="195" t="str">
        <f t="shared" si="6"/>
        <v/>
      </c>
      <c r="AT24" s="195" t="str">
        <f t="shared" si="6"/>
        <v/>
      </c>
      <c r="AU24" s="195" t="str">
        <f t="shared" si="6"/>
        <v/>
      </c>
      <c r="AV24" s="195" t="str">
        <f t="shared" si="6"/>
        <v/>
      </c>
      <c r="AW24" s="195" t="str">
        <f t="shared" si="6"/>
        <v/>
      </c>
      <c r="AX24" s="195">
        <f t="shared" si="6"/>
        <v>1</v>
      </c>
      <c r="AY24" s="195" t="str">
        <f t="shared" si="6"/>
        <v/>
      </c>
      <c r="AZ24" s="195" t="str">
        <f t="shared" si="6"/>
        <v/>
      </c>
      <c r="BA24" s="195" t="str">
        <f t="shared" si="6"/>
        <v/>
      </c>
      <c r="BB24" s="195" t="str">
        <f t="shared" si="6"/>
        <v/>
      </c>
      <c r="BC24" s="195" t="str">
        <f t="shared" si="6"/>
        <v/>
      </c>
      <c r="BD24" s="195" t="s">
        <v>97</v>
      </c>
      <c r="BE24" s="195">
        <f t="shared" si="7"/>
        <v>1</v>
      </c>
      <c r="BG24" s="195" t="str">
        <f t="shared" si="8"/>
        <v/>
      </c>
      <c r="BH24" s="195" t="str">
        <f t="shared" si="8"/>
        <v/>
      </c>
      <c r="BI24" s="195" t="str">
        <f t="shared" si="8"/>
        <v/>
      </c>
      <c r="BJ24" s="195" t="str">
        <f t="shared" si="8"/>
        <v/>
      </c>
      <c r="BK24" s="195" t="str">
        <f t="shared" si="8"/>
        <v/>
      </c>
      <c r="BL24" s="195" t="str">
        <f t="shared" si="8"/>
        <v/>
      </c>
      <c r="BM24" s="195" t="str">
        <f t="shared" si="8"/>
        <v/>
      </c>
      <c r="BN24" s="195">
        <f t="shared" si="8"/>
        <v>1</v>
      </c>
      <c r="BO24" s="195" t="str">
        <f t="shared" si="8"/>
        <v/>
      </c>
      <c r="BP24" s="195" t="str">
        <f t="shared" si="8"/>
        <v/>
      </c>
      <c r="BQ24" s="195" t="str">
        <f t="shared" si="8"/>
        <v/>
      </c>
      <c r="BR24" s="195" t="str">
        <f t="shared" si="8"/>
        <v/>
      </c>
      <c r="BS24" s="195" t="str">
        <f t="shared" si="8"/>
        <v/>
      </c>
      <c r="BT24" s="195" t="s">
        <v>97</v>
      </c>
      <c r="BU24" s="195">
        <f t="shared" si="9"/>
        <v>1</v>
      </c>
      <c r="BW24" s="195" t="str">
        <f t="shared" si="10"/>
        <v/>
      </c>
      <c r="BX24" s="195" t="str">
        <f t="shared" si="10"/>
        <v/>
      </c>
      <c r="BY24" s="195" t="str">
        <f t="shared" si="10"/>
        <v/>
      </c>
      <c r="BZ24" s="195" t="str">
        <f t="shared" si="10"/>
        <v/>
      </c>
      <c r="CA24" s="195">
        <f t="shared" si="10"/>
        <v>1</v>
      </c>
      <c r="CB24" s="195" t="str">
        <f t="shared" si="10"/>
        <v/>
      </c>
      <c r="CC24" s="195" t="str">
        <f t="shared" si="10"/>
        <v/>
      </c>
      <c r="CD24" s="195">
        <f t="shared" si="11"/>
        <v>1</v>
      </c>
      <c r="CF24" s="195" t="str">
        <f t="shared" si="12"/>
        <v/>
      </c>
      <c r="CG24" s="195" t="str">
        <f t="shared" si="12"/>
        <v/>
      </c>
      <c r="CH24" s="195" t="str">
        <f t="shared" si="12"/>
        <v/>
      </c>
      <c r="CI24" s="195" t="str">
        <f t="shared" si="12"/>
        <v/>
      </c>
      <c r="CJ24" s="195">
        <f t="shared" si="12"/>
        <v>1</v>
      </c>
      <c r="CK24" s="195" t="str">
        <f t="shared" si="12"/>
        <v/>
      </c>
      <c r="CL24" s="195" t="str">
        <f t="shared" si="12"/>
        <v/>
      </c>
      <c r="CM24" s="195">
        <f t="shared" si="13"/>
        <v>1</v>
      </c>
    </row>
    <row r="25" spans="1:91" ht="15" thickBot="1" x14ac:dyDescent="0.4">
      <c r="A25" s="756"/>
      <c r="B25" s="779"/>
      <c r="C25" s="13" t="s">
        <v>49</v>
      </c>
      <c r="D25" s="15" t="s">
        <v>47</v>
      </c>
      <c r="E25" s="102" t="s">
        <v>38</v>
      </c>
      <c r="F25" s="70"/>
      <c r="G25" s="227" t="s">
        <v>48</v>
      </c>
      <c r="H25" s="73"/>
      <c r="I25" s="102" t="s">
        <v>35</v>
      </c>
      <c r="J25" s="102"/>
      <c r="K25" s="227" t="s">
        <v>48</v>
      </c>
      <c r="L25" s="69"/>
      <c r="M25" s="102" t="s">
        <v>38</v>
      </c>
      <c r="N25" s="70"/>
      <c r="O25" s="102">
        <v>67</v>
      </c>
      <c r="P25" s="70"/>
      <c r="Q25" s="70"/>
      <c r="R25" s="71"/>
      <c r="S25" s="102" t="s">
        <v>38</v>
      </c>
      <c r="T25" s="70"/>
      <c r="U25" s="227" t="s">
        <v>48</v>
      </c>
      <c r="V25" s="73"/>
      <c r="W25" s="102">
        <v>67</v>
      </c>
      <c r="X25" s="102"/>
      <c r="Y25" s="227" t="s">
        <v>48</v>
      </c>
      <c r="Z25" s="72"/>
      <c r="AA25" s="102">
        <v>67</v>
      </c>
      <c r="AB25" s="70"/>
      <c r="AC25" s="102">
        <v>67</v>
      </c>
      <c r="AD25" s="70"/>
      <c r="AE25" s="70"/>
      <c r="AF25" s="71"/>
      <c r="AG25" s="102"/>
      <c r="AH25" s="70"/>
      <c r="AI25" s="102"/>
      <c r="AJ25" s="73"/>
      <c r="AK25" s="102"/>
      <c r="AL25" s="122"/>
      <c r="AM25" s="117"/>
      <c r="AN25" s="14" t="str">
        <f t="shared" si="5"/>
        <v>SGC LEDUC</v>
      </c>
      <c r="AO25" s="129"/>
      <c r="AQ25" s="183" t="str">
        <f t="shared" si="6"/>
        <v/>
      </c>
      <c r="AR25" s="183" t="str">
        <f t="shared" si="6"/>
        <v/>
      </c>
      <c r="AS25" s="183" t="str">
        <f t="shared" si="6"/>
        <v/>
      </c>
      <c r="AT25" s="183" t="str">
        <f t="shared" si="6"/>
        <v/>
      </c>
      <c r="AU25" s="183" t="str">
        <f t="shared" si="6"/>
        <v/>
      </c>
      <c r="AV25" s="183" t="str">
        <f t="shared" si="6"/>
        <v/>
      </c>
      <c r="AW25" s="183" t="str">
        <f t="shared" si="6"/>
        <v/>
      </c>
      <c r="AX25" s="183" t="str">
        <f t="shared" si="6"/>
        <v/>
      </c>
      <c r="AY25" s="183" t="str">
        <f t="shared" si="6"/>
        <v/>
      </c>
      <c r="AZ25" s="183" t="str">
        <f t="shared" si="6"/>
        <v/>
      </c>
      <c r="BA25" s="183">
        <f t="shared" si="6"/>
        <v>4</v>
      </c>
      <c r="BB25" s="183">
        <f t="shared" si="6"/>
        <v>2</v>
      </c>
      <c r="BC25" s="183" t="str">
        <f t="shared" si="6"/>
        <v/>
      </c>
      <c r="BD25" s="183" t="s">
        <v>97</v>
      </c>
      <c r="BE25" s="183">
        <f t="shared" si="7"/>
        <v>6</v>
      </c>
      <c r="BG25" s="183" t="str">
        <f t="shared" si="8"/>
        <v/>
      </c>
      <c r="BH25" s="183" t="str">
        <f t="shared" si="8"/>
        <v/>
      </c>
      <c r="BI25" s="183" t="str">
        <f t="shared" si="8"/>
        <v/>
      </c>
      <c r="BJ25" s="183" t="str">
        <f t="shared" si="8"/>
        <v/>
      </c>
      <c r="BK25" s="183" t="str">
        <f t="shared" si="8"/>
        <v/>
      </c>
      <c r="BL25" s="183" t="str">
        <f t="shared" si="8"/>
        <v/>
      </c>
      <c r="BM25" s="183" t="str">
        <f t="shared" si="8"/>
        <v/>
      </c>
      <c r="BN25" s="183" t="str">
        <f t="shared" si="8"/>
        <v/>
      </c>
      <c r="BO25" s="183" t="str">
        <f t="shared" si="8"/>
        <v/>
      </c>
      <c r="BP25" s="183" t="str">
        <f t="shared" si="8"/>
        <v/>
      </c>
      <c r="BQ25" s="183">
        <f t="shared" si="8"/>
        <v>4</v>
      </c>
      <c r="BR25" s="183">
        <f t="shared" si="8"/>
        <v>2</v>
      </c>
      <c r="BS25" s="183" t="str">
        <f t="shared" si="8"/>
        <v/>
      </c>
      <c r="BT25" s="183" t="s">
        <v>97</v>
      </c>
      <c r="BU25" s="183">
        <f t="shared" si="9"/>
        <v>6</v>
      </c>
      <c r="BW25" s="183" t="str">
        <f t="shared" si="10"/>
        <v/>
      </c>
      <c r="BX25" s="183" t="str">
        <f t="shared" si="10"/>
        <v/>
      </c>
      <c r="BY25" s="183" t="str">
        <f t="shared" si="10"/>
        <v/>
      </c>
      <c r="BZ25" s="183" t="str">
        <f t="shared" si="10"/>
        <v/>
      </c>
      <c r="CA25" s="183">
        <f t="shared" si="10"/>
        <v>2</v>
      </c>
      <c r="CB25" s="183" t="str">
        <f t="shared" si="10"/>
        <v/>
      </c>
      <c r="CC25" s="183" t="str">
        <f t="shared" si="10"/>
        <v/>
      </c>
      <c r="CD25" s="183">
        <f t="shared" si="11"/>
        <v>2</v>
      </c>
      <c r="CF25" s="183" t="str">
        <f t="shared" si="12"/>
        <v/>
      </c>
      <c r="CG25" s="183" t="str">
        <f t="shared" si="12"/>
        <v/>
      </c>
      <c r="CH25" s="183" t="str">
        <f t="shared" si="12"/>
        <v/>
      </c>
      <c r="CI25" s="183" t="str">
        <f t="shared" si="12"/>
        <v/>
      </c>
      <c r="CJ25" s="183">
        <f t="shared" si="12"/>
        <v>2</v>
      </c>
      <c r="CK25" s="183" t="str">
        <f t="shared" si="12"/>
        <v/>
      </c>
      <c r="CL25" s="183" t="str">
        <f t="shared" si="12"/>
        <v/>
      </c>
      <c r="CM25" s="183">
        <f t="shared" si="13"/>
        <v>2</v>
      </c>
    </row>
    <row r="26" spans="1:91" ht="15" thickBot="1" x14ac:dyDescent="0.4">
      <c r="A26" s="756"/>
      <c r="B26" s="780"/>
      <c r="C26" s="23" t="s">
        <v>50</v>
      </c>
      <c r="D26" s="24" t="s">
        <v>88</v>
      </c>
      <c r="E26" s="102" t="s">
        <v>35</v>
      </c>
      <c r="F26" s="70"/>
      <c r="G26" s="102" t="s">
        <v>35</v>
      </c>
      <c r="H26" s="73"/>
      <c r="I26" s="102" t="s">
        <v>35</v>
      </c>
      <c r="J26" s="227" t="s">
        <v>48</v>
      </c>
      <c r="K26" s="117"/>
      <c r="L26" s="69"/>
      <c r="M26" s="102" t="s">
        <v>35</v>
      </c>
      <c r="N26" s="70"/>
      <c r="O26" s="102" t="s">
        <v>38</v>
      </c>
      <c r="P26" s="70"/>
      <c r="Q26" s="70"/>
      <c r="R26" s="71"/>
      <c r="S26" s="102" t="s">
        <v>38</v>
      </c>
      <c r="T26" s="70"/>
      <c r="U26" s="102" t="s">
        <v>38</v>
      </c>
      <c r="V26" s="73"/>
      <c r="W26" s="227" t="s">
        <v>48</v>
      </c>
      <c r="X26" s="102"/>
      <c r="Y26" s="117"/>
      <c r="Z26" s="72"/>
      <c r="AA26" s="101" t="s">
        <v>35</v>
      </c>
      <c r="AB26" s="70"/>
      <c r="AC26" s="227" t="s">
        <v>48</v>
      </c>
      <c r="AD26" s="70"/>
      <c r="AE26" s="70"/>
      <c r="AF26" s="71"/>
      <c r="AG26" s="102"/>
      <c r="AH26" s="70"/>
      <c r="AI26" s="102"/>
      <c r="AJ26" s="73"/>
      <c r="AK26" s="102"/>
      <c r="AL26" s="122"/>
      <c r="AM26" s="117"/>
      <c r="AN26" s="25" t="str">
        <f t="shared" si="5"/>
        <v>SGC LABROUE</v>
      </c>
      <c r="AO26" s="240"/>
      <c r="AP26" s="187"/>
      <c r="AQ26" s="194" t="str">
        <f t="shared" si="6"/>
        <v/>
      </c>
      <c r="AR26" s="194" t="str">
        <f t="shared" si="6"/>
        <v/>
      </c>
      <c r="AS26" s="194" t="str">
        <f t="shared" si="6"/>
        <v/>
      </c>
      <c r="AT26" s="194" t="str">
        <f t="shared" si="6"/>
        <v/>
      </c>
      <c r="AU26" s="194" t="str">
        <f t="shared" si="6"/>
        <v/>
      </c>
      <c r="AV26" s="194" t="str">
        <f t="shared" si="6"/>
        <v/>
      </c>
      <c r="AW26" s="194" t="str">
        <f t="shared" si="6"/>
        <v/>
      </c>
      <c r="AX26" s="194">
        <f t="shared" si="6"/>
        <v>2</v>
      </c>
      <c r="AY26" s="194" t="str">
        <f t="shared" si="6"/>
        <v/>
      </c>
      <c r="AZ26" s="194" t="str">
        <f t="shared" si="6"/>
        <v/>
      </c>
      <c r="BA26" s="194" t="str">
        <f t="shared" si="6"/>
        <v/>
      </c>
      <c r="BB26" s="194">
        <f t="shared" si="6"/>
        <v>3</v>
      </c>
      <c r="BC26" s="194" t="str">
        <f t="shared" si="6"/>
        <v/>
      </c>
      <c r="BD26" s="194" t="s">
        <v>97</v>
      </c>
      <c r="BE26" s="194">
        <f t="shared" si="7"/>
        <v>5</v>
      </c>
      <c r="BG26" s="194" t="str">
        <f t="shared" si="8"/>
        <v/>
      </c>
      <c r="BH26" s="194" t="str">
        <f t="shared" si="8"/>
        <v/>
      </c>
      <c r="BI26" s="194" t="str">
        <f t="shared" si="8"/>
        <v/>
      </c>
      <c r="BJ26" s="194" t="str">
        <f t="shared" si="8"/>
        <v/>
      </c>
      <c r="BK26" s="194" t="str">
        <f t="shared" si="8"/>
        <v/>
      </c>
      <c r="BL26" s="194" t="str">
        <f t="shared" si="8"/>
        <v/>
      </c>
      <c r="BM26" s="194" t="str">
        <f t="shared" si="8"/>
        <v/>
      </c>
      <c r="BN26" s="194">
        <f t="shared" si="8"/>
        <v>2</v>
      </c>
      <c r="BO26" s="194" t="str">
        <f t="shared" si="8"/>
        <v/>
      </c>
      <c r="BP26" s="194" t="str">
        <f t="shared" si="8"/>
        <v/>
      </c>
      <c r="BQ26" s="194" t="str">
        <f t="shared" si="8"/>
        <v/>
      </c>
      <c r="BR26" s="194">
        <f t="shared" si="8"/>
        <v>3</v>
      </c>
      <c r="BS26" s="194" t="str">
        <f t="shared" si="8"/>
        <v/>
      </c>
      <c r="BT26" s="194" t="s">
        <v>97</v>
      </c>
      <c r="BU26" s="194">
        <f t="shared" si="9"/>
        <v>5</v>
      </c>
      <c r="BW26" s="194" t="str">
        <f t="shared" si="10"/>
        <v/>
      </c>
      <c r="BX26" s="194" t="str">
        <f t="shared" si="10"/>
        <v/>
      </c>
      <c r="BY26" s="194" t="str">
        <f t="shared" si="10"/>
        <v/>
      </c>
      <c r="BZ26" s="194" t="str">
        <f t="shared" si="10"/>
        <v/>
      </c>
      <c r="CA26" s="194">
        <f t="shared" si="10"/>
        <v>2</v>
      </c>
      <c r="CB26" s="194" t="str">
        <f t="shared" si="10"/>
        <v/>
      </c>
      <c r="CC26" s="194" t="str">
        <f t="shared" si="10"/>
        <v/>
      </c>
      <c r="CD26" s="194">
        <f t="shared" si="11"/>
        <v>2</v>
      </c>
      <c r="CF26" s="194" t="str">
        <f t="shared" si="12"/>
        <v/>
      </c>
      <c r="CG26" s="194" t="str">
        <f t="shared" si="12"/>
        <v/>
      </c>
      <c r="CH26" s="194" t="str">
        <f t="shared" si="12"/>
        <v/>
      </c>
      <c r="CI26" s="194" t="str">
        <f t="shared" si="12"/>
        <v/>
      </c>
      <c r="CJ26" s="194">
        <f t="shared" si="12"/>
        <v>2</v>
      </c>
      <c r="CK26" s="194" t="str">
        <f t="shared" si="12"/>
        <v/>
      </c>
      <c r="CL26" s="194" t="str">
        <f t="shared" si="12"/>
        <v/>
      </c>
      <c r="CM26" s="194">
        <f t="shared" si="13"/>
        <v>2</v>
      </c>
    </row>
    <row r="27" spans="1:91" ht="15" thickBot="1" x14ac:dyDescent="0.4">
      <c r="A27" s="756"/>
      <c r="B27" s="778" t="s">
        <v>33</v>
      </c>
      <c r="C27" s="20" t="s">
        <v>52</v>
      </c>
      <c r="D27" s="21" t="s">
        <v>53</v>
      </c>
      <c r="E27" s="102" t="s">
        <v>35</v>
      </c>
      <c r="F27" s="70"/>
      <c r="G27" s="102" t="s">
        <v>103</v>
      </c>
      <c r="H27" s="102" t="s">
        <v>103</v>
      </c>
      <c r="I27" s="102" t="s">
        <v>103</v>
      </c>
      <c r="J27" s="102" t="s">
        <v>103</v>
      </c>
      <c r="K27" s="102" t="s">
        <v>103</v>
      </c>
      <c r="L27" s="102" t="s">
        <v>103</v>
      </c>
      <c r="M27" s="102" t="s">
        <v>103</v>
      </c>
      <c r="N27" s="102" t="s">
        <v>103</v>
      </c>
      <c r="O27" s="102" t="s">
        <v>103</v>
      </c>
      <c r="P27" s="102" t="s">
        <v>103</v>
      </c>
      <c r="Q27" s="102" t="s">
        <v>103</v>
      </c>
      <c r="R27" s="102" t="s">
        <v>103</v>
      </c>
      <c r="S27" s="102" t="s">
        <v>103</v>
      </c>
      <c r="T27" s="102" t="s">
        <v>103</v>
      </c>
      <c r="U27" s="102" t="s">
        <v>103</v>
      </c>
      <c r="V27" s="102" t="s">
        <v>103</v>
      </c>
      <c r="W27" s="102" t="s">
        <v>103</v>
      </c>
      <c r="X27" s="102" t="s">
        <v>103</v>
      </c>
      <c r="Y27" s="102" t="s">
        <v>103</v>
      </c>
      <c r="Z27" s="102" t="s">
        <v>103</v>
      </c>
      <c r="AA27" s="102" t="s">
        <v>103</v>
      </c>
      <c r="AB27" s="102" t="s">
        <v>103</v>
      </c>
      <c r="AC27" s="102" t="s">
        <v>103</v>
      </c>
      <c r="AD27" s="70"/>
      <c r="AE27" s="70"/>
      <c r="AF27" s="71"/>
      <c r="AG27" s="102"/>
      <c r="AH27" s="70"/>
      <c r="AI27" s="102"/>
      <c r="AJ27" s="73"/>
      <c r="AK27" s="102"/>
      <c r="AL27" s="122"/>
      <c r="AM27" s="117"/>
      <c r="AN27" s="22" t="str">
        <f t="shared" si="5"/>
        <v>SGC PETITJEAN</v>
      </c>
      <c r="AO27" s="129"/>
      <c r="AQ27" s="196" t="str">
        <f t="shared" si="6"/>
        <v/>
      </c>
      <c r="AR27" s="196" t="str">
        <f t="shared" si="6"/>
        <v/>
      </c>
      <c r="AS27" s="196" t="str">
        <f t="shared" si="6"/>
        <v/>
      </c>
      <c r="AT27" s="196" t="str">
        <f t="shared" si="6"/>
        <v/>
      </c>
      <c r="AU27" s="196" t="str">
        <f t="shared" si="6"/>
        <v/>
      </c>
      <c r="AV27" s="196" t="str">
        <f t="shared" si="6"/>
        <v/>
      </c>
      <c r="AW27" s="196" t="str">
        <f t="shared" si="6"/>
        <v/>
      </c>
      <c r="AX27" s="196" t="str">
        <f t="shared" si="6"/>
        <v/>
      </c>
      <c r="AY27" s="196" t="str">
        <f t="shared" si="6"/>
        <v/>
      </c>
      <c r="AZ27" s="196" t="str">
        <f t="shared" si="6"/>
        <v/>
      </c>
      <c r="BA27" s="196" t="str">
        <f t="shared" si="6"/>
        <v/>
      </c>
      <c r="BB27" s="196" t="str">
        <f t="shared" si="6"/>
        <v/>
      </c>
      <c r="BC27" s="196" t="str">
        <f t="shared" si="6"/>
        <v/>
      </c>
      <c r="BD27" s="196" t="s">
        <v>97</v>
      </c>
      <c r="BE27" s="196">
        <f t="shared" si="7"/>
        <v>0</v>
      </c>
      <c r="BG27" s="196" t="str">
        <f t="shared" si="8"/>
        <v/>
      </c>
      <c r="BH27" s="196" t="str">
        <f t="shared" si="8"/>
        <v/>
      </c>
      <c r="BI27" s="196" t="str">
        <f t="shared" si="8"/>
        <v/>
      </c>
      <c r="BJ27" s="196" t="str">
        <f t="shared" si="8"/>
        <v/>
      </c>
      <c r="BK27" s="196" t="str">
        <f t="shared" si="8"/>
        <v/>
      </c>
      <c r="BL27" s="196" t="str">
        <f t="shared" si="8"/>
        <v/>
      </c>
      <c r="BM27" s="196" t="str">
        <f t="shared" si="8"/>
        <v/>
      </c>
      <c r="BN27" s="196" t="str">
        <f t="shared" si="8"/>
        <v/>
      </c>
      <c r="BO27" s="196" t="str">
        <f t="shared" si="8"/>
        <v/>
      </c>
      <c r="BP27" s="196" t="str">
        <f t="shared" si="8"/>
        <v/>
      </c>
      <c r="BQ27" s="196" t="str">
        <f t="shared" si="8"/>
        <v/>
      </c>
      <c r="BR27" s="196" t="str">
        <f t="shared" si="8"/>
        <v/>
      </c>
      <c r="BS27" s="196" t="str">
        <f t="shared" si="8"/>
        <v/>
      </c>
      <c r="BT27" s="196" t="s">
        <v>97</v>
      </c>
      <c r="BU27" s="196">
        <f t="shared" si="9"/>
        <v>0</v>
      </c>
      <c r="BW27" s="196" t="str">
        <f t="shared" si="10"/>
        <v/>
      </c>
      <c r="BX27" s="196" t="str">
        <f t="shared" si="10"/>
        <v/>
      </c>
      <c r="BY27" s="196" t="str">
        <f t="shared" si="10"/>
        <v/>
      </c>
      <c r="BZ27" s="196" t="str">
        <f t="shared" si="10"/>
        <v/>
      </c>
      <c r="CA27" s="196" t="str">
        <f t="shared" si="10"/>
        <v/>
      </c>
      <c r="CB27" s="196" t="str">
        <f t="shared" si="10"/>
        <v/>
      </c>
      <c r="CC27" s="196" t="str">
        <f t="shared" si="10"/>
        <v/>
      </c>
      <c r="CD27" s="196">
        <f t="shared" si="11"/>
        <v>0</v>
      </c>
      <c r="CF27" s="196" t="str">
        <f t="shared" si="12"/>
        <v/>
      </c>
      <c r="CG27" s="196" t="str">
        <f t="shared" si="12"/>
        <v/>
      </c>
      <c r="CH27" s="196" t="str">
        <f t="shared" si="12"/>
        <v/>
      </c>
      <c r="CI27" s="196" t="str">
        <f t="shared" si="12"/>
        <v/>
      </c>
      <c r="CJ27" s="196" t="str">
        <f t="shared" si="12"/>
        <v/>
      </c>
      <c r="CK27" s="196" t="str">
        <f t="shared" si="12"/>
        <v/>
      </c>
      <c r="CL27" s="196" t="str">
        <f t="shared" si="12"/>
        <v/>
      </c>
      <c r="CM27" s="196">
        <f t="shared" si="13"/>
        <v>0</v>
      </c>
    </row>
    <row r="28" spans="1:91" ht="15" thickBot="1" x14ac:dyDescent="0.4">
      <c r="A28" s="756"/>
      <c r="B28" s="779"/>
      <c r="C28" s="13" t="s">
        <v>54</v>
      </c>
      <c r="D28" s="15" t="s">
        <v>35</v>
      </c>
      <c r="E28" s="102" t="s">
        <v>101</v>
      </c>
      <c r="F28" s="102" t="s">
        <v>101</v>
      </c>
      <c r="G28" s="102" t="s">
        <v>101</v>
      </c>
      <c r="H28" s="102" t="s">
        <v>101</v>
      </c>
      <c r="I28" s="102" t="s">
        <v>101</v>
      </c>
      <c r="J28" s="102" t="s">
        <v>101</v>
      </c>
      <c r="K28" s="102" t="s">
        <v>101</v>
      </c>
      <c r="L28" s="69" t="s">
        <v>7</v>
      </c>
      <c r="M28" s="253" t="s">
        <v>7</v>
      </c>
      <c r="N28" s="69" t="s">
        <v>7</v>
      </c>
      <c r="O28" s="253" t="s">
        <v>7</v>
      </c>
      <c r="P28" s="69" t="s">
        <v>7</v>
      </c>
      <c r="Q28" s="69" t="s">
        <v>7</v>
      </c>
      <c r="R28" s="69" t="s">
        <v>7</v>
      </c>
      <c r="S28" s="253" t="s">
        <v>7</v>
      </c>
      <c r="T28" s="69" t="s">
        <v>7</v>
      </c>
      <c r="U28" s="253" t="s">
        <v>7</v>
      </c>
      <c r="V28" s="69" t="s">
        <v>7</v>
      </c>
      <c r="W28" s="253" t="s">
        <v>7</v>
      </c>
      <c r="X28" s="253" t="s">
        <v>7</v>
      </c>
      <c r="Y28" s="253" t="s">
        <v>7</v>
      </c>
      <c r="Z28" s="69" t="s">
        <v>7</v>
      </c>
      <c r="AA28" s="101" t="s">
        <v>35</v>
      </c>
      <c r="AB28" s="70"/>
      <c r="AC28" s="101" t="s">
        <v>35</v>
      </c>
      <c r="AD28" s="70"/>
      <c r="AE28" s="70"/>
      <c r="AF28" s="71"/>
      <c r="AG28" s="102"/>
      <c r="AH28" s="70"/>
      <c r="AI28" s="102"/>
      <c r="AJ28" s="73"/>
      <c r="AK28" s="102"/>
      <c r="AL28" s="122"/>
      <c r="AM28" s="117"/>
      <c r="AN28" s="14" t="str">
        <f t="shared" si="5"/>
        <v>SGT ROGE</v>
      </c>
      <c r="AO28" s="240"/>
      <c r="AP28" s="187"/>
      <c r="AQ28" s="188" t="str">
        <f t="shared" si="6"/>
        <v/>
      </c>
      <c r="AR28" s="188" t="str">
        <f t="shared" si="6"/>
        <v/>
      </c>
      <c r="AS28" s="188" t="str">
        <f t="shared" si="6"/>
        <v/>
      </c>
      <c r="AT28" s="188" t="str">
        <f t="shared" si="6"/>
        <v/>
      </c>
      <c r="AU28" s="188" t="str">
        <f t="shared" si="6"/>
        <v/>
      </c>
      <c r="AV28" s="188" t="str">
        <f t="shared" si="6"/>
        <v/>
      </c>
      <c r="AW28" s="188" t="str">
        <f t="shared" si="6"/>
        <v/>
      </c>
      <c r="AX28" s="188">
        <f t="shared" si="6"/>
        <v>2</v>
      </c>
      <c r="AY28" s="188" t="str">
        <f t="shared" si="6"/>
        <v/>
      </c>
      <c r="AZ28" s="188" t="str">
        <f t="shared" si="6"/>
        <v/>
      </c>
      <c r="BA28" s="188" t="str">
        <f t="shared" si="6"/>
        <v/>
      </c>
      <c r="BB28" s="188" t="str">
        <f t="shared" si="6"/>
        <v/>
      </c>
      <c r="BC28" s="188" t="str">
        <f t="shared" si="6"/>
        <v/>
      </c>
      <c r="BD28" s="188" t="s">
        <v>97</v>
      </c>
      <c r="BE28" s="188">
        <f t="shared" si="7"/>
        <v>2</v>
      </c>
      <c r="BG28" s="188" t="str">
        <f t="shared" si="8"/>
        <v/>
      </c>
      <c r="BH28" s="188" t="str">
        <f t="shared" si="8"/>
        <v/>
      </c>
      <c r="BI28" s="188" t="str">
        <f t="shared" si="8"/>
        <v/>
      </c>
      <c r="BJ28" s="188" t="str">
        <f t="shared" si="8"/>
        <v/>
      </c>
      <c r="BK28" s="188" t="str">
        <f t="shared" si="8"/>
        <v/>
      </c>
      <c r="BL28" s="188" t="str">
        <f t="shared" si="8"/>
        <v/>
      </c>
      <c r="BM28" s="188" t="str">
        <f t="shared" si="8"/>
        <v/>
      </c>
      <c r="BN28" s="188">
        <f t="shared" si="8"/>
        <v>2</v>
      </c>
      <c r="BO28" s="188" t="str">
        <f t="shared" si="8"/>
        <v/>
      </c>
      <c r="BP28" s="188" t="str">
        <f t="shared" si="8"/>
        <v/>
      </c>
      <c r="BQ28" s="188" t="str">
        <f t="shared" si="8"/>
        <v/>
      </c>
      <c r="BR28" s="188" t="str">
        <f t="shared" si="8"/>
        <v/>
      </c>
      <c r="BS28" s="188" t="str">
        <f t="shared" si="8"/>
        <v/>
      </c>
      <c r="BT28" s="188" t="s">
        <v>97</v>
      </c>
      <c r="BU28" s="188">
        <f t="shared" si="9"/>
        <v>2</v>
      </c>
      <c r="BW28" s="188" t="str">
        <f t="shared" si="10"/>
        <v/>
      </c>
      <c r="BX28" s="188" t="str">
        <f t="shared" si="10"/>
        <v/>
      </c>
      <c r="BY28" s="188" t="str">
        <f t="shared" si="10"/>
        <v/>
      </c>
      <c r="BZ28" s="188" t="str">
        <f t="shared" si="10"/>
        <v/>
      </c>
      <c r="CA28" s="188" t="str">
        <f t="shared" si="10"/>
        <v/>
      </c>
      <c r="CB28" s="188" t="str">
        <f t="shared" si="10"/>
        <v/>
      </c>
      <c r="CC28" s="188" t="str">
        <f t="shared" si="10"/>
        <v/>
      </c>
      <c r="CD28" s="188">
        <f t="shared" si="11"/>
        <v>0</v>
      </c>
      <c r="CF28" s="188" t="str">
        <f t="shared" si="12"/>
        <v/>
      </c>
      <c r="CG28" s="188" t="str">
        <f t="shared" si="12"/>
        <v/>
      </c>
      <c r="CH28" s="188" t="str">
        <f t="shared" si="12"/>
        <v/>
      </c>
      <c r="CI28" s="188" t="str">
        <f t="shared" si="12"/>
        <v/>
      </c>
      <c r="CJ28" s="188" t="str">
        <f t="shared" si="12"/>
        <v/>
      </c>
      <c r="CK28" s="188" t="str">
        <f t="shared" si="12"/>
        <v/>
      </c>
      <c r="CL28" s="188" t="str">
        <f t="shared" si="12"/>
        <v/>
      </c>
      <c r="CM28" s="188">
        <f t="shared" si="13"/>
        <v>0</v>
      </c>
    </row>
    <row r="29" spans="1:91" ht="15" thickBot="1" x14ac:dyDescent="0.4">
      <c r="A29" s="756"/>
      <c r="B29" s="779"/>
      <c r="C29" s="13" t="s">
        <v>56</v>
      </c>
      <c r="D29" s="15" t="s">
        <v>35</v>
      </c>
      <c r="E29" s="102" t="s">
        <v>35</v>
      </c>
      <c r="F29" s="70"/>
      <c r="G29" s="102" t="s">
        <v>35</v>
      </c>
      <c r="H29" s="73"/>
      <c r="I29" s="102">
        <v>45</v>
      </c>
      <c r="J29" s="227" t="s">
        <v>48</v>
      </c>
      <c r="K29" s="117"/>
      <c r="L29" s="69"/>
      <c r="M29" s="102" t="s">
        <v>55</v>
      </c>
      <c r="N29" s="69" t="s">
        <v>7</v>
      </c>
      <c r="O29" s="253" t="s">
        <v>7</v>
      </c>
      <c r="P29" s="69" t="s">
        <v>7</v>
      </c>
      <c r="Q29" s="69" t="s">
        <v>7</v>
      </c>
      <c r="R29" s="69" t="s">
        <v>7</v>
      </c>
      <c r="S29" s="253" t="s">
        <v>7</v>
      </c>
      <c r="T29" s="69" t="s">
        <v>7</v>
      </c>
      <c r="U29" s="253" t="s">
        <v>7</v>
      </c>
      <c r="V29" s="69" t="s">
        <v>7</v>
      </c>
      <c r="W29" s="253" t="s">
        <v>7</v>
      </c>
      <c r="X29" s="253" t="s">
        <v>7</v>
      </c>
      <c r="Y29" s="253" t="s">
        <v>7</v>
      </c>
      <c r="Z29" s="69" t="s">
        <v>7</v>
      </c>
      <c r="AA29" s="227" t="s">
        <v>48</v>
      </c>
      <c r="AB29" s="70"/>
      <c r="AC29" s="102">
        <v>45</v>
      </c>
      <c r="AD29" s="70"/>
      <c r="AE29" s="70"/>
      <c r="AF29" s="71"/>
      <c r="AG29" s="102"/>
      <c r="AH29" s="70"/>
      <c r="AI29" s="102"/>
      <c r="AJ29" s="73"/>
      <c r="AK29" s="102"/>
      <c r="AL29" s="122"/>
      <c r="AM29" s="117"/>
      <c r="AN29" s="14" t="str">
        <f t="shared" si="5"/>
        <v>SGT FERNANDES</v>
      </c>
      <c r="AO29" s="129"/>
      <c r="AQ29" s="183" t="str">
        <f t="shared" si="6"/>
        <v/>
      </c>
      <c r="AR29" s="183" t="str">
        <f t="shared" si="6"/>
        <v/>
      </c>
      <c r="AS29" s="183" t="str">
        <f t="shared" si="6"/>
        <v/>
      </c>
      <c r="AT29" s="183" t="str">
        <f t="shared" si="6"/>
        <v/>
      </c>
      <c r="AU29" s="183" t="str">
        <f t="shared" si="6"/>
        <v/>
      </c>
      <c r="AV29" s="183" t="str">
        <f t="shared" si="6"/>
        <v/>
      </c>
      <c r="AW29" s="183">
        <f t="shared" si="6"/>
        <v>1</v>
      </c>
      <c r="AX29" s="183" t="str">
        <f t="shared" si="6"/>
        <v/>
      </c>
      <c r="AY29" s="183" t="str">
        <f t="shared" si="6"/>
        <v/>
      </c>
      <c r="AZ29" s="183" t="str">
        <f t="shared" si="6"/>
        <v/>
      </c>
      <c r="BA29" s="183" t="str">
        <f t="shared" si="6"/>
        <v/>
      </c>
      <c r="BB29" s="183" t="str">
        <f t="shared" si="6"/>
        <v/>
      </c>
      <c r="BC29" s="183" t="str">
        <f t="shared" si="6"/>
        <v/>
      </c>
      <c r="BD29" s="183" t="s">
        <v>97</v>
      </c>
      <c r="BE29" s="183">
        <f t="shared" si="7"/>
        <v>1</v>
      </c>
      <c r="BG29" s="183" t="str">
        <f t="shared" si="8"/>
        <v/>
      </c>
      <c r="BH29" s="183" t="str">
        <f t="shared" si="8"/>
        <v/>
      </c>
      <c r="BI29" s="183" t="str">
        <f t="shared" si="8"/>
        <v/>
      </c>
      <c r="BJ29" s="183" t="str">
        <f t="shared" si="8"/>
        <v/>
      </c>
      <c r="BK29" s="183" t="str">
        <f t="shared" si="8"/>
        <v/>
      </c>
      <c r="BL29" s="183" t="str">
        <f t="shared" si="8"/>
        <v/>
      </c>
      <c r="BM29" s="183">
        <f t="shared" si="8"/>
        <v>1</v>
      </c>
      <c r="BN29" s="183" t="str">
        <f t="shared" si="8"/>
        <v/>
      </c>
      <c r="BO29" s="183" t="str">
        <f t="shared" si="8"/>
        <v/>
      </c>
      <c r="BP29" s="183" t="str">
        <f t="shared" si="8"/>
        <v/>
      </c>
      <c r="BQ29" s="183" t="str">
        <f t="shared" si="8"/>
        <v/>
      </c>
      <c r="BR29" s="183" t="str">
        <f t="shared" si="8"/>
        <v/>
      </c>
      <c r="BS29" s="183" t="str">
        <f t="shared" si="8"/>
        <v/>
      </c>
      <c r="BT29" s="183" t="s">
        <v>97</v>
      </c>
      <c r="BU29" s="183">
        <f t="shared" si="9"/>
        <v>1</v>
      </c>
      <c r="BW29" s="183" t="str">
        <f t="shared" si="10"/>
        <v/>
      </c>
      <c r="BX29" s="183" t="str">
        <f t="shared" si="10"/>
        <v/>
      </c>
      <c r="BY29" s="183" t="str">
        <f t="shared" si="10"/>
        <v/>
      </c>
      <c r="BZ29" s="183" t="str">
        <f t="shared" si="10"/>
        <v/>
      </c>
      <c r="CA29" s="183">
        <f t="shared" si="10"/>
        <v>1</v>
      </c>
      <c r="CB29" s="183">
        <f t="shared" si="10"/>
        <v>1</v>
      </c>
      <c r="CC29" s="183" t="str">
        <f t="shared" si="10"/>
        <v/>
      </c>
      <c r="CD29" s="183">
        <f t="shared" si="11"/>
        <v>2</v>
      </c>
      <c r="CF29" s="183" t="str">
        <f t="shared" si="12"/>
        <v/>
      </c>
      <c r="CG29" s="183" t="str">
        <f t="shared" si="12"/>
        <v/>
      </c>
      <c r="CH29" s="183" t="str">
        <f t="shared" si="12"/>
        <v/>
      </c>
      <c r="CI29" s="183" t="str">
        <f t="shared" si="12"/>
        <v/>
      </c>
      <c r="CJ29" s="183">
        <f t="shared" si="12"/>
        <v>1</v>
      </c>
      <c r="CK29" s="183">
        <f t="shared" si="12"/>
        <v>1</v>
      </c>
      <c r="CL29" s="183" t="str">
        <f t="shared" si="12"/>
        <v/>
      </c>
      <c r="CM29" s="183">
        <f t="shared" si="13"/>
        <v>2</v>
      </c>
    </row>
    <row r="30" spans="1:91" x14ac:dyDescent="0.35">
      <c r="A30" s="756"/>
      <c r="B30" s="779"/>
      <c r="C30" s="13" t="s">
        <v>57</v>
      </c>
      <c r="D30" s="15" t="s">
        <v>35</v>
      </c>
      <c r="E30" s="102" t="s">
        <v>63</v>
      </c>
      <c r="F30" s="70"/>
      <c r="G30" s="102" t="s">
        <v>35</v>
      </c>
      <c r="H30" s="73"/>
      <c r="I30" s="227" t="s">
        <v>48</v>
      </c>
      <c r="J30" s="102"/>
      <c r="K30" s="117"/>
      <c r="L30" s="69"/>
      <c r="M30" s="102" t="s">
        <v>55</v>
      </c>
      <c r="N30" s="70"/>
      <c r="O30" s="102">
        <v>45</v>
      </c>
      <c r="P30" s="70"/>
      <c r="Q30" s="70"/>
      <c r="R30" s="71"/>
      <c r="S30" s="102" t="s">
        <v>35</v>
      </c>
      <c r="T30" s="70"/>
      <c r="U30" s="102" t="s">
        <v>35</v>
      </c>
      <c r="V30" s="73"/>
      <c r="W30" s="102">
        <v>45</v>
      </c>
      <c r="X30" s="102"/>
      <c r="Y30" s="117"/>
      <c r="Z30" s="72"/>
      <c r="AA30" s="101" t="s">
        <v>35</v>
      </c>
      <c r="AB30" s="70"/>
      <c r="AC30" s="101" t="s">
        <v>35</v>
      </c>
      <c r="AD30" s="70"/>
      <c r="AE30" s="70"/>
      <c r="AF30" s="71"/>
      <c r="AG30" s="102"/>
      <c r="AH30" s="70"/>
      <c r="AI30" s="102"/>
      <c r="AJ30" s="73"/>
      <c r="AK30" s="102"/>
      <c r="AL30" s="122"/>
      <c r="AM30" s="117"/>
      <c r="AN30" s="14" t="str">
        <f t="shared" si="5"/>
        <v>SGT JOUAN</v>
      </c>
      <c r="AO30" s="240"/>
      <c r="AP30" s="187"/>
      <c r="AQ30" s="188" t="str">
        <f t="shared" si="6"/>
        <v/>
      </c>
      <c r="AR30" s="188" t="str">
        <f t="shared" si="6"/>
        <v/>
      </c>
      <c r="AS30" s="188" t="str">
        <f t="shared" si="6"/>
        <v/>
      </c>
      <c r="AT30" s="188" t="str">
        <f t="shared" si="6"/>
        <v/>
      </c>
      <c r="AU30" s="188" t="str">
        <f t="shared" si="6"/>
        <v/>
      </c>
      <c r="AV30" s="188" t="str">
        <f t="shared" si="6"/>
        <v/>
      </c>
      <c r="AW30" s="188">
        <f t="shared" si="6"/>
        <v>2</v>
      </c>
      <c r="AX30" s="188">
        <f t="shared" si="6"/>
        <v>4</v>
      </c>
      <c r="AY30" s="188" t="str">
        <f t="shared" si="6"/>
        <v/>
      </c>
      <c r="AZ30" s="188" t="str">
        <f t="shared" si="6"/>
        <v/>
      </c>
      <c r="BA30" s="188" t="str">
        <f t="shared" si="6"/>
        <v/>
      </c>
      <c r="BB30" s="188" t="str">
        <f t="shared" si="6"/>
        <v/>
      </c>
      <c r="BC30" s="188" t="str">
        <f t="shared" si="6"/>
        <v/>
      </c>
      <c r="BD30" s="188" t="s">
        <v>97</v>
      </c>
      <c r="BE30" s="188">
        <f t="shared" si="7"/>
        <v>6</v>
      </c>
      <c r="BG30" s="188" t="str">
        <f t="shared" si="8"/>
        <v/>
      </c>
      <c r="BH30" s="188" t="str">
        <f t="shared" si="8"/>
        <v/>
      </c>
      <c r="BI30" s="188" t="str">
        <f t="shared" si="8"/>
        <v/>
      </c>
      <c r="BJ30" s="188" t="str">
        <f t="shared" si="8"/>
        <v/>
      </c>
      <c r="BK30" s="188" t="str">
        <f t="shared" si="8"/>
        <v/>
      </c>
      <c r="BL30" s="188" t="str">
        <f t="shared" si="8"/>
        <v/>
      </c>
      <c r="BM30" s="188">
        <f t="shared" si="8"/>
        <v>2</v>
      </c>
      <c r="BN30" s="188">
        <f t="shared" si="8"/>
        <v>4</v>
      </c>
      <c r="BO30" s="188" t="str">
        <f t="shared" si="8"/>
        <v/>
      </c>
      <c r="BP30" s="188" t="str">
        <f t="shared" si="8"/>
        <v/>
      </c>
      <c r="BQ30" s="188" t="str">
        <f t="shared" si="8"/>
        <v/>
      </c>
      <c r="BR30" s="188" t="str">
        <f t="shared" si="8"/>
        <v/>
      </c>
      <c r="BS30" s="188" t="str">
        <f t="shared" si="8"/>
        <v/>
      </c>
      <c r="BT30" s="188" t="s">
        <v>97</v>
      </c>
      <c r="BU30" s="188">
        <f t="shared" si="9"/>
        <v>6</v>
      </c>
      <c r="BW30" s="188" t="str">
        <f t="shared" si="10"/>
        <v/>
      </c>
      <c r="BX30" s="188" t="str">
        <f t="shared" si="10"/>
        <v/>
      </c>
      <c r="BY30" s="188" t="str">
        <f t="shared" si="10"/>
        <v/>
      </c>
      <c r="BZ30" s="188" t="str">
        <f t="shared" si="10"/>
        <v/>
      </c>
      <c r="CA30" s="188" t="str">
        <f t="shared" si="10"/>
        <v/>
      </c>
      <c r="CB30" s="188">
        <f t="shared" si="10"/>
        <v>1</v>
      </c>
      <c r="CC30" s="188" t="str">
        <f t="shared" si="10"/>
        <v/>
      </c>
      <c r="CD30" s="188">
        <f t="shared" si="11"/>
        <v>1</v>
      </c>
      <c r="CF30" s="188" t="str">
        <f t="shared" si="12"/>
        <v/>
      </c>
      <c r="CG30" s="188" t="str">
        <f t="shared" si="12"/>
        <v/>
      </c>
      <c r="CH30" s="188" t="str">
        <f t="shared" si="12"/>
        <v/>
      </c>
      <c r="CI30" s="188" t="str">
        <f t="shared" si="12"/>
        <v/>
      </c>
      <c r="CJ30" s="188" t="str">
        <f t="shared" si="12"/>
        <v/>
      </c>
      <c r="CK30" s="188">
        <f t="shared" si="12"/>
        <v>1</v>
      </c>
      <c r="CL30" s="188" t="str">
        <f t="shared" si="12"/>
        <v/>
      </c>
      <c r="CM30" s="188">
        <f t="shared" si="13"/>
        <v>1</v>
      </c>
    </row>
    <row r="31" spans="1:91" ht="15" thickBot="1" x14ac:dyDescent="0.4">
      <c r="A31" s="756"/>
      <c r="B31" s="779"/>
      <c r="C31" s="26" t="s">
        <v>58</v>
      </c>
      <c r="D31" s="15" t="s">
        <v>59</v>
      </c>
      <c r="E31" s="102">
        <v>45</v>
      </c>
      <c r="F31" s="70"/>
      <c r="G31" s="102">
        <v>45</v>
      </c>
      <c r="H31" s="73"/>
      <c r="I31" s="102">
        <v>45</v>
      </c>
      <c r="J31" s="102"/>
      <c r="K31" s="117"/>
      <c r="L31" s="69"/>
      <c r="M31" s="102">
        <v>45</v>
      </c>
      <c r="N31" s="70"/>
      <c r="O31" s="102">
        <v>45</v>
      </c>
      <c r="P31" s="70"/>
      <c r="Q31" s="70"/>
      <c r="R31" s="71"/>
      <c r="S31" s="102">
        <v>45</v>
      </c>
      <c r="T31" s="70"/>
      <c r="U31" s="102">
        <v>45</v>
      </c>
      <c r="V31" s="69" t="s">
        <v>7</v>
      </c>
      <c r="W31" s="253" t="s">
        <v>7</v>
      </c>
      <c r="X31" s="253" t="s">
        <v>7</v>
      </c>
      <c r="Y31" s="253" t="s">
        <v>7</v>
      </c>
      <c r="Z31" s="69" t="s">
        <v>7</v>
      </c>
      <c r="AA31" s="253" t="s">
        <v>7</v>
      </c>
      <c r="AB31" s="69" t="s">
        <v>7</v>
      </c>
      <c r="AC31" s="253" t="s">
        <v>7</v>
      </c>
      <c r="AD31" s="70"/>
      <c r="AE31" s="70"/>
      <c r="AF31" s="71"/>
      <c r="AG31" s="102"/>
      <c r="AH31" s="70"/>
      <c r="AI31" s="102"/>
      <c r="AJ31" s="73"/>
      <c r="AK31" s="102"/>
      <c r="AL31" s="122"/>
      <c r="AM31" s="117"/>
      <c r="AN31" s="27" t="str">
        <f t="shared" si="5"/>
        <v>SGT COQUET</v>
      </c>
      <c r="AO31" s="129"/>
      <c r="AQ31" s="183" t="str">
        <f t="shared" si="6"/>
        <v/>
      </c>
      <c r="AR31" s="183" t="str">
        <f t="shared" si="6"/>
        <v/>
      </c>
      <c r="AS31" s="183" t="str">
        <f t="shared" si="6"/>
        <v/>
      </c>
      <c r="AT31" s="183" t="str">
        <f t="shared" si="6"/>
        <v/>
      </c>
      <c r="AU31" s="183" t="str">
        <f t="shared" si="6"/>
        <v/>
      </c>
      <c r="AV31" s="183" t="str">
        <f t="shared" si="6"/>
        <v/>
      </c>
      <c r="AW31" s="183">
        <f t="shared" si="6"/>
        <v>4</v>
      </c>
      <c r="AX31" s="183" t="str">
        <f t="shared" si="6"/>
        <v/>
      </c>
      <c r="AY31" s="183" t="str">
        <f t="shared" si="6"/>
        <v/>
      </c>
      <c r="AZ31" s="183" t="str">
        <f t="shared" si="6"/>
        <v/>
      </c>
      <c r="BA31" s="183" t="str">
        <f t="shared" si="6"/>
        <v/>
      </c>
      <c r="BB31" s="183" t="str">
        <f t="shared" si="6"/>
        <v/>
      </c>
      <c r="BC31" s="183" t="str">
        <f t="shared" si="6"/>
        <v/>
      </c>
      <c r="BD31" s="183" t="s">
        <v>97</v>
      </c>
      <c r="BE31" s="183">
        <f t="shared" si="7"/>
        <v>4</v>
      </c>
      <c r="BG31" s="183" t="str">
        <f t="shared" si="8"/>
        <v/>
      </c>
      <c r="BH31" s="183" t="str">
        <f t="shared" si="8"/>
        <v/>
      </c>
      <c r="BI31" s="183" t="str">
        <f t="shared" si="8"/>
        <v/>
      </c>
      <c r="BJ31" s="183" t="str">
        <f t="shared" si="8"/>
        <v/>
      </c>
      <c r="BK31" s="183" t="str">
        <f t="shared" si="8"/>
        <v/>
      </c>
      <c r="BL31" s="183" t="str">
        <f t="shared" si="8"/>
        <v/>
      </c>
      <c r="BM31" s="183">
        <f t="shared" si="8"/>
        <v>4</v>
      </c>
      <c r="BN31" s="183" t="str">
        <f t="shared" si="8"/>
        <v/>
      </c>
      <c r="BO31" s="183" t="str">
        <f t="shared" si="8"/>
        <v/>
      </c>
      <c r="BP31" s="183" t="str">
        <f t="shared" si="8"/>
        <v/>
      </c>
      <c r="BQ31" s="183" t="str">
        <f t="shared" si="8"/>
        <v/>
      </c>
      <c r="BR31" s="183" t="str">
        <f t="shared" si="8"/>
        <v/>
      </c>
      <c r="BS31" s="183" t="str">
        <f t="shared" si="8"/>
        <v/>
      </c>
      <c r="BT31" s="183" t="s">
        <v>97</v>
      </c>
      <c r="BU31" s="183">
        <f t="shared" si="9"/>
        <v>4</v>
      </c>
      <c r="BW31" s="183" t="str">
        <f t="shared" si="10"/>
        <v/>
      </c>
      <c r="BX31" s="183" t="str">
        <f t="shared" si="10"/>
        <v/>
      </c>
      <c r="BY31" s="183" t="str">
        <f t="shared" si="10"/>
        <v/>
      </c>
      <c r="BZ31" s="183" t="str">
        <f t="shared" si="10"/>
        <v/>
      </c>
      <c r="CA31" s="183" t="str">
        <f t="shared" si="10"/>
        <v/>
      </c>
      <c r="CB31" s="183" t="str">
        <f t="shared" si="10"/>
        <v/>
      </c>
      <c r="CC31" s="183" t="str">
        <f t="shared" si="10"/>
        <v/>
      </c>
      <c r="CD31" s="183">
        <f t="shared" si="11"/>
        <v>0</v>
      </c>
      <c r="CF31" s="183" t="str">
        <f t="shared" si="12"/>
        <v/>
      </c>
      <c r="CG31" s="183" t="str">
        <f t="shared" si="12"/>
        <v/>
      </c>
      <c r="CH31" s="183" t="str">
        <f t="shared" si="12"/>
        <v/>
      </c>
      <c r="CI31" s="183" t="str">
        <f t="shared" si="12"/>
        <v/>
      </c>
      <c r="CJ31" s="183" t="str">
        <f t="shared" si="12"/>
        <v/>
      </c>
      <c r="CK31" s="183" t="str">
        <f t="shared" si="12"/>
        <v/>
      </c>
      <c r="CL31" s="183" t="str">
        <f t="shared" si="12"/>
        <v/>
      </c>
      <c r="CM31" s="183">
        <f t="shared" si="13"/>
        <v>0</v>
      </c>
    </row>
    <row r="32" spans="1:91" ht="15" thickBot="1" x14ac:dyDescent="0.4">
      <c r="A32" s="756"/>
      <c r="B32" s="779"/>
      <c r="C32" s="13" t="s">
        <v>60</v>
      </c>
      <c r="D32" s="15" t="s">
        <v>89</v>
      </c>
      <c r="E32" s="102" t="s">
        <v>35</v>
      </c>
      <c r="F32" s="70"/>
      <c r="G32" s="102">
        <v>45</v>
      </c>
      <c r="H32" s="73"/>
      <c r="I32" s="227" t="s">
        <v>48</v>
      </c>
      <c r="J32" s="102"/>
      <c r="K32" s="117"/>
      <c r="L32" s="69"/>
      <c r="M32" s="102" t="s">
        <v>35</v>
      </c>
      <c r="N32" s="70"/>
      <c r="O32" s="102" t="s">
        <v>35</v>
      </c>
      <c r="P32" s="70"/>
      <c r="Q32" s="70"/>
      <c r="R32" s="71"/>
      <c r="S32" s="102">
        <v>45</v>
      </c>
      <c r="T32" s="70"/>
      <c r="U32" s="102" t="s">
        <v>35</v>
      </c>
      <c r="V32" s="73"/>
      <c r="W32" s="102" t="s">
        <v>38</v>
      </c>
      <c r="X32" s="102"/>
      <c r="Y32" s="117"/>
      <c r="Z32" s="72"/>
      <c r="AA32" s="102">
        <v>45</v>
      </c>
      <c r="AB32" s="70"/>
      <c r="AC32" s="101" t="s">
        <v>35</v>
      </c>
      <c r="AD32" s="70"/>
      <c r="AE32" s="70"/>
      <c r="AF32" s="71"/>
      <c r="AG32" s="102"/>
      <c r="AH32" s="70"/>
      <c r="AI32" s="102"/>
      <c r="AJ32" s="73"/>
      <c r="AK32" s="102"/>
      <c r="AL32" s="122"/>
      <c r="AM32" s="117"/>
      <c r="AN32" s="14" t="str">
        <f t="shared" si="5"/>
        <v>SGT ZEMELKA</v>
      </c>
      <c r="AO32" s="240"/>
      <c r="AP32" s="187"/>
      <c r="AQ32" s="188" t="str">
        <f t="shared" si="6"/>
        <v/>
      </c>
      <c r="AR32" s="188" t="str">
        <f t="shared" si="6"/>
        <v/>
      </c>
      <c r="AS32" s="188" t="str">
        <f t="shared" si="6"/>
        <v/>
      </c>
      <c r="AT32" s="188" t="str">
        <f t="shared" si="6"/>
        <v/>
      </c>
      <c r="AU32" s="188" t="str">
        <f t="shared" si="6"/>
        <v/>
      </c>
      <c r="AV32" s="188" t="str">
        <f t="shared" si="6"/>
        <v/>
      </c>
      <c r="AW32" s="188">
        <f t="shared" si="6"/>
        <v>2</v>
      </c>
      <c r="AX32" s="188">
        <f t="shared" si="6"/>
        <v>4</v>
      </c>
      <c r="AY32" s="188" t="str">
        <f t="shared" si="6"/>
        <v/>
      </c>
      <c r="AZ32" s="188" t="str">
        <f t="shared" si="6"/>
        <v/>
      </c>
      <c r="BA32" s="188" t="str">
        <f t="shared" si="6"/>
        <v/>
      </c>
      <c r="BB32" s="188">
        <f t="shared" si="6"/>
        <v>1</v>
      </c>
      <c r="BC32" s="188" t="str">
        <f t="shared" si="6"/>
        <v/>
      </c>
      <c r="BD32" s="188" t="s">
        <v>97</v>
      </c>
      <c r="BE32" s="188">
        <f t="shared" si="7"/>
        <v>7</v>
      </c>
      <c r="BG32" s="188" t="str">
        <f t="shared" si="8"/>
        <v/>
      </c>
      <c r="BH32" s="188" t="str">
        <f t="shared" si="8"/>
        <v/>
      </c>
      <c r="BI32" s="188" t="str">
        <f t="shared" si="8"/>
        <v/>
      </c>
      <c r="BJ32" s="188" t="str">
        <f t="shared" si="8"/>
        <v/>
      </c>
      <c r="BK32" s="188" t="str">
        <f t="shared" si="8"/>
        <v/>
      </c>
      <c r="BL32" s="188" t="str">
        <f t="shared" si="8"/>
        <v/>
      </c>
      <c r="BM32" s="188">
        <f t="shared" si="8"/>
        <v>2</v>
      </c>
      <c r="BN32" s="188">
        <f t="shared" si="8"/>
        <v>4</v>
      </c>
      <c r="BO32" s="188" t="str">
        <f t="shared" si="8"/>
        <v/>
      </c>
      <c r="BP32" s="188" t="str">
        <f t="shared" si="8"/>
        <v/>
      </c>
      <c r="BQ32" s="188" t="str">
        <f t="shared" si="8"/>
        <v/>
      </c>
      <c r="BR32" s="188">
        <f t="shared" si="8"/>
        <v>1</v>
      </c>
      <c r="BS32" s="188" t="str">
        <f t="shared" si="8"/>
        <v/>
      </c>
      <c r="BT32" s="188" t="s">
        <v>97</v>
      </c>
      <c r="BU32" s="188">
        <f t="shared" si="9"/>
        <v>7</v>
      </c>
      <c r="BW32" s="188" t="str">
        <f t="shared" si="10"/>
        <v/>
      </c>
      <c r="BX32" s="188" t="str">
        <f t="shared" si="10"/>
        <v/>
      </c>
      <c r="BY32" s="188" t="str">
        <f t="shared" si="10"/>
        <v/>
      </c>
      <c r="BZ32" s="188" t="str">
        <f t="shared" si="10"/>
        <v/>
      </c>
      <c r="CA32" s="188" t="str">
        <f t="shared" si="10"/>
        <v/>
      </c>
      <c r="CB32" s="188" t="str">
        <f t="shared" si="10"/>
        <v/>
      </c>
      <c r="CC32" s="188" t="str">
        <f t="shared" si="10"/>
        <v/>
      </c>
      <c r="CD32" s="188">
        <f t="shared" si="11"/>
        <v>0</v>
      </c>
      <c r="CF32" s="188" t="str">
        <f t="shared" si="12"/>
        <v/>
      </c>
      <c r="CG32" s="188" t="str">
        <f t="shared" si="12"/>
        <v/>
      </c>
      <c r="CH32" s="188" t="str">
        <f t="shared" si="12"/>
        <v/>
      </c>
      <c r="CI32" s="188" t="str">
        <f t="shared" si="12"/>
        <v/>
      </c>
      <c r="CJ32" s="188" t="str">
        <f t="shared" si="12"/>
        <v/>
      </c>
      <c r="CK32" s="188" t="str">
        <f t="shared" si="12"/>
        <v/>
      </c>
      <c r="CL32" s="188" t="str">
        <f t="shared" si="12"/>
        <v/>
      </c>
      <c r="CM32" s="188">
        <f t="shared" si="13"/>
        <v>0</v>
      </c>
    </row>
    <row r="33" spans="1:91" x14ac:dyDescent="0.35">
      <c r="A33" s="756"/>
      <c r="B33" s="779"/>
      <c r="C33" s="13" t="s">
        <v>61</v>
      </c>
      <c r="D33" s="15" t="s">
        <v>89</v>
      </c>
      <c r="E33" s="102" t="s">
        <v>35</v>
      </c>
      <c r="F33" s="70"/>
      <c r="G33" s="102" t="s">
        <v>63</v>
      </c>
      <c r="H33" s="73"/>
      <c r="I33" s="227" t="s">
        <v>48</v>
      </c>
      <c r="J33" s="102"/>
      <c r="K33" s="117"/>
      <c r="L33" s="69"/>
      <c r="M33" s="102">
        <v>45</v>
      </c>
      <c r="N33" s="70"/>
      <c r="O33" s="102" t="s">
        <v>38</v>
      </c>
      <c r="P33" s="70"/>
      <c r="Q33" s="70"/>
      <c r="R33" s="71"/>
      <c r="S33" s="102" t="s">
        <v>35</v>
      </c>
      <c r="T33" s="70"/>
      <c r="U33" s="102" t="s">
        <v>38</v>
      </c>
      <c r="V33" s="73"/>
      <c r="W33" s="102">
        <v>45</v>
      </c>
      <c r="X33" s="102"/>
      <c r="Y33" s="117"/>
      <c r="Z33" s="72"/>
      <c r="AA33" s="101" t="s">
        <v>35</v>
      </c>
      <c r="AB33" s="70"/>
      <c r="AC33" s="101" t="s">
        <v>35</v>
      </c>
      <c r="AD33" s="70"/>
      <c r="AE33" s="70"/>
      <c r="AF33" s="71"/>
      <c r="AG33" s="102"/>
      <c r="AH33" s="70"/>
      <c r="AI33" s="102"/>
      <c r="AJ33" s="73"/>
      <c r="AK33" s="102"/>
      <c r="AL33" s="122"/>
      <c r="AM33" s="117"/>
      <c r="AN33" s="14" t="str">
        <f t="shared" si="5"/>
        <v>SGT GEOFFRAY</v>
      </c>
      <c r="AO33" s="129"/>
      <c r="AQ33" s="183" t="str">
        <f t="shared" si="6"/>
        <v/>
      </c>
      <c r="AR33" s="183" t="str">
        <f t="shared" si="6"/>
        <v/>
      </c>
      <c r="AS33" s="183" t="str">
        <f t="shared" si="6"/>
        <v/>
      </c>
      <c r="AT33" s="183" t="str">
        <f t="shared" si="6"/>
        <v/>
      </c>
      <c r="AU33" s="183" t="str">
        <f t="shared" si="6"/>
        <v/>
      </c>
      <c r="AV33" s="183" t="str">
        <f t="shared" si="6"/>
        <v/>
      </c>
      <c r="AW33" s="183">
        <f t="shared" si="6"/>
        <v>2</v>
      </c>
      <c r="AX33" s="183">
        <f t="shared" si="6"/>
        <v>3</v>
      </c>
      <c r="AY33" s="183" t="str">
        <f t="shared" si="6"/>
        <v/>
      </c>
      <c r="AZ33" s="183" t="str">
        <f t="shared" si="6"/>
        <v/>
      </c>
      <c r="BA33" s="183" t="str">
        <f t="shared" si="6"/>
        <v/>
      </c>
      <c r="BB33" s="183">
        <f t="shared" si="6"/>
        <v>2</v>
      </c>
      <c r="BC33" s="183" t="str">
        <f t="shared" si="6"/>
        <v/>
      </c>
      <c r="BD33" s="183" t="s">
        <v>97</v>
      </c>
      <c r="BE33" s="183">
        <f t="shared" si="7"/>
        <v>7</v>
      </c>
      <c r="BG33" s="183" t="str">
        <f t="shared" si="8"/>
        <v/>
      </c>
      <c r="BH33" s="183" t="str">
        <f t="shared" si="8"/>
        <v/>
      </c>
      <c r="BI33" s="183" t="str">
        <f t="shared" si="8"/>
        <v/>
      </c>
      <c r="BJ33" s="183" t="str">
        <f t="shared" si="8"/>
        <v/>
      </c>
      <c r="BK33" s="183" t="str">
        <f t="shared" si="8"/>
        <v/>
      </c>
      <c r="BL33" s="183" t="str">
        <f t="shared" si="8"/>
        <v/>
      </c>
      <c r="BM33" s="183">
        <f t="shared" si="8"/>
        <v>2</v>
      </c>
      <c r="BN33" s="183">
        <f t="shared" si="8"/>
        <v>3</v>
      </c>
      <c r="BO33" s="183" t="str">
        <f t="shared" si="8"/>
        <v/>
      </c>
      <c r="BP33" s="183" t="str">
        <f t="shared" si="8"/>
        <v/>
      </c>
      <c r="BQ33" s="183" t="str">
        <f t="shared" si="8"/>
        <v/>
      </c>
      <c r="BR33" s="183">
        <f t="shared" si="8"/>
        <v>2</v>
      </c>
      <c r="BS33" s="183" t="str">
        <f t="shared" si="8"/>
        <v/>
      </c>
      <c r="BT33" s="183" t="s">
        <v>97</v>
      </c>
      <c r="BU33" s="183">
        <f t="shared" si="9"/>
        <v>7</v>
      </c>
      <c r="BW33" s="183" t="str">
        <f t="shared" si="10"/>
        <v/>
      </c>
      <c r="BX33" s="183" t="str">
        <f t="shared" si="10"/>
        <v/>
      </c>
      <c r="BY33" s="183" t="str">
        <f t="shared" si="10"/>
        <v/>
      </c>
      <c r="BZ33" s="183" t="str">
        <f t="shared" si="10"/>
        <v/>
      </c>
      <c r="CA33" s="183" t="str">
        <f t="shared" si="10"/>
        <v/>
      </c>
      <c r="CB33" s="183" t="str">
        <f t="shared" si="10"/>
        <v/>
      </c>
      <c r="CC33" s="183" t="str">
        <f t="shared" si="10"/>
        <v/>
      </c>
      <c r="CD33" s="183">
        <f t="shared" si="11"/>
        <v>0</v>
      </c>
      <c r="CF33" s="183" t="str">
        <f t="shared" si="12"/>
        <v/>
      </c>
      <c r="CG33" s="183" t="str">
        <f t="shared" si="12"/>
        <v/>
      </c>
      <c r="CH33" s="183" t="str">
        <f t="shared" si="12"/>
        <v/>
      </c>
      <c r="CI33" s="183" t="str">
        <f t="shared" si="12"/>
        <v/>
      </c>
      <c r="CJ33" s="183" t="str">
        <f t="shared" si="12"/>
        <v/>
      </c>
      <c r="CK33" s="183" t="str">
        <f t="shared" si="12"/>
        <v/>
      </c>
      <c r="CL33" s="183" t="str">
        <f t="shared" si="12"/>
        <v/>
      </c>
      <c r="CM33" s="183">
        <f t="shared" si="13"/>
        <v>0</v>
      </c>
    </row>
    <row r="34" spans="1:91" x14ac:dyDescent="0.35">
      <c r="A34" s="756"/>
      <c r="B34" s="779"/>
      <c r="C34" s="13" t="s">
        <v>62</v>
      </c>
      <c r="D34" s="15" t="s">
        <v>59</v>
      </c>
      <c r="E34" s="102" t="s">
        <v>105</v>
      </c>
      <c r="F34" s="102" t="s">
        <v>105</v>
      </c>
      <c r="G34" s="102" t="s">
        <v>105</v>
      </c>
      <c r="H34" s="102" t="s">
        <v>105</v>
      </c>
      <c r="I34" s="102" t="s">
        <v>105</v>
      </c>
      <c r="J34" s="102" t="s">
        <v>105</v>
      </c>
      <c r="K34" s="102" t="s">
        <v>105</v>
      </c>
      <c r="L34" s="102" t="s">
        <v>105</v>
      </c>
      <c r="M34" s="102" t="s">
        <v>105</v>
      </c>
      <c r="N34" s="102" t="s">
        <v>105</v>
      </c>
      <c r="O34" s="102" t="s">
        <v>105</v>
      </c>
      <c r="P34" s="102" t="s">
        <v>105</v>
      </c>
      <c r="Q34" s="102" t="s">
        <v>105</v>
      </c>
      <c r="R34" s="102" t="s">
        <v>105</v>
      </c>
      <c r="S34" s="102" t="s">
        <v>101</v>
      </c>
      <c r="T34" s="102" t="s">
        <v>101</v>
      </c>
      <c r="U34" s="102" t="s">
        <v>101</v>
      </c>
      <c r="V34" s="102" t="s">
        <v>101</v>
      </c>
      <c r="W34" s="102" t="s">
        <v>101</v>
      </c>
      <c r="X34" s="102" t="s">
        <v>101</v>
      </c>
      <c r="Y34" s="102" t="s">
        <v>101</v>
      </c>
      <c r="Z34" s="72"/>
      <c r="AA34" s="102" t="s">
        <v>37</v>
      </c>
      <c r="AB34" s="70"/>
      <c r="AC34" s="102" t="s">
        <v>37</v>
      </c>
      <c r="AD34" s="70"/>
      <c r="AE34" s="70"/>
      <c r="AF34" s="71"/>
      <c r="AG34" s="102"/>
      <c r="AH34" s="70"/>
      <c r="AI34" s="102"/>
      <c r="AJ34" s="73"/>
      <c r="AK34" s="102"/>
      <c r="AL34" s="122"/>
      <c r="AM34" s="117"/>
      <c r="AN34" s="14" t="str">
        <f t="shared" si="5"/>
        <v>SGT DUVAUCHELLE</v>
      </c>
      <c r="AO34" s="240"/>
      <c r="AP34" s="187"/>
      <c r="AQ34" s="188" t="str">
        <f t="shared" si="6"/>
        <v/>
      </c>
      <c r="AR34" s="188" t="str">
        <f t="shared" si="6"/>
        <v/>
      </c>
      <c r="AS34" s="188" t="str">
        <f t="shared" si="6"/>
        <v/>
      </c>
      <c r="AT34" s="188" t="str">
        <f t="shared" si="6"/>
        <v/>
      </c>
      <c r="AU34" s="188" t="str">
        <f t="shared" si="6"/>
        <v/>
      </c>
      <c r="AV34" s="188" t="str">
        <f t="shared" si="6"/>
        <v/>
      </c>
      <c r="AW34" s="188" t="str">
        <f t="shared" si="6"/>
        <v/>
      </c>
      <c r="AX34" s="188" t="str">
        <f t="shared" si="6"/>
        <v/>
      </c>
      <c r="AY34" s="188">
        <f t="shared" si="6"/>
        <v>2</v>
      </c>
      <c r="AZ34" s="188" t="str">
        <f t="shared" si="6"/>
        <v/>
      </c>
      <c r="BA34" s="188" t="str">
        <f t="shared" si="6"/>
        <v/>
      </c>
      <c r="BB34" s="188" t="str">
        <f t="shared" si="6"/>
        <v/>
      </c>
      <c r="BC34" s="188" t="str">
        <f t="shared" si="6"/>
        <v/>
      </c>
      <c r="BD34" s="188" t="s">
        <v>97</v>
      </c>
      <c r="BE34" s="188">
        <f t="shared" si="7"/>
        <v>2</v>
      </c>
      <c r="BG34" s="188" t="str">
        <f t="shared" si="8"/>
        <v/>
      </c>
      <c r="BH34" s="188" t="str">
        <f t="shared" si="8"/>
        <v/>
      </c>
      <c r="BI34" s="188" t="str">
        <f t="shared" si="8"/>
        <v/>
      </c>
      <c r="BJ34" s="188" t="str">
        <f t="shared" si="8"/>
        <v/>
      </c>
      <c r="BK34" s="188" t="str">
        <f t="shared" si="8"/>
        <v/>
      </c>
      <c r="BL34" s="188" t="str">
        <f t="shared" si="8"/>
        <v/>
      </c>
      <c r="BM34" s="188" t="str">
        <f t="shared" si="8"/>
        <v/>
      </c>
      <c r="BN34" s="188" t="str">
        <f t="shared" si="8"/>
        <v/>
      </c>
      <c r="BO34" s="188">
        <f t="shared" si="8"/>
        <v>2</v>
      </c>
      <c r="BP34" s="188" t="str">
        <f t="shared" si="8"/>
        <v/>
      </c>
      <c r="BQ34" s="188" t="str">
        <f t="shared" si="8"/>
        <v/>
      </c>
      <c r="BR34" s="188" t="str">
        <f t="shared" si="8"/>
        <v/>
      </c>
      <c r="BS34" s="188" t="str">
        <f t="shared" si="8"/>
        <v/>
      </c>
      <c r="BT34" s="188" t="s">
        <v>97</v>
      </c>
      <c r="BU34" s="188">
        <f t="shared" si="9"/>
        <v>2</v>
      </c>
      <c r="BW34" s="188" t="str">
        <f t="shared" si="10"/>
        <v/>
      </c>
      <c r="BX34" s="188" t="str">
        <f t="shared" si="10"/>
        <v/>
      </c>
      <c r="BY34" s="188" t="str">
        <f t="shared" si="10"/>
        <v/>
      </c>
      <c r="BZ34" s="188" t="str">
        <f t="shared" si="10"/>
        <v/>
      </c>
      <c r="CA34" s="188" t="str">
        <f t="shared" si="10"/>
        <v/>
      </c>
      <c r="CB34" s="188" t="str">
        <f t="shared" si="10"/>
        <v/>
      </c>
      <c r="CC34" s="188" t="str">
        <f t="shared" si="10"/>
        <v/>
      </c>
      <c r="CD34" s="188">
        <f t="shared" si="11"/>
        <v>0</v>
      </c>
      <c r="CF34" s="188" t="str">
        <f t="shared" si="12"/>
        <v/>
      </c>
      <c r="CG34" s="188" t="str">
        <f t="shared" si="12"/>
        <v/>
      </c>
      <c r="CH34" s="188" t="str">
        <f t="shared" si="12"/>
        <v/>
      </c>
      <c r="CI34" s="188" t="str">
        <f t="shared" si="12"/>
        <v/>
      </c>
      <c r="CJ34" s="188" t="str">
        <f t="shared" si="12"/>
        <v/>
      </c>
      <c r="CK34" s="188" t="str">
        <f t="shared" si="12"/>
        <v/>
      </c>
      <c r="CL34" s="188" t="str">
        <f t="shared" si="12"/>
        <v/>
      </c>
      <c r="CM34" s="188">
        <f t="shared" si="13"/>
        <v>0</v>
      </c>
    </row>
    <row r="35" spans="1:91" x14ac:dyDescent="0.35">
      <c r="A35" s="756"/>
      <c r="B35" s="779"/>
      <c r="C35" s="13" t="s">
        <v>64</v>
      </c>
      <c r="D35" s="15" t="s">
        <v>59</v>
      </c>
      <c r="E35" s="102">
        <v>45</v>
      </c>
      <c r="F35" s="70"/>
      <c r="G35" s="102" t="s">
        <v>40</v>
      </c>
      <c r="H35" s="69" t="s">
        <v>7</v>
      </c>
      <c r="I35" s="253" t="s">
        <v>7</v>
      </c>
      <c r="J35" s="253" t="s">
        <v>7</v>
      </c>
      <c r="K35" s="253" t="s">
        <v>7</v>
      </c>
      <c r="L35" s="69" t="s">
        <v>7</v>
      </c>
      <c r="M35" s="253" t="s">
        <v>7</v>
      </c>
      <c r="N35" s="69" t="s">
        <v>7</v>
      </c>
      <c r="O35" s="253" t="s">
        <v>7</v>
      </c>
      <c r="P35" s="69" t="s">
        <v>7</v>
      </c>
      <c r="Q35" s="69" t="s">
        <v>7</v>
      </c>
      <c r="R35" s="69" t="s">
        <v>7</v>
      </c>
      <c r="S35" s="102" t="s">
        <v>37</v>
      </c>
      <c r="T35" s="70"/>
      <c r="U35" s="102">
        <v>45</v>
      </c>
      <c r="V35" s="73"/>
      <c r="W35" s="102" t="s">
        <v>38</v>
      </c>
      <c r="X35" s="102"/>
      <c r="Y35" s="117"/>
      <c r="Z35" s="72"/>
      <c r="AA35" s="102">
        <v>45</v>
      </c>
      <c r="AB35" s="70"/>
      <c r="AC35" s="102">
        <v>45</v>
      </c>
      <c r="AD35" s="70"/>
      <c r="AE35" s="70"/>
      <c r="AF35" s="71"/>
      <c r="AG35" s="102"/>
      <c r="AH35" s="70"/>
      <c r="AI35" s="102"/>
      <c r="AJ35" s="73"/>
      <c r="AK35" s="102"/>
      <c r="AL35" s="122"/>
      <c r="AM35" s="117"/>
      <c r="AN35" s="14" t="str">
        <f t="shared" si="5"/>
        <v>SGT ASSAT</v>
      </c>
      <c r="AO35" s="129"/>
      <c r="AQ35" s="183" t="str">
        <f t="shared" si="6"/>
        <v/>
      </c>
      <c r="AR35" s="183" t="str">
        <f t="shared" si="6"/>
        <v/>
      </c>
      <c r="AS35" s="183" t="str">
        <f t="shared" si="6"/>
        <v/>
      </c>
      <c r="AT35" s="183" t="str">
        <f t="shared" si="6"/>
        <v/>
      </c>
      <c r="AU35" s="183" t="str">
        <f t="shared" si="6"/>
        <v/>
      </c>
      <c r="AV35" s="183" t="str">
        <f t="shared" si="6"/>
        <v/>
      </c>
      <c r="AW35" s="183">
        <f t="shared" si="6"/>
        <v>3</v>
      </c>
      <c r="AX35" s="183" t="str">
        <f t="shared" si="6"/>
        <v/>
      </c>
      <c r="AY35" s="183">
        <f t="shared" si="6"/>
        <v>1</v>
      </c>
      <c r="AZ35" s="183" t="str">
        <f t="shared" si="6"/>
        <v/>
      </c>
      <c r="BA35" s="183" t="str">
        <f t="shared" si="6"/>
        <v/>
      </c>
      <c r="BB35" s="183">
        <f t="shared" si="6"/>
        <v>1</v>
      </c>
      <c r="BC35" s="183" t="str">
        <f t="shared" si="6"/>
        <v/>
      </c>
      <c r="BD35" s="183" t="s">
        <v>97</v>
      </c>
      <c r="BE35" s="183">
        <f t="shared" si="7"/>
        <v>5</v>
      </c>
      <c r="BG35" s="183" t="str">
        <f t="shared" si="8"/>
        <v/>
      </c>
      <c r="BH35" s="183" t="str">
        <f t="shared" si="8"/>
        <v/>
      </c>
      <c r="BI35" s="183" t="str">
        <f t="shared" si="8"/>
        <v/>
      </c>
      <c r="BJ35" s="183" t="str">
        <f t="shared" si="8"/>
        <v/>
      </c>
      <c r="BK35" s="183" t="str">
        <f t="shared" si="8"/>
        <v/>
      </c>
      <c r="BL35" s="183" t="str">
        <f t="shared" si="8"/>
        <v/>
      </c>
      <c r="BM35" s="183">
        <f t="shared" si="8"/>
        <v>3</v>
      </c>
      <c r="BN35" s="183" t="str">
        <f t="shared" si="8"/>
        <v/>
      </c>
      <c r="BO35" s="183">
        <f t="shared" si="8"/>
        <v>1</v>
      </c>
      <c r="BP35" s="183" t="str">
        <f t="shared" si="8"/>
        <v/>
      </c>
      <c r="BQ35" s="183" t="str">
        <f t="shared" si="8"/>
        <v/>
      </c>
      <c r="BR35" s="183">
        <f t="shared" si="8"/>
        <v>1</v>
      </c>
      <c r="BS35" s="183" t="str">
        <f t="shared" si="8"/>
        <v/>
      </c>
      <c r="BT35" s="183" t="s">
        <v>97</v>
      </c>
      <c r="BU35" s="183">
        <f t="shared" si="9"/>
        <v>5</v>
      </c>
      <c r="BW35" s="183" t="str">
        <f t="shared" si="10"/>
        <v/>
      </c>
      <c r="BX35" s="183" t="str">
        <f t="shared" si="10"/>
        <v/>
      </c>
      <c r="BY35" s="183" t="str">
        <f t="shared" si="10"/>
        <v/>
      </c>
      <c r="BZ35" s="183" t="str">
        <f t="shared" si="10"/>
        <v/>
      </c>
      <c r="CA35" s="183" t="str">
        <f t="shared" si="10"/>
        <v/>
      </c>
      <c r="CB35" s="183" t="str">
        <f t="shared" si="10"/>
        <v/>
      </c>
      <c r="CC35" s="183" t="str">
        <f t="shared" si="10"/>
        <v/>
      </c>
      <c r="CD35" s="183">
        <f t="shared" si="11"/>
        <v>0</v>
      </c>
      <c r="CF35" s="183" t="str">
        <f t="shared" si="12"/>
        <v/>
      </c>
      <c r="CG35" s="183" t="str">
        <f t="shared" si="12"/>
        <v/>
      </c>
      <c r="CH35" s="183" t="str">
        <f t="shared" si="12"/>
        <v/>
      </c>
      <c r="CI35" s="183" t="str">
        <f t="shared" si="12"/>
        <v/>
      </c>
      <c r="CJ35" s="183" t="str">
        <f t="shared" si="12"/>
        <v/>
      </c>
      <c r="CK35" s="183" t="str">
        <f t="shared" si="12"/>
        <v/>
      </c>
      <c r="CL35" s="183" t="str">
        <f t="shared" si="12"/>
        <v/>
      </c>
      <c r="CM35" s="183">
        <f t="shared" si="13"/>
        <v>0</v>
      </c>
    </row>
    <row r="36" spans="1:91" x14ac:dyDescent="0.35">
      <c r="A36" s="756"/>
      <c r="B36" s="779"/>
      <c r="C36" s="13" t="s">
        <v>65</v>
      </c>
      <c r="D36" s="15" t="s">
        <v>66</v>
      </c>
      <c r="E36" s="102" t="s">
        <v>103</v>
      </c>
      <c r="F36" s="102" t="s">
        <v>103</v>
      </c>
      <c r="G36" s="102" t="s">
        <v>103</v>
      </c>
      <c r="H36" s="102" t="s">
        <v>103</v>
      </c>
      <c r="I36" s="102" t="s">
        <v>103</v>
      </c>
      <c r="J36" s="102" t="s">
        <v>103</v>
      </c>
      <c r="K36" s="102" t="s">
        <v>103</v>
      </c>
      <c r="L36" s="102" t="s">
        <v>103</v>
      </c>
      <c r="M36" s="102" t="s">
        <v>103</v>
      </c>
      <c r="N36" s="102" t="s">
        <v>103</v>
      </c>
      <c r="O36" s="102" t="s">
        <v>103</v>
      </c>
      <c r="P36" s="69" t="s">
        <v>7</v>
      </c>
      <c r="Q36" s="69" t="s">
        <v>7</v>
      </c>
      <c r="R36" s="69" t="s">
        <v>7</v>
      </c>
      <c r="S36" s="253" t="s">
        <v>7</v>
      </c>
      <c r="T36" s="69" t="s">
        <v>7</v>
      </c>
      <c r="U36" s="253" t="s">
        <v>7</v>
      </c>
      <c r="V36" s="69" t="s">
        <v>7</v>
      </c>
      <c r="W36" s="253" t="s">
        <v>7</v>
      </c>
      <c r="X36" s="253" t="s">
        <v>7</v>
      </c>
      <c r="Y36" s="253" t="s">
        <v>7</v>
      </c>
      <c r="Z36" s="69" t="s">
        <v>7</v>
      </c>
      <c r="AA36" s="253" t="s">
        <v>7</v>
      </c>
      <c r="AB36" s="69" t="s">
        <v>7</v>
      </c>
      <c r="AC36" s="102"/>
      <c r="AD36" s="70"/>
      <c r="AE36" s="70"/>
      <c r="AF36" s="71"/>
      <c r="AG36" s="102"/>
      <c r="AH36" s="70"/>
      <c r="AI36" s="102"/>
      <c r="AJ36" s="73"/>
      <c r="AK36" s="102"/>
      <c r="AL36" s="122"/>
      <c r="AM36" s="117"/>
      <c r="AN36" s="14" t="str">
        <f t="shared" si="5"/>
        <v>SGT AUDON</v>
      </c>
      <c r="AO36" s="240"/>
      <c r="AP36" s="187"/>
      <c r="AQ36" s="188" t="str">
        <f t="shared" si="6"/>
        <v/>
      </c>
      <c r="AR36" s="188" t="str">
        <f t="shared" si="6"/>
        <v/>
      </c>
      <c r="AS36" s="188" t="str">
        <f t="shared" si="6"/>
        <v/>
      </c>
      <c r="AT36" s="188" t="str">
        <f t="shared" si="6"/>
        <v/>
      </c>
      <c r="AU36" s="188" t="str">
        <f t="shared" si="6"/>
        <v/>
      </c>
      <c r="AV36" s="188" t="str">
        <f t="shared" si="6"/>
        <v/>
      </c>
      <c r="AW36" s="188" t="str">
        <f t="shared" si="6"/>
        <v/>
      </c>
      <c r="AX36" s="188" t="str">
        <f t="shared" si="6"/>
        <v/>
      </c>
      <c r="AY36" s="188" t="str">
        <f t="shared" si="6"/>
        <v/>
      </c>
      <c r="AZ36" s="188" t="str">
        <f t="shared" si="6"/>
        <v/>
      </c>
      <c r="BA36" s="188" t="str">
        <f t="shared" si="6"/>
        <v/>
      </c>
      <c r="BB36" s="188" t="str">
        <f t="shared" si="6"/>
        <v/>
      </c>
      <c r="BC36" s="188" t="str">
        <f t="shared" si="6"/>
        <v/>
      </c>
      <c r="BD36" s="188" t="s">
        <v>97</v>
      </c>
      <c r="BE36" s="188">
        <f t="shared" si="7"/>
        <v>0</v>
      </c>
      <c r="BG36" s="188" t="str">
        <f t="shared" si="8"/>
        <v/>
      </c>
      <c r="BH36" s="188" t="str">
        <f t="shared" si="8"/>
        <v/>
      </c>
      <c r="BI36" s="188" t="str">
        <f t="shared" si="8"/>
        <v/>
      </c>
      <c r="BJ36" s="188" t="str">
        <f t="shared" si="8"/>
        <v/>
      </c>
      <c r="BK36" s="188" t="str">
        <f t="shared" si="8"/>
        <v/>
      </c>
      <c r="BL36" s="188" t="str">
        <f t="shared" si="8"/>
        <v/>
      </c>
      <c r="BM36" s="188" t="str">
        <f t="shared" si="8"/>
        <v/>
      </c>
      <c r="BN36" s="188" t="str">
        <f t="shared" si="8"/>
        <v/>
      </c>
      <c r="BO36" s="188" t="str">
        <f t="shared" si="8"/>
        <v/>
      </c>
      <c r="BP36" s="188" t="str">
        <f t="shared" si="8"/>
        <v/>
      </c>
      <c r="BQ36" s="188" t="str">
        <f t="shared" si="8"/>
        <v/>
      </c>
      <c r="BR36" s="188" t="str">
        <f t="shared" si="8"/>
        <v/>
      </c>
      <c r="BS36" s="188" t="str">
        <f t="shared" si="8"/>
        <v/>
      </c>
      <c r="BT36" s="188" t="s">
        <v>97</v>
      </c>
      <c r="BU36" s="188">
        <f t="shared" si="9"/>
        <v>0</v>
      </c>
      <c r="BW36" s="188" t="str">
        <f t="shared" si="10"/>
        <v/>
      </c>
      <c r="BX36" s="188" t="str">
        <f t="shared" si="10"/>
        <v/>
      </c>
      <c r="BY36" s="188" t="str">
        <f t="shared" si="10"/>
        <v/>
      </c>
      <c r="BZ36" s="188" t="str">
        <f t="shared" si="10"/>
        <v/>
      </c>
      <c r="CA36" s="188" t="str">
        <f t="shared" si="10"/>
        <v/>
      </c>
      <c r="CB36" s="188" t="str">
        <f t="shared" si="10"/>
        <v/>
      </c>
      <c r="CC36" s="188" t="str">
        <f t="shared" si="10"/>
        <v/>
      </c>
      <c r="CD36" s="188">
        <f t="shared" si="11"/>
        <v>0</v>
      </c>
      <c r="CF36" s="188" t="str">
        <f t="shared" si="12"/>
        <v/>
      </c>
      <c r="CG36" s="188" t="str">
        <f t="shared" si="12"/>
        <v/>
      </c>
      <c r="CH36" s="188" t="str">
        <f t="shared" si="12"/>
        <v/>
      </c>
      <c r="CI36" s="188" t="str">
        <f t="shared" si="12"/>
        <v/>
      </c>
      <c r="CJ36" s="188" t="str">
        <f t="shared" si="12"/>
        <v/>
      </c>
      <c r="CK36" s="188" t="str">
        <f t="shared" si="12"/>
        <v/>
      </c>
      <c r="CL36" s="188" t="str">
        <f t="shared" si="12"/>
        <v/>
      </c>
      <c r="CM36" s="188">
        <f t="shared" si="13"/>
        <v>0</v>
      </c>
    </row>
    <row r="37" spans="1:91" x14ac:dyDescent="0.35">
      <c r="A37" s="756"/>
      <c r="B37" s="779"/>
      <c r="C37" s="13" t="s">
        <v>68</v>
      </c>
      <c r="D37" s="15" t="s">
        <v>66</v>
      </c>
      <c r="E37" s="102" t="s">
        <v>55</v>
      </c>
      <c r="F37" s="69" t="s">
        <v>7</v>
      </c>
      <c r="G37" s="253" t="s">
        <v>7</v>
      </c>
      <c r="H37" s="69" t="s">
        <v>7</v>
      </c>
      <c r="I37" s="253" t="s">
        <v>7</v>
      </c>
      <c r="J37" s="253" t="s">
        <v>7</v>
      </c>
      <c r="K37" s="253" t="s">
        <v>7</v>
      </c>
      <c r="L37" s="69" t="s">
        <v>7</v>
      </c>
      <c r="M37" s="102" t="s">
        <v>63</v>
      </c>
      <c r="N37" s="70"/>
      <c r="O37" s="102" t="s">
        <v>37</v>
      </c>
      <c r="P37" s="70"/>
      <c r="Q37" s="70"/>
      <c r="R37" s="71"/>
      <c r="S37" s="102" t="s">
        <v>105</v>
      </c>
      <c r="T37" s="102" t="s">
        <v>105</v>
      </c>
      <c r="U37" s="102" t="s">
        <v>105</v>
      </c>
      <c r="V37" s="102" t="s">
        <v>105</v>
      </c>
      <c r="W37" s="102" t="s">
        <v>105</v>
      </c>
      <c r="X37" s="102"/>
      <c r="Y37" s="117"/>
      <c r="Z37" s="72"/>
      <c r="AA37" s="102" t="s">
        <v>37</v>
      </c>
      <c r="AB37" s="70"/>
      <c r="AC37" s="102" t="s">
        <v>37</v>
      </c>
      <c r="AD37" s="70"/>
      <c r="AE37" s="70"/>
      <c r="AF37" s="71"/>
      <c r="AG37" s="102"/>
      <c r="AH37" s="70"/>
      <c r="AI37" s="102"/>
      <c r="AJ37" s="73"/>
      <c r="AK37" s="102"/>
      <c r="AL37" s="122"/>
      <c r="AM37" s="117"/>
      <c r="AN37" s="14" t="str">
        <f t="shared" si="5"/>
        <v>SGT RITTLING</v>
      </c>
      <c r="AO37" s="129"/>
      <c r="AQ37" s="183" t="str">
        <f t="shared" ref="AQ37:BW48" si="14">IF(COUNTIF($L37:$AP37,AQ$4)&lt;1,"",COUNTIF($L37:$AP37,AQ$4))</f>
        <v/>
      </c>
      <c r="AR37" s="183" t="str">
        <f t="shared" si="14"/>
        <v/>
      </c>
      <c r="AS37" s="183" t="str">
        <f t="shared" si="14"/>
        <v/>
      </c>
      <c r="AT37" s="183" t="str">
        <f t="shared" si="14"/>
        <v/>
      </c>
      <c r="AU37" s="183">
        <f t="shared" si="14"/>
        <v>1</v>
      </c>
      <c r="AV37" s="183" t="str">
        <f t="shared" si="14"/>
        <v/>
      </c>
      <c r="AW37" s="183" t="str">
        <f t="shared" si="14"/>
        <v/>
      </c>
      <c r="AX37" s="183" t="str">
        <f t="shared" si="14"/>
        <v/>
      </c>
      <c r="AY37" s="183">
        <f t="shared" si="14"/>
        <v>3</v>
      </c>
      <c r="AZ37" s="183" t="str">
        <f t="shared" si="14"/>
        <v/>
      </c>
      <c r="BA37" s="183" t="str">
        <f t="shared" si="14"/>
        <v/>
      </c>
      <c r="BB37" s="183" t="str">
        <f t="shared" si="14"/>
        <v/>
      </c>
      <c r="BC37" s="183" t="str">
        <f t="shared" si="14"/>
        <v/>
      </c>
      <c r="BD37" s="183" t="s">
        <v>97</v>
      </c>
      <c r="BE37" s="183">
        <f t="shared" si="7"/>
        <v>4</v>
      </c>
      <c r="BG37" s="183" t="str">
        <f t="shared" si="14"/>
        <v/>
      </c>
      <c r="BH37" s="183" t="str">
        <f t="shared" si="14"/>
        <v/>
      </c>
      <c r="BI37" s="183" t="str">
        <f t="shared" si="14"/>
        <v/>
      </c>
      <c r="BJ37" s="183" t="str">
        <f t="shared" si="14"/>
        <v/>
      </c>
      <c r="BK37" s="183">
        <f t="shared" si="14"/>
        <v>1</v>
      </c>
      <c r="BL37" s="183" t="str">
        <f t="shared" si="14"/>
        <v/>
      </c>
      <c r="BM37" s="183" t="str">
        <f t="shared" si="14"/>
        <v/>
      </c>
      <c r="BN37" s="183" t="str">
        <f t="shared" si="14"/>
        <v/>
      </c>
      <c r="BO37" s="183">
        <f t="shared" si="14"/>
        <v>3</v>
      </c>
      <c r="BP37" s="183" t="str">
        <f t="shared" si="14"/>
        <v/>
      </c>
      <c r="BQ37" s="183" t="str">
        <f t="shared" si="14"/>
        <v/>
      </c>
      <c r="BR37" s="183" t="str">
        <f t="shared" si="14"/>
        <v/>
      </c>
      <c r="BS37" s="183" t="str">
        <f t="shared" si="14"/>
        <v/>
      </c>
      <c r="BT37" s="183" t="s">
        <v>97</v>
      </c>
      <c r="BU37" s="183">
        <f t="shared" si="9"/>
        <v>4</v>
      </c>
      <c r="BW37" s="183" t="str">
        <f t="shared" si="14"/>
        <v/>
      </c>
      <c r="BX37" s="183" t="str">
        <f t="shared" ref="BW37:CC50" si="15">IF(COUNTIF($L37:$AP37,BX$4)&lt;1,"",COUNTIF($L37:$AP37,BX$4))</f>
        <v/>
      </c>
      <c r="BY37" s="183" t="str">
        <f t="shared" si="15"/>
        <v/>
      </c>
      <c r="BZ37" s="183" t="str">
        <f t="shared" si="15"/>
        <v/>
      </c>
      <c r="CA37" s="183" t="str">
        <f t="shared" si="15"/>
        <v/>
      </c>
      <c r="CB37" s="183" t="str">
        <f t="shared" si="15"/>
        <v/>
      </c>
      <c r="CC37" s="183" t="str">
        <f t="shared" si="15"/>
        <v/>
      </c>
      <c r="CD37" s="183">
        <f t="shared" si="11"/>
        <v>0</v>
      </c>
      <c r="CF37" s="183" t="str">
        <f t="shared" ref="CF37:CL50" si="16">IF(COUNTIF($L37:$AP37,CF$4)&lt;1,"",COUNTIF($L37:$AP37,CF$4))</f>
        <v/>
      </c>
      <c r="CG37" s="183" t="str">
        <f t="shared" si="16"/>
        <v/>
      </c>
      <c r="CH37" s="183" t="str">
        <f t="shared" si="16"/>
        <v/>
      </c>
      <c r="CI37" s="183" t="str">
        <f t="shared" si="16"/>
        <v/>
      </c>
      <c r="CJ37" s="183" t="str">
        <f t="shared" si="16"/>
        <v/>
      </c>
      <c r="CK37" s="183" t="str">
        <f t="shared" si="16"/>
        <v/>
      </c>
      <c r="CL37" s="183" t="str">
        <f t="shared" si="16"/>
        <v/>
      </c>
      <c r="CM37" s="183">
        <f t="shared" si="13"/>
        <v>0</v>
      </c>
    </row>
    <row r="38" spans="1:91" x14ac:dyDescent="0.35">
      <c r="A38" s="756"/>
      <c r="B38" s="779"/>
      <c r="C38" s="13" t="s">
        <v>69</v>
      </c>
      <c r="D38" s="15" t="s">
        <v>70</v>
      </c>
      <c r="E38" s="102" t="s">
        <v>101</v>
      </c>
      <c r="F38" s="102" t="s">
        <v>101</v>
      </c>
      <c r="G38" s="102" t="s">
        <v>101</v>
      </c>
      <c r="H38" s="102" t="s">
        <v>101</v>
      </c>
      <c r="I38" s="102" t="s">
        <v>101</v>
      </c>
      <c r="J38" s="102" t="s">
        <v>101</v>
      </c>
      <c r="K38" s="102" t="s">
        <v>101</v>
      </c>
      <c r="L38" s="102" t="s">
        <v>101</v>
      </c>
      <c r="M38" s="102" t="s">
        <v>40</v>
      </c>
      <c r="N38" s="70"/>
      <c r="O38" s="102" t="s">
        <v>37</v>
      </c>
      <c r="P38" s="70"/>
      <c r="Q38" s="70"/>
      <c r="R38" s="71"/>
      <c r="S38" s="102" t="s">
        <v>101</v>
      </c>
      <c r="T38" s="102" t="s">
        <v>101</v>
      </c>
      <c r="U38" s="102" t="s">
        <v>101</v>
      </c>
      <c r="V38" s="102" t="s">
        <v>101</v>
      </c>
      <c r="W38" s="102" t="s">
        <v>101</v>
      </c>
      <c r="X38" s="102" t="s">
        <v>101</v>
      </c>
      <c r="Y38" s="102" t="s">
        <v>101</v>
      </c>
      <c r="Z38" s="102" t="s">
        <v>101</v>
      </c>
      <c r="AA38" s="102" t="s">
        <v>37</v>
      </c>
      <c r="AB38" s="70"/>
      <c r="AC38" s="102" t="s">
        <v>37</v>
      </c>
      <c r="AD38" s="70"/>
      <c r="AE38" s="70"/>
      <c r="AF38" s="71"/>
      <c r="AG38" s="102"/>
      <c r="AH38" s="70"/>
      <c r="AI38" s="102"/>
      <c r="AJ38" s="73"/>
      <c r="AK38" s="102"/>
      <c r="AL38" s="122"/>
      <c r="AM38" s="117"/>
      <c r="AN38" s="14" t="str">
        <f t="shared" si="5"/>
        <v>SGT LAMBERT</v>
      </c>
      <c r="AO38" s="240"/>
      <c r="AP38" s="187"/>
      <c r="AQ38" s="188" t="str">
        <f t="shared" si="14"/>
        <v/>
      </c>
      <c r="AR38" s="188" t="str">
        <f t="shared" si="14"/>
        <v/>
      </c>
      <c r="AS38" s="188" t="str">
        <f t="shared" si="14"/>
        <v/>
      </c>
      <c r="AT38" s="188" t="str">
        <f t="shared" si="14"/>
        <v/>
      </c>
      <c r="AU38" s="188" t="str">
        <f t="shared" si="14"/>
        <v/>
      </c>
      <c r="AV38" s="188" t="str">
        <f t="shared" si="14"/>
        <v/>
      </c>
      <c r="AW38" s="188" t="str">
        <f t="shared" si="14"/>
        <v/>
      </c>
      <c r="AX38" s="188" t="str">
        <f t="shared" si="14"/>
        <v/>
      </c>
      <c r="AY38" s="188">
        <f t="shared" si="14"/>
        <v>3</v>
      </c>
      <c r="AZ38" s="188" t="str">
        <f t="shared" si="14"/>
        <v/>
      </c>
      <c r="BA38" s="188" t="str">
        <f t="shared" si="14"/>
        <v/>
      </c>
      <c r="BB38" s="188" t="str">
        <f t="shared" si="14"/>
        <v/>
      </c>
      <c r="BC38" s="188" t="str">
        <f t="shared" si="14"/>
        <v/>
      </c>
      <c r="BD38" s="188" t="s">
        <v>97</v>
      </c>
      <c r="BE38" s="188">
        <f t="shared" si="7"/>
        <v>3</v>
      </c>
      <c r="BG38" s="188" t="str">
        <f t="shared" si="14"/>
        <v/>
      </c>
      <c r="BH38" s="188" t="str">
        <f t="shared" si="14"/>
        <v/>
      </c>
      <c r="BI38" s="188" t="str">
        <f t="shared" si="14"/>
        <v/>
      </c>
      <c r="BJ38" s="188" t="str">
        <f t="shared" si="14"/>
        <v/>
      </c>
      <c r="BK38" s="188" t="str">
        <f t="shared" si="14"/>
        <v/>
      </c>
      <c r="BL38" s="188" t="str">
        <f t="shared" si="14"/>
        <v/>
      </c>
      <c r="BM38" s="188" t="str">
        <f t="shared" si="14"/>
        <v/>
      </c>
      <c r="BN38" s="188" t="str">
        <f t="shared" si="14"/>
        <v/>
      </c>
      <c r="BO38" s="188">
        <f t="shared" si="14"/>
        <v>3</v>
      </c>
      <c r="BP38" s="188" t="str">
        <f t="shared" si="14"/>
        <v/>
      </c>
      <c r="BQ38" s="188" t="str">
        <f t="shared" si="14"/>
        <v/>
      </c>
      <c r="BR38" s="188" t="str">
        <f t="shared" si="14"/>
        <v/>
      </c>
      <c r="BS38" s="188" t="str">
        <f t="shared" si="14"/>
        <v/>
      </c>
      <c r="BT38" s="188" t="s">
        <v>97</v>
      </c>
      <c r="BU38" s="188">
        <f t="shared" si="9"/>
        <v>3</v>
      </c>
      <c r="BW38" s="188" t="str">
        <f t="shared" si="15"/>
        <v/>
      </c>
      <c r="BX38" s="188" t="str">
        <f t="shared" si="15"/>
        <v/>
      </c>
      <c r="BY38" s="188" t="str">
        <f t="shared" si="15"/>
        <v/>
      </c>
      <c r="BZ38" s="188" t="str">
        <f t="shared" si="15"/>
        <v/>
      </c>
      <c r="CA38" s="188" t="str">
        <f t="shared" si="15"/>
        <v/>
      </c>
      <c r="CB38" s="188" t="str">
        <f t="shared" si="15"/>
        <v/>
      </c>
      <c r="CC38" s="188">
        <f t="shared" si="15"/>
        <v>1</v>
      </c>
      <c r="CD38" s="188">
        <f t="shared" si="11"/>
        <v>1</v>
      </c>
      <c r="CF38" s="188" t="str">
        <f t="shared" si="16"/>
        <v/>
      </c>
      <c r="CG38" s="188" t="str">
        <f t="shared" si="16"/>
        <v/>
      </c>
      <c r="CH38" s="188" t="str">
        <f t="shared" si="16"/>
        <v/>
      </c>
      <c r="CI38" s="188" t="str">
        <f t="shared" si="16"/>
        <v/>
      </c>
      <c r="CJ38" s="188" t="str">
        <f t="shared" si="16"/>
        <v/>
      </c>
      <c r="CK38" s="188" t="str">
        <f t="shared" si="16"/>
        <v/>
      </c>
      <c r="CL38" s="188">
        <f t="shared" si="16"/>
        <v>1</v>
      </c>
      <c r="CM38" s="188">
        <f t="shared" si="13"/>
        <v>1</v>
      </c>
    </row>
    <row r="39" spans="1:91" x14ac:dyDescent="0.35">
      <c r="A39" s="756"/>
      <c r="B39" s="779"/>
      <c r="C39" s="13" t="s">
        <v>71</v>
      </c>
      <c r="D39" s="15" t="s">
        <v>70</v>
      </c>
      <c r="E39" s="102" t="s">
        <v>37</v>
      </c>
      <c r="F39" s="70"/>
      <c r="G39" s="102" t="s">
        <v>37</v>
      </c>
      <c r="H39" s="73"/>
      <c r="I39" s="102" t="s">
        <v>37</v>
      </c>
      <c r="J39" s="102"/>
      <c r="K39" s="117"/>
      <c r="L39" s="69"/>
      <c r="M39" s="102" t="s">
        <v>101</v>
      </c>
      <c r="N39" s="102" t="s">
        <v>101</v>
      </c>
      <c r="O39" s="102" t="s">
        <v>101</v>
      </c>
      <c r="P39" s="102" t="s">
        <v>101</v>
      </c>
      <c r="Q39" s="102" t="s">
        <v>101</v>
      </c>
      <c r="R39" s="102" t="s">
        <v>101</v>
      </c>
      <c r="S39" s="102" t="s">
        <v>101</v>
      </c>
      <c r="T39" s="102" t="s">
        <v>101</v>
      </c>
      <c r="U39" s="102" t="s">
        <v>101</v>
      </c>
      <c r="V39" s="102" t="s">
        <v>101</v>
      </c>
      <c r="W39" s="102" t="s">
        <v>101</v>
      </c>
      <c r="X39" s="102" t="s">
        <v>101</v>
      </c>
      <c r="Y39" s="102" t="s">
        <v>101</v>
      </c>
      <c r="Z39" s="102" t="s">
        <v>101</v>
      </c>
      <c r="AA39" s="102" t="s">
        <v>101</v>
      </c>
      <c r="AB39" s="102" t="s">
        <v>101</v>
      </c>
      <c r="AC39" s="102" t="s">
        <v>101</v>
      </c>
      <c r="AD39" s="70"/>
      <c r="AE39" s="70"/>
      <c r="AF39" s="71"/>
      <c r="AG39" s="102"/>
      <c r="AH39" s="70"/>
      <c r="AI39" s="102"/>
      <c r="AJ39" s="73"/>
      <c r="AK39" s="102"/>
      <c r="AL39" s="122"/>
      <c r="AM39" s="117"/>
      <c r="AN39" s="14" t="str">
        <f t="shared" si="5"/>
        <v>SGT STOURM</v>
      </c>
      <c r="AO39" s="129"/>
      <c r="AQ39" s="183" t="str">
        <f t="shared" si="14"/>
        <v/>
      </c>
      <c r="AR39" s="183" t="str">
        <f t="shared" si="14"/>
        <v/>
      </c>
      <c r="AS39" s="183" t="str">
        <f t="shared" si="14"/>
        <v/>
      </c>
      <c r="AT39" s="183" t="str">
        <f t="shared" si="14"/>
        <v/>
      </c>
      <c r="AU39" s="183" t="str">
        <f t="shared" si="14"/>
        <v/>
      </c>
      <c r="AV39" s="183" t="str">
        <f t="shared" si="14"/>
        <v/>
      </c>
      <c r="AW39" s="183" t="str">
        <f t="shared" si="14"/>
        <v/>
      </c>
      <c r="AX39" s="183" t="str">
        <f t="shared" si="14"/>
        <v/>
      </c>
      <c r="AY39" s="183" t="str">
        <f t="shared" si="14"/>
        <v/>
      </c>
      <c r="AZ39" s="183" t="str">
        <f t="shared" si="14"/>
        <v/>
      </c>
      <c r="BA39" s="183" t="str">
        <f t="shared" si="14"/>
        <v/>
      </c>
      <c r="BB39" s="183" t="str">
        <f t="shared" si="14"/>
        <v/>
      </c>
      <c r="BC39" s="183" t="str">
        <f t="shared" si="14"/>
        <v/>
      </c>
      <c r="BD39" s="183" t="s">
        <v>97</v>
      </c>
      <c r="BE39" s="183">
        <f t="shared" si="7"/>
        <v>0</v>
      </c>
      <c r="BG39" s="183" t="str">
        <f t="shared" si="14"/>
        <v/>
      </c>
      <c r="BH39" s="183" t="str">
        <f t="shared" si="14"/>
        <v/>
      </c>
      <c r="BI39" s="183" t="str">
        <f t="shared" si="14"/>
        <v/>
      </c>
      <c r="BJ39" s="183" t="str">
        <f t="shared" si="14"/>
        <v/>
      </c>
      <c r="BK39" s="183" t="str">
        <f t="shared" si="14"/>
        <v/>
      </c>
      <c r="BL39" s="183" t="str">
        <f t="shared" si="14"/>
        <v/>
      </c>
      <c r="BM39" s="183" t="str">
        <f t="shared" si="14"/>
        <v/>
      </c>
      <c r="BN39" s="183" t="str">
        <f t="shared" si="14"/>
        <v/>
      </c>
      <c r="BO39" s="183" t="str">
        <f t="shared" si="14"/>
        <v/>
      </c>
      <c r="BP39" s="183" t="str">
        <f t="shared" si="14"/>
        <v/>
      </c>
      <c r="BQ39" s="183" t="str">
        <f t="shared" si="14"/>
        <v/>
      </c>
      <c r="BR39" s="183" t="str">
        <f t="shared" si="14"/>
        <v/>
      </c>
      <c r="BS39" s="183" t="str">
        <f t="shared" si="14"/>
        <v/>
      </c>
      <c r="BT39" s="183" t="s">
        <v>97</v>
      </c>
      <c r="BU39" s="183">
        <f t="shared" si="9"/>
        <v>0</v>
      </c>
      <c r="BW39" s="183" t="str">
        <f t="shared" si="15"/>
        <v/>
      </c>
      <c r="BX39" s="183" t="str">
        <f t="shared" si="15"/>
        <v/>
      </c>
      <c r="BY39" s="183" t="str">
        <f t="shared" si="15"/>
        <v/>
      </c>
      <c r="BZ39" s="183" t="str">
        <f t="shared" si="15"/>
        <v/>
      </c>
      <c r="CA39" s="183" t="str">
        <f t="shared" si="15"/>
        <v/>
      </c>
      <c r="CB39" s="183" t="str">
        <f t="shared" si="15"/>
        <v/>
      </c>
      <c r="CC39" s="183" t="str">
        <f t="shared" si="15"/>
        <v/>
      </c>
      <c r="CD39" s="183">
        <f t="shared" si="11"/>
        <v>0</v>
      </c>
      <c r="CF39" s="183" t="str">
        <f t="shared" si="16"/>
        <v/>
      </c>
      <c r="CG39" s="183" t="str">
        <f t="shared" si="16"/>
        <v/>
      </c>
      <c r="CH39" s="183" t="str">
        <f t="shared" si="16"/>
        <v/>
      </c>
      <c r="CI39" s="183" t="str">
        <f t="shared" si="16"/>
        <v/>
      </c>
      <c r="CJ39" s="183" t="str">
        <f t="shared" si="16"/>
        <v/>
      </c>
      <c r="CK39" s="183" t="str">
        <f t="shared" si="16"/>
        <v/>
      </c>
      <c r="CL39" s="183" t="str">
        <f t="shared" si="16"/>
        <v/>
      </c>
      <c r="CM39" s="183">
        <f t="shared" si="13"/>
        <v>0</v>
      </c>
    </row>
    <row r="40" spans="1:91" x14ac:dyDescent="0.35">
      <c r="A40" s="756"/>
      <c r="B40" s="779"/>
      <c r="C40" s="23" t="s">
        <v>139</v>
      </c>
      <c r="D40" s="15" t="s">
        <v>70</v>
      </c>
      <c r="E40" s="200" t="s">
        <v>40</v>
      </c>
      <c r="F40" s="199"/>
      <c r="G40" s="102" t="s">
        <v>37</v>
      </c>
      <c r="H40" s="201"/>
      <c r="I40" s="200" t="s">
        <v>37</v>
      </c>
      <c r="J40" s="200"/>
      <c r="K40" s="253" t="s">
        <v>7</v>
      </c>
      <c r="L40" s="69" t="s">
        <v>7</v>
      </c>
      <c r="M40" s="253" t="s">
        <v>7</v>
      </c>
      <c r="N40" s="69" t="s">
        <v>7</v>
      </c>
      <c r="O40" s="253" t="s">
        <v>7</v>
      </c>
      <c r="P40" s="69" t="s">
        <v>7</v>
      </c>
      <c r="Q40" s="69" t="s">
        <v>7</v>
      </c>
      <c r="R40" s="69" t="s">
        <v>7</v>
      </c>
      <c r="S40" s="102" t="s">
        <v>103</v>
      </c>
      <c r="T40" s="102" t="s">
        <v>103</v>
      </c>
      <c r="U40" s="102" t="s">
        <v>103</v>
      </c>
      <c r="V40" s="102" t="s">
        <v>103</v>
      </c>
      <c r="W40" s="102" t="s">
        <v>103</v>
      </c>
      <c r="X40" s="102" t="s">
        <v>103</v>
      </c>
      <c r="Y40" s="102" t="s">
        <v>103</v>
      </c>
      <c r="Z40" s="102" t="s">
        <v>103</v>
      </c>
      <c r="AA40" s="102" t="s">
        <v>103</v>
      </c>
      <c r="AB40" s="102" t="s">
        <v>103</v>
      </c>
      <c r="AC40" s="102" t="s">
        <v>103</v>
      </c>
      <c r="AD40" s="199"/>
      <c r="AE40" s="199"/>
      <c r="AF40" s="246"/>
      <c r="AG40" s="200"/>
      <c r="AH40" s="199"/>
      <c r="AI40" s="200"/>
      <c r="AJ40" s="201"/>
      <c r="AK40" s="200"/>
      <c r="AL40" s="218"/>
      <c r="AM40" s="219"/>
      <c r="AN40" s="25" t="str">
        <f t="shared" si="5"/>
        <v>SGT BENAOUMEUR</v>
      </c>
      <c r="AO40" s="129"/>
      <c r="AQ40" s="247"/>
      <c r="AR40" s="247"/>
      <c r="AS40" s="247"/>
      <c r="AT40" s="247"/>
      <c r="AU40" s="247"/>
      <c r="AV40" s="247"/>
      <c r="AW40" s="247"/>
      <c r="AX40" s="247"/>
      <c r="AY40" s="247"/>
      <c r="AZ40" s="247"/>
      <c r="BA40" s="247"/>
      <c r="BB40" s="247"/>
      <c r="BC40" s="247"/>
      <c r="BD40" s="247"/>
      <c r="BE40" s="247"/>
      <c r="BG40" s="247"/>
      <c r="BH40" s="247"/>
      <c r="BI40" s="247"/>
      <c r="BJ40" s="247"/>
      <c r="BK40" s="247"/>
      <c r="BL40" s="247"/>
      <c r="BM40" s="247"/>
      <c r="BN40" s="247"/>
      <c r="BO40" s="247"/>
      <c r="BP40" s="247"/>
      <c r="BQ40" s="247"/>
      <c r="BR40" s="247"/>
      <c r="BS40" s="247"/>
      <c r="BT40" s="247"/>
      <c r="BU40" s="247"/>
      <c r="BW40" s="247"/>
      <c r="BX40" s="247"/>
      <c r="BY40" s="247"/>
      <c r="BZ40" s="247"/>
      <c r="CA40" s="247"/>
      <c r="CB40" s="247"/>
      <c r="CC40" s="247"/>
      <c r="CD40" s="247"/>
      <c r="CF40" s="247"/>
      <c r="CG40" s="247"/>
      <c r="CH40" s="247"/>
      <c r="CI40" s="247"/>
      <c r="CJ40" s="247"/>
      <c r="CK40" s="247"/>
      <c r="CL40" s="247"/>
      <c r="CM40" s="247"/>
    </row>
    <row r="41" spans="1:91" ht="15" thickBot="1" x14ac:dyDescent="0.4">
      <c r="A41" s="757"/>
      <c r="B41" s="780"/>
      <c r="C41" s="17" t="s">
        <v>43</v>
      </c>
      <c r="D41" s="28"/>
      <c r="E41" s="106"/>
      <c r="F41" s="76"/>
      <c r="G41" s="106"/>
      <c r="H41" s="79"/>
      <c r="I41" s="106"/>
      <c r="J41" s="106"/>
      <c r="K41" s="118"/>
      <c r="L41" s="75"/>
      <c r="M41" s="106"/>
      <c r="N41" s="76"/>
      <c r="O41" s="106"/>
      <c r="P41" s="76"/>
      <c r="Q41" s="76"/>
      <c r="R41" s="77"/>
      <c r="S41" s="106"/>
      <c r="T41" s="76"/>
      <c r="U41" s="106"/>
      <c r="V41" s="79"/>
      <c r="W41" s="106"/>
      <c r="X41" s="106"/>
      <c r="Y41" s="118"/>
      <c r="Z41" s="78"/>
      <c r="AA41" s="106"/>
      <c r="AB41" s="76"/>
      <c r="AC41" s="106"/>
      <c r="AD41" s="76"/>
      <c r="AE41" s="76"/>
      <c r="AF41" s="77"/>
      <c r="AG41" s="106"/>
      <c r="AH41" s="76"/>
      <c r="AI41" s="106"/>
      <c r="AJ41" s="79"/>
      <c r="AK41" s="106"/>
      <c r="AL41" s="123"/>
      <c r="AM41" s="118"/>
      <c r="AN41" s="19" t="str">
        <f t="shared" si="5"/>
        <v>EXTERIEUR</v>
      </c>
      <c r="AO41" s="240"/>
      <c r="AP41" s="187"/>
      <c r="AQ41" s="194" t="str">
        <f t="shared" si="14"/>
        <v/>
      </c>
      <c r="AR41" s="194" t="str">
        <f t="shared" si="14"/>
        <v/>
      </c>
      <c r="AS41" s="194" t="str">
        <f t="shared" si="14"/>
        <v/>
      </c>
      <c r="AT41" s="194" t="str">
        <f t="shared" si="14"/>
        <v/>
      </c>
      <c r="AU41" s="194" t="str">
        <f t="shared" si="14"/>
        <v/>
      </c>
      <c r="AV41" s="194" t="str">
        <f t="shared" si="14"/>
        <v/>
      </c>
      <c r="AW41" s="194" t="str">
        <f t="shared" si="14"/>
        <v/>
      </c>
      <c r="AX41" s="194" t="str">
        <f t="shared" si="14"/>
        <v/>
      </c>
      <c r="AY41" s="194" t="str">
        <f t="shared" si="14"/>
        <v/>
      </c>
      <c r="AZ41" s="194" t="str">
        <f t="shared" si="14"/>
        <v/>
      </c>
      <c r="BA41" s="194" t="str">
        <f t="shared" si="14"/>
        <v/>
      </c>
      <c r="BB41" s="194" t="str">
        <f t="shared" si="14"/>
        <v/>
      </c>
      <c r="BC41" s="194" t="str">
        <f t="shared" si="14"/>
        <v/>
      </c>
      <c r="BD41" s="194" t="s">
        <v>97</v>
      </c>
      <c r="BE41" s="194">
        <f t="shared" si="7"/>
        <v>0</v>
      </c>
      <c r="BG41" s="194" t="str">
        <f t="shared" si="14"/>
        <v/>
      </c>
      <c r="BH41" s="194" t="str">
        <f t="shared" si="14"/>
        <v/>
      </c>
      <c r="BI41" s="194" t="str">
        <f t="shared" si="14"/>
        <v/>
      </c>
      <c r="BJ41" s="194" t="str">
        <f t="shared" si="14"/>
        <v/>
      </c>
      <c r="BK41" s="194" t="str">
        <f t="shared" si="14"/>
        <v/>
      </c>
      <c r="BL41" s="194" t="str">
        <f t="shared" si="14"/>
        <v/>
      </c>
      <c r="BM41" s="194" t="str">
        <f t="shared" si="14"/>
        <v/>
      </c>
      <c r="BN41" s="194" t="str">
        <f t="shared" si="14"/>
        <v/>
      </c>
      <c r="BO41" s="194" t="str">
        <f t="shared" si="14"/>
        <v/>
      </c>
      <c r="BP41" s="194" t="str">
        <f t="shared" si="14"/>
        <v/>
      </c>
      <c r="BQ41" s="194" t="str">
        <f t="shared" si="14"/>
        <v/>
      </c>
      <c r="BR41" s="194" t="str">
        <f t="shared" si="14"/>
        <v/>
      </c>
      <c r="BS41" s="194" t="str">
        <f t="shared" si="14"/>
        <v/>
      </c>
      <c r="BT41" s="194" t="s">
        <v>97</v>
      </c>
      <c r="BU41" s="194">
        <f t="shared" si="9"/>
        <v>0</v>
      </c>
      <c r="BW41" s="194" t="str">
        <f t="shared" si="15"/>
        <v/>
      </c>
      <c r="BX41" s="194" t="str">
        <f t="shared" si="15"/>
        <v/>
      </c>
      <c r="BY41" s="194" t="str">
        <f t="shared" si="15"/>
        <v/>
      </c>
      <c r="BZ41" s="194" t="str">
        <f t="shared" si="15"/>
        <v/>
      </c>
      <c r="CA41" s="194" t="str">
        <f t="shared" si="15"/>
        <v/>
      </c>
      <c r="CB41" s="194" t="str">
        <f t="shared" si="15"/>
        <v/>
      </c>
      <c r="CC41" s="194" t="str">
        <f t="shared" si="15"/>
        <v/>
      </c>
      <c r="CD41" s="194">
        <f t="shared" si="11"/>
        <v>0</v>
      </c>
      <c r="CF41" s="194" t="str">
        <f t="shared" si="16"/>
        <v/>
      </c>
      <c r="CG41" s="194" t="str">
        <f t="shared" si="16"/>
        <v/>
      </c>
      <c r="CH41" s="194" t="str">
        <f t="shared" si="16"/>
        <v/>
      </c>
      <c r="CI41" s="194" t="str">
        <f t="shared" si="16"/>
        <v/>
      </c>
      <c r="CJ41" s="194" t="str">
        <f t="shared" si="16"/>
        <v/>
      </c>
      <c r="CK41" s="194" t="str">
        <f t="shared" si="16"/>
        <v/>
      </c>
      <c r="CL41" s="194" t="str">
        <f t="shared" si="16"/>
        <v/>
      </c>
      <c r="CM41" s="194">
        <f t="shared" si="13"/>
        <v>0</v>
      </c>
    </row>
    <row r="42" spans="1:91" ht="16.5" customHeight="1" x14ac:dyDescent="0.35">
      <c r="A42" s="755" t="s">
        <v>73</v>
      </c>
      <c r="B42" s="775"/>
      <c r="C42" s="20" t="s">
        <v>72</v>
      </c>
      <c r="D42" s="21" t="s">
        <v>42</v>
      </c>
      <c r="E42" s="102" t="s">
        <v>101</v>
      </c>
      <c r="F42" s="102" t="s">
        <v>101</v>
      </c>
      <c r="G42" s="101" t="s">
        <v>40</v>
      </c>
      <c r="H42" s="67"/>
      <c r="I42" s="101" t="s">
        <v>42</v>
      </c>
      <c r="J42" s="101"/>
      <c r="K42" s="204" t="s">
        <v>40</v>
      </c>
      <c r="L42" s="63"/>
      <c r="M42" s="101" t="s">
        <v>42</v>
      </c>
      <c r="N42" s="64"/>
      <c r="O42" s="101" t="s">
        <v>42</v>
      </c>
      <c r="P42" s="64"/>
      <c r="Q42" s="64"/>
      <c r="R42" s="65"/>
      <c r="S42" s="101" t="s">
        <v>63</v>
      </c>
      <c r="T42" s="64"/>
      <c r="U42" s="101" t="s">
        <v>63</v>
      </c>
      <c r="V42" s="67"/>
      <c r="W42" s="101" t="s">
        <v>42</v>
      </c>
      <c r="X42" s="101"/>
      <c r="Y42" s="116"/>
      <c r="Z42" s="66"/>
      <c r="AA42" s="101" t="s">
        <v>42</v>
      </c>
      <c r="AB42" s="64"/>
      <c r="AC42" s="102" t="s">
        <v>63</v>
      </c>
      <c r="AD42" s="64"/>
      <c r="AE42" s="64"/>
      <c r="AF42" s="65"/>
      <c r="AG42" s="101"/>
      <c r="AH42" s="64"/>
      <c r="AI42" s="101"/>
      <c r="AJ42" s="67"/>
      <c r="AK42" s="101"/>
      <c r="AL42" s="121"/>
      <c r="AM42" s="116"/>
      <c r="AN42" s="29" t="str">
        <f t="shared" si="5"/>
        <v>SGC MOLLET</v>
      </c>
      <c r="AO42" s="129"/>
      <c r="AQ42" s="196" t="str">
        <f t="shared" si="14"/>
        <v/>
      </c>
      <c r="AR42" s="196">
        <f t="shared" si="14"/>
        <v>4</v>
      </c>
      <c r="AS42" s="196" t="str">
        <f t="shared" si="14"/>
        <v/>
      </c>
      <c r="AT42" s="196" t="str">
        <f t="shared" si="14"/>
        <v/>
      </c>
      <c r="AU42" s="196">
        <f t="shared" si="14"/>
        <v>3</v>
      </c>
      <c r="AV42" s="196" t="str">
        <f t="shared" si="14"/>
        <v/>
      </c>
      <c r="AW42" s="196" t="str">
        <f t="shared" si="14"/>
        <v/>
      </c>
      <c r="AX42" s="196" t="str">
        <f t="shared" si="14"/>
        <v/>
      </c>
      <c r="AY42" s="196" t="str">
        <f t="shared" si="14"/>
        <v/>
      </c>
      <c r="AZ42" s="196" t="str">
        <f t="shared" si="14"/>
        <v/>
      </c>
      <c r="BA42" s="196" t="str">
        <f t="shared" si="14"/>
        <v/>
      </c>
      <c r="BB42" s="196" t="str">
        <f t="shared" si="14"/>
        <v/>
      </c>
      <c r="BC42" s="196" t="str">
        <f t="shared" si="14"/>
        <v/>
      </c>
      <c r="BD42" s="196" t="s">
        <v>97</v>
      </c>
      <c r="BE42" s="196">
        <f t="shared" si="7"/>
        <v>7</v>
      </c>
      <c r="BG42" s="196" t="str">
        <f t="shared" si="14"/>
        <v/>
      </c>
      <c r="BH42" s="196">
        <f t="shared" si="14"/>
        <v>4</v>
      </c>
      <c r="BI42" s="196" t="str">
        <f t="shared" si="14"/>
        <v/>
      </c>
      <c r="BJ42" s="196" t="str">
        <f t="shared" si="14"/>
        <v/>
      </c>
      <c r="BK42" s="196">
        <f t="shared" si="14"/>
        <v>3</v>
      </c>
      <c r="BL42" s="196" t="str">
        <f t="shared" si="14"/>
        <v/>
      </c>
      <c r="BM42" s="196" t="str">
        <f t="shared" si="14"/>
        <v/>
      </c>
      <c r="BN42" s="196" t="str">
        <f t="shared" si="14"/>
        <v/>
      </c>
      <c r="BO42" s="196" t="str">
        <f t="shared" si="14"/>
        <v/>
      </c>
      <c r="BP42" s="196" t="str">
        <f t="shared" si="14"/>
        <v/>
      </c>
      <c r="BQ42" s="196" t="str">
        <f t="shared" si="14"/>
        <v/>
      </c>
      <c r="BR42" s="196" t="str">
        <f t="shared" si="14"/>
        <v/>
      </c>
      <c r="BS42" s="196" t="str">
        <f t="shared" si="14"/>
        <v/>
      </c>
      <c r="BT42" s="196" t="s">
        <v>97</v>
      </c>
      <c r="BU42" s="196">
        <f t="shared" si="9"/>
        <v>7</v>
      </c>
      <c r="BW42" s="196" t="str">
        <f t="shared" si="15"/>
        <v/>
      </c>
      <c r="BX42" s="196" t="str">
        <f t="shared" si="15"/>
        <v/>
      </c>
      <c r="BY42" s="196" t="str">
        <f t="shared" si="15"/>
        <v/>
      </c>
      <c r="BZ42" s="196" t="str">
        <f t="shared" si="15"/>
        <v/>
      </c>
      <c r="CA42" s="196" t="str">
        <f t="shared" si="15"/>
        <v/>
      </c>
      <c r="CB42" s="196" t="str">
        <f t="shared" si="15"/>
        <v/>
      </c>
      <c r="CC42" s="196" t="str">
        <f t="shared" si="15"/>
        <v/>
      </c>
      <c r="CD42" s="196">
        <f t="shared" si="11"/>
        <v>0</v>
      </c>
      <c r="CF42" s="196" t="str">
        <f t="shared" si="16"/>
        <v/>
      </c>
      <c r="CG42" s="196" t="str">
        <f t="shared" si="16"/>
        <v/>
      </c>
      <c r="CH42" s="196" t="str">
        <f t="shared" si="16"/>
        <v/>
      </c>
      <c r="CI42" s="196" t="str">
        <f t="shared" si="16"/>
        <v/>
      </c>
      <c r="CJ42" s="196" t="str">
        <f t="shared" si="16"/>
        <v/>
      </c>
      <c r="CK42" s="196" t="str">
        <f t="shared" si="16"/>
        <v/>
      </c>
      <c r="CL42" s="196" t="str">
        <f t="shared" si="16"/>
        <v/>
      </c>
      <c r="CM42" s="196">
        <f t="shared" si="13"/>
        <v>0</v>
      </c>
    </row>
    <row r="43" spans="1:91" ht="16.5" customHeight="1" thickBot="1" x14ac:dyDescent="0.4">
      <c r="A43" s="756"/>
      <c r="B43" s="776"/>
      <c r="C43" s="257" t="s">
        <v>140</v>
      </c>
      <c r="D43" s="258"/>
      <c r="E43" s="102" t="s">
        <v>63</v>
      </c>
      <c r="F43" s="102"/>
      <c r="G43" s="102" t="s">
        <v>63</v>
      </c>
      <c r="H43" s="205"/>
      <c r="I43" s="102" t="s">
        <v>63</v>
      </c>
      <c r="J43" s="204" t="s">
        <v>40</v>
      </c>
      <c r="K43" s="207"/>
      <c r="L43" s="102" t="s">
        <v>103</v>
      </c>
      <c r="M43" s="102" t="s">
        <v>103</v>
      </c>
      <c r="N43" s="102" t="s">
        <v>103</v>
      </c>
      <c r="O43" s="102" t="s">
        <v>103</v>
      </c>
      <c r="P43" s="102" t="s">
        <v>103</v>
      </c>
      <c r="Q43" s="102" t="s">
        <v>103</v>
      </c>
      <c r="R43" s="102" t="s">
        <v>103</v>
      </c>
      <c r="S43" s="102" t="s">
        <v>103</v>
      </c>
      <c r="T43" s="102" t="s">
        <v>103</v>
      </c>
      <c r="U43" s="102" t="s">
        <v>103</v>
      </c>
      <c r="V43" s="102" t="s">
        <v>103</v>
      </c>
      <c r="W43" s="102" t="s">
        <v>103</v>
      </c>
      <c r="X43" s="102" t="s">
        <v>103</v>
      </c>
      <c r="Y43" s="102" t="s">
        <v>103</v>
      </c>
      <c r="Z43" s="102" t="s">
        <v>103</v>
      </c>
      <c r="AA43" s="102" t="s">
        <v>103</v>
      </c>
      <c r="AB43" s="102" t="s">
        <v>103</v>
      </c>
      <c r="AC43" s="102" t="s">
        <v>103</v>
      </c>
      <c r="AD43" s="203"/>
      <c r="AE43" s="203"/>
      <c r="AF43" s="210"/>
      <c r="AG43" s="204"/>
      <c r="AH43" s="203"/>
      <c r="AI43" s="204"/>
      <c r="AJ43" s="205"/>
      <c r="AK43" s="204"/>
      <c r="AL43" s="206"/>
      <c r="AM43" s="207"/>
      <c r="AN43" s="259" t="str">
        <f t="shared" si="5"/>
        <v>SGC CAZEAUX</v>
      </c>
      <c r="AO43" s="129"/>
      <c r="AQ43" s="196"/>
      <c r="AR43" s="196"/>
      <c r="AS43" s="196"/>
      <c r="AT43" s="196"/>
      <c r="AU43" s="196"/>
      <c r="AV43" s="196"/>
      <c r="AW43" s="196"/>
      <c r="AX43" s="196"/>
      <c r="AY43" s="196"/>
      <c r="AZ43" s="196"/>
      <c r="BA43" s="196"/>
      <c r="BB43" s="196"/>
      <c r="BC43" s="196"/>
      <c r="BD43" s="196"/>
      <c r="BE43" s="196"/>
      <c r="BG43" s="196"/>
      <c r="BH43" s="196"/>
      <c r="BI43" s="196"/>
      <c r="BJ43" s="196"/>
      <c r="BK43" s="196"/>
      <c r="BL43" s="196"/>
      <c r="BM43" s="196"/>
      <c r="BN43" s="196"/>
      <c r="BO43" s="196"/>
      <c r="BP43" s="196"/>
      <c r="BQ43" s="196"/>
      <c r="BR43" s="196"/>
      <c r="BS43" s="196"/>
      <c r="BT43" s="196"/>
      <c r="BU43" s="196"/>
      <c r="BW43" s="196"/>
      <c r="BX43" s="196"/>
      <c r="BY43" s="196"/>
      <c r="BZ43" s="196"/>
      <c r="CA43" s="196"/>
      <c r="CB43" s="196"/>
      <c r="CC43" s="196"/>
      <c r="CD43" s="196"/>
      <c r="CF43" s="196"/>
      <c r="CG43" s="196"/>
      <c r="CH43" s="196"/>
      <c r="CI43" s="196"/>
      <c r="CJ43" s="196"/>
      <c r="CK43" s="196"/>
      <c r="CL43" s="196"/>
      <c r="CM43" s="196"/>
    </row>
    <row r="44" spans="1:91" ht="16.5" customHeight="1" x14ac:dyDescent="0.35">
      <c r="A44" s="756"/>
      <c r="B44" s="776"/>
      <c r="C44" s="13" t="s">
        <v>141</v>
      </c>
      <c r="D44" s="15" t="s">
        <v>38</v>
      </c>
      <c r="E44" s="102" t="s">
        <v>42</v>
      </c>
      <c r="F44" s="70"/>
      <c r="G44" s="102" t="s">
        <v>42</v>
      </c>
      <c r="H44" s="73"/>
      <c r="I44" s="102" t="s">
        <v>63</v>
      </c>
      <c r="J44" s="204" t="s">
        <v>40</v>
      </c>
      <c r="K44" s="117"/>
      <c r="L44" s="69"/>
      <c r="M44" s="102" t="s">
        <v>63</v>
      </c>
      <c r="N44" s="70"/>
      <c r="O44" s="102" t="s">
        <v>63</v>
      </c>
      <c r="P44" s="70"/>
      <c r="Q44" s="70"/>
      <c r="R44" s="71"/>
      <c r="S44" s="102" t="s">
        <v>42</v>
      </c>
      <c r="T44" s="70"/>
      <c r="U44" s="102" t="s">
        <v>42</v>
      </c>
      <c r="V44" s="73"/>
      <c r="W44" s="102" t="s">
        <v>63</v>
      </c>
      <c r="X44" s="102"/>
      <c r="Y44" s="117"/>
      <c r="Z44" s="72"/>
      <c r="AA44" s="102" t="s">
        <v>63</v>
      </c>
      <c r="AB44" s="70"/>
      <c r="AC44" s="101" t="s">
        <v>42</v>
      </c>
      <c r="AD44" s="70"/>
      <c r="AE44" s="70"/>
      <c r="AF44" s="71"/>
      <c r="AG44" s="102"/>
      <c r="AH44" s="70"/>
      <c r="AI44" s="102"/>
      <c r="AJ44" s="73"/>
      <c r="AK44" s="102"/>
      <c r="AL44" s="122"/>
      <c r="AM44" s="117"/>
      <c r="AN44" s="30" t="str">
        <f t="shared" si="5"/>
        <v>SGC VOLLEZ</v>
      </c>
      <c r="AO44" s="240"/>
      <c r="AP44" s="187"/>
      <c r="AQ44" s="188" t="str">
        <f t="shared" si="14"/>
        <v/>
      </c>
      <c r="AR44" s="188">
        <f t="shared" si="14"/>
        <v>3</v>
      </c>
      <c r="AS44" s="188" t="str">
        <f t="shared" si="14"/>
        <v/>
      </c>
      <c r="AT44" s="188" t="str">
        <f t="shared" si="14"/>
        <v/>
      </c>
      <c r="AU44" s="188">
        <f t="shared" si="14"/>
        <v>4</v>
      </c>
      <c r="AV44" s="188" t="str">
        <f t="shared" si="14"/>
        <v/>
      </c>
      <c r="AW44" s="188" t="str">
        <f t="shared" si="14"/>
        <v/>
      </c>
      <c r="AX44" s="188" t="str">
        <f t="shared" si="14"/>
        <v/>
      </c>
      <c r="AY44" s="188" t="str">
        <f t="shared" si="14"/>
        <v/>
      </c>
      <c r="AZ44" s="188" t="str">
        <f t="shared" si="14"/>
        <v/>
      </c>
      <c r="BA44" s="188" t="str">
        <f t="shared" si="14"/>
        <v/>
      </c>
      <c r="BB44" s="188" t="str">
        <f t="shared" si="14"/>
        <v/>
      </c>
      <c r="BC44" s="188" t="str">
        <f t="shared" si="14"/>
        <v/>
      </c>
      <c r="BD44" s="188" t="s">
        <v>97</v>
      </c>
      <c r="BE44" s="188">
        <f t="shared" si="7"/>
        <v>7</v>
      </c>
      <c r="BG44" s="188" t="str">
        <f t="shared" si="14"/>
        <v/>
      </c>
      <c r="BH44" s="188">
        <f t="shared" si="14"/>
        <v>3</v>
      </c>
      <c r="BI44" s="188" t="str">
        <f t="shared" si="14"/>
        <v/>
      </c>
      <c r="BJ44" s="188" t="str">
        <f t="shared" si="14"/>
        <v/>
      </c>
      <c r="BK44" s="188">
        <f t="shared" si="14"/>
        <v>4</v>
      </c>
      <c r="BL44" s="188" t="str">
        <f t="shared" si="14"/>
        <v/>
      </c>
      <c r="BM44" s="188" t="str">
        <f t="shared" si="14"/>
        <v/>
      </c>
      <c r="BN44" s="188" t="str">
        <f t="shared" si="14"/>
        <v/>
      </c>
      <c r="BO44" s="188" t="str">
        <f t="shared" si="14"/>
        <v/>
      </c>
      <c r="BP44" s="188" t="str">
        <f t="shared" si="14"/>
        <v/>
      </c>
      <c r="BQ44" s="188" t="str">
        <f t="shared" si="14"/>
        <v/>
      </c>
      <c r="BR44" s="188" t="str">
        <f t="shared" si="14"/>
        <v/>
      </c>
      <c r="BS44" s="188" t="str">
        <f t="shared" si="14"/>
        <v/>
      </c>
      <c r="BT44" s="188" t="s">
        <v>97</v>
      </c>
      <c r="BU44" s="188">
        <f t="shared" si="9"/>
        <v>7</v>
      </c>
      <c r="BW44" s="188" t="str">
        <f t="shared" si="15"/>
        <v/>
      </c>
      <c r="BX44" s="188" t="str">
        <f t="shared" si="15"/>
        <v/>
      </c>
      <c r="BY44" s="188" t="str">
        <f t="shared" si="15"/>
        <v/>
      </c>
      <c r="BZ44" s="188" t="str">
        <f t="shared" si="15"/>
        <v/>
      </c>
      <c r="CA44" s="188" t="str">
        <f t="shared" si="15"/>
        <v/>
      </c>
      <c r="CB44" s="188" t="str">
        <f t="shared" si="15"/>
        <v/>
      </c>
      <c r="CC44" s="188" t="str">
        <f t="shared" si="15"/>
        <v/>
      </c>
      <c r="CD44" s="188">
        <f t="shared" si="11"/>
        <v>0</v>
      </c>
      <c r="CF44" s="188" t="str">
        <f t="shared" si="16"/>
        <v/>
      </c>
      <c r="CG44" s="188" t="str">
        <f t="shared" si="16"/>
        <v/>
      </c>
      <c r="CH44" s="188" t="str">
        <f t="shared" si="16"/>
        <v/>
      </c>
      <c r="CI44" s="188" t="str">
        <f t="shared" si="16"/>
        <v/>
      </c>
      <c r="CJ44" s="188" t="str">
        <f t="shared" si="16"/>
        <v/>
      </c>
      <c r="CK44" s="188" t="str">
        <f t="shared" si="16"/>
        <v/>
      </c>
      <c r="CL44" s="188" t="str">
        <f t="shared" si="16"/>
        <v/>
      </c>
      <c r="CM44" s="188">
        <f t="shared" si="13"/>
        <v>0</v>
      </c>
    </row>
    <row r="45" spans="1:91" x14ac:dyDescent="0.35">
      <c r="A45" s="756"/>
      <c r="B45" s="776"/>
      <c r="C45" s="13" t="s">
        <v>142</v>
      </c>
      <c r="D45" s="15" t="s">
        <v>42</v>
      </c>
      <c r="E45" s="102" t="s">
        <v>63</v>
      </c>
      <c r="F45" s="69" t="s">
        <v>7</v>
      </c>
      <c r="G45" s="253" t="s">
        <v>7</v>
      </c>
      <c r="H45" s="69" t="s">
        <v>7</v>
      </c>
      <c r="I45" s="253" t="s">
        <v>7</v>
      </c>
      <c r="J45" s="253" t="s">
        <v>7</v>
      </c>
      <c r="K45" s="253" t="s">
        <v>7</v>
      </c>
      <c r="L45" s="69" t="s">
        <v>7</v>
      </c>
      <c r="M45" s="253" t="s">
        <v>7</v>
      </c>
      <c r="N45" s="69" t="s">
        <v>7</v>
      </c>
      <c r="O45" s="253" t="s">
        <v>7</v>
      </c>
      <c r="P45" s="69" t="s">
        <v>7</v>
      </c>
      <c r="Q45" s="69" t="s">
        <v>7</v>
      </c>
      <c r="R45" s="69" t="s">
        <v>7</v>
      </c>
      <c r="S45" s="253" t="s">
        <v>7</v>
      </c>
      <c r="T45" s="69" t="s">
        <v>7</v>
      </c>
      <c r="U45" s="253" t="s">
        <v>7</v>
      </c>
      <c r="V45" s="69" t="s">
        <v>7</v>
      </c>
      <c r="W45" s="102" t="s">
        <v>63</v>
      </c>
      <c r="X45" s="102"/>
      <c r="Y45" s="117"/>
      <c r="Z45" s="72"/>
      <c r="AA45" s="102" t="s">
        <v>63</v>
      </c>
      <c r="AB45" s="70"/>
      <c r="AC45" s="102" t="s">
        <v>63</v>
      </c>
      <c r="AD45" s="70"/>
      <c r="AE45" s="70"/>
      <c r="AF45" s="71"/>
      <c r="AG45" s="102"/>
      <c r="AH45" s="70"/>
      <c r="AI45" s="102"/>
      <c r="AJ45" s="73"/>
      <c r="AK45" s="102"/>
      <c r="AL45" s="122"/>
      <c r="AM45" s="117"/>
      <c r="AN45" s="14" t="str">
        <f t="shared" si="5"/>
        <v>SGC VAURICE</v>
      </c>
      <c r="AO45" s="129"/>
      <c r="AQ45" s="183" t="str">
        <f t="shared" si="14"/>
        <v/>
      </c>
      <c r="AR45" s="183" t="str">
        <f t="shared" si="14"/>
        <v/>
      </c>
      <c r="AS45" s="183" t="str">
        <f t="shared" si="14"/>
        <v/>
      </c>
      <c r="AT45" s="183" t="str">
        <f t="shared" si="14"/>
        <v/>
      </c>
      <c r="AU45" s="183">
        <f t="shared" si="14"/>
        <v>3</v>
      </c>
      <c r="AV45" s="183" t="str">
        <f t="shared" si="14"/>
        <v/>
      </c>
      <c r="AW45" s="183" t="str">
        <f t="shared" si="14"/>
        <v/>
      </c>
      <c r="AX45" s="183" t="str">
        <f t="shared" si="14"/>
        <v/>
      </c>
      <c r="AY45" s="183" t="str">
        <f t="shared" si="14"/>
        <v/>
      </c>
      <c r="AZ45" s="183" t="str">
        <f t="shared" si="14"/>
        <v/>
      </c>
      <c r="BA45" s="183" t="str">
        <f t="shared" si="14"/>
        <v/>
      </c>
      <c r="BB45" s="183" t="str">
        <f t="shared" si="14"/>
        <v/>
      </c>
      <c r="BC45" s="183" t="str">
        <f t="shared" si="14"/>
        <v/>
      </c>
      <c r="BD45" s="183" t="s">
        <v>97</v>
      </c>
      <c r="BE45" s="183">
        <f t="shared" si="7"/>
        <v>3</v>
      </c>
      <c r="BG45" s="183" t="str">
        <f t="shared" si="14"/>
        <v/>
      </c>
      <c r="BH45" s="183" t="str">
        <f t="shared" si="14"/>
        <v/>
      </c>
      <c r="BI45" s="183" t="str">
        <f t="shared" si="14"/>
        <v/>
      </c>
      <c r="BJ45" s="183" t="str">
        <f t="shared" si="14"/>
        <v/>
      </c>
      <c r="BK45" s="183">
        <f t="shared" si="14"/>
        <v>3</v>
      </c>
      <c r="BL45" s="183" t="str">
        <f t="shared" si="14"/>
        <v/>
      </c>
      <c r="BM45" s="183" t="str">
        <f t="shared" si="14"/>
        <v/>
      </c>
      <c r="BN45" s="183" t="str">
        <f t="shared" si="14"/>
        <v/>
      </c>
      <c r="BO45" s="183" t="str">
        <f t="shared" si="14"/>
        <v/>
      </c>
      <c r="BP45" s="183" t="str">
        <f t="shared" si="14"/>
        <v/>
      </c>
      <c r="BQ45" s="183" t="str">
        <f t="shared" si="14"/>
        <v/>
      </c>
      <c r="BR45" s="183" t="str">
        <f t="shared" si="14"/>
        <v/>
      </c>
      <c r="BS45" s="183" t="str">
        <f t="shared" si="14"/>
        <v/>
      </c>
      <c r="BT45" s="183" t="s">
        <v>97</v>
      </c>
      <c r="BU45" s="183">
        <f t="shared" si="9"/>
        <v>3</v>
      </c>
      <c r="BW45" s="183" t="str">
        <f t="shared" si="15"/>
        <v/>
      </c>
      <c r="BX45" s="183" t="str">
        <f t="shared" si="15"/>
        <v/>
      </c>
      <c r="BY45" s="183" t="str">
        <f t="shared" si="15"/>
        <v/>
      </c>
      <c r="BZ45" s="183" t="str">
        <f t="shared" si="15"/>
        <v/>
      </c>
      <c r="CA45" s="183" t="str">
        <f t="shared" si="15"/>
        <v/>
      </c>
      <c r="CB45" s="183" t="str">
        <f t="shared" si="15"/>
        <v/>
      </c>
      <c r="CC45" s="183" t="str">
        <f t="shared" si="15"/>
        <v/>
      </c>
      <c r="CD45" s="183">
        <f t="shared" si="11"/>
        <v>0</v>
      </c>
      <c r="CF45" s="183" t="str">
        <f t="shared" si="16"/>
        <v/>
      </c>
      <c r="CG45" s="183" t="str">
        <f t="shared" si="16"/>
        <v/>
      </c>
      <c r="CH45" s="183" t="str">
        <f t="shared" si="16"/>
        <v/>
      </c>
      <c r="CI45" s="183" t="str">
        <f t="shared" si="16"/>
        <v/>
      </c>
      <c r="CJ45" s="183" t="str">
        <f t="shared" si="16"/>
        <v/>
      </c>
      <c r="CK45" s="183" t="str">
        <f t="shared" si="16"/>
        <v/>
      </c>
      <c r="CL45" s="183" t="str">
        <f t="shared" si="16"/>
        <v/>
      </c>
      <c r="CM45" s="183">
        <f t="shared" si="13"/>
        <v>0</v>
      </c>
    </row>
    <row r="46" spans="1:91" x14ac:dyDescent="0.35">
      <c r="A46" s="756"/>
      <c r="B46" s="776"/>
      <c r="C46" s="13" t="s">
        <v>76</v>
      </c>
      <c r="D46" s="15" t="s">
        <v>38</v>
      </c>
      <c r="E46" s="102" t="s">
        <v>40</v>
      </c>
      <c r="F46" s="70"/>
      <c r="G46" s="102" t="s">
        <v>63</v>
      </c>
      <c r="H46" s="73"/>
      <c r="I46" s="102" t="s">
        <v>63</v>
      </c>
      <c r="J46" s="102"/>
      <c r="K46" s="117"/>
      <c r="L46" s="69"/>
      <c r="M46" s="102" t="s">
        <v>40</v>
      </c>
      <c r="N46" s="70"/>
      <c r="O46" s="102" t="s">
        <v>63</v>
      </c>
      <c r="P46" s="70"/>
      <c r="Q46" s="70"/>
      <c r="R46" s="71"/>
      <c r="S46" s="102" t="s">
        <v>63</v>
      </c>
      <c r="T46" s="70"/>
      <c r="U46" s="102" t="s">
        <v>63</v>
      </c>
      <c r="V46" s="73"/>
      <c r="W46" s="102" t="s">
        <v>63</v>
      </c>
      <c r="X46" s="102"/>
      <c r="Y46" s="117"/>
      <c r="Z46" s="72"/>
      <c r="AA46" s="102" t="s">
        <v>63</v>
      </c>
      <c r="AB46" s="70"/>
      <c r="AC46" s="102" t="s">
        <v>63</v>
      </c>
      <c r="AD46" s="70"/>
      <c r="AE46" s="70"/>
      <c r="AF46" s="71"/>
      <c r="AG46" s="102"/>
      <c r="AH46" s="70"/>
      <c r="AI46" s="102"/>
      <c r="AJ46" s="73"/>
      <c r="AK46" s="102"/>
      <c r="AL46" s="122"/>
      <c r="AM46" s="117"/>
      <c r="AN46" s="14" t="str">
        <f t="shared" si="5"/>
        <v>SGT EPAILLY</v>
      </c>
      <c r="AO46" s="240"/>
      <c r="AP46" s="187"/>
      <c r="AQ46" s="188" t="str">
        <f t="shared" si="14"/>
        <v/>
      </c>
      <c r="AR46" s="188" t="str">
        <f t="shared" si="14"/>
        <v/>
      </c>
      <c r="AS46" s="188" t="str">
        <f t="shared" si="14"/>
        <v/>
      </c>
      <c r="AT46" s="188" t="str">
        <f t="shared" si="14"/>
        <v/>
      </c>
      <c r="AU46" s="188">
        <f t="shared" si="14"/>
        <v>6</v>
      </c>
      <c r="AV46" s="188" t="str">
        <f t="shared" si="14"/>
        <v/>
      </c>
      <c r="AW46" s="188" t="str">
        <f t="shared" si="14"/>
        <v/>
      </c>
      <c r="AX46" s="188" t="str">
        <f t="shared" si="14"/>
        <v/>
      </c>
      <c r="AY46" s="188" t="str">
        <f t="shared" si="14"/>
        <v/>
      </c>
      <c r="AZ46" s="188" t="str">
        <f t="shared" si="14"/>
        <v/>
      </c>
      <c r="BA46" s="188" t="str">
        <f t="shared" si="14"/>
        <v/>
      </c>
      <c r="BB46" s="188" t="str">
        <f t="shared" si="14"/>
        <v/>
      </c>
      <c r="BC46" s="188" t="str">
        <f t="shared" si="14"/>
        <v/>
      </c>
      <c r="BD46" s="188" t="s">
        <v>97</v>
      </c>
      <c r="BE46" s="188">
        <f t="shared" si="7"/>
        <v>6</v>
      </c>
      <c r="BG46" s="188" t="str">
        <f t="shared" si="14"/>
        <v/>
      </c>
      <c r="BH46" s="188" t="str">
        <f t="shared" si="14"/>
        <v/>
      </c>
      <c r="BI46" s="188" t="str">
        <f t="shared" si="14"/>
        <v/>
      </c>
      <c r="BJ46" s="188" t="str">
        <f t="shared" si="14"/>
        <v/>
      </c>
      <c r="BK46" s="188">
        <f t="shared" si="14"/>
        <v>6</v>
      </c>
      <c r="BL46" s="188" t="str">
        <f t="shared" si="14"/>
        <v/>
      </c>
      <c r="BM46" s="188" t="str">
        <f t="shared" si="14"/>
        <v/>
      </c>
      <c r="BN46" s="188" t="str">
        <f t="shared" si="14"/>
        <v/>
      </c>
      <c r="BO46" s="188" t="str">
        <f t="shared" si="14"/>
        <v/>
      </c>
      <c r="BP46" s="188" t="str">
        <f t="shared" si="14"/>
        <v/>
      </c>
      <c r="BQ46" s="188" t="str">
        <f t="shared" si="14"/>
        <v/>
      </c>
      <c r="BR46" s="188" t="str">
        <f t="shared" si="14"/>
        <v/>
      </c>
      <c r="BS46" s="188" t="str">
        <f t="shared" si="14"/>
        <v/>
      </c>
      <c r="BT46" s="188" t="s">
        <v>97</v>
      </c>
      <c r="BU46" s="188">
        <f t="shared" si="9"/>
        <v>6</v>
      </c>
      <c r="BW46" s="188" t="str">
        <f t="shared" si="15"/>
        <v/>
      </c>
      <c r="BX46" s="188" t="str">
        <f t="shared" si="15"/>
        <v/>
      </c>
      <c r="BY46" s="188" t="str">
        <f t="shared" si="15"/>
        <v/>
      </c>
      <c r="BZ46" s="188" t="str">
        <f t="shared" si="15"/>
        <v/>
      </c>
      <c r="CA46" s="188" t="str">
        <f t="shared" si="15"/>
        <v/>
      </c>
      <c r="CB46" s="188" t="str">
        <f t="shared" si="15"/>
        <v/>
      </c>
      <c r="CC46" s="188">
        <f t="shared" si="15"/>
        <v>1</v>
      </c>
      <c r="CD46" s="188">
        <f t="shared" si="11"/>
        <v>1</v>
      </c>
      <c r="CF46" s="188" t="str">
        <f t="shared" si="16"/>
        <v/>
      </c>
      <c r="CG46" s="188" t="str">
        <f t="shared" si="16"/>
        <v/>
      </c>
      <c r="CH46" s="188" t="str">
        <f t="shared" si="16"/>
        <v/>
      </c>
      <c r="CI46" s="188" t="str">
        <f t="shared" si="16"/>
        <v/>
      </c>
      <c r="CJ46" s="188" t="str">
        <f t="shared" si="16"/>
        <v/>
      </c>
      <c r="CK46" s="188" t="str">
        <f t="shared" si="16"/>
        <v/>
      </c>
      <c r="CL46" s="188">
        <f t="shared" si="16"/>
        <v>1</v>
      </c>
      <c r="CM46" s="188">
        <f t="shared" si="13"/>
        <v>1</v>
      </c>
    </row>
    <row r="47" spans="1:91" x14ac:dyDescent="0.35">
      <c r="A47" s="756"/>
      <c r="B47" s="776"/>
      <c r="C47" s="13" t="s">
        <v>78</v>
      </c>
      <c r="D47" s="15" t="s">
        <v>38</v>
      </c>
      <c r="E47" s="102" t="s">
        <v>105</v>
      </c>
      <c r="F47" s="102" t="s">
        <v>105</v>
      </c>
      <c r="G47" s="102" t="s">
        <v>105</v>
      </c>
      <c r="H47" s="102" t="s">
        <v>105</v>
      </c>
      <c r="I47" s="102" t="s">
        <v>105</v>
      </c>
      <c r="J47" s="102" t="s">
        <v>105</v>
      </c>
      <c r="K47" s="102" t="s">
        <v>105</v>
      </c>
      <c r="L47" s="102" t="s">
        <v>105</v>
      </c>
      <c r="M47" s="102" t="s">
        <v>105</v>
      </c>
      <c r="N47" s="102" t="s">
        <v>105</v>
      </c>
      <c r="O47" s="102" t="s">
        <v>105</v>
      </c>
      <c r="P47" s="102" t="s">
        <v>105</v>
      </c>
      <c r="Q47" s="102" t="s">
        <v>105</v>
      </c>
      <c r="R47" s="102" t="s">
        <v>105</v>
      </c>
      <c r="S47" s="102" t="s">
        <v>105</v>
      </c>
      <c r="T47" s="102" t="s">
        <v>105</v>
      </c>
      <c r="U47" s="102" t="s">
        <v>105</v>
      </c>
      <c r="V47" s="102" t="s">
        <v>105</v>
      </c>
      <c r="W47" s="102" t="s">
        <v>105</v>
      </c>
      <c r="X47" s="102" t="s">
        <v>105</v>
      </c>
      <c r="Y47" s="102" t="s">
        <v>105</v>
      </c>
      <c r="Z47" s="102" t="s">
        <v>105</v>
      </c>
      <c r="AA47" s="102" t="s">
        <v>105</v>
      </c>
      <c r="AB47" s="102" t="s">
        <v>105</v>
      </c>
      <c r="AC47" s="102" t="s">
        <v>105</v>
      </c>
      <c r="AD47" s="70"/>
      <c r="AE47" s="70"/>
      <c r="AF47" s="71"/>
      <c r="AG47" s="102"/>
      <c r="AH47" s="70"/>
      <c r="AI47" s="102"/>
      <c r="AJ47" s="73"/>
      <c r="AK47" s="102"/>
      <c r="AL47" s="122"/>
      <c r="AM47" s="117"/>
      <c r="AN47" s="14" t="str">
        <f t="shared" si="5"/>
        <v>SGT MULLER</v>
      </c>
      <c r="AO47" s="129"/>
      <c r="AQ47" s="183" t="str">
        <f t="shared" si="14"/>
        <v/>
      </c>
      <c r="AR47" s="183" t="str">
        <f t="shared" si="14"/>
        <v/>
      </c>
      <c r="AS47" s="183" t="str">
        <f t="shared" si="14"/>
        <v/>
      </c>
      <c r="AT47" s="183" t="str">
        <f t="shared" si="14"/>
        <v/>
      </c>
      <c r="AU47" s="183" t="str">
        <f t="shared" si="14"/>
        <v/>
      </c>
      <c r="AV47" s="183" t="str">
        <f t="shared" si="14"/>
        <v/>
      </c>
      <c r="AW47" s="183" t="str">
        <f t="shared" si="14"/>
        <v/>
      </c>
      <c r="AX47" s="183" t="str">
        <f t="shared" si="14"/>
        <v/>
      </c>
      <c r="AY47" s="183" t="str">
        <f t="shared" si="14"/>
        <v/>
      </c>
      <c r="AZ47" s="183" t="str">
        <f t="shared" si="14"/>
        <v/>
      </c>
      <c r="BA47" s="183" t="str">
        <f t="shared" si="14"/>
        <v/>
      </c>
      <c r="BB47" s="183" t="str">
        <f t="shared" si="14"/>
        <v/>
      </c>
      <c r="BC47" s="183" t="str">
        <f t="shared" si="14"/>
        <v/>
      </c>
      <c r="BD47" s="183" t="s">
        <v>97</v>
      </c>
      <c r="BE47" s="183">
        <f t="shared" si="7"/>
        <v>0</v>
      </c>
      <c r="BG47" s="183" t="str">
        <f t="shared" si="14"/>
        <v/>
      </c>
      <c r="BH47" s="183" t="str">
        <f t="shared" si="14"/>
        <v/>
      </c>
      <c r="BI47" s="183" t="str">
        <f t="shared" si="14"/>
        <v/>
      </c>
      <c r="BJ47" s="183" t="str">
        <f t="shared" si="14"/>
        <v/>
      </c>
      <c r="BK47" s="183" t="str">
        <f t="shared" si="14"/>
        <v/>
      </c>
      <c r="BL47" s="183" t="str">
        <f t="shared" si="14"/>
        <v/>
      </c>
      <c r="BM47" s="183" t="str">
        <f t="shared" si="14"/>
        <v/>
      </c>
      <c r="BN47" s="183" t="str">
        <f t="shared" si="14"/>
        <v/>
      </c>
      <c r="BO47" s="183" t="str">
        <f t="shared" si="14"/>
        <v/>
      </c>
      <c r="BP47" s="183" t="str">
        <f t="shared" si="14"/>
        <v/>
      </c>
      <c r="BQ47" s="183" t="str">
        <f t="shared" si="14"/>
        <v/>
      </c>
      <c r="BR47" s="183" t="str">
        <f t="shared" si="14"/>
        <v/>
      </c>
      <c r="BS47" s="183" t="str">
        <f t="shared" si="14"/>
        <v/>
      </c>
      <c r="BT47" s="183" t="s">
        <v>97</v>
      </c>
      <c r="BU47" s="183">
        <f t="shared" si="9"/>
        <v>0</v>
      </c>
      <c r="BW47" s="183" t="str">
        <f t="shared" si="15"/>
        <v/>
      </c>
      <c r="BX47" s="183" t="str">
        <f t="shared" si="15"/>
        <v/>
      </c>
      <c r="BY47" s="183" t="str">
        <f t="shared" si="15"/>
        <v/>
      </c>
      <c r="BZ47" s="183" t="str">
        <f t="shared" si="15"/>
        <v/>
      </c>
      <c r="CA47" s="183" t="str">
        <f t="shared" si="15"/>
        <v/>
      </c>
      <c r="CB47" s="183" t="str">
        <f t="shared" si="15"/>
        <v/>
      </c>
      <c r="CC47" s="183" t="str">
        <f t="shared" si="15"/>
        <v/>
      </c>
      <c r="CD47" s="183">
        <f t="shared" si="11"/>
        <v>0</v>
      </c>
      <c r="CF47" s="183" t="str">
        <f t="shared" si="16"/>
        <v/>
      </c>
      <c r="CG47" s="183" t="str">
        <f t="shared" si="16"/>
        <v/>
      </c>
      <c r="CH47" s="183" t="str">
        <f t="shared" si="16"/>
        <v/>
      </c>
      <c r="CI47" s="183" t="str">
        <f t="shared" si="16"/>
        <v/>
      </c>
      <c r="CJ47" s="183" t="str">
        <f t="shared" si="16"/>
        <v/>
      </c>
      <c r="CK47" s="183" t="str">
        <f t="shared" si="16"/>
        <v/>
      </c>
      <c r="CL47" s="183" t="str">
        <f t="shared" si="16"/>
        <v/>
      </c>
      <c r="CM47" s="183">
        <f t="shared" si="13"/>
        <v>0</v>
      </c>
    </row>
    <row r="48" spans="1:91" x14ac:dyDescent="0.35">
      <c r="A48" s="756"/>
      <c r="B48" s="776"/>
      <c r="C48" s="32" t="s">
        <v>81</v>
      </c>
      <c r="D48" s="15" t="s">
        <v>80</v>
      </c>
      <c r="E48" s="102" t="s">
        <v>105</v>
      </c>
      <c r="F48" s="102" t="s">
        <v>105</v>
      </c>
      <c r="G48" s="102" t="s">
        <v>105</v>
      </c>
      <c r="H48" s="102" t="s">
        <v>105</v>
      </c>
      <c r="I48" s="102" t="s">
        <v>105</v>
      </c>
      <c r="J48" s="102" t="s">
        <v>105</v>
      </c>
      <c r="K48" s="102" t="s">
        <v>105</v>
      </c>
      <c r="L48" s="102" t="s">
        <v>105</v>
      </c>
      <c r="M48" s="102" t="s">
        <v>105</v>
      </c>
      <c r="N48" s="102" t="s">
        <v>105</v>
      </c>
      <c r="O48" s="102" t="s">
        <v>105</v>
      </c>
      <c r="P48" s="102" t="s">
        <v>105</v>
      </c>
      <c r="Q48" s="102" t="s">
        <v>105</v>
      </c>
      <c r="R48" s="102" t="s">
        <v>105</v>
      </c>
      <c r="S48" s="102" t="s">
        <v>105</v>
      </c>
      <c r="T48" s="102" t="s">
        <v>105</v>
      </c>
      <c r="U48" s="102" t="s">
        <v>105</v>
      </c>
      <c r="V48" s="102" t="s">
        <v>105</v>
      </c>
      <c r="W48" s="102" t="s">
        <v>105</v>
      </c>
      <c r="X48" s="102" t="s">
        <v>105</v>
      </c>
      <c r="Y48" s="102" t="s">
        <v>105</v>
      </c>
      <c r="Z48" s="102" t="s">
        <v>105</v>
      </c>
      <c r="AA48" s="102" t="s">
        <v>105</v>
      </c>
      <c r="AB48" s="102" t="s">
        <v>105</v>
      </c>
      <c r="AC48" s="102" t="s">
        <v>105</v>
      </c>
      <c r="AD48" s="70"/>
      <c r="AE48" s="70"/>
      <c r="AF48" s="71"/>
      <c r="AG48" s="102"/>
      <c r="AH48" s="70"/>
      <c r="AI48" s="102"/>
      <c r="AJ48" s="73"/>
      <c r="AK48" s="102"/>
      <c r="AL48" s="122"/>
      <c r="AM48" s="117"/>
      <c r="AN48" s="14" t="str">
        <f t="shared" si="5"/>
        <v>SGT DEGRESE</v>
      </c>
      <c r="AO48" s="240"/>
      <c r="AP48" s="187"/>
      <c r="AQ48" s="188" t="str">
        <f t="shared" si="14"/>
        <v/>
      </c>
      <c r="AR48" s="188" t="str">
        <f t="shared" si="14"/>
        <v/>
      </c>
      <c r="AS48" s="188" t="str">
        <f t="shared" si="14"/>
        <v/>
      </c>
      <c r="AT48" s="188" t="str">
        <f t="shared" si="14"/>
        <v/>
      </c>
      <c r="AU48" s="188" t="str">
        <f t="shared" si="14"/>
        <v/>
      </c>
      <c r="AV48" s="188" t="str">
        <f t="shared" si="14"/>
        <v/>
      </c>
      <c r="AW48" s="188" t="str">
        <f t="shared" si="14"/>
        <v/>
      </c>
      <c r="AX48" s="188" t="str">
        <f t="shared" si="14"/>
        <v/>
      </c>
      <c r="AY48" s="188" t="str">
        <f t="shared" si="14"/>
        <v/>
      </c>
      <c r="AZ48" s="188" t="str">
        <f t="shared" si="14"/>
        <v/>
      </c>
      <c r="BA48" s="188" t="str">
        <f t="shared" si="14"/>
        <v/>
      </c>
      <c r="BB48" s="188" t="str">
        <f t="shared" si="14"/>
        <v/>
      </c>
      <c r="BC48" s="188" t="str">
        <f t="shared" si="14"/>
        <v/>
      </c>
      <c r="BD48" s="188" t="s">
        <v>97</v>
      </c>
      <c r="BE48" s="188">
        <f t="shared" si="7"/>
        <v>0</v>
      </c>
      <c r="BG48" s="188" t="str">
        <f t="shared" si="14"/>
        <v/>
      </c>
      <c r="BH48" s="188" t="str">
        <f t="shared" si="14"/>
        <v/>
      </c>
      <c r="BI48" s="188" t="str">
        <f t="shared" si="14"/>
        <v/>
      </c>
      <c r="BJ48" s="188" t="str">
        <f t="shared" si="14"/>
        <v/>
      </c>
      <c r="BK48" s="188" t="str">
        <f t="shared" si="14"/>
        <v/>
      </c>
      <c r="BL48" s="188" t="str">
        <f t="shared" si="14"/>
        <v/>
      </c>
      <c r="BM48" s="188" t="str">
        <f t="shared" si="14"/>
        <v/>
      </c>
      <c r="BN48" s="188" t="str">
        <f t="shared" ref="BN48:BS48" si="17">IF(COUNTIF($L48:$AP48,BN$4)&lt;1,"",COUNTIF($L48:$AP48,BN$4))</f>
        <v/>
      </c>
      <c r="BO48" s="188" t="str">
        <f t="shared" si="17"/>
        <v/>
      </c>
      <c r="BP48" s="188" t="str">
        <f t="shared" si="17"/>
        <v/>
      </c>
      <c r="BQ48" s="188" t="str">
        <f t="shared" si="17"/>
        <v/>
      </c>
      <c r="BR48" s="188" t="str">
        <f t="shared" si="17"/>
        <v/>
      </c>
      <c r="BS48" s="188" t="str">
        <f t="shared" si="17"/>
        <v/>
      </c>
      <c r="BT48" s="188" t="s">
        <v>97</v>
      </c>
      <c r="BU48" s="188">
        <f t="shared" si="9"/>
        <v>0</v>
      </c>
      <c r="BW48" s="188" t="str">
        <f t="shared" si="15"/>
        <v/>
      </c>
      <c r="BX48" s="188" t="str">
        <f t="shared" si="15"/>
        <v/>
      </c>
      <c r="BY48" s="188" t="str">
        <f t="shared" si="15"/>
        <v/>
      </c>
      <c r="BZ48" s="188" t="str">
        <f t="shared" si="15"/>
        <v/>
      </c>
      <c r="CA48" s="188" t="str">
        <f t="shared" si="15"/>
        <v/>
      </c>
      <c r="CB48" s="188" t="str">
        <f t="shared" si="15"/>
        <v/>
      </c>
      <c r="CC48" s="188" t="str">
        <f t="shared" si="15"/>
        <v/>
      </c>
      <c r="CD48" s="188">
        <f t="shared" si="11"/>
        <v>0</v>
      </c>
      <c r="CF48" s="188" t="str">
        <f t="shared" si="16"/>
        <v/>
      </c>
      <c r="CG48" s="188" t="str">
        <f t="shared" si="16"/>
        <v/>
      </c>
      <c r="CH48" s="188" t="str">
        <f t="shared" si="16"/>
        <v/>
      </c>
      <c r="CI48" s="188" t="str">
        <f t="shared" si="16"/>
        <v/>
      </c>
      <c r="CJ48" s="188" t="str">
        <f t="shared" si="16"/>
        <v/>
      </c>
      <c r="CK48" s="188" t="str">
        <f t="shared" si="16"/>
        <v/>
      </c>
      <c r="CL48" s="188" t="str">
        <f t="shared" si="16"/>
        <v/>
      </c>
      <c r="CM48" s="188">
        <f t="shared" si="13"/>
        <v>0</v>
      </c>
    </row>
    <row r="49" spans="1:91" x14ac:dyDescent="0.35">
      <c r="A49" s="756"/>
      <c r="B49" s="776"/>
      <c r="C49" s="32"/>
      <c r="D49" s="15" t="s">
        <v>80</v>
      </c>
      <c r="E49" s="102"/>
      <c r="F49" s="70"/>
      <c r="G49" s="102"/>
      <c r="H49" s="73"/>
      <c r="I49" s="102"/>
      <c r="J49" s="102"/>
      <c r="K49" s="117"/>
      <c r="L49" s="69"/>
      <c r="M49" s="102"/>
      <c r="N49" s="70"/>
      <c r="O49" s="102"/>
      <c r="P49" s="70"/>
      <c r="Q49" s="70"/>
      <c r="R49" s="71"/>
      <c r="S49" s="102"/>
      <c r="T49" s="70"/>
      <c r="U49" s="102"/>
      <c r="V49" s="73"/>
      <c r="W49" s="102"/>
      <c r="X49" s="102"/>
      <c r="Y49" s="117"/>
      <c r="Z49" s="72"/>
      <c r="AA49" s="102"/>
      <c r="AB49" s="70"/>
      <c r="AC49" s="102"/>
      <c r="AD49" s="70"/>
      <c r="AE49" s="70"/>
      <c r="AF49" s="71"/>
      <c r="AG49" s="102"/>
      <c r="AH49" s="70"/>
      <c r="AI49" s="102"/>
      <c r="AJ49" s="73"/>
      <c r="AK49" s="102"/>
      <c r="AL49" s="122"/>
      <c r="AM49" s="117"/>
      <c r="AN49" s="30">
        <f t="shared" si="5"/>
        <v>0</v>
      </c>
      <c r="AO49" s="129"/>
      <c r="AQ49" s="183" t="str">
        <f t="shared" ref="AQ49:BC50" si="18">IF(COUNTIF($L49:$AP49,AQ$4)&lt;1,"",COUNTIF($L49:$AP49,AQ$4))</f>
        <v/>
      </c>
      <c r="AR49" s="183" t="str">
        <f t="shared" si="18"/>
        <v/>
      </c>
      <c r="AS49" s="183" t="str">
        <f t="shared" si="18"/>
        <v/>
      </c>
      <c r="AT49" s="183" t="str">
        <f t="shared" si="18"/>
        <v/>
      </c>
      <c r="AU49" s="183" t="str">
        <f t="shared" si="18"/>
        <v/>
      </c>
      <c r="AV49" s="183" t="str">
        <f t="shared" si="18"/>
        <v/>
      </c>
      <c r="AW49" s="183" t="str">
        <f t="shared" si="18"/>
        <v/>
      </c>
      <c r="AX49" s="183" t="str">
        <f t="shared" si="18"/>
        <v/>
      </c>
      <c r="AY49" s="183" t="str">
        <f t="shared" si="18"/>
        <v/>
      </c>
      <c r="AZ49" s="183" t="str">
        <f t="shared" si="18"/>
        <v/>
      </c>
      <c r="BA49" s="183" t="str">
        <f t="shared" si="18"/>
        <v/>
      </c>
      <c r="BB49" s="183" t="str">
        <f t="shared" si="18"/>
        <v/>
      </c>
      <c r="BC49" s="183" t="str">
        <f t="shared" si="18"/>
        <v/>
      </c>
      <c r="BD49" s="183" t="s">
        <v>97</v>
      </c>
      <c r="BE49" s="183">
        <f t="shared" si="7"/>
        <v>0</v>
      </c>
      <c r="BG49" s="183" t="str">
        <f t="shared" ref="BG49:BS50" si="19">IF(COUNTIF($L49:$AP49,BG$4)&lt;1,"",COUNTIF($L49:$AP49,BG$4))</f>
        <v/>
      </c>
      <c r="BH49" s="183" t="str">
        <f t="shared" si="19"/>
        <v/>
      </c>
      <c r="BI49" s="183" t="str">
        <f t="shared" si="19"/>
        <v/>
      </c>
      <c r="BJ49" s="183" t="str">
        <f t="shared" si="19"/>
        <v/>
      </c>
      <c r="BK49" s="183" t="str">
        <f t="shared" si="19"/>
        <v/>
      </c>
      <c r="BL49" s="183" t="str">
        <f t="shared" si="19"/>
        <v/>
      </c>
      <c r="BM49" s="183" t="str">
        <f t="shared" si="19"/>
        <v/>
      </c>
      <c r="BN49" s="183" t="str">
        <f t="shared" si="19"/>
        <v/>
      </c>
      <c r="BO49" s="183" t="str">
        <f t="shared" si="19"/>
        <v/>
      </c>
      <c r="BP49" s="183" t="str">
        <f t="shared" si="19"/>
        <v/>
      </c>
      <c r="BQ49" s="183" t="str">
        <f t="shared" si="19"/>
        <v/>
      </c>
      <c r="BR49" s="183" t="str">
        <f t="shared" si="19"/>
        <v/>
      </c>
      <c r="BS49" s="183" t="str">
        <f t="shared" si="19"/>
        <v/>
      </c>
      <c r="BT49" s="183" t="s">
        <v>97</v>
      </c>
      <c r="BU49" s="183">
        <f t="shared" si="9"/>
        <v>0</v>
      </c>
      <c r="BW49" s="183" t="str">
        <f t="shared" si="15"/>
        <v/>
      </c>
      <c r="BX49" s="183" t="str">
        <f t="shared" si="15"/>
        <v/>
      </c>
      <c r="BY49" s="183" t="str">
        <f t="shared" si="15"/>
        <v/>
      </c>
      <c r="BZ49" s="183" t="str">
        <f t="shared" si="15"/>
        <v/>
      </c>
      <c r="CA49" s="183" t="str">
        <f t="shared" si="15"/>
        <v/>
      </c>
      <c r="CB49" s="183" t="str">
        <f t="shared" si="15"/>
        <v/>
      </c>
      <c r="CC49" s="183" t="str">
        <f t="shared" si="15"/>
        <v/>
      </c>
      <c r="CD49" s="183">
        <f t="shared" si="11"/>
        <v>0</v>
      </c>
      <c r="CF49" s="183" t="str">
        <f t="shared" si="16"/>
        <v/>
      </c>
      <c r="CG49" s="183" t="str">
        <f t="shared" si="16"/>
        <v/>
      </c>
      <c r="CH49" s="183" t="str">
        <f t="shared" si="16"/>
        <v/>
      </c>
      <c r="CI49" s="183" t="str">
        <f t="shared" si="16"/>
        <v/>
      </c>
      <c r="CJ49" s="183" t="str">
        <f t="shared" si="16"/>
        <v/>
      </c>
      <c r="CK49" s="183" t="str">
        <f t="shared" si="16"/>
        <v/>
      </c>
      <c r="CL49" s="183" t="str">
        <f t="shared" si="16"/>
        <v/>
      </c>
      <c r="CM49" s="183">
        <f t="shared" si="13"/>
        <v>0</v>
      </c>
    </row>
    <row r="50" spans="1:91" ht="15" thickBot="1" x14ac:dyDescent="0.4">
      <c r="A50" s="757"/>
      <c r="B50" s="777"/>
      <c r="C50" s="34" t="s">
        <v>43</v>
      </c>
      <c r="D50" s="18"/>
      <c r="E50" s="110"/>
      <c r="F50" s="76"/>
      <c r="G50" s="106"/>
      <c r="H50" s="79"/>
      <c r="I50" s="114"/>
      <c r="J50" s="106"/>
      <c r="K50" s="118"/>
      <c r="L50" s="75"/>
      <c r="M50" s="106"/>
      <c r="N50" s="76"/>
      <c r="O50" s="106"/>
      <c r="P50" s="76"/>
      <c r="Q50" s="76"/>
      <c r="R50" s="77"/>
      <c r="S50" s="110"/>
      <c r="T50" s="76"/>
      <c r="U50" s="106"/>
      <c r="V50" s="79"/>
      <c r="W50" s="114"/>
      <c r="X50" s="106"/>
      <c r="Y50" s="118"/>
      <c r="Z50" s="78"/>
      <c r="AA50" s="106"/>
      <c r="AB50" s="76"/>
      <c r="AC50" s="106"/>
      <c r="AD50" s="76"/>
      <c r="AE50" s="76"/>
      <c r="AF50" s="77"/>
      <c r="AG50" s="110"/>
      <c r="AH50" s="76"/>
      <c r="AI50" s="106"/>
      <c r="AJ50" s="79"/>
      <c r="AK50" s="114"/>
      <c r="AL50" s="123"/>
      <c r="AM50" s="118"/>
      <c r="AN50" s="35" t="str">
        <f t="shared" si="5"/>
        <v>EXTERIEUR</v>
      </c>
      <c r="AO50" s="241"/>
      <c r="AP50" s="187"/>
      <c r="AQ50" s="194" t="str">
        <f t="shared" si="18"/>
        <v/>
      </c>
      <c r="AR50" s="194" t="str">
        <f t="shared" si="18"/>
        <v/>
      </c>
      <c r="AS50" s="194" t="str">
        <f t="shared" si="18"/>
        <v/>
      </c>
      <c r="AT50" s="194" t="str">
        <f t="shared" si="18"/>
        <v/>
      </c>
      <c r="AU50" s="194" t="str">
        <f t="shared" si="18"/>
        <v/>
      </c>
      <c r="AV50" s="194" t="str">
        <f t="shared" si="18"/>
        <v/>
      </c>
      <c r="AW50" s="194" t="str">
        <f t="shared" si="18"/>
        <v/>
      </c>
      <c r="AX50" s="194" t="str">
        <f t="shared" si="18"/>
        <v/>
      </c>
      <c r="AY50" s="194" t="str">
        <f t="shared" si="18"/>
        <v/>
      </c>
      <c r="AZ50" s="194" t="str">
        <f t="shared" si="18"/>
        <v/>
      </c>
      <c r="BA50" s="194" t="str">
        <f t="shared" si="18"/>
        <v/>
      </c>
      <c r="BB50" s="194" t="str">
        <f t="shared" si="18"/>
        <v/>
      </c>
      <c r="BC50" s="194" t="str">
        <f t="shared" si="18"/>
        <v/>
      </c>
      <c r="BD50" s="194" t="s">
        <v>97</v>
      </c>
      <c r="BE50" s="194">
        <f t="shared" si="7"/>
        <v>0</v>
      </c>
      <c r="BG50" s="194" t="str">
        <f t="shared" si="19"/>
        <v/>
      </c>
      <c r="BH50" s="194" t="str">
        <f t="shared" si="19"/>
        <v/>
      </c>
      <c r="BI50" s="194" t="str">
        <f t="shared" si="19"/>
        <v/>
      </c>
      <c r="BJ50" s="194" t="str">
        <f t="shared" si="19"/>
        <v/>
      </c>
      <c r="BK50" s="194" t="str">
        <f t="shared" si="19"/>
        <v/>
      </c>
      <c r="BL50" s="194" t="str">
        <f t="shared" si="19"/>
        <v/>
      </c>
      <c r="BM50" s="194" t="str">
        <f t="shared" si="19"/>
        <v/>
      </c>
      <c r="BN50" s="194" t="str">
        <f t="shared" si="19"/>
        <v/>
      </c>
      <c r="BO50" s="194" t="str">
        <f t="shared" si="19"/>
        <v/>
      </c>
      <c r="BP50" s="194" t="str">
        <f t="shared" si="19"/>
        <v/>
      </c>
      <c r="BQ50" s="194" t="str">
        <f t="shared" si="19"/>
        <v/>
      </c>
      <c r="BR50" s="194" t="str">
        <f t="shared" si="19"/>
        <v/>
      </c>
      <c r="BS50" s="194" t="str">
        <f t="shared" si="19"/>
        <v/>
      </c>
      <c r="BT50" s="194" t="s">
        <v>97</v>
      </c>
      <c r="BU50" s="194">
        <f t="shared" si="9"/>
        <v>0</v>
      </c>
      <c r="BW50" s="194" t="str">
        <f t="shared" si="15"/>
        <v/>
      </c>
      <c r="BX50" s="194" t="str">
        <f t="shared" si="15"/>
        <v/>
      </c>
      <c r="BY50" s="194" t="str">
        <f t="shared" si="15"/>
        <v/>
      </c>
      <c r="BZ50" s="194" t="str">
        <f t="shared" si="15"/>
        <v/>
      </c>
      <c r="CA50" s="194" t="str">
        <f t="shared" si="15"/>
        <v/>
      </c>
      <c r="CB50" s="194" t="str">
        <f t="shared" si="15"/>
        <v/>
      </c>
      <c r="CC50" s="194" t="str">
        <f t="shared" si="15"/>
        <v/>
      </c>
      <c r="CD50" s="194">
        <f t="shared" si="11"/>
        <v>0</v>
      </c>
      <c r="CF50" s="194" t="str">
        <f t="shared" si="16"/>
        <v/>
      </c>
      <c r="CG50" s="194" t="str">
        <f t="shared" si="16"/>
        <v/>
      </c>
      <c r="CH50" s="194" t="str">
        <f t="shared" si="16"/>
        <v/>
      </c>
      <c r="CI50" s="194" t="str">
        <f t="shared" si="16"/>
        <v/>
      </c>
      <c r="CJ50" s="194" t="str">
        <f t="shared" si="16"/>
        <v/>
      </c>
      <c r="CK50" s="194" t="str">
        <f t="shared" si="16"/>
        <v/>
      </c>
      <c r="CL50" s="194" t="str">
        <f t="shared" si="16"/>
        <v/>
      </c>
      <c r="CM50" s="194">
        <f t="shared" si="13"/>
        <v>0</v>
      </c>
    </row>
    <row r="51" spans="1:91" ht="15" thickBot="1" x14ac:dyDescent="0.4">
      <c r="A51" s="31"/>
      <c r="B51" s="36"/>
      <c r="C51" s="47"/>
      <c r="D51" s="47"/>
      <c r="E51" s="94" t="str">
        <f t="shared" ref="E51:K51" si="20">+E1</f>
        <v>L</v>
      </c>
      <c r="F51" s="57" t="str">
        <f t="shared" si="20"/>
        <v>M</v>
      </c>
      <c r="G51" s="111" t="str">
        <f t="shared" si="20"/>
        <v>M</v>
      </c>
      <c r="H51" s="57" t="str">
        <f t="shared" si="20"/>
        <v>J</v>
      </c>
      <c r="I51" s="111" t="str">
        <f t="shared" si="20"/>
        <v>V</v>
      </c>
      <c r="J51" s="105" t="str">
        <f t="shared" si="20"/>
        <v>S</v>
      </c>
      <c r="K51" s="119" t="str">
        <f t="shared" si="20"/>
        <v>D</v>
      </c>
      <c r="L51" s="59" t="str">
        <f>+L1</f>
        <v>L</v>
      </c>
      <c r="M51" s="105" t="str">
        <f t="shared" ref="M51:AM52" si="21">+M1</f>
        <v>M</v>
      </c>
      <c r="N51" s="60" t="str">
        <f t="shared" si="21"/>
        <v>M</v>
      </c>
      <c r="O51" s="105" t="str">
        <f t="shared" si="21"/>
        <v>J</v>
      </c>
      <c r="P51" s="60" t="str">
        <f t="shared" si="21"/>
        <v>V</v>
      </c>
      <c r="Q51" s="57" t="str">
        <f t="shared" si="21"/>
        <v>S</v>
      </c>
      <c r="R51" s="84" t="str">
        <f t="shared" si="21"/>
        <v>D</v>
      </c>
      <c r="S51" s="94" t="str">
        <f t="shared" si="21"/>
        <v>L</v>
      </c>
      <c r="T51" s="57" t="str">
        <f t="shared" si="21"/>
        <v>M</v>
      </c>
      <c r="U51" s="111" t="str">
        <f t="shared" si="21"/>
        <v>M</v>
      </c>
      <c r="V51" s="57" t="str">
        <f t="shared" si="21"/>
        <v>J</v>
      </c>
      <c r="W51" s="111" t="str">
        <f t="shared" si="21"/>
        <v>V</v>
      </c>
      <c r="X51" s="105" t="str">
        <f t="shared" si="21"/>
        <v>S</v>
      </c>
      <c r="Y51" s="119" t="str">
        <f t="shared" si="21"/>
        <v>D</v>
      </c>
      <c r="Z51" s="59" t="str">
        <f t="shared" si="21"/>
        <v>L</v>
      </c>
      <c r="AA51" s="105" t="str">
        <f t="shared" si="21"/>
        <v>M</v>
      </c>
      <c r="AB51" s="60" t="str">
        <f t="shared" si="21"/>
        <v>M</v>
      </c>
      <c r="AC51" s="105" t="str">
        <f t="shared" si="21"/>
        <v>J</v>
      </c>
      <c r="AD51" s="60" t="str">
        <f t="shared" si="21"/>
        <v>V</v>
      </c>
      <c r="AE51" s="57" t="str">
        <f t="shared" si="21"/>
        <v>S</v>
      </c>
      <c r="AF51" s="84" t="str">
        <f t="shared" si="21"/>
        <v>D</v>
      </c>
      <c r="AG51" s="94" t="str">
        <f t="shared" si="21"/>
        <v>L</v>
      </c>
      <c r="AH51" s="57" t="str">
        <f t="shared" si="21"/>
        <v>M</v>
      </c>
      <c r="AI51" s="111" t="str">
        <f t="shared" si="21"/>
        <v>M</v>
      </c>
      <c r="AJ51" s="57" t="str">
        <f t="shared" si="21"/>
        <v>J</v>
      </c>
      <c r="AK51" s="111" t="str">
        <f t="shared" si="21"/>
        <v>V</v>
      </c>
      <c r="AL51" s="105" t="str">
        <f t="shared" si="21"/>
        <v>S</v>
      </c>
      <c r="AM51" s="119" t="str">
        <f t="shared" si="21"/>
        <v>D</v>
      </c>
      <c r="AN51" s="37"/>
    </row>
    <row r="52" spans="1:91" ht="15" thickBot="1" x14ac:dyDescent="0.4">
      <c r="A52" s="36"/>
      <c r="B52" s="36"/>
      <c r="C52" s="47"/>
      <c r="D52" s="47"/>
      <c r="E52" s="89">
        <f t="shared" ref="E52:K52" si="22">+E2</f>
        <v>7</v>
      </c>
      <c r="F52" s="57">
        <f t="shared" si="22"/>
        <v>8</v>
      </c>
      <c r="G52" s="105">
        <f t="shared" si="22"/>
        <v>9</v>
      </c>
      <c r="H52" s="57">
        <f t="shared" si="22"/>
        <v>10</v>
      </c>
      <c r="I52" s="105">
        <f t="shared" si="22"/>
        <v>11</v>
      </c>
      <c r="J52" s="105">
        <f t="shared" si="22"/>
        <v>12</v>
      </c>
      <c r="K52" s="103">
        <f t="shared" si="22"/>
        <v>13</v>
      </c>
      <c r="L52" s="56">
        <f>+L2</f>
        <v>14</v>
      </c>
      <c r="M52" s="105">
        <f t="shared" si="21"/>
        <v>15</v>
      </c>
      <c r="N52" s="57">
        <f t="shared" si="21"/>
        <v>16</v>
      </c>
      <c r="O52" s="105">
        <f t="shared" si="21"/>
        <v>17</v>
      </c>
      <c r="P52" s="57">
        <f t="shared" si="21"/>
        <v>18</v>
      </c>
      <c r="Q52" s="57">
        <f t="shared" si="21"/>
        <v>19</v>
      </c>
      <c r="R52" s="61">
        <f t="shared" si="21"/>
        <v>20</v>
      </c>
      <c r="S52" s="89">
        <f t="shared" si="21"/>
        <v>21</v>
      </c>
      <c r="T52" s="57">
        <f t="shared" si="21"/>
        <v>22</v>
      </c>
      <c r="U52" s="105">
        <f t="shared" si="21"/>
        <v>23</v>
      </c>
      <c r="V52" s="57">
        <f t="shared" si="21"/>
        <v>24</v>
      </c>
      <c r="W52" s="105">
        <f t="shared" si="21"/>
        <v>25</v>
      </c>
      <c r="X52" s="105">
        <f t="shared" si="21"/>
        <v>26</v>
      </c>
      <c r="Y52" s="103">
        <f t="shared" si="21"/>
        <v>27</v>
      </c>
      <c r="Z52" s="56">
        <f t="shared" si="21"/>
        <v>28</v>
      </c>
      <c r="AA52" s="105">
        <f t="shared" si="21"/>
        <v>29</v>
      </c>
      <c r="AB52" s="57">
        <f t="shared" si="21"/>
        <v>30</v>
      </c>
      <c r="AC52" s="105">
        <f t="shared" si="21"/>
        <v>31</v>
      </c>
      <c r="AD52" s="57">
        <f t="shared" si="21"/>
        <v>0</v>
      </c>
      <c r="AE52" s="57">
        <f t="shared" si="21"/>
        <v>0</v>
      </c>
      <c r="AF52" s="61">
        <f t="shared" si="21"/>
        <v>0</v>
      </c>
      <c r="AG52" s="89">
        <f t="shared" si="21"/>
        <v>0</v>
      </c>
      <c r="AH52" s="57">
        <f t="shared" si="21"/>
        <v>0</v>
      </c>
      <c r="AI52" s="105">
        <f t="shared" si="21"/>
        <v>0</v>
      </c>
      <c r="AJ52" s="57">
        <f t="shared" si="21"/>
        <v>0</v>
      </c>
      <c r="AK52" s="105">
        <f t="shared" si="21"/>
        <v>0</v>
      </c>
      <c r="AL52" s="105">
        <f t="shared" si="21"/>
        <v>0</v>
      </c>
      <c r="AM52" s="103">
        <f t="shared" si="21"/>
        <v>0</v>
      </c>
      <c r="AN52" s="38"/>
    </row>
    <row r="53" spans="1:91" x14ac:dyDescent="0.35">
      <c r="A53" s="36"/>
      <c r="B53" s="36"/>
      <c r="C53" s="47"/>
      <c r="D53" s="47"/>
      <c r="E53" s="248"/>
      <c r="F53" s="249"/>
      <c r="G53" s="248"/>
      <c r="H53" s="249"/>
      <c r="I53" s="248"/>
      <c r="J53" s="248"/>
      <c r="K53" s="248"/>
      <c r="L53" s="249"/>
      <c r="M53" s="248"/>
      <c r="N53" s="249"/>
      <c r="O53" s="248"/>
      <c r="P53" s="249"/>
      <c r="Q53" s="249"/>
      <c r="R53" s="249"/>
      <c r="S53" s="248"/>
      <c r="T53" s="249"/>
      <c r="U53" s="248"/>
      <c r="V53" s="249"/>
      <c r="W53" s="248"/>
      <c r="X53" s="248"/>
      <c r="Y53" s="248"/>
      <c r="Z53" s="249"/>
      <c r="AA53" s="248"/>
      <c r="AB53" s="249"/>
      <c r="AC53" s="248"/>
      <c r="AD53" s="249"/>
      <c r="AE53" s="249"/>
      <c r="AF53" s="249"/>
      <c r="AG53" s="248"/>
      <c r="AH53" s="249"/>
      <c r="AI53" s="248"/>
      <c r="AJ53" s="249"/>
      <c r="AK53" s="248"/>
      <c r="AL53" s="248"/>
      <c r="AM53" s="248"/>
      <c r="AN53" s="85"/>
    </row>
    <row r="54" spans="1:91" x14ac:dyDescent="0.35">
      <c r="A54" s="36"/>
      <c r="B54" s="36"/>
      <c r="C54" s="821" t="str">
        <f>C96</f>
        <v>CONTRAT CABINE JOUR</v>
      </c>
      <c r="AN54" s="85"/>
    </row>
    <row r="55" spans="1:91" x14ac:dyDescent="0.35">
      <c r="A55" s="36"/>
      <c r="B55" s="36"/>
      <c r="C55" s="821"/>
      <c r="D55" t="str">
        <f t="shared" ref="D55:AM55" si="23">D97</f>
        <v>PC</v>
      </c>
      <c r="E55" s="95">
        <f t="shared" si="23"/>
        <v>5</v>
      </c>
      <c r="F55" s="42">
        <f t="shared" si="23"/>
        <v>0</v>
      </c>
      <c r="G55" s="95">
        <f t="shared" si="23"/>
        <v>3</v>
      </c>
      <c r="H55" s="42">
        <f t="shared" si="23"/>
        <v>0</v>
      </c>
      <c r="I55" s="95">
        <f t="shared" si="23"/>
        <v>3</v>
      </c>
      <c r="J55" s="95">
        <f t="shared" si="23"/>
        <v>0</v>
      </c>
      <c r="K55" s="95">
        <f t="shared" si="23"/>
        <v>0</v>
      </c>
      <c r="L55" s="42">
        <f t="shared" si="23"/>
        <v>0</v>
      </c>
      <c r="M55" s="95">
        <f t="shared" si="23"/>
        <v>2</v>
      </c>
      <c r="N55" s="42">
        <f t="shared" si="23"/>
        <v>0</v>
      </c>
      <c r="O55" s="95">
        <f t="shared" si="23"/>
        <v>1</v>
      </c>
      <c r="P55" s="42">
        <f t="shared" si="23"/>
        <v>0</v>
      </c>
      <c r="Q55" s="42">
        <f t="shared" si="23"/>
        <v>0</v>
      </c>
      <c r="R55" s="42">
        <f t="shared" si="23"/>
        <v>0</v>
      </c>
      <c r="S55" s="95">
        <f t="shared" si="23"/>
        <v>2</v>
      </c>
      <c r="T55" s="42">
        <f t="shared" si="23"/>
        <v>0</v>
      </c>
      <c r="U55" s="95">
        <f t="shared" si="23"/>
        <v>2</v>
      </c>
      <c r="V55" s="42">
        <f t="shared" si="23"/>
        <v>0</v>
      </c>
      <c r="W55" s="95">
        <f t="shared" si="23"/>
        <v>0</v>
      </c>
      <c r="X55" s="95">
        <f t="shared" si="23"/>
        <v>0</v>
      </c>
      <c r="Y55" s="95">
        <f t="shared" si="23"/>
        <v>0</v>
      </c>
      <c r="Z55" s="42">
        <f t="shared" si="23"/>
        <v>0</v>
      </c>
      <c r="AA55" s="95">
        <f t="shared" si="23"/>
        <v>4</v>
      </c>
      <c r="AB55" s="42">
        <f t="shared" si="23"/>
        <v>0</v>
      </c>
      <c r="AC55" s="95">
        <f t="shared" si="23"/>
        <v>5</v>
      </c>
      <c r="AD55" s="42">
        <f t="shared" si="23"/>
        <v>0</v>
      </c>
      <c r="AE55" s="42">
        <f t="shared" si="23"/>
        <v>0</v>
      </c>
      <c r="AF55" s="42">
        <f t="shared" si="23"/>
        <v>0</v>
      </c>
      <c r="AG55" s="95">
        <f t="shared" si="23"/>
        <v>0</v>
      </c>
      <c r="AH55" s="42">
        <f t="shared" si="23"/>
        <v>0</v>
      </c>
      <c r="AI55" s="95">
        <f t="shared" si="23"/>
        <v>0</v>
      </c>
      <c r="AJ55" s="42">
        <f t="shared" si="23"/>
        <v>0</v>
      </c>
      <c r="AK55" s="95">
        <f t="shared" si="23"/>
        <v>0</v>
      </c>
      <c r="AL55" s="95">
        <f t="shared" si="23"/>
        <v>0</v>
      </c>
      <c r="AM55" s="95">
        <f t="shared" si="23"/>
        <v>0</v>
      </c>
      <c r="AN55" s="85"/>
    </row>
    <row r="56" spans="1:91" x14ac:dyDescent="0.35">
      <c r="A56" s="36"/>
      <c r="B56" s="36"/>
      <c r="C56" s="821"/>
      <c r="D56" t="str">
        <f t="shared" ref="D56:AM56" si="24">D98</f>
        <v>DA</v>
      </c>
      <c r="E56" s="95">
        <f t="shared" si="24"/>
        <v>5</v>
      </c>
      <c r="F56" s="42">
        <f t="shared" si="24"/>
        <v>0</v>
      </c>
      <c r="G56" s="95">
        <f t="shared" si="24"/>
        <v>4</v>
      </c>
      <c r="H56" s="42">
        <f t="shared" si="24"/>
        <v>0</v>
      </c>
      <c r="I56" s="95">
        <f t="shared" si="24"/>
        <v>4</v>
      </c>
      <c r="J56" s="95">
        <f t="shared" si="24"/>
        <v>0</v>
      </c>
      <c r="K56" s="95">
        <f t="shared" si="24"/>
        <v>0</v>
      </c>
      <c r="L56" s="42">
        <f t="shared" si="24"/>
        <v>0</v>
      </c>
      <c r="M56" s="95">
        <f t="shared" si="24"/>
        <v>4</v>
      </c>
      <c r="N56" s="42">
        <f t="shared" si="24"/>
        <v>0</v>
      </c>
      <c r="O56" s="95">
        <f t="shared" si="24"/>
        <v>3</v>
      </c>
      <c r="P56" s="42">
        <f t="shared" si="24"/>
        <v>0</v>
      </c>
      <c r="Q56" s="42">
        <f t="shared" si="24"/>
        <v>0</v>
      </c>
      <c r="R56" s="42">
        <f t="shared" si="24"/>
        <v>0</v>
      </c>
      <c r="S56" s="95">
        <f t="shared" si="24"/>
        <v>3</v>
      </c>
      <c r="T56" s="42">
        <f t="shared" si="24"/>
        <v>0</v>
      </c>
      <c r="U56" s="95">
        <f t="shared" si="24"/>
        <v>4</v>
      </c>
      <c r="V56" s="42">
        <f t="shared" si="24"/>
        <v>0</v>
      </c>
      <c r="W56" s="95">
        <f t="shared" si="24"/>
        <v>4</v>
      </c>
      <c r="X56" s="95">
        <f t="shared" si="24"/>
        <v>0</v>
      </c>
      <c r="Y56" s="95">
        <f t="shared" si="24"/>
        <v>0</v>
      </c>
      <c r="Z56" s="42">
        <f t="shared" si="24"/>
        <v>0</v>
      </c>
      <c r="AA56" s="95">
        <f t="shared" si="24"/>
        <v>4</v>
      </c>
      <c r="AB56" s="42">
        <f t="shared" si="24"/>
        <v>0</v>
      </c>
      <c r="AC56" s="95">
        <f t="shared" si="24"/>
        <v>4</v>
      </c>
      <c r="AD56" s="42">
        <f t="shared" si="24"/>
        <v>0</v>
      </c>
      <c r="AE56" s="42">
        <f t="shared" si="24"/>
        <v>0</v>
      </c>
      <c r="AF56" s="42">
        <f t="shared" si="24"/>
        <v>0</v>
      </c>
      <c r="AG56" s="95">
        <f t="shared" si="24"/>
        <v>0</v>
      </c>
      <c r="AH56" s="42">
        <f t="shared" si="24"/>
        <v>0</v>
      </c>
      <c r="AI56" s="95">
        <f t="shared" si="24"/>
        <v>0</v>
      </c>
      <c r="AJ56" s="42">
        <f t="shared" si="24"/>
        <v>0</v>
      </c>
      <c r="AK56" s="95">
        <f t="shared" si="24"/>
        <v>0</v>
      </c>
      <c r="AL56" s="95">
        <f t="shared" si="24"/>
        <v>0</v>
      </c>
      <c r="AM56" s="95">
        <f t="shared" si="24"/>
        <v>0</v>
      </c>
      <c r="AN56" s="85"/>
    </row>
    <row r="57" spans="1:91" x14ac:dyDescent="0.35">
      <c r="A57" s="36"/>
      <c r="B57" s="36"/>
      <c r="C57" s="821"/>
      <c r="D57" t="str">
        <f t="shared" ref="D57:AM57" si="25">D99</f>
        <v>ASS</v>
      </c>
      <c r="E57" s="95">
        <f t="shared" si="25"/>
        <v>1</v>
      </c>
      <c r="F57" s="42">
        <f t="shared" si="25"/>
        <v>0</v>
      </c>
      <c r="G57" s="95">
        <f t="shared" si="25"/>
        <v>2</v>
      </c>
      <c r="H57" s="42">
        <f t="shared" si="25"/>
        <v>0</v>
      </c>
      <c r="I57" s="95">
        <f t="shared" si="25"/>
        <v>2</v>
      </c>
      <c r="J57" s="95">
        <f t="shared" si="25"/>
        <v>0</v>
      </c>
      <c r="K57" s="95">
        <f t="shared" si="25"/>
        <v>0</v>
      </c>
      <c r="L57" s="42">
        <f t="shared" si="25"/>
        <v>0</v>
      </c>
      <c r="M57" s="95">
        <f t="shared" si="25"/>
        <v>0</v>
      </c>
      <c r="N57" s="42">
        <f t="shared" si="25"/>
        <v>0</v>
      </c>
      <c r="O57" s="95">
        <f t="shared" si="25"/>
        <v>2</v>
      </c>
      <c r="P57" s="42">
        <f t="shared" si="25"/>
        <v>0</v>
      </c>
      <c r="Q57" s="42">
        <f t="shared" si="25"/>
        <v>0</v>
      </c>
      <c r="R57" s="42">
        <f t="shared" si="25"/>
        <v>0</v>
      </c>
      <c r="S57" s="95">
        <f t="shared" si="25"/>
        <v>1</v>
      </c>
      <c r="T57" s="42">
        <f t="shared" si="25"/>
        <v>0</v>
      </c>
      <c r="U57" s="95">
        <f t="shared" si="25"/>
        <v>0</v>
      </c>
      <c r="V57" s="42">
        <f t="shared" si="25"/>
        <v>0</v>
      </c>
      <c r="W57" s="95">
        <f t="shared" si="25"/>
        <v>0</v>
      </c>
      <c r="X57" s="95">
        <f t="shared" si="25"/>
        <v>0</v>
      </c>
      <c r="Y57" s="95">
        <f t="shared" si="25"/>
        <v>0</v>
      </c>
      <c r="Z57" s="42">
        <f t="shared" si="25"/>
        <v>0</v>
      </c>
      <c r="AA57" s="95">
        <f t="shared" si="25"/>
        <v>3</v>
      </c>
      <c r="AB57" s="42">
        <f t="shared" si="25"/>
        <v>0</v>
      </c>
      <c r="AC57" s="95">
        <f t="shared" si="25"/>
        <v>3</v>
      </c>
      <c r="AD57" s="42">
        <f t="shared" si="25"/>
        <v>0</v>
      </c>
      <c r="AE57" s="42">
        <f t="shared" si="25"/>
        <v>0</v>
      </c>
      <c r="AF57" s="42">
        <f t="shared" si="25"/>
        <v>0</v>
      </c>
      <c r="AG57" s="95">
        <f t="shared" si="25"/>
        <v>0</v>
      </c>
      <c r="AH57" s="42">
        <f t="shared" si="25"/>
        <v>0</v>
      </c>
      <c r="AI57" s="95">
        <f t="shared" si="25"/>
        <v>0</v>
      </c>
      <c r="AJ57" s="42">
        <f t="shared" si="25"/>
        <v>0</v>
      </c>
      <c r="AK57" s="95">
        <f t="shared" si="25"/>
        <v>0</v>
      </c>
      <c r="AL57" s="95">
        <f t="shared" si="25"/>
        <v>0</v>
      </c>
      <c r="AM57" s="95">
        <f t="shared" si="25"/>
        <v>0</v>
      </c>
      <c r="AN57" s="85"/>
    </row>
    <row r="58" spans="1:91" x14ac:dyDescent="0.35">
      <c r="A58" s="36"/>
      <c r="B58" s="36"/>
      <c r="C58" s="821"/>
      <c r="AN58" s="85"/>
    </row>
    <row r="59" spans="1:91" x14ac:dyDescent="0.35">
      <c r="A59" s="36"/>
      <c r="B59" s="36"/>
      <c r="C59" s="821"/>
      <c r="D59" t="str">
        <f t="shared" ref="D59:AM59" si="26">D101</f>
        <v>CAB</v>
      </c>
      <c r="E59" s="95">
        <f t="shared" si="26"/>
        <v>5.5</v>
      </c>
      <c r="F59" s="42">
        <f t="shared" si="26"/>
        <v>0</v>
      </c>
      <c r="G59" s="95">
        <f t="shared" si="26"/>
        <v>4.5</v>
      </c>
      <c r="H59" s="42">
        <f t="shared" si="26"/>
        <v>0</v>
      </c>
      <c r="I59" s="95">
        <f t="shared" si="26"/>
        <v>4.5</v>
      </c>
      <c r="J59" s="95">
        <f t="shared" si="26"/>
        <v>0</v>
      </c>
      <c r="K59" s="95">
        <f t="shared" si="26"/>
        <v>0</v>
      </c>
      <c r="L59" s="42">
        <f t="shared" si="26"/>
        <v>0</v>
      </c>
      <c r="M59" s="95">
        <f t="shared" si="26"/>
        <v>3</v>
      </c>
      <c r="N59" s="42">
        <f t="shared" si="26"/>
        <v>0</v>
      </c>
      <c r="O59" s="95">
        <f t="shared" si="26"/>
        <v>3</v>
      </c>
      <c r="P59" s="42">
        <f t="shared" si="26"/>
        <v>0</v>
      </c>
      <c r="Q59" s="42">
        <f t="shared" si="26"/>
        <v>0</v>
      </c>
      <c r="R59" s="42">
        <f t="shared" si="26"/>
        <v>0</v>
      </c>
      <c r="S59" s="95">
        <f t="shared" si="26"/>
        <v>3</v>
      </c>
      <c r="T59" s="42">
        <f t="shared" si="26"/>
        <v>0</v>
      </c>
      <c r="U59" s="95">
        <f t="shared" si="26"/>
        <v>3</v>
      </c>
      <c r="V59" s="42">
        <f t="shared" si="26"/>
        <v>0</v>
      </c>
      <c r="W59" s="95">
        <f t="shared" si="26"/>
        <v>2</v>
      </c>
      <c r="X59" s="95">
        <f t="shared" si="26"/>
        <v>0</v>
      </c>
      <c r="Y59" s="95">
        <f t="shared" si="26"/>
        <v>0</v>
      </c>
      <c r="Z59" s="42">
        <f t="shared" si="26"/>
        <v>0</v>
      </c>
      <c r="AA59" s="95">
        <f t="shared" si="26"/>
        <v>5.5</v>
      </c>
      <c r="AB59" s="42">
        <f t="shared" si="26"/>
        <v>0</v>
      </c>
      <c r="AC59" s="95">
        <f t="shared" si="26"/>
        <v>6</v>
      </c>
      <c r="AD59" s="42">
        <f t="shared" si="26"/>
        <v>0</v>
      </c>
      <c r="AE59" s="42">
        <f t="shared" si="26"/>
        <v>0</v>
      </c>
      <c r="AF59" s="42">
        <f t="shared" si="26"/>
        <v>0</v>
      </c>
      <c r="AG59" s="95">
        <f t="shared" si="26"/>
        <v>0</v>
      </c>
      <c r="AH59" s="42">
        <f t="shared" si="26"/>
        <v>0</v>
      </c>
      <c r="AI59" s="95">
        <f t="shared" si="26"/>
        <v>0</v>
      </c>
      <c r="AJ59" s="42">
        <f t="shared" si="26"/>
        <v>0</v>
      </c>
      <c r="AK59" s="95">
        <f t="shared" si="26"/>
        <v>0</v>
      </c>
      <c r="AL59" s="95">
        <f t="shared" si="26"/>
        <v>0</v>
      </c>
      <c r="AM59" s="95">
        <f t="shared" si="26"/>
        <v>0</v>
      </c>
      <c r="AN59" s="85"/>
    </row>
    <row r="60" spans="1:91" x14ac:dyDescent="0.35">
      <c r="A60" s="36"/>
      <c r="B60" s="36"/>
      <c r="C60" s="821"/>
      <c r="D60" t="str">
        <f t="shared" ref="D60:AM60" si="27">D102</f>
        <v>DA</v>
      </c>
      <c r="E60" s="95">
        <f t="shared" si="27"/>
        <v>5</v>
      </c>
      <c r="F60" s="42">
        <f t="shared" si="27"/>
        <v>0</v>
      </c>
      <c r="G60" s="95">
        <f t="shared" si="27"/>
        <v>4</v>
      </c>
      <c r="H60" s="42">
        <f t="shared" si="27"/>
        <v>0</v>
      </c>
      <c r="I60" s="95">
        <f t="shared" si="27"/>
        <v>4</v>
      </c>
      <c r="J60" s="95">
        <f t="shared" si="27"/>
        <v>0</v>
      </c>
      <c r="K60" s="95">
        <f t="shared" si="27"/>
        <v>0</v>
      </c>
      <c r="L60" s="42">
        <f t="shared" si="27"/>
        <v>0</v>
      </c>
      <c r="M60" s="95">
        <f t="shared" si="27"/>
        <v>3</v>
      </c>
      <c r="N60" s="42">
        <f t="shared" si="27"/>
        <v>0</v>
      </c>
      <c r="O60" s="95">
        <f t="shared" si="27"/>
        <v>3</v>
      </c>
      <c r="P60" s="42">
        <f t="shared" si="27"/>
        <v>0</v>
      </c>
      <c r="Q60" s="42">
        <f t="shared" si="27"/>
        <v>0</v>
      </c>
      <c r="R60" s="42">
        <f t="shared" si="27"/>
        <v>0</v>
      </c>
      <c r="S60" s="95">
        <f t="shared" si="27"/>
        <v>3</v>
      </c>
      <c r="T60" s="42">
        <f t="shared" si="27"/>
        <v>0</v>
      </c>
      <c r="U60" s="95">
        <f t="shared" si="27"/>
        <v>3</v>
      </c>
      <c r="V60" s="42">
        <f t="shared" si="27"/>
        <v>0</v>
      </c>
      <c r="W60" s="95">
        <f t="shared" si="27"/>
        <v>2</v>
      </c>
      <c r="X60" s="95">
        <f t="shared" si="27"/>
        <v>0</v>
      </c>
      <c r="Y60" s="95">
        <f t="shared" si="27"/>
        <v>0</v>
      </c>
      <c r="Z60" s="42">
        <f t="shared" si="27"/>
        <v>0</v>
      </c>
      <c r="AA60" s="95">
        <f t="shared" si="27"/>
        <v>4</v>
      </c>
      <c r="AB60" s="42">
        <f t="shared" si="27"/>
        <v>0</v>
      </c>
      <c r="AC60" s="95">
        <f t="shared" si="27"/>
        <v>4</v>
      </c>
      <c r="AD60" s="42">
        <f t="shared" si="27"/>
        <v>0</v>
      </c>
      <c r="AE60" s="42">
        <f t="shared" si="27"/>
        <v>0</v>
      </c>
      <c r="AF60" s="42">
        <f t="shared" si="27"/>
        <v>0</v>
      </c>
      <c r="AG60" s="95">
        <f t="shared" si="27"/>
        <v>0</v>
      </c>
      <c r="AH60" s="42">
        <f t="shared" si="27"/>
        <v>0</v>
      </c>
      <c r="AI60" s="95">
        <f t="shared" si="27"/>
        <v>0</v>
      </c>
      <c r="AJ60" s="42">
        <f t="shared" si="27"/>
        <v>0</v>
      </c>
      <c r="AK60" s="95">
        <f t="shared" si="27"/>
        <v>0</v>
      </c>
      <c r="AL60" s="95">
        <f t="shared" si="27"/>
        <v>0</v>
      </c>
      <c r="AM60" s="95">
        <f t="shared" si="27"/>
        <v>0</v>
      </c>
      <c r="AN60" s="85"/>
    </row>
    <row r="61" spans="1:91" x14ac:dyDescent="0.35">
      <c r="A61" s="36"/>
      <c r="B61" s="36"/>
      <c r="C61" s="47"/>
      <c r="AN61" s="85"/>
    </row>
    <row r="62" spans="1:91" x14ac:dyDescent="0.35">
      <c r="A62" s="36"/>
      <c r="B62" s="36"/>
      <c r="C62" s="47"/>
      <c r="E62" s="250"/>
      <c r="F62" s="251"/>
      <c r="G62" s="250"/>
      <c r="H62" s="251"/>
      <c r="I62" s="250"/>
      <c r="J62" s="250"/>
      <c r="K62" s="250"/>
      <c r="L62" s="251"/>
      <c r="M62" s="250"/>
      <c r="N62" s="251"/>
      <c r="O62" s="250"/>
      <c r="P62" s="251"/>
      <c r="Q62" s="251"/>
      <c r="R62" s="251"/>
      <c r="S62" s="250"/>
      <c r="T62" s="251"/>
      <c r="U62" s="250"/>
      <c r="V62" s="251"/>
      <c r="W62" s="250"/>
      <c r="X62" s="250"/>
      <c r="Y62" s="250"/>
      <c r="Z62" s="251"/>
      <c r="AA62" s="250"/>
      <c r="AB62" s="251"/>
      <c r="AC62" s="250"/>
      <c r="AD62" s="251"/>
      <c r="AE62" s="251"/>
      <c r="AF62" s="251"/>
      <c r="AG62" s="250"/>
      <c r="AH62" s="251"/>
      <c r="AI62" s="250"/>
      <c r="AJ62" s="251"/>
      <c r="AK62" s="250"/>
      <c r="AL62" s="250"/>
      <c r="AM62" s="250"/>
      <c r="AN62" s="85"/>
    </row>
    <row r="63" spans="1:91" x14ac:dyDescent="0.35">
      <c r="A63" s="36"/>
      <c r="B63" s="36"/>
      <c r="C63" s="47" t="str">
        <f>D118</f>
        <v>PRESENT</v>
      </c>
      <c r="D63" s="47" t="str">
        <f t="shared" ref="D63:AM63" si="28">D119</f>
        <v>%</v>
      </c>
      <c r="E63" s="250">
        <f t="shared" si="28"/>
        <v>80.487804878048777</v>
      </c>
      <c r="F63" s="251">
        <f t="shared" si="28"/>
        <v>75.609756097560975</v>
      </c>
      <c r="G63" s="250">
        <f t="shared" si="28"/>
        <v>75.609756097560975</v>
      </c>
      <c r="H63" s="251">
        <f t="shared" si="28"/>
        <v>73.170731707317074</v>
      </c>
      <c r="I63" s="250">
        <f t="shared" si="28"/>
        <v>73.170731707317074</v>
      </c>
      <c r="J63" s="250">
        <f t="shared" si="28"/>
        <v>68.292682926829272</v>
      </c>
      <c r="K63" s="250">
        <f t="shared" si="28"/>
        <v>68.292682926829272</v>
      </c>
      <c r="L63" s="251">
        <f t="shared" si="28"/>
        <v>63.414634146341463</v>
      </c>
      <c r="M63" s="250">
        <f t="shared" si="28"/>
        <v>65.853658536585357</v>
      </c>
      <c r="N63" s="251">
        <f t="shared" si="28"/>
        <v>60.975609756097562</v>
      </c>
      <c r="O63" s="250">
        <f t="shared" si="28"/>
        <v>60.975609756097562</v>
      </c>
      <c r="P63" s="251">
        <f t="shared" si="28"/>
        <v>60.975609756097562</v>
      </c>
      <c r="Q63" s="251">
        <f t="shared" si="28"/>
        <v>60.975609756097562</v>
      </c>
      <c r="R63" s="251">
        <f t="shared" si="28"/>
        <v>60.975609756097562</v>
      </c>
      <c r="S63" s="250">
        <f t="shared" si="28"/>
        <v>56.097560975609753</v>
      </c>
      <c r="T63" s="251">
        <f t="shared" si="28"/>
        <v>56.097560975609753</v>
      </c>
      <c r="U63" s="250">
        <f t="shared" si="28"/>
        <v>56.097560975609753</v>
      </c>
      <c r="V63" s="251">
        <f t="shared" si="28"/>
        <v>53.658536585365852</v>
      </c>
      <c r="W63" s="250">
        <f t="shared" si="28"/>
        <v>56.097560975609753</v>
      </c>
      <c r="X63" s="250">
        <f t="shared" si="28"/>
        <v>60.975609756097562</v>
      </c>
      <c r="Y63" s="250">
        <f t="shared" si="28"/>
        <v>60.975609756097562</v>
      </c>
      <c r="Z63" s="251">
        <f t="shared" si="28"/>
        <v>63.414634146341463</v>
      </c>
      <c r="AA63" s="250">
        <f t="shared" si="28"/>
        <v>73.170731707317074</v>
      </c>
      <c r="AB63" s="251">
        <f t="shared" si="28"/>
        <v>73.170731707317074</v>
      </c>
      <c r="AC63" s="250">
        <f t="shared" si="28"/>
        <v>75.609756097560975</v>
      </c>
      <c r="AD63" s="251">
        <f t="shared" si="28"/>
        <v>100</v>
      </c>
      <c r="AE63" s="251">
        <f t="shared" si="28"/>
        <v>100</v>
      </c>
      <c r="AF63" s="251">
        <f t="shared" si="28"/>
        <v>100</v>
      </c>
      <c r="AG63" s="250">
        <f t="shared" si="28"/>
        <v>100</v>
      </c>
      <c r="AH63" s="251">
        <f t="shared" si="28"/>
        <v>100</v>
      </c>
      <c r="AI63" s="250">
        <f t="shared" si="28"/>
        <v>100</v>
      </c>
      <c r="AJ63" s="251">
        <f t="shared" si="28"/>
        <v>100</v>
      </c>
      <c r="AK63" s="250">
        <f t="shared" si="28"/>
        <v>100</v>
      </c>
      <c r="AL63" s="250">
        <f t="shared" si="28"/>
        <v>100</v>
      </c>
      <c r="AM63" s="250">
        <f t="shared" si="28"/>
        <v>100</v>
      </c>
      <c r="AN63" s="85"/>
    </row>
    <row r="64" spans="1:91" x14ac:dyDescent="0.35">
      <c r="A64" s="36"/>
      <c r="B64" s="36"/>
      <c r="C64" s="47"/>
      <c r="E64" s="250"/>
      <c r="F64" s="251"/>
      <c r="G64" s="250"/>
      <c r="H64" s="251"/>
      <c r="I64" s="250"/>
      <c r="J64" s="250"/>
      <c r="K64" s="250"/>
      <c r="L64" s="251"/>
      <c r="M64" s="250"/>
      <c r="N64" s="251"/>
      <c r="O64" s="250"/>
      <c r="P64" s="251"/>
      <c r="Q64" s="251"/>
      <c r="R64" s="251"/>
      <c r="S64" s="250"/>
      <c r="T64" s="251"/>
      <c r="U64" s="250"/>
      <c r="V64" s="251"/>
      <c r="W64" s="250"/>
      <c r="X64" s="250"/>
      <c r="Y64" s="250"/>
      <c r="Z64" s="251"/>
      <c r="AA64" s="250"/>
      <c r="AB64" s="251"/>
      <c r="AC64" s="250"/>
      <c r="AD64" s="251"/>
      <c r="AE64" s="251"/>
      <c r="AF64" s="251"/>
      <c r="AG64" s="250"/>
      <c r="AH64" s="251"/>
      <c r="AI64" s="250"/>
      <c r="AJ64" s="251"/>
      <c r="AK64" s="250"/>
      <c r="AL64" s="250"/>
      <c r="AM64" s="250"/>
      <c r="AN64" s="85"/>
    </row>
    <row r="65" spans="1:40" x14ac:dyDescent="0.35">
      <c r="A65" s="36"/>
      <c r="B65" s="36"/>
      <c r="C65" s="47" t="str">
        <f>D120</f>
        <v>PLD</v>
      </c>
      <c r="D65" s="47" t="str">
        <f t="shared" ref="D65:AM65" si="29">D121</f>
        <v>%</v>
      </c>
      <c r="E65" s="250">
        <f t="shared" si="29"/>
        <v>2.4390243902439024</v>
      </c>
      <c r="F65" s="251">
        <f t="shared" si="29"/>
        <v>7.3170731707317076</v>
      </c>
      <c r="G65" s="250">
        <f t="shared" si="29"/>
        <v>7.3170731707317076</v>
      </c>
      <c r="H65" s="251">
        <f t="shared" si="29"/>
        <v>9.7560975609756095</v>
      </c>
      <c r="I65" s="250">
        <f t="shared" si="29"/>
        <v>9.7560975609756095</v>
      </c>
      <c r="J65" s="250">
        <f t="shared" si="29"/>
        <v>14.634146341463415</v>
      </c>
      <c r="K65" s="250">
        <f t="shared" si="29"/>
        <v>14.634146341463415</v>
      </c>
      <c r="L65" s="251">
        <f t="shared" si="29"/>
        <v>21.951219512195124</v>
      </c>
      <c r="M65" s="250">
        <f t="shared" si="29"/>
        <v>19.512195121951219</v>
      </c>
      <c r="N65" s="251">
        <f t="shared" si="29"/>
        <v>24.390243902439025</v>
      </c>
      <c r="O65" s="250">
        <f t="shared" si="29"/>
        <v>24.390243902439025</v>
      </c>
      <c r="P65" s="251">
        <f t="shared" si="29"/>
        <v>26.829268292682926</v>
      </c>
      <c r="Q65" s="251">
        <f t="shared" si="29"/>
        <v>26.829268292682926</v>
      </c>
      <c r="R65" s="251">
        <f t="shared" si="29"/>
        <v>26.829268292682926</v>
      </c>
      <c r="S65" s="250">
        <f t="shared" si="29"/>
        <v>17.073170731707318</v>
      </c>
      <c r="T65" s="251">
        <f t="shared" si="29"/>
        <v>17.073170731707318</v>
      </c>
      <c r="U65" s="250">
        <f t="shared" si="29"/>
        <v>17.073170731707318</v>
      </c>
      <c r="V65" s="251">
        <f t="shared" si="29"/>
        <v>19.512195121951219</v>
      </c>
      <c r="W65" s="250">
        <f t="shared" si="29"/>
        <v>17.073170731707318</v>
      </c>
      <c r="X65" s="250">
        <f t="shared" si="29"/>
        <v>17.073170731707318</v>
      </c>
      <c r="Y65" s="250">
        <f t="shared" si="29"/>
        <v>17.073170731707318</v>
      </c>
      <c r="Z65" s="251">
        <f t="shared" si="29"/>
        <v>17.073170731707318</v>
      </c>
      <c r="AA65" s="250">
        <f t="shared" si="29"/>
        <v>9.7560975609756095</v>
      </c>
      <c r="AB65" s="251">
        <f t="shared" si="29"/>
        <v>9.7560975609756095</v>
      </c>
      <c r="AC65" s="250">
        <f t="shared" si="29"/>
        <v>7.3170731707317076</v>
      </c>
      <c r="AD65" s="251">
        <f t="shared" si="29"/>
        <v>0</v>
      </c>
      <c r="AE65" s="251">
        <f t="shared" si="29"/>
        <v>0</v>
      </c>
      <c r="AF65" s="251">
        <f t="shared" si="29"/>
        <v>0</v>
      </c>
      <c r="AG65" s="250">
        <f t="shared" si="29"/>
        <v>0</v>
      </c>
      <c r="AH65" s="251">
        <f t="shared" si="29"/>
        <v>0</v>
      </c>
      <c r="AI65" s="250">
        <f t="shared" si="29"/>
        <v>0</v>
      </c>
      <c r="AJ65" s="251">
        <f t="shared" si="29"/>
        <v>0</v>
      </c>
      <c r="AK65" s="250">
        <f t="shared" si="29"/>
        <v>0</v>
      </c>
      <c r="AL65" s="250">
        <f t="shared" si="29"/>
        <v>0</v>
      </c>
      <c r="AM65" s="250">
        <f t="shared" si="29"/>
        <v>0</v>
      </c>
      <c r="AN65" s="85"/>
    </row>
    <row r="66" spans="1:40" x14ac:dyDescent="0.35">
      <c r="A66" s="36"/>
      <c r="B66" s="36"/>
      <c r="C66" s="47"/>
      <c r="E66" s="250"/>
      <c r="F66" s="251"/>
      <c r="G66" s="250"/>
      <c r="H66" s="251"/>
      <c r="I66" s="250"/>
      <c r="J66" s="250"/>
      <c r="K66" s="250"/>
      <c r="L66" s="251"/>
      <c r="M66" s="250"/>
      <c r="N66" s="251"/>
      <c r="O66" s="250"/>
      <c r="P66" s="251"/>
      <c r="Q66" s="251"/>
      <c r="R66" s="251"/>
      <c r="S66" s="250"/>
      <c r="T66" s="251"/>
      <c r="U66" s="250"/>
      <c r="V66" s="251"/>
      <c r="W66" s="250"/>
      <c r="X66" s="250"/>
      <c r="Y66" s="250"/>
      <c r="Z66" s="251"/>
      <c r="AA66" s="250"/>
      <c r="AB66" s="251"/>
      <c r="AC66" s="250"/>
      <c r="AD66" s="251"/>
      <c r="AE66" s="251"/>
      <c r="AF66" s="251"/>
      <c r="AG66" s="250"/>
      <c r="AH66" s="251"/>
      <c r="AI66" s="250"/>
      <c r="AJ66" s="251"/>
      <c r="AK66" s="250"/>
      <c r="AL66" s="250"/>
      <c r="AM66" s="250"/>
      <c r="AN66" s="85"/>
    </row>
    <row r="67" spans="1:40" x14ac:dyDescent="0.35">
      <c r="A67" s="36"/>
      <c r="B67" s="36"/>
      <c r="C67" s="47" t="str">
        <f>D122</f>
        <v>MISSION</v>
      </c>
      <c r="D67" s="47" t="str">
        <f t="shared" ref="D67:AM67" si="30">D123</f>
        <v>%</v>
      </c>
      <c r="E67" s="250">
        <f t="shared" si="30"/>
        <v>7.3170731707317076</v>
      </c>
      <c r="F67" s="251">
        <f t="shared" si="30"/>
        <v>7.3170731707317076</v>
      </c>
      <c r="G67" s="250">
        <f t="shared" si="30"/>
        <v>4.8780487804878048</v>
      </c>
      <c r="H67" s="251">
        <f t="shared" si="30"/>
        <v>4.8780487804878048</v>
      </c>
      <c r="I67" s="250">
        <f t="shared" si="30"/>
        <v>4.8780487804878048</v>
      </c>
      <c r="J67" s="250">
        <f t="shared" si="30"/>
        <v>4.8780487804878048</v>
      </c>
      <c r="K67" s="250">
        <f t="shared" si="30"/>
        <v>4.8780487804878048</v>
      </c>
      <c r="L67" s="251">
        <f t="shared" si="30"/>
        <v>2.4390243902439024</v>
      </c>
      <c r="M67" s="250">
        <f t="shared" si="30"/>
        <v>2.4390243902439024</v>
      </c>
      <c r="N67" s="251">
        <f t="shared" si="30"/>
        <v>2.4390243902439024</v>
      </c>
      <c r="O67" s="250">
        <f t="shared" si="30"/>
        <v>2.4390243902439024</v>
      </c>
      <c r="P67" s="251">
        <f t="shared" si="30"/>
        <v>2.4390243902439024</v>
      </c>
      <c r="Q67" s="251">
        <f t="shared" si="30"/>
        <v>2.4390243902439024</v>
      </c>
      <c r="R67" s="251">
        <f t="shared" si="30"/>
        <v>2.4390243902439024</v>
      </c>
      <c r="S67" s="250">
        <f t="shared" si="30"/>
        <v>12.195121951219512</v>
      </c>
      <c r="T67" s="251">
        <f t="shared" si="30"/>
        <v>12.195121951219512</v>
      </c>
      <c r="U67" s="250">
        <f t="shared" si="30"/>
        <v>12.195121951219512</v>
      </c>
      <c r="V67" s="251">
        <f t="shared" si="30"/>
        <v>12.195121951219512</v>
      </c>
      <c r="W67" s="250">
        <f t="shared" si="30"/>
        <v>12.195121951219512</v>
      </c>
      <c r="X67" s="250">
        <f t="shared" si="30"/>
        <v>9.7560975609756095</v>
      </c>
      <c r="Y67" s="250">
        <f t="shared" si="30"/>
        <v>9.7560975609756095</v>
      </c>
      <c r="Z67" s="251">
        <f t="shared" si="30"/>
        <v>7.3170731707317076</v>
      </c>
      <c r="AA67" s="250">
        <f t="shared" si="30"/>
        <v>4.8780487804878048</v>
      </c>
      <c r="AB67" s="251">
        <f t="shared" si="30"/>
        <v>4.8780487804878048</v>
      </c>
      <c r="AC67" s="250">
        <f t="shared" si="30"/>
        <v>4.8780487804878048</v>
      </c>
      <c r="AD67" s="251">
        <f t="shared" si="30"/>
        <v>0</v>
      </c>
      <c r="AE67" s="251">
        <f t="shared" si="30"/>
        <v>0</v>
      </c>
      <c r="AF67" s="251">
        <f t="shared" si="30"/>
        <v>0</v>
      </c>
      <c r="AG67" s="250">
        <f t="shared" si="30"/>
        <v>0</v>
      </c>
      <c r="AH67" s="251">
        <f t="shared" si="30"/>
        <v>0</v>
      </c>
      <c r="AI67" s="250">
        <f t="shared" si="30"/>
        <v>0</v>
      </c>
      <c r="AJ67" s="251">
        <f t="shared" si="30"/>
        <v>0</v>
      </c>
      <c r="AK67" s="250">
        <f t="shared" si="30"/>
        <v>0</v>
      </c>
      <c r="AL67" s="250">
        <f t="shared" si="30"/>
        <v>0</v>
      </c>
      <c r="AM67" s="250">
        <f t="shared" si="30"/>
        <v>0</v>
      </c>
      <c r="AN67" s="85"/>
    </row>
    <row r="68" spans="1:40" x14ac:dyDescent="0.35">
      <c r="A68" s="36"/>
      <c r="B68" s="36"/>
      <c r="C68" s="47"/>
      <c r="E68" s="250"/>
      <c r="F68" s="251"/>
      <c r="G68" s="250"/>
      <c r="H68" s="251"/>
      <c r="I68" s="250"/>
      <c r="J68" s="250"/>
      <c r="K68" s="250"/>
      <c r="L68" s="251"/>
      <c r="M68" s="250"/>
      <c r="N68" s="251"/>
      <c r="O68" s="250"/>
      <c r="P68" s="251"/>
      <c r="Q68" s="251"/>
      <c r="R68" s="251"/>
      <c r="S68" s="250"/>
      <c r="T68" s="251"/>
      <c r="U68" s="250"/>
      <c r="V68" s="251"/>
      <c r="W68" s="250"/>
      <c r="X68" s="250"/>
      <c r="Y68" s="250"/>
      <c r="Z68" s="251"/>
      <c r="AA68" s="250"/>
      <c r="AB68" s="251"/>
      <c r="AC68" s="250"/>
      <c r="AD68" s="251"/>
      <c r="AE68" s="251"/>
      <c r="AF68" s="251"/>
      <c r="AG68" s="250"/>
      <c r="AH68" s="251"/>
      <c r="AI68" s="250"/>
      <c r="AJ68" s="251"/>
      <c r="AK68" s="250"/>
      <c r="AL68" s="250"/>
      <c r="AM68" s="250"/>
      <c r="AN68" s="85"/>
    </row>
    <row r="69" spans="1:40" x14ac:dyDescent="0.35">
      <c r="A69" s="36"/>
      <c r="B69" s="36"/>
      <c r="C69" s="47" t="str">
        <f>D124</f>
        <v>STAGE</v>
      </c>
      <c r="D69" s="47" t="str">
        <f t="shared" ref="D69:AM69" si="31">D125</f>
        <v>%</v>
      </c>
      <c r="E69" s="250">
        <f t="shared" si="31"/>
        <v>2.4390243902439024</v>
      </c>
      <c r="F69" s="251">
        <f t="shared" si="31"/>
        <v>2.4390243902439024</v>
      </c>
      <c r="G69" s="250">
        <f t="shared" si="31"/>
        <v>4.8780487804878048</v>
      </c>
      <c r="H69" s="251">
        <f t="shared" si="31"/>
        <v>4.8780487804878048</v>
      </c>
      <c r="I69" s="250">
        <f t="shared" si="31"/>
        <v>4.8780487804878048</v>
      </c>
      <c r="J69" s="250">
        <f t="shared" si="31"/>
        <v>4.8780487804878048</v>
      </c>
      <c r="K69" s="250">
        <f t="shared" si="31"/>
        <v>4.8780487804878048</v>
      </c>
      <c r="L69" s="251">
        <f t="shared" si="31"/>
        <v>4.8780487804878048</v>
      </c>
      <c r="M69" s="250">
        <f t="shared" si="31"/>
        <v>4.8780487804878048</v>
      </c>
      <c r="N69" s="251">
        <f t="shared" si="31"/>
        <v>4.8780487804878048</v>
      </c>
      <c r="O69" s="250">
        <f t="shared" si="31"/>
        <v>4.8780487804878048</v>
      </c>
      <c r="P69" s="251">
        <f t="shared" si="31"/>
        <v>2.4390243902439024</v>
      </c>
      <c r="Q69" s="251">
        <f t="shared" si="31"/>
        <v>2.4390243902439024</v>
      </c>
      <c r="R69" s="251">
        <f t="shared" si="31"/>
        <v>2.4390243902439024</v>
      </c>
      <c r="S69" s="250">
        <f t="shared" si="31"/>
        <v>7.3170731707317076</v>
      </c>
      <c r="T69" s="251">
        <f t="shared" si="31"/>
        <v>7.3170731707317076</v>
      </c>
      <c r="U69" s="250">
        <f t="shared" si="31"/>
        <v>7.3170731707317076</v>
      </c>
      <c r="V69" s="251">
        <f t="shared" si="31"/>
        <v>7.3170731707317076</v>
      </c>
      <c r="W69" s="250">
        <f t="shared" si="31"/>
        <v>7.3170731707317076</v>
      </c>
      <c r="X69" s="250">
        <f t="shared" si="31"/>
        <v>7.3170731707317076</v>
      </c>
      <c r="Y69" s="250">
        <f t="shared" si="31"/>
        <v>7.3170731707317076</v>
      </c>
      <c r="Z69" s="251">
        <f t="shared" si="31"/>
        <v>7.3170731707317076</v>
      </c>
      <c r="AA69" s="250">
        <f t="shared" si="31"/>
        <v>7.3170731707317076</v>
      </c>
      <c r="AB69" s="251">
        <f t="shared" si="31"/>
        <v>7.3170731707317076</v>
      </c>
      <c r="AC69" s="250">
        <f t="shared" si="31"/>
        <v>7.3170731707317076</v>
      </c>
      <c r="AD69" s="251">
        <f t="shared" si="31"/>
        <v>0</v>
      </c>
      <c r="AE69" s="251">
        <f t="shared" si="31"/>
        <v>0</v>
      </c>
      <c r="AF69" s="251">
        <f t="shared" si="31"/>
        <v>0</v>
      </c>
      <c r="AG69" s="250">
        <f t="shared" si="31"/>
        <v>0</v>
      </c>
      <c r="AH69" s="251">
        <f t="shared" si="31"/>
        <v>0</v>
      </c>
      <c r="AI69" s="250">
        <f t="shared" si="31"/>
        <v>0</v>
      </c>
      <c r="AJ69" s="251">
        <f t="shared" si="31"/>
        <v>0</v>
      </c>
      <c r="AK69" s="250">
        <f t="shared" si="31"/>
        <v>0</v>
      </c>
      <c r="AL69" s="250">
        <f t="shared" si="31"/>
        <v>0</v>
      </c>
      <c r="AM69" s="250">
        <f t="shared" si="31"/>
        <v>0</v>
      </c>
      <c r="AN69" s="85"/>
    </row>
    <row r="70" spans="1:40" x14ac:dyDescent="0.35">
      <c r="A70" s="36"/>
      <c r="B70" s="36"/>
      <c r="C70" s="47"/>
      <c r="E70" s="250"/>
      <c r="F70" s="251"/>
      <c r="G70" s="250"/>
      <c r="H70" s="251"/>
      <c r="I70" s="250"/>
      <c r="J70" s="250"/>
      <c r="K70" s="250"/>
      <c r="L70" s="251"/>
      <c r="M70" s="250"/>
      <c r="N70" s="251"/>
      <c r="O70" s="250"/>
      <c r="P70" s="251"/>
      <c r="Q70" s="251"/>
      <c r="R70" s="251"/>
      <c r="S70" s="250"/>
      <c r="T70" s="251"/>
      <c r="U70" s="250"/>
      <c r="V70" s="251"/>
      <c r="W70" s="250"/>
      <c r="X70" s="250"/>
      <c r="Y70" s="250"/>
      <c r="Z70" s="251"/>
      <c r="AA70" s="250"/>
      <c r="AB70" s="251"/>
      <c r="AC70" s="250"/>
      <c r="AD70" s="251"/>
      <c r="AE70" s="251"/>
      <c r="AF70" s="251"/>
      <c r="AG70" s="250"/>
      <c r="AH70" s="251"/>
      <c r="AI70" s="250"/>
      <c r="AJ70" s="251"/>
      <c r="AK70" s="250"/>
      <c r="AL70" s="250"/>
      <c r="AM70" s="250"/>
      <c r="AN70" s="85"/>
    </row>
    <row r="71" spans="1:40" x14ac:dyDescent="0.35">
      <c r="A71" s="36"/>
      <c r="B71" s="36"/>
      <c r="C71" s="47" t="str">
        <f>D126</f>
        <v>AUTRE</v>
      </c>
      <c r="D71" s="47" t="str">
        <f t="shared" ref="D71:AM71" si="32">D127</f>
        <v>%</v>
      </c>
      <c r="E71" s="250">
        <f t="shared" si="32"/>
        <v>7.3170731707317076</v>
      </c>
      <c r="F71" s="251">
        <f t="shared" si="32"/>
        <v>7.3170731707317076</v>
      </c>
      <c r="G71" s="250">
        <f t="shared" si="32"/>
        <v>7.3170731707317076</v>
      </c>
      <c r="H71" s="251">
        <f t="shared" si="32"/>
        <v>7.3170731707317076</v>
      </c>
      <c r="I71" s="250">
        <f t="shared" si="32"/>
        <v>7.3170731707317076</v>
      </c>
      <c r="J71" s="250">
        <f t="shared" si="32"/>
        <v>7.3170731707317076</v>
      </c>
      <c r="K71" s="250">
        <f t="shared" si="32"/>
        <v>7.3170731707317076</v>
      </c>
      <c r="L71" s="251">
        <f t="shared" si="32"/>
        <v>7.3170731707317076</v>
      </c>
      <c r="M71" s="250">
        <f t="shared" si="32"/>
        <v>7.3170731707317076</v>
      </c>
      <c r="N71" s="251">
        <f t="shared" si="32"/>
        <v>7.3170731707317076</v>
      </c>
      <c r="O71" s="250">
        <f t="shared" si="32"/>
        <v>7.3170731707317076</v>
      </c>
      <c r="P71" s="251">
        <f t="shared" si="32"/>
        <v>7.3170731707317076</v>
      </c>
      <c r="Q71" s="251">
        <f t="shared" si="32"/>
        <v>7.3170731707317076</v>
      </c>
      <c r="R71" s="251">
        <f t="shared" si="32"/>
        <v>7.3170731707317076</v>
      </c>
      <c r="S71" s="250">
        <f t="shared" si="32"/>
        <v>7.3170731707317076</v>
      </c>
      <c r="T71" s="251">
        <f t="shared" si="32"/>
        <v>7.3170731707317076</v>
      </c>
      <c r="U71" s="250">
        <f t="shared" si="32"/>
        <v>7.3170731707317076</v>
      </c>
      <c r="V71" s="251">
        <f t="shared" si="32"/>
        <v>7.3170731707317076</v>
      </c>
      <c r="W71" s="250">
        <f t="shared" si="32"/>
        <v>7.3170731707317076</v>
      </c>
      <c r="X71" s="250">
        <f t="shared" si="32"/>
        <v>4.8780487804878048</v>
      </c>
      <c r="Y71" s="250">
        <f t="shared" si="32"/>
        <v>4.8780487804878048</v>
      </c>
      <c r="Z71" s="251">
        <f t="shared" si="32"/>
        <v>4.8780487804878048</v>
      </c>
      <c r="AA71" s="250">
        <f t="shared" si="32"/>
        <v>4.8780487804878048</v>
      </c>
      <c r="AB71" s="251">
        <f t="shared" si="32"/>
        <v>4.8780487804878048</v>
      </c>
      <c r="AC71" s="250">
        <f t="shared" si="32"/>
        <v>4.8780487804878048</v>
      </c>
      <c r="AD71" s="251">
        <f t="shared" si="32"/>
        <v>0</v>
      </c>
      <c r="AE71" s="251">
        <f t="shared" si="32"/>
        <v>0</v>
      </c>
      <c r="AF71" s="251">
        <f t="shared" si="32"/>
        <v>0</v>
      </c>
      <c r="AG71" s="250">
        <f t="shared" si="32"/>
        <v>0</v>
      </c>
      <c r="AH71" s="251">
        <f t="shared" si="32"/>
        <v>0</v>
      </c>
      <c r="AI71" s="250">
        <f t="shared" si="32"/>
        <v>0</v>
      </c>
      <c r="AJ71" s="251">
        <f t="shared" si="32"/>
        <v>0</v>
      </c>
      <c r="AK71" s="250">
        <f t="shared" si="32"/>
        <v>0</v>
      </c>
      <c r="AL71" s="250">
        <f t="shared" si="32"/>
        <v>0</v>
      </c>
      <c r="AM71" s="250">
        <f t="shared" si="32"/>
        <v>0</v>
      </c>
      <c r="AN71" s="85"/>
    </row>
    <row r="72" spans="1:40" x14ac:dyDescent="0.35">
      <c r="A72" s="36"/>
      <c r="B72" s="36"/>
      <c r="C72" s="47"/>
      <c r="E72" s="250"/>
      <c r="F72" s="251"/>
      <c r="G72" s="250"/>
      <c r="H72" s="251"/>
      <c r="I72" s="250"/>
      <c r="J72" s="250"/>
      <c r="K72" s="250"/>
      <c r="L72" s="251"/>
      <c r="M72" s="250"/>
      <c r="N72" s="251"/>
      <c r="O72" s="250"/>
      <c r="P72" s="251"/>
      <c r="Q72" s="251"/>
      <c r="R72" s="251"/>
      <c r="S72" s="250"/>
      <c r="T72" s="251"/>
      <c r="U72" s="250"/>
      <c r="V72" s="251"/>
      <c r="W72" s="250"/>
      <c r="X72" s="250"/>
      <c r="Y72" s="250"/>
      <c r="Z72" s="251"/>
      <c r="AA72" s="250"/>
      <c r="AB72" s="251"/>
      <c r="AC72" s="250"/>
      <c r="AD72" s="251"/>
      <c r="AE72" s="251"/>
      <c r="AF72" s="251"/>
      <c r="AG72" s="250"/>
      <c r="AH72" s="251"/>
      <c r="AI72" s="250"/>
      <c r="AJ72" s="251"/>
      <c r="AK72" s="250"/>
      <c r="AL72" s="250"/>
      <c r="AM72" s="250"/>
      <c r="AN72" s="85"/>
    </row>
    <row r="73" spans="1:40" x14ac:dyDescent="0.35">
      <c r="A73" s="36"/>
      <c r="B73" s="36"/>
      <c r="C73" s="47" t="str">
        <f>D128</f>
        <v>PATC</v>
      </c>
      <c r="D73" s="47" t="str">
        <f t="shared" ref="D73:AM73" si="33">D129</f>
        <v>%</v>
      </c>
      <c r="E73" s="250">
        <f t="shared" si="33"/>
        <v>0</v>
      </c>
      <c r="F73" s="251">
        <f t="shared" si="33"/>
        <v>0</v>
      </c>
      <c r="G73" s="250">
        <f t="shared" si="33"/>
        <v>0</v>
      </c>
      <c r="H73" s="251">
        <f t="shared" si="33"/>
        <v>0</v>
      </c>
      <c r="I73" s="250">
        <f t="shared" si="33"/>
        <v>0</v>
      </c>
      <c r="J73" s="250">
        <f t="shared" si="33"/>
        <v>0</v>
      </c>
      <c r="K73" s="250">
        <f t="shared" si="33"/>
        <v>0</v>
      </c>
      <c r="L73" s="251">
        <f t="shared" si="33"/>
        <v>0</v>
      </c>
      <c r="M73" s="250">
        <f t="shared" si="33"/>
        <v>0</v>
      </c>
      <c r="N73" s="251">
        <f t="shared" si="33"/>
        <v>0</v>
      </c>
      <c r="O73" s="250">
        <f t="shared" si="33"/>
        <v>0</v>
      </c>
      <c r="P73" s="251">
        <f t="shared" si="33"/>
        <v>0</v>
      </c>
      <c r="Q73" s="251">
        <f t="shared" si="33"/>
        <v>0</v>
      </c>
      <c r="R73" s="251">
        <f t="shared" si="33"/>
        <v>0</v>
      </c>
      <c r="S73" s="250">
        <f t="shared" si="33"/>
        <v>0</v>
      </c>
      <c r="T73" s="251">
        <f t="shared" si="33"/>
        <v>0</v>
      </c>
      <c r="U73" s="250">
        <f t="shared" si="33"/>
        <v>0</v>
      </c>
      <c r="V73" s="251">
        <f t="shared" si="33"/>
        <v>0</v>
      </c>
      <c r="W73" s="250">
        <f t="shared" si="33"/>
        <v>0</v>
      </c>
      <c r="X73" s="250">
        <f t="shared" si="33"/>
        <v>0</v>
      </c>
      <c r="Y73" s="250">
        <f t="shared" si="33"/>
        <v>0</v>
      </c>
      <c r="Z73" s="251">
        <f t="shared" si="33"/>
        <v>0</v>
      </c>
      <c r="AA73" s="250">
        <f t="shared" si="33"/>
        <v>0</v>
      </c>
      <c r="AB73" s="251">
        <f t="shared" si="33"/>
        <v>0</v>
      </c>
      <c r="AC73" s="250">
        <f t="shared" si="33"/>
        <v>0</v>
      </c>
      <c r="AD73" s="251">
        <f t="shared" si="33"/>
        <v>0</v>
      </c>
      <c r="AE73" s="251">
        <f t="shared" si="33"/>
        <v>0</v>
      </c>
      <c r="AF73" s="251">
        <f t="shared" si="33"/>
        <v>0</v>
      </c>
      <c r="AG73" s="250">
        <f t="shared" si="33"/>
        <v>0</v>
      </c>
      <c r="AH73" s="251">
        <f t="shared" si="33"/>
        <v>0</v>
      </c>
      <c r="AI73" s="250">
        <f t="shared" si="33"/>
        <v>0</v>
      </c>
      <c r="AJ73" s="251">
        <f t="shared" si="33"/>
        <v>0</v>
      </c>
      <c r="AK73" s="250">
        <f t="shared" si="33"/>
        <v>0</v>
      </c>
      <c r="AL73" s="250">
        <f t="shared" si="33"/>
        <v>0</v>
      </c>
      <c r="AM73" s="250">
        <f t="shared" si="33"/>
        <v>0</v>
      </c>
      <c r="AN73" s="85"/>
    </row>
    <row r="74" spans="1:40" x14ac:dyDescent="0.35">
      <c r="A74" s="36"/>
      <c r="B74" s="36"/>
      <c r="C74" s="47"/>
      <c r="E74" s="250"/>
      <c r="F74" s="251"/>
      <c r="G74" s="250"/>
      <c r="H74" s="251"/>
      <c r="I74" s="250"/>
      <c r="J74" s="250"/>
      <c r="K74" s="250"/>
      <c r="L74" s="251"/>
      <c r="M74" s="250"/>
      <c r="N74" s="251"/>
      <c r="O74" s="250"/>
      <c r="P74" s="251"/>
      <c r="Q74" s="251"/>
      <c r="R74" s="251"/>
      <c r="S74" s="250"/>
      <c r="T74" s="251"/>
      <c r="U74" s="250"/>
      <c r="V74" s="251"/>
      <c r="W74" s="250"/>
      <c r="X74" s="250"/>
      <c r="Y74" s="250"/>
      <c r="Z74" s="251"/>
      <c r="AA74" s="250"/>
      <c r="AB74" s="251"/>
      <c r="AC74" s="250"/>
      <c r="AD74" s="251"/>
      <c r="AE74" s="251"/>
      <c r="AF74" s="251"/>
      <c r="AG74" s="250"/>
      <c r="AH74" s="251"/>
      <c r="AI74" s="250"/>
      <c r="AJ74" s="251"/>
      <c r="AK74" s="250"/>
      <c r="AL74" s="250"/>
      <c r="AM74" s="250"/>
      <c r="AN74" s="85"/>
    </row>
    <row r="75" spans="1:40" x14ac:dyDescent="0.35">
      <c r="A75" s="36"/>
      <c r="B75" s="36"/>
      <c r="C75" s="47" t="str">
        <f>D130</f>
        <v>OPEX</v>
      </c>
      <c r="D75" s="47" t="str">
        <f t="shared" ref="D75:AM75" si="34">D131</f>
        <v>%</v>
      </c>
      <c r="E75" s="250">
        <f t="shared" si="34"/>
        <v>2.4390243902439024</v>
      </c>
      <c r="F75" s="251">
        <f t="shared" si="34"/>
        <v>2.4390243902439024</v>
      </c>
      <c r="G75" s="250">
        <f t="shared" si="34"/>
        <v>2.4390243902439024</v>
      </c>
      <c r="H75" s="251">
        <f t="shared" si="34"/>
        <v>2.4390243902439024</v>
      </c>
      <c r="I75" s="250">
        <f t="shared" si="34"/>
        <v>2.4390243902439024</v>
      </c>
      <c r="J75" s="250">
        <f t="shared" si="34"/>
        <v>2.4390243902439024</v>
      </c>
      <c r="K75" s="250">
        <f t="shared" si="34"/>
        <v>2.4390243902439024</v>
      </c>
      <c r="L75" s="251">
        <f t="shared" si="34"/>
        <v>2.4390243902439024</v>
      </c>
      <c r="M75" s="250">
        <f t="shared" si="34"/>
        <v>2.4390243902439024</v>
      </c>
      <c r="N75" s="251">
        <f t="shared" si="34"/>
        <v>2.4390243902439024</v>
      </c>
      <c r="O75" s="250">
        <f t="shared" si="34"/>
        <v>2.4390243902439024</v>
      </c>
      <c r="P75" s="251">
        <f t="shared" si="34"/>
        <v>2.4390243902439024</v>
      </c>
      <c r="Q75" s="251">
        <f t="shared" si="34"/>
        <v>2.4390243902439024</v>
      </c>
      <c r="R75" s="251">
        <f t="shared" si="34"/>
        <v>2.4390243902439024</v>
      </c>
      <c r="S75" s="250">
        <f t="shared" si="34"/>
        <v>2.4390243902439024</v>
      </c>
      <c r="T75" s="251">
        <f t="shared" si="34"/>
        <v>2.4390243902439024</v>
      </c>
      <c r="U75" s="250">
        <f t="shared" si="34"/>
        <v>2.4390243902439024</v>
      </c>
      <c r="V75" s="251">
        <f t="shared" si="34"/>
        <v>2.4390243902439024</v>
      </c>
      <c r="W75" s="250">
        <f t="shared" si="34"/>
        <v>2.4390243902439024</v>
      </c>
      <c r="X75" s="250">
        <f t="shared" si="34"/>
        <v>2.4390243902439024</v>
      </c>
      <c r="Y75" s="250">
        <f t="shared" si="34"/>
        <v>2.4390243902439024</v>
      </c>
      <c r="Z75" s="251">
        <f t="shared" si="34"/>
        <v>2.4390243902439024</v>
      </c>
      <c r="AA75" s="250">
        <f t="shared" si="34"/>
        <v>2.4390243902439024</v>
      </c>
      <c r="AB75" s="251">
        <f t="shared" si="34"/>
        <v>2.4390243902439024</v>
      </c>
      <c r="AC75" s="250">
        <f t="shared" si="34"/>
        <v>2.4390243902439024</v>
      </c>
      <c r="AD75" s="251">
        <f t="shared" si="34"/>
        <v>0</v>
      </c>
      <c r="AE75" s="251">
        <f t="shared" si="34"/>
        <v>0</v>
      </c>
      <c r="AF75" s="251">
        <f t="shared" si="34"/>
        <v>0</v>
      </c>
      <c r="AG75" s="250">
        <f t="shared" si="34"/>
        <v>0</v>
      </c>
      <c r="AH75" s="251">
        <f t="shared" si="34"/>
        <v>0</v>
      </c>
      <c r="AI75" s="250">
        <f t="shared" si="34"/>
        <v>0</v>
      </c>
      <c r="AJ75" s="251">
        <f t="shared" si="34"/>
        <v>0</v>
      </c>
      <c r="AK75" s="250">
        <f t="shared" si="34"/>
        <v>0</v>
      </c>
      <c r="AL75" s="250">
        <f t="shared" si="34"/>
        <v>0</v>
      </c>
      <c r="AM75" s="250">
        <f t="shared" si="34"/>
        <v>0</v>
      </c>
      <c r="AN75" s="85"/>
    </row>
    <row r="76" spans="1:40" x14ac:dyDescent="0.35">
      <c r="A76" s="36"/>
      <c r="B76" s="36"/>
      <c r="C76" s="47"/>
      <c r="E76" s="250"/>
      <c r="F76" s="251"/>
      <c r="G76" s="250"/>
      <c r="H76" s="251"/>
      <c r="I76" s="250"/>
      <c r="J76" s="250"/>
      <c r="K76" s="250"/>
      <c r="L76" s="251"/>
      <c r="M76" s="250"/>
      <c r="N76" s="251"/>
      <c r="O76" s="250"/>
      <c r="P76" s="251"/>
      <c r="Q76" s="251"/>
      <c r="R76" s="251"/>
      <c r="S76" s="250"/>
      <c r="T76" s="251"/>
      <c r="U76" s="250"/>
      <c r="V76" s="251"/>
      <c r="W76" s="250"/>
      <c r="X76" s="250"/>
      <c r="Y76" s="250"/>
      <c r="Z76" s="251"/>
      <c r="AA76" s="250"/>
      <c r="AB76" s="251"/>
      <c r="AC76" s="250"/>
      <c r="AD76" s="251"/>
      <c r="AE76" s="251"/>
      <c r="AF76" s="251"/>
      <c r="AG76" s="250"/>
      <c r="AH76" s="251"/>
      <c r="AI76" s="250"/>
      <c r="AJ76" s="251"/>
      <c r="AK76" s="250"/>
      <c r="AL76" s="250"/>
      <c r="AM76" s="250"/>
      <c r="AN76" s="85"/>
    </row>
    <row r="77" spans="1:40" x14ac:dyDescent="0.35">
      <c r="A77" s="36"/>
      <c r="B77" s="36"/>
      <c r="C77" s="47" t="str">
        <f>D132</f>
        <v>OPINT</v>
      </c>
      <c r="D77" s="47" t="str">
        <f t="shared" ref="D77:AM77" si="35">D133</f>
        <v>%</v>
      </c>
      <c r="E77" s="250">
        <f t="shared" si="35"/>
        <v>0</v>
      </c>
      <c r="F77" s="251">
        <f t="shared" si="35"/>
        <v>0</v>
      </c>
      <c r="G77" s="250">
        <f t="shared" si="35"/>
        <v>0</v>
      </c>
      <c r="H77" s="251">
        <f t="shared" si="35"/>
        <v>0</v>
      </c>
      <c r="I77" s="250">
        <f t="shared" si="35"/>
        <v>0</v>
      </c>
      <c r="J77" s="250">
        <f t="shared" si="35"/>
        <v>0</v>
      </c>
      <c r="K77" s="250">
        <f t="shared" si="35"/>
        <v>0</v>
      </c>
      <c r="L77" s="251">
        <f t="shared" si="35"/>
        <v>0</v>
      </c>
      <c r="M77" s="250">
        <f t="shared" si="35"/>
        <v>0</v>
      </c>
      <c r="N77" s="251">
        <f t="shared" si="35"/>
        <v>0</v>
      </c>
      <c r="O77" s="250">
        <f t="shared" si="35"/>
        <v>0</v>
      </c>
      <c r="P77" s="251">
        <f t="shared" si="35"/>
        <v>0</v>
      </c>
      <c r="Q77" s="251">
        <f t="shared" si="35"/>
        <v>0</v>
      </c>
      <c r="R77" s="251">
        <f t="shared" si="35"/>
        <v>0</v>
      </c>
      <c r="S77" s="250">
        <f t="shared" si="35"/>
        <v>0</v>
      </c>
      <c r="T77" s="251">
        <f t="shared" si="35"/>
        <v>0</v>
      </c>
      <c r="U77" s="250">
        <f t="shared" si="35"/>
        <v>0</v>
      </c>
      <c r="V77" s="251">
        <f t="shared" si="35"/>
        <v>0</v>
      </c>
      <c r="W77" s="250">
        <f t="shared" si="35"/>
        <v>0</v>
      </c>
      <c r="X77" s="250">
        <f t="shared" si="35"/>
        <v>0</v>
      </c>
      <c r="Y77" s="250">
        <f t="shared" si="35"/>
        <v>0</v>
      </c>
      <c r="Z77" s="251">
        <f t="shared" si="35"/>
        <v>0</v>
      </c>
      <c r="AA77" s="250">
        <f t="shared" si="35"/>
        <v>0</v>
      </c>
      <c r="AB77" s="251">
        <f t="shared" si="35"/>
        <v>0</v>
      </c>
      <c r="AC77" s="250">
        <f t="shared" si="35"/>
        <v>0</v>
      </c>
      <c r="AD77" s="251">
        <f t="shared" si="35"/>
        <v>0</v>
      </c>
      <c r="AE77" s="251">
        <f t="shared" si="35"/>
        <v>0</v>
      </c>
      <c r="AF77" s="251">
        <f t="shared" si="35"/>
        <v>0</v>
      </c>
      <c r="AG77" s="250">
        <f t="shared" si="35"/>
        <v>0</v>
      </c>
      <c r="AH77" s="251">
        <f t="shared" si="35"/>
        <v>0</v>
      </c>
      <c r="AI77" s="250">
        <f t="shared" si="35"/>
        <v>0</v>
      </c>
      <c r="AJ77" s="251">
        <f t="shared" si="35"/>
        <v>0</v>
      </c>
      <c r="AK77" s="250">
        <f t="shared" si="35"/>
        <v>0</v>
      </c>
      <c r="AL77" s="250">
        <f t="shared" si="35"/>
        <v>0</v>
      </c>
      <c r="AM77" s="250">
        <f t="shared" si="35"/>
        <v>0</v>
      </c>
      <c r="AN77" s="85"/>
    </row>
    <row r="78" spans="1:40" x14ac:dyDescent="0.35">
      <c r="A78" s="36"/>
      <c r="B78" s="36"/>
      <c r="C78" s="47"/>
      <c r="E78" s="250"/>
      <c r="F78" s="251"/>
      <c r="G78" s="250"/>
      <c r="H78" s="251"/>
      <c r="I78" s="250"/>
      <c r="J78" s="250"/>
      <c r="K78" s="250"/>
      <c r="L78" s="251"/>
      <c r="M78" s="250"/>
      <c r="N78" s="251"/>
      <c r="O78" s="250"/>
      <c r="P78" s="251"/>
      <c r="Q78" s="251"/>
      <c r="R78" s="251"/>
      <c r="S78" s="250"/>
      <c r="T78" s="251"/>
      <c r="U78" s="250"/>
      <c r="V78" s="251"/>
      <c r="W78" s="250"/>
      <c r="X78" s="250"/>
      <c r="Y78" s="250"/>
      <c r="Z78" s="251"/>
      <c r="AA78" s="250"/>
      <c r="AB78" s="251"/>
      <c r="AC78" s="250"/>
      <c r="AD78" s="251"/>
      <c r="AE78" s="251"/>
      <c r="AF78" s="251"/>
      <c r="AG78" s="250"/>
      <c r="AH78" s="251"/>
      <c r="AI78" s="250"/>
      <c r="AJ78" s="251"/>
      <c r="AK78" s="250"/>
      <c r="AL78" s="250"/>
      <c r="AM78" s="250"/>
      <c r="AN78" s="85"/>
    </row>
    <row r="79" spans="1:40" x14ac:dyDescent="0.35">
      <c r="A79" s="36"/>
      <c r="B79" s="36"/>
      <c r="C79" s="47" t="str">
        <f>D134</f>
        <v>ABSENT</v>
      </c>
      <c r="D79" s="47" t="str">
        <f t="shared" ref="D79:AM79" si="36">D135</f>
        <v>%</v>
      </c>
      <c r="E79" s="250">
        <f t="shared" si="36"/>
        <v>19.512195121951219</v>
      </c>
      <c r="F79" s="251">
        <f t="shared" si="36"/>
        <v>24.390243902439025</v>
      </c>
      <c r="G79" s="250">
        <f t="shared" si="36"/>
        <v>24.390243902439025</v>
      </c>
      <c r="H79" s="251">
        <f t="shared" si="36"/>
        <v>26.829268292682926</v>
      </c>
      <c r="I79" s="250">
        <f t="shared" si="36"/>
        <v>26.829268292682926</v>
      </c>
      <c r="J79" s="250">
        <f t="shared" si="36"/>
        <v>31.707317073170731</v>
      </c>
      <c r="K79" s="250">
        <f t="shared" si="36"/>
        <v>31.707317073170731</v>
      </c>
      <c r="L79" s="251">
        <f t="shared" si="36"/>
        <v>36.585365853658537</v>
      </c>
      <c r="M79" s="250">
        <f t="shared" si="36"/>
        <v>34.146341463414636</v>
      </c>
      <c r="N79" s="251">
        <f t="shared" si="36"/>
        <v>39.024390243902438</v>
      </c>
      <c r="O79" s="250">
        <f t="shared" si="36"/>
        <v>39.024390243902438</v>
      </c>
      <c r="P79" s="251">
        <f t="shared" si="36"/>
        <v>39.024390243902438</v>
      </c>
      <c r="Q79" s="251">
        <f t="shared" si="36"/>
        <v>39.024390243902438</v>
      </c>
      <c r="R79" s="251">
        <f t="shared" si="36"/>
        <v>39.024390243902438</v>
      </c>
      <c r="S79" s="250">
        <f t="shared" si="36"/>
        <v>43.902439024390247</v>
      </c>
      <c r="T79" s="251">
        <f t="shared" si="36"/>
        <v>43.902439024390247</v>
      </c>
      <c r="U79" s="250">
        <f t="shared" si="36"/>
        <v>43.902439024390247</v>
      </c>
      <c r="V79" s="251">
        <f t="shared" si="36"/>
        <v>46.341463414634148</v>
      </c>
      <c r="W79" s="250">
        <f t="shared" si="36"/>
        <v>43.902439024390247</v>
      </c>
      <c r="X79" s="250">
        <f t="shared" si="36"/>
        <v>39.024390243902438</v>
      </c>
      <c r="Y79" s="250">
        <f t="shared" si="36"/>
        <v>39.024390243902438</v>
      </c>
      <c r="Z79" s="251">
        <f t="shared" si="36"/>
        <v>36.585365853658537</v>
      </c>
      <c r="AA79" s="250">
        <f t="shared" si="36"/>
        <v>26.829268292682926</v>
      </c>
      <c r="AB79" s="251">
        <f t="shared" si="36"/>
        <v>26.829268292682926</v>
      </c>
      <c r="AC79" s="250">
        <f t="shared" si="36"/>
        <v>24.390243902439025</v>
      </c>
      <c r="AD79" s="251">
        <f t="shared" si="36"/>
        <v>0</v>
      </c>
      <c r="AE79" s="251">
        <f t="shared" si="36"/>
        <v>0</v>
      </c>
      <c r="AF79" s="251">
        <f t="shared" si="36"/>
        <v>0</v>
      </c>
      <c r="AG79" s="250">
        <f t="shared" si="36"/>
        <v>0</v>
      </c>
      <c r="AH79" s="251">
        <f t="shared" si="36"/>
        <v>0</v>
      </c>
      <c r="AI79" s="250">
        <f t="shared" si="36"/>
        <v>0</v>
      </c>
      <c r="AJ79" s="251">
        <f t="shared" si="36"/>
        <v>0</v>
      </c>
      <c r="AK79" s="250">
        <f t="shared" si="36"/>
        <v>0</v>
      </c>
      <c r="AL79" s="250">
        <f t="shared" si="36"/>
        <v>0</v>
      </c>
      <c r="AM79" s="250">
        <f t="shared" si="36"/>
        <v>0</v>
      </c>
      <c r="AN79" s="85"/>
    </row>
    <row r="80" spans="1:40" x14ac:dyDescent="0.35">
      <c r="A80" s="36"/>
      <c r="B80" s="36"/>
      <c r="C80" s="47"/>
      <c r="D80" s="47"/>
      <c r="E80" s="248"/>
      <c r="F80" s="249"/>
      <c r="G80" s="248"/>
      <c r="H80" s="249"/>
      <c r="I80" s="248"/>
      <c r="J80" s="248"/>
      <c r="K80" s="248"/>
      <c r="L80" s="249"/>
      <c r="M80" s="248"/>
      <c r="N80" s="249"/>
      <c r="O80" s="248"/>
      <c r="P80" s="249"/>
      <c r="Q80" s="249"/>
      <c r="R80" s="249"/>
      <c r="S80" s="248"/>
      <c r="T80" s="249"/>
      <c r="U80" s="248"/>
      <c r="V80" s="249"/>
      <c r="W80" s="248"/>
      <c r="X80" s="248"/>
      <c r="Y80" s="248"/>
      <c r="Z80" s="249"/>
      <c r="AA80" s="248"/>
      <c r="AB80" s="249"/>
      <c r="AC80" s="248"/>
      <c r="AD80" s="249"/>
      <c r="AE80" s="249"/>
      <c r="AF80" s="249"/>
      <c r="AG80" s="248"/>
      <c r="AH80" s="249"/>
      <c r="AI80" s="248"/>
      <c r="AJ80" s="249"/>
      <c r="AK80" s="248"/>
      <c r="AL80" s="248"/>
      <c r="AM80" s="248"/>
      <c r="AN80" s="85"/>
    </row>
    <row r="81" spans="1:76" x14ac:dyDescent="0.35">
      <c r="A81" s="36"/>
      <c r="B81" s="36"/>
      <c r="C81" s="47"/>
      <c r="D81" s="47"/>
      <c r="E81" s="248"/>
      <c r="F81" s="249"/>
      <c r="G81" s="248"/>
      <c r="H81" s="249"/>
      <c r="I81" s="248"/>
      <c r="J81" s="248"/>
      <c r="K81" s="248"/>
      <c r="L81" s="249"/>
      <c r="M81" s="248"/>
      <c r="N81" s="249"/>
      <c r="O81" s="248"/>
      <c r="P81" s="249"/>
      <c r="Q81" s="249"/>
      <c r="R81" s="249"/>
      <c r="S81" s="248"/>
      <c r="T81" s="249"/>
      <c r="U81" s="248"/>
      <c r="V81" s="249"/>
      <c r="W81" s="248"/>
      <c r="X81" s="248"/>
      <c r="Y81" s="248"/>
      <c r="Z81" s="249"/>
      <c r="AA81" s="248"/>
      <c r="AB81" s="249"/>
      <c r="AC81" s="248"/>
      <c r="AD81" s="249"/>
      <c r="AE81" s="249"/>
      <c r="AF81" s="249"/>
      <c r="AG81" s="248"/>
      <c r="AH81" s="249"/>
      <c r="AI81" s="248"/>
      <c r="AJ81" s="249"/>
      <c r="AK81" s="248"/>
      <c r="AL81" s="248"/>
      <c r="AM81" s="248"/>
      <c r="AN81" s="85"/>
    </row>
    <row r="82" spans="1:76" s="42" customFormat="1" ht="15" thickBot="1" x14ac:dyDescent="0.4">
      <c r="A82" s="127"/>
      <c r="B82" s="85"/>
      <c r="C82" s="48"/>
      <c r="D82" s="48"/>
      <c r="E82" s="254"/>
      <c r="F82" s="85"/>
      <c r="G82" s="254"/>
      <c r="H82" s="85"/>
      <c r="I82" s="254"/>
      <c r="J82" s="254"/>
      <c r="K82" s="254"/>
      <c r="L82" s="85"/>
      <c r="M82" s="254"/>
      <c r="N82" s="85"/>
      <c r="O82" s="254"/>
      <c r="P82" s="85"/>
      <c r="Q82" s="85"/>
      <c r="R82" s="85"/>
      <c r="S82" s="254"/>
      <c r="T82" s="85"/>
      <c r="U82" s="254"/>
      <c r="V82" s="85"/>
      <c r="W82" s="254"/>
      <c r="X82" s="254"/>
      <c r="Y82" s="254"/>
      <c r="Z82" s="85"/>
      <c r="AA82" s="254"/>
      <c r="AB82" s="85"/>
      <c r="AC82" s="254"/>
      <c r="AD82" s="85"/>
      <c r="AE82" s="85"/>
      <c r="AF82" s="85"/>
      <c r="AG82" s="85"/>
      <c r="AH82" s="85"/>
      <c r="AI82" s="85"/>
      <c r="AJ82" s="85"/>
      <c r="AK82" s="85"/>
      <c r="AL82" s="85"/>
      <c r="AM82" s="85"/>
      <c r="AN82" s="85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</row>
    <row r="83" spans="1:76" x14ac:dyDescent="0.35">
      <c r="A83" s="39"/>
      <c r="B83" s="36"/>
      <c r="C83" s="773" t="s">
        <v>90</v>
      </c>
      <c r="D83" s="49" t="s">
        <v>9</v>
      </c>
      <c r="E83" s="141">
        <f>+COUNTIF(E5:E9,"CC")</f>
        <v>0</v>
      </c>
      <c r="F83" s="167"/>
      <c r="G83" s="142">
        <f>+COUNTIF(G5:G9,"CC")</f>
        <v>0</v>
      </c>
      <c r="H83" s="167"/>
      <c r="I83" s="142">
        <f>+COUNTIF(I5:I9,"CC")</f>
        <v>0</v>
      </c>
      <c r="J83" s="142"/>
      <c r="K83" s="120"/>
      <c r="L83" s="44"/>
      <c r="M83" s="142">
        <f>+COUNTIF(M5:M9,"CC")</f>
        <v>0</v>
      </c>
      <c r="N83" s="167"/>
      <c r="O83" s="142">
        <f>+COUNTIF(O5:O9,"CC")</f>
        <v>0</v>
      </c>
      <c r="P83" s="167"/>
      <c r="Q83" s="167"/>
      <c r="R83" s="43"/>
      <c r="S83" s="141">
        <f>+COUNTIF(S5:S9,"CC")</f>
        <v>0</v>
      </c>
      <c r="T83" s="167"/>
      <c r="U83" s="142">
        <f>+COUNTIF(U5:U9,"CC")</f>
        <v>0</v>
      </c>
      <c r="V83" s="167"/>
      <c r="W83" s="142">
        <f>+COUNTIF(W5:W9,"CC")</f>
        <v>0</v>
      </c>
      <c r="X83" s="142"/>
      <c r="Y83" s="120"/>
      <c r="Z83" s="44"/>
      <c r="AA83" s="142">
        <f>+COUNTIF(AA5:AA9,"CC")</f>
        <v>0</v>
      </c>
      <c r="AB83" s="167"/>
      <c r="AC83" s="142">
        <f>+COUNTIF(AC5:AC9,"CC")</f>
        <v>0</v>
      </c>
      <c r="AD83" s="167"/>
      <c r="AE83" s="167"/>
      <c r="AF83" s="43"/>
      <c r="AG83" s="141">
        <f>+COUNTIF(AG5:AG9,"CC")</f>
        <v>0</v>
      </c>
      <c r="AH83" s="167"/>
      <c r="AI83" s="142">
        <f>+COUNTIF(AI5:AI9,"CC")</f>
        <v>0</v>
      </c>
      <c r="AJ83" s="167"/>
      <c r="AK83" s="142">
        <f>+COUNTIF(AK5:AK9,"CC")</f>
        <v>0</v>
      </c>
      <c r="AL83" s="142"/>
      <c r="AM83" s="120"/>
      <c r="AN83" s="46"/>
    </row>
    <row r="84" spans="1:76" x14ac:dyDescent="0.35">
      <c r="A84" s="36"/>
      <c r="B84" s="36"/>
      <c r="C84" s="774"/>
      <c r="D84" s="50" t="s">
        <v>67</v>
      </c>
      <c r="E84" s="143">
        <f>+COUNTIF(E5:E49,"OMT")</f>
        <v>0</v>
      </c>
      <c r="F84" s="168"/>
      <c r="G84" s="144">
        <f>+COUNTIF(G5:G49,"OMT")</f>
        <v>0</v>
      </c>
      <c r="H84" s="168"/>
      <c r="I84" s="144">
        <f>+COUNTIF(I5:I49,"OMT")</f>
        <v>0</v>
      </c>
      <c r="J84" s="144"/>
      <c r="K84" s="161"/>
      <c r="L84" s="166"/>
      <c r="M84" s="144">
        <f>+COUNTIF(M5:M49,"OMT")</f>
        <v>0</v>
      </c>
      <c r="N84" s="168"/>
      <c r="O84" s="144">
        <f>+COUNTIF(O5:O49,"OMT")</f>
        <v>0</v>
      </c>
      <c r="P84" s="168"/>
      <c r="Q84" s="168"/>
      <c r="R84" s="135"/>
      <c r="S84" s="143">
        <f>+COUNTIF(S5:S49,"OMT")</f>
        <v>0</v>
      </c>
      <c r="T84" s="168"/>
      <c r="U84" s="144">
        <f>+COUNTIF(U5:U49,"OMT")</f>
        <v>0</v>
      </c>
      <c r="V84" s="168"/>
      <c r="W84" s="144">
        <f>+COUNTIF(W5:W49,"OMT")</f>
        <v>0</v>
      </c>
      <c r="X84" s="144"/>
      <c r="Y84" s="161"/>
      <c r="Z84" s="166"/>
      <c r="AA84" s="144">
        <f>+COUNTIF(AA5:AA49,"OMT")</f>
        <v>0</v>
      </c>
      <c r="AB84" s="168"/>
      <c r="AC84" s="144">
        <f>+COUNTIF(AC5:AC49,"OMT")</f>
        <v>0</v>
      </c>
      <c r="AD84" s="168"/>
      <c r="AE84" s="168"/>
      <c r="AF84" s="135"/>
      <c r="AG84" s="143">
        <f>+COUNTIF(AG5:AG49,"OMT")</f>
        <v>0</v>
      </c>
      <c r="AH84" s="168"/>
      <c r="AI84" s="144">
        <f>+COUNTIF(AI5:AI49,"OMT")</f>
        <v>0</v>
      </c>
      <c r="AJ84" s="168"/>
      <c r="AK84" s="144">
        <f>+COUNTIF(AK5:AK49,"OMT")</f>
        <v>0</v>
      </c>
      <c r="AL84" s="144"/>
      <c r="AM84" s="161"/>
      <c r="AN84" s="46"/>
    </row>
    <row r="85" spans="1:76" x14ac:dyDescent="0.35">
      <c r="A85" s="36"/>
      <c r="B85" s="36"/>
      <c r="C85" s="774"/>
      <c r="D85" s="50" t="s">
        <v>29</v>
      </c>
      <c r="E85" s="143">
        <f>+COUNTIF(E5:E49,"CSA")</f>
        <v>2</v>
      </c>
      <c r="F85" s="168"/>
      <c r="G85" s="144">
        <f>+COUNTIF(G5:G49,"CSA")</f>
        <v>1</v>
      </c>
      <c r="H85" s="168"/>
      <c r="I85" s="144">
        <f>+COUNTIF(I5:I49,"CSA")</f>
        <v>2</v>
      </c>
      <c r="J85" s="144"/>
      <c r="K85" s="161"/>
      <c r="L85" s="166"/>
      <c r="M85" s="144">
        <f>+COUNTIF(M5:M49,"CSA")</f>
        <v>1</v>
      </c>
      <c r="N85" s="168"/>
      <c r="O85" s="144">
        <f>+COUNTIF(O5:O49,"CSA")</f>
        <v>1</v>
      </c>
      <c r="P85" s="168"/>
      <c r="Q85" s="168"/>
      <c r="R85" s="135"/>
      <c r="S85" s="143">
        <f>+COUNTIF(S5:S49,"CSA")</f>
        <v>1</v>
      </c>
      <c r="T85" s="168"/>
      <c r="U85" s="144">
        <f>+COUNTIF(U5:U49,"CSA")</f>
        <v>1</v>
      </c>
      <c r="V85" s="168"/>
      <c r="W85" s="144">
        <f>+COUNTIF(W5:W49,"CSA")</f>
        <v>0</v>
      </c>
      <c r="X85" s="144"/>
      <c r="Y85" s="161"/>
      <c r="Z85" s="166"/>
      <c r="AA85" s="144">
        <f>+COUNTIF(AA5:AA49,"CSA")</f>
        <v>0</v>
      </c>
      <c r="AB85" s="168"/>
      <c r="AC85" s="144">
        <f>+COUNTIF(AC5:AC49,"CSA")</f>
        <v>0</v>
      </c>
      <c r="AD85" s="168"/>
      <c r="AE85" s="168"/>
      <c r="AF85" s="135"/>
      <c r="AG85" s="143">
        <f>+COUNTIF(AG5:AG49,"CSA")</f>
        <v>0</v>
      </c>
      <c r="AH85" s="168"/>
      <c r="AI85" s="144">
        <f>+COUNTIF(AI5:AI49,"CSA")</f>
        <v>0</v>
      </c>
      <c r="AJ85" s="168"/>
      <c r="AK85" s="144">
        <f>+COUNTIF(AK5:AK49,"CSA")</f>
        <v>0</v>
      </c>
      <c r="AL85" s="144"/>
      <c r="AM85" s="161"/>
      <c r="AN85" s="46"/>
    </row>
    <row r="86" spans="1:76" x14ac:dyDescent="0.35">
      <c r="A86" s="36"/>
      <c r="B86" s="36"/>
      <c r="C86" s="774"/>
      <c r="D86" s="50" t="s">
        <v>42</v>
      </c>
      <c r="E86" s="143">
        <f>+COUNTIF(E5:E49,"DD")</f>
        <v>1</v>
      </c>
      <c r="F86" s="168"/>
      <c r="G86" s="144">
        <f>+COUNTIF(G5:G49,"DD")</f>
        <v>1</v>
      </c>
      <c r="H86" s="168"/>
      <c r="I86" s="144">
        <f>+COUNTIF(I5:I49,"DD")</f>
        <v>1</v>
      </c>
      <c r="J86" s="144"/>
      <c r="K86" s="161"/>
      <c r="L86" s="166"/>
      <c r="M86" s="144">
        <f>+COUNTIF(M5:M49,"DD")</f>
        <v>1</v>
      </c>
      <c r="N86" s="168"/>
      <c r="O86" s="144">
        <f>+COUNTIF(O5:O49,"DD")</f>
        <v>1</v>
      </c>
      <c r="P86" s="168"/>
      <c r="Q86" s="168"/>
      <c r="R86" s="135"/>
      <c r="S86" s="143">
        <f>+COUNTIF(S5:S49,"DD")</f>
        <v>1</v>
      </c>
      <c r="T86" s="168"/>
      <c r="U86" s="144">
        <f>+COUNTIF(U5:U49,"DD")</f>
        <v>1</v>
      </c>
      <c r="V86" s="168"/>
      <c r="W86" s="144">
        <f>+COUNTIF(W5:W49,"DD")</f>
        <v>1</v>
      </c>
      <c r="X86" s="144"/>
      <c r="Y86" s="161"/>
      <c r="Z86" s="166"/>
      <c r="AA86" s="144">
        <f>+COUNTIF(AA5:AA49,"DD")</f>
        <v>1</v>
      </c>
      <c r="AB86" s="168"/>
      <c r="AC86" s="144">
        <f>+COUNTIF(AC5:AC49,"DD")</f>
        <v>1</v>
      </c>
      <c r="AD86" s="168"/>
      <c r="AE86" s="168"/>
      <c r="AF86" s="135"/>
      <c r="AG86" s="143">
        <f>+COUNTIF(AG5:AG49,"DD")</f>
        <v>0</v>
      </c>
      <c r="AH86" s="168"/>
      <c r="AI86" s="144">
        <f>+COUNTIF(AI5:AI49,"DD")</f>
        <v>0</v>
      </c>
      <c r="AJ86" s="168"/>
      <c r="AK86" s="144">
        <f>+COUNTIF(AK5:AK49,"DD")</f>
        <v>0</v>
      </c>
      <c r="AL86" s="144"/>
      <c r="AM86" s="161"/>
      <c r="AN86" s="46"/>
    </row>
    <row r="87" spans="1:76" x14ac:dyDescent="0.35">
      <c r="A87" s="36"/>
      <c r="B87" s="36"/>
      <c r="C87" s="774"/>
      <c r="D87" s="50" t="s">
        <v>63</v>
      </c>
      <c r="E87" s="143">
        <f>+COUNTIF(E5:E49,"OI")</f>
        <v>3</v>
      </c>
      <c r="F87" s="168"/>
      <c r="G87" s="144">
        <f>+COUNTIF(G5:G49,"OI")</f>
        <v>3</v>
      </c>
      <c r="H87" s="168"/>
      <c r="I87" s="144">
        <f>+COUNTIF(I5:I49,"OI")</f>
        <v>3</v>
      </c>
      <c r="J87" s="144"/>
      <c r="K87" s="161"/>
      <c r="L87" s="166"/>
      <c r="M87" s="144">
        <f>+COUNTIF(M5:M49,"OI")</f>
        <v>2</v>
      </c>
      <c r="N87" s="168"/>
      <c r="O87" s="144">
        <f>+COUNTIF(O5:O49,"OI")</f>
        <v>2</v>
      </c>
      <c r="P87" s="168"/>
      <c r="Q87" s="168"/>
      <c r="R87" s="135"/>
      <c r="S87" s="143">
        <f>+COUNTIF(S5:S49,"OI")</f>
        <v>2</v>
      </c>
      <c r="T87" s="168"/>
      <c r="U87" s="144">
        <f>+COUNTIF(U5:U49,"OI")</f>
        <v>2</v>
      </c>
      <c r="V87" s="168"/>
      <c r="W87" s="144">
        <f>+COUNTIF(W5:W49,"OI")</f>
        <v>3</v>
      </c>
      <c r="X87" s="144"/>
      <c r="Y87" s="161"/>
      <c r="Z87" s="166"/>
      <c r="AA87" s="144">
        <f>+COUNTIF(AA5:AA49,"OI")</f>
        <v>3</v>
      </c>
      <c r="AB87" s="168"/>
      <c r="AC87" s="144">
        <f>+COUNTIF(AC5:AC49,"OI")</f>
        <v>3</v>
      </c>
      <c r="AD87" s="168"/>
      <c r="AE87" s="168"/>
      <c r="AF87" s="135"/>
      <c r="AG87" s="143">
        <f>+COUNTIF(AG5:AG49,"OI")</f>
        <v>0</v>
      </c>
      <c r="AH87" s="168"/>
      <c r="AI87" s="144">
        <f>+COUNTIF(AI5:AI49,"OI")</f>
        <v>0</v>
      </c>
      <c r="AJ87" s="168"/>
      <c r="AK87" s="144">
        <f>+COUNTIF(AK5:AK49,"OI")</f>
        <v>0</v>
      </c>
      <c r="AL87" s="144"/>
      <c r="AM87" s="161"/>
      <c r="AN87" s="46"/>
    </row>
    <row r="88" spans="1:76" x14ac:dyDescent="0.35">
      <c r="A88" s="36"/>
      <c r="B88" s="36"/>
      <c r="C88" s="774"/>
      <c r="D88" s="50" t="s">
        <v>33</v>
      </c>
      <c r="E88" s="143">
        <f>+COUNTIF(E5:E49,"CCT")</f>
        <v>1</v>
      </c>
      <c r="F88" s="168"/>
      <c r="G88" s="144">
        <f>+COUNTIF(G5:G49,"CCT")</f>
        <v>2</v>
      </c>
      <c r="H88" s="168"/>
      <c r="I88" s="144">
        <f>+COUNTIF(I5:I49,"CCT")</f>
        <v>2</v>
      </c>
      <c r="J88" s="144"/>
      <c r="K88" s="161"/>
      <c r="L88" s="166"/>
      <c r="M88" s="144">
        <f>+COUNTIF(M5:M49,"CCT")</f>
        <v>0</v>
      </c>
      <c r="N88" s="168"/>
      <c r="O88" s="144">
        <f>+COUNTIF(O5:O49,"CCT")</f>
        <v>0</v>
      </c>
      <c r="P88" s="168"/>
      <c r="Q88" s="168"/>
      <c r="R88" s="135"/>
      <c r="S88" s="143">
        <f>+COUNTIF(S5:S49,"CCT")</f>
        <v>1</v>
      </c>
      <c r="T88" s="168"/>
      <c r="U88" s="144">
        <f>+COUNTIF(U5:U49,"CCT")</f>
        <v>1</v>
      </c>
      <c r="V88" s="168"/>
      <c r="W88" s="144">
        <f>+COUNTIF(W5:W49,"CCT")</f>
        <v>1</v>
      </c>
      <c r="X88" s="144"/>
      <c r="Y88" s="161"/>
      <c r="Z88" s="166"/>
      <c r="AA88" s="144">
        <f>+COUNTIF(AA5:AA49,"CCT")</f>
        <v>1</v>
      </c>
      <c r="AB88" s="168"/>
      <c r="AC88" s="144">
        <f>+COUNTIF(AC5:AC49,"CCT")</f>
        <v>1</v>
      </c>
      <c r="AD88" s="168"/>
      <c r="AE88" s="168"/>
      <c r="AF88" s="135"/>
      <c r="AG88" s="143">
        <f>+COUNTIF(AG5:AG49,"CCT")</f>
        <v>0</v>
      </c>
      <c r="AH88" s="168"/>
      <c r="AI88" s="144">
        <f>+COUNTIF(AI5:AI49,"CCT")</f>
        <v>0</v>
      </c>
      <c r="AJ88" s="168"/>
      <c r="AK88" s="144">
        <f>+COUNTIF(AK5:AK49,"CCT")</f>
        <v>0</v>
      </c>
      <c r="AL88" s="144"/>
      <c r="AM88" s="161"/>
      <c r="AN88" s="46"/>
    </row>
    <row r="89" spans="1:76" x14ac:dyDescent="0.35">
      <c r="A89" s="36"/>
      <c r="B89" s="47"/>
      <c r="C89" s="774"/>
      <c r="D89" s="50" t="s">
        <v>83</v>
      </c>
      <c r="E89" s="143">
        <f>+COUNTIF(E5:E49,"45")</f>
        <v>2</v>
      </c>
      <c r="F89" s="168"/>
      <c r="G89" s="144">
        <f>+COUNTIF(G5:G49,"45")</f>
        <v>2</v>
      </c>
      <c r="H89" s="168"/>
      <c r="I89" s="144">
        <f>+COUNTIF(I5:I49,"45")</f>
        <v>2</v>
      </c>
      <c r="J89" s="144"/>
      <c r="K89" s="161"/>
      <c r="L89" s="133"/>
      <c r="M89" s="144">
        <f>+COUNTIF(M5:M49,"45")</f>
        <v>2</v>
      </c>
      <c r="N89" s="168"/>
      <c r="O89" s="144">
        <f>+COUNTIF(O5:O49,"45")</f>
        <v>2</v>
      </c>
      <c r="P89" s="168"/>
      <c r="Q89" s="168"/>
      <c r="R89" s="135"/>
      <c r="S89" s="143">
        <f>+COUNTIF(S5:S49,"45")</f>
        <v>2</v>
      </c>
      <c r="T89" s="168"/>
      <c r="U89" s="144">
        <f>+COUNTIF(U5:U49,"45")</f>
        <v>2</v>
      </c>
      <c r="V89" s="168"/>
      <c r="W89" s="144">
        <f>+COUNTIF(W5:W49,"45")</f>
        <v>2</v>
      </c>
      <c r="X89" s="144"/>
      <c r="Y89" s="161"/>
      <c r="Z89" s="166"/>
      <c r="AA89" s="144">
        <f>+COUNTIF(AA5:AA49,"45")</f>
        <v>2</v>
      </c>
      <c r="AB89" s="168"/>
      <c r="AC89" s="144">
        <f>+COUNTIF(AC5:AC49,"45")</f>
        <v>2</v>
      </c>
      <c r="AD89" s="168"/>
      <c r="AE89" s="168"/>
      <c r="AF89" s="135"/>
      <c r="AG89" s="143">
        <f>+COUNTIF(AG5:AG49,"45")</f>
        <v>0</v>
      </c>
      <c r="AH89" s="168"/>
      <c r="AI89" s="144">
        <f>+COUNTIF(AI5:AI49,"45")</f>
        <v>0</v>
      </c>
      <c r="AJ89" s="168"/>
      <c r="AK89" s="144">
        <f>+COUNTIF(AK5:AK49,"45")</f>
        <v>0</v>
      </c>
      <c r="AL89" s="144"/>
      <c r="AM89" s="161"/>
    </row>
    <row r="90" spans="1:76" x14ac:dyDescent="0.35">
      <c r="A90" s="47"/>
      <c r="B90" s="47"/>
      <c r="C90" s="774"/>
      <c r="D90" s="50" t="s">
        <v>35</v>
      </c>
      <c r="E90" s="143">
        <f>+COUNTIF(E5:E49,"PC")</f>
        <v>5</v>
      </c>
      <c r="F90" s="168"/>
      <c r="G90" s="144">
        <f>+COUNTIF(G5:G49,"PC")</f>
        <v>3</v>
      </c>
      <c r="H90" s="168"/>
      <c r="I90" s="144">
        <f>+COUNTIF(I5:I49,"PC")</f>
        <v>3</v>
      </c>
      <c r="J90" s="144"/>
      <c r="K90" s="161"/>
      <c r="L90" s="133"/>
      <c r="M90" s="144">
        <f>+COUNTIF(M5:M49,"PC")</f>
        <v>2</v>
      </c>
      <c r="N90" s="168"/>
      <c r="O90" s="144">
        <f>+COUNTIF(O5:O49,"PC")</f>
        <v>1</v>
      </c>
      <c r="P90" s="168"/>
      <c r="Q90" s="168"/>
      <c r="R90" s="135"/>
      <c r="S90" s="143">
        <f>+COUNTIF(S5:S49,"PC")</f>
        <v>2</v>
      </c>
      <c r="T90" s="168"/>
      <c r="U90" s="144">
        <f>+COUNTIF(U5:U49,"PC")</f>
        <v>2</v>
      </c>
      <c r="V90" s="168"/>
      <c r="W90" s="144">
        <f>+COUNTIF(W5:W49,"PC")</f>
        <v>0</v>
      </c>
      <c r="X90" s="144"/>
      <c r="Y90" s="161"/>
      <c r="Z90" s="166"/>
      <c r="AA90" s="144">
        <f>+COUNTIF(AA5:AA49,"PC")</f>
        <v>4</v>
      </c>
      <c r="AB90" s="168"/>
      <c r="AC90" s="144">
        <f>+COUNTIF(AC5:AC49,"PC")</f>
        <v>5</v>
      </c>
      <c r="AD90" s="168"/>
      <c r="AE90" s="168"/>
      <c r="AF90" s="135"/>
      <c r="AG90" s="143">
        <f>+COUNTIF(AG5:AG49,"PC")</f>
        <v>0</v>
      </c>
      <c r="AH90" s="168"/>
      <c r="AI90" s="144">
        <f>+COUNTIF(AI5:AI49,"PC")</f>
        <v>0</v>
      </c>
      <c r="AJ90" s="168"/>
      <c r="AK90" s="144">
        <f>+COUNTIF(AK5:AK49,"PC")</f>
        <v>0</v>
      </c>
      <c r="AL90" s="144"/>
      <c r="AM90" s="161"/>
    </row>
    <row r="91" spans="1:76" x14ac:dyDescent="0.35">
      <c r="A91" s="47"/>
      <c r="B91" s="47"/>
      <c r="C91" s="774"/>
      <c r="D91" s="50" t="s">
        <v>37</v>
      </c>
      <c r="E91" s="143">
        <f>+COUNTIF(E5:E49,"CO")</f>
        <v>1</v>
      </c>
      <c r="F91" s="168"/>
      <c r="G91" s="144">
        <f>+COUNTIF(G5:G49,"CO")</f>
        <v>2</v>
      </c>
      <c r="H91" s="168"/>
      <c r="I91" s="144">
        <f>+COUNTIF(I5:I49,"CO")</f>
        <v>2</v>
      </c>
      <c r="J91" s="144"/>
      <c r="K91" s="161"/>
      <c r="L91" s="133"/>
      <c r="M91" s="144">
        <f>+COUNTIF(M5:M49,"CO")</f>
        <v>0</v>
      </c>
      <c r="N91" s="168"/>
      <c r="O91" s="144">
        <f>+COUNTIF(O5:O49,"CO")</f>
        <v>2</v>
      </c>
      <c r="P91" s="168"/>
      <c r="Q91" s="168"/>
      <c r="R91" s="135"/>
      <c r="S91" s="143">
        <f>+COUNTIF(S5:S49,"CO")</f>
        <v>1</v>
      </c>
      <c r="T91" s="168"/>
      <c r="U91" s="144">
        <f>+COUNTIF(U5:U49,"CO")</f>
        <v>0</v>
      </c>
      <c r="V91" s="168"/>
      <c r="W91" s="144">
        <f>+COUNTIF(W5:W49,"CO")</f>
        <v>0</v>
      </c>
      <c r="X91" s="144"/>
      <c r="Y91" s="161"/>
      <c r="Z91" s="166"/>
      <c r="AA91" s="144">
        <f>+COUNTIF(AA5:AA49,"CO")</f>
        <v>3</v>
      </c>
      <c r="AB91" s="168"/>
      <c r="AC91" s="144">
        <f>+COUNTIF(AC5:AC49,"CO")</f>
        <v>3</v>
      </c>
      <c r="AD91" s="168"/>
      <c r="AE91" s="168"/>
      <c r="AF91" s="135"/>
      <c r="AG91" s="143">
        <f>+COUNTIF(AG5:AG49,"CO")</f>
        <v>0</v>
      </c>
      <c r="AH91" s="168"/>
      <c r="AI91" s="144">
        <f>+COUNTIF(AI5:AI49,"CO")</f>
        <v>0</v>
      </c>
      <c r="AJ91" s="168"/>
      <c r="AK91" s="144">
        <f>+COUNTIF(AK5:AK49,"CO")</f>
        <v>0</v>
      </c>
      <c r="AL91" s="144"/>
      <c r="AM91" s="161"/>
    </row>
    <row r="92" spans="1:76" x14ac:dyDescent="0.35">
      <c r="A92" s="47"/>
      <c r="B92" s="47"/>
      <c r="C92" s="774"/>
      <c r="D92" s="50" t="s">
        <v>20</v>
      </c>
      <c r="E92" s="143">
        <f>+COUNTIF(E5:E49,"CCI")</f>
        <v>2</v>
      </c>
      <c r="F92" s="168"/>
      <c r="G92" s="144">
        <f>+COUNTIF(G5:G49,"CCI")</f>
        <v>2</v>
      </c>
      <c r="H92" s="168"/>
      <c r="I92" s="144">
        <f>+COUNTIF(I5:I49,"CCI")</f>
        <v>2</v>
      </c>
      <c r="J92" s="144"/>
      <c r="K92" s="161"/>
      <c r="L92" s="133"/>
      <c r="M92" s="144">
        <f>+COUNTIF(M5:M49,"CCI")</f>
        <v>2</v>
      </c>
      <c r="N92" s="168"/>
      <c r="O92" s="144">
        <f>+COUNTIF(O5:O49,"CCI")</f>
        <v>2</v>
      </c>
      <c r="P92" s="168"/>
      <c r="Q92" s="168"/>
      <c r="R92" s="135"/>
      <c r="S92" s="143">
        <f>+COUNTIF(S5:S49,"CCI")</f>
        <v>1</v>
      </c>
      <c r="T92" s="168"/>
      <c r="U92" s="144">
        <f>+COUNTIF(U5:U49,"CCI")</f>
        <v>1</v>
      </c>
      <c r="V92" s="168"/>
      <c r="W92" s="144">
        <f>+COUNTIF(W5:W49,"CCI")</f>
        <v>1</v>
      </c>
      <c r="X92" s="144"/>
      <c r="Y92" s="161"/>
      <c r="Z92" s="166"/>
      <c r="AA92" s="144">
        <f>+COUNTIF(AA5:AA49,"CCI")</f>
        <v>1</v>
      </c>
      <c r="AB92" s="168"/>
      <c r="AC92" s="144">
        <f>+COUNTIF(AC5:AC49,"CCI")</f>
        <v>1</v>
      </c>
      <c r="AD92" s="168"/>
      <c r="AE92" s="168"/>
      <c r="AF92" s="135"/>
      <c r="AG92" s="143">
        <f>+COUNTIF(AG5:AG49,"CCI")</f>
        <v>0</v>
      </c>
      <c r="AH92" s="168"/>
      <c r="AI92" s="144">
        <f>+COUNTIF(AI5:AI49,"CCI")</f>
        <v>0</v>
      </c>
      <c r="AJ92" s="168"/>
      <c r="AK92" s="144">
        <f>+COUNTIF(AK5:AK49,"CCI")</f>
        <v>0</v>
      </c>
      <c r="AL92" s="144"/>
      <c r="AM92" s="161"/>
    </row>
    <row r="93" spans="1:76" x14ac:dyDescent="0.35">
      <c r="A93" s="47"/>
      <c r="B93" s="47"/>
      <c r="C93" s="774"/>
      <c r="D93" s="50">
        <v>67</v>
      </c>
      <c r="E93" s="143">
        <f>+COUNTIF(E5:E49,"67")</f>
        <v>2</v>
      </c>
      <c r="F93" s="168"/>
      <c r="G93" s="144">
        <f>+COUNTIF(G5:G49,"67")</f>
        <v>2</v>
      </c>
      <c r="H93" s="168"/>
      <c r="I93" s="144">
        <f>+COUNTIF(I5:I49,"67")</f>
        <v>2</v>
      </c>
      <c r="J93" s="144"/>
      <c r="K93" s="161"/>
      <c r="L93" s="133"/>
      <c r="M93" s="144">
        <f>+COUNTIF(M5:M49,"67")</f>
        <v>2</v>
      </c>
      <c r="N93" s="168"/>
      <c r="O93" s="144">
        <f>+COUNTIF(O5:O49,"67")</f>
        <v>1</v>
      </c>
      <c r="P93" s="168"/>
      <c r="Q93" s="168"/>
      <c r="R93" s="135"/>
      <c r="S93" s="143">
        <f>+COUNTIF(S5:S49,"67")</f>
        <v>1</v>
      </c>
      <c r="T93" s="168"/>
      <c r="U93" s="144">
        <f>+COUNTIF(U5:U49,"67")</f>
        <v>1</v>
      </c>
      <c r="V93" s="168"/>
      <c r="W93" s="144">
        <f>+COUNTIF(W5:W49,"67")</f>
        <v>2</v>
      </c>
      <c r="X93" s="144"/>
      <c r="Y93" s="161"/>
      <c r="Z93" s="166"/>
      <c r="AA93" s="144">
        <f>+COUNTIF(AA5:AA49,"67")</f>
        <v>3</v>
      </c>
      <c r="AB93" s="168"/>
      <c r="AC93" s="144">
        <f>+COUNTIF(AC5:AC49,"67")</f>
        <v>3</v>
      </c>
      <c r="AD93" s="168"/>
      <c r="AE93" s="168"/>
      <c r="AF93" s="135"/>
      <c r="AG93" s="143">
        <f>+COUNTIF(AG5:AG49,"67")</f>
        <v>0</v>
      </c>
      <c r="AH93" s="168"/>
      <c r="AI93" s="144">
        <f>+COUNTIF(AI5:AI49,"67")</f>
        <v>0</v>
      </c>
      <c r="AJ93" s="168"/>
      <c r="AK93" s="144">
        <f>+COUNTIF(AK5:AK49,"67")</f>
        <v>0</v>
      </c>
      <c r="AL93" s="144"/>
      <c r="AM93" s="161"/>
    </row>
    <row r="94" spans="1:76" x14ac:dyDescent="0.35">
      <c r="A94" s="47"/>
      <c r="B94" s="47"/>
      <c r="C94" s="774"/>
      <c r="D94" s="50" t="s">
        <v>38</v>
      </c>
      <c r="E94" s="143">
        <f>+COUNTIF(E5:E49,"PO")</f>
        <v>3</v>
      </c>
      <c r="F94" s="168"/>
      <c r="G94" s="144">
        <f>+COUNTIF(G5:G49,"PO")</f>
        <v>2</v>
      </c>
      <c r="H94" s="168"/>
      <c r="I94" s="144">
        <f>+COUNTIF(I5:I49,"PO")</f>
        <v>2</v>
      </c>
      <c r="J94" s="144"/>
      <c r="K94" s="161"/>
      <c r="L94" s="133"/>
      <c r="M94" s="144">
        <f>+COUNTIF(M5:M49,"PO")</f>
        <v>2</v>
      </c>
      <c r="N94" s="168"/>
      <c r="O94" s="144">
        <f>+COUNTIF(O5:O49,"PO")</f>
        <v>2</v>
      </c>
      <c r="P94" s="168"/>
      <c r="Q94" s="168"/>
      <c r="R94" s="135"/>
      <c r="S94" s="143">
        <f>+COUNTIF(S5:S49,"PO")</f>
        <v>2</v>
      </c>
      <c r="T94" s="168"/>
      <c r="U94" s="144">
        <f>+COUNTIF(U5:U49,"PO")</f>
        <v>3</v>
      </c>
      <c r="V94" s="168"/>
      <c r="W94" s="144">
        <f>+COUNTIF(W5:W49,"PO")</f>
        <v>2</v>
      </c>
      <c r="X94" s="144"/>
      <c r="Y94" s="161"/>
      <c r="Z94" s="166"/>
      <c r="AA94" s="144">
        <f>+COUNTIF(AA5:AA49,"PO")</f>
        <v>1</v>
      </c>
      <c r="AB94" s="168"/>
      <c r="AC94" s="144">
        <f>+COUNTIF(AC5:AC49,"PO")</f>
        <v>1</v>
      </c>
      <c r="AD94" s="168"/>
      <c r="AE94" s="168"/>
      <c r="AF94" s="135"/>
      <c r="AG94" s="143">
        <f>+COUNTIF(AG5:AG49,"PO")</f>
        <v>0</v>
      </c>
      <c r="AH94" s="168"/>
      <c r="AI94" s="144">
        <f>+COUNTIF(AI5:AI49,"PO")</f>
        <v>0</v>
      </c>
      <c r="AJ94" s="168"/>
      <c r="AK94" s="144">
        <f>+COUNTIF(AK5:AK49,"PO")</f>
        <v>0</v>
      </c>
      <c r="AL94" s="144"/>
      <c r="AM94" s="161"/>
    </row>
    <row r="95" spans="1:76" ht="15" thickBot="1" x14ac:dyDescent="0.4">
      <c r="A95" s="47"/>
      <c r="B95" s="47"/>
      <c r="C95" s="774"/>
      <c r="D95" s="128" t="s">
        <v>51</v>
      </c>
      <c r="E95" s="145">
        <f>+COUNTIF(E5:E49,"ADA")</f>
        <v>0</v>
      </c>
      <c r="F95" s="169"/>
      <c r="G95" s="146">
        <f>+COUNTIF(G5:G49,"ADA")</f>
        <v>0</v>
      </c>
      <c r="H95" s="169"/>
      <c r="I95" s="146">
        <f>+COUNTIF(I5:I49,"ADA")</f>
        <v>0</v>
      </c>
      <c r="J95" s="146"/>
      <c r="K95" s="162"/>
      <c r="L95" s="137"/>
      <c r="M95" s="146">
        <f>+COUNTIF(M5:M49,"ADA")</f>
        <v>0</v>
      </c>
      <c r="N95" s="169"/>
      <c r="O95" s="146">
        <f>+COUNTIF(O5:O49,"ADA")</f>
        <v>0</v>
      </c>
      <c r="P95" s="169"/>
      <c r="Q95" s="169"/>
      <c r="R95" s="170"/>
      <c r="S95" s="145">
        <f>+COUNTIF(S5:S49,"ADA")</f>
        <v>0</v>
      </c>
      <c r="T95" s="169"/>
      <c r="U95" s="146">
        <f>+COUNTIF(U5:U49,"ADA")</f>
        <v>0</v>
      </c>
      <c r="V95" s="169"/>
      <c r="W95" s="146">
        <f>+COUNTIF(W5:W49,"ADA")</f>
        <v>0</v>
      </c>
      <c r="X95" s="146"/>
      <c r="Y95" s="162"/>
      <c r="Z95" s="171"/>
      <c r="AA95" s="146">
        <f>+COUNTIF(AA5:AA49,"ADA")</f>
        <v>0</v>
      </c>
      <c r="AB95" s="169"/>
      <c r="AC95" s="146">
        <f>+COUNTIF(AC5:AC49,"ADA")</f>
        <v>0</v>
      </c>
      <c r="AD95" s="169"/>
      <c r="AE95" s="169"/>
      <c r="AF95" s="170"/>
      <c r="AG95" s="145">
        <f>+COUNTIF(AG5:AG49,"ADA")</f>
        <v>0</v>
      </c>
      <c r="AH95" s="169"/>
      <c r="AI95" s="146">
        <f>+COUNTIF(AI5:AI49,"ADA")</f>
        <v>0</v>
      </c>
      <c r="AJ95" s="169"/>
      <c r="AK95" s="146">
        <f>+COUNTIF(AK5:AK49,"ADA")</f>
        <v>0</v>
      </c>
      <c r="AL95" s="146"/>
      <c r="AM95" s="162"/>
    </row>
    <row r="96" spans="1:76" x14ac:dyDescent="0.35">
      <c r="A96" s="47"/>
      <c r="B96" s="47"/>
      <c r="C96" s="769" t="s">
        <v>92</v>
      </c>
      <c r="D96" s="40"/>
      <c r="E96" s="153"/>
      <c r="F96" s="132"/>
      <c r="G96" s="154"/>
      <c r="H96" s="132"/>
      <c r="I96" s="154"/>
      <c r="J96" s="154"/>
      <c r="K96" s="158"/>
      <c r="L96" s="131"/>
      <c r="M96" s="154"/>
      <c r="N96" s="132"/>
      <c r="O96" s="154"/>
      <c r="P96" s="132"/>
      <c r="Q96" s="132"/>
      <c r="R96" s="140"/>
      <c r="S96" s="153"/>
      <c r="T96" s="132"/>
      <c r="U96" s="154"/>
      <c r="V96" s="132"/>
      <c r="W96" s="154"/>
      <c r="X96" s="154"/>
      <c r="Y96" s="158"/>
      <c r="Z96" s="131"/>
      <c r="AA96" s="154"/>
      <c r="AB96" s="132"/>
      <c r="AC96" s="154"/>
      <c r="AD96" s="132"/>
      <c r="AE96" s="132"/>
      <c r="AF96" s="140"/>
      <c r="AG96" s="153"/>
      <c r="AH96" s="132"/>
      <c r="AI96" s="154"/>
      <c r="AJ96" s="132"/>
      <c r="AK96" s="154"/>
      <c r="AL96" s="154"/>
      <c r="AM96" s="158"/>
      <c r="AO96" s="42"/>
      <c r="AP96" s="42"/>
      <c r="AQ96" s="42"/>
      <c r="AR96" s="42"/>
      <c r="AS96" s="42"/>
      <c r="AT96" s="42"/>
      <c r="AU96" s="42"/>
      <c r="AV96" s="42"/>
      <c r="AW96" s="42"/>
      <c r="AX96" s="42"/>
      <c r="AY96" s="42"/>
      <c r="AZ96" s="42"/>
      <c r="BA96" s="42"/>
      <c r="BB96" s="42"/>
      <c r="BC96" s="42"/>
      <c r="BD96" s="42"/>
      <c r="BE96" s="42"/>
      <c r="BF96" s="42"/>
      <c r="BG96" s="42"/>
      <c r="BH96" s="42"/>
      <c r="BI96" s="42"/>
      <c r="BJ96" s="42"/>
      <c r="BK96" s="42"/>
      <c r="BL96" s="42"/>
      <c r="BM96" s="42"/>
      <c r="BN96" s="42"/>
      <c r="BO96" s="42"/>
      <c r="BP96" s="42"/>
      <c r="BQ96" s="42"/>
      <c r="BR96" s="42"/>
      <c r="BS96" s="42"/>
      <c r="BT96" s="42"/>
      <c r="BU96" s="42"/>
      <c r="BV96" s="42"/>
      <c r="BW96" s="42"/>
      <c r="BX96" s="42"/>
    </row>
    <row r="97" spans="1:76" x14ac:dyDescent="0.35">
      <c r="A97" s="47"/>
      <c r="B97" s="47"/>
      <c r="C97" s="770"/>
      <c r="D97" s="41" t="s">
        <v>35</v>
      </c>
      <c r="E97" s="149">
        <f>+E90</f>
        <v>5</v>
      </c>
      <c r="F97" s="134"/>
      <c r="G97" s="150">
        <f>+G90</f>
        <v>3</v>
      </c>
      <c r="H97" s="134"/>
      <c r="I97" s="150">
        <f>+I90</f>
        <v>3</v>
      </c>
      <c r="J97" s="156"/>
      <c r="K97" s="159"/>
      <c r="L97" s="133"/>
      <c r="M97" s="150">
        <f>+M90</f>
        <v>2</v>
      </c>
      <c r="N97" s="134"/>
      <c r="O97" s="150">
        <f>+O90</f>
        <v>1</v>
      </c>
      <c r="P97" s="134"/>
      <c r="Q97" s="134"/>
      <c r="R97" s="136"/>
      <c r="S97" s="149">
        <f>+S90</f>
        <v>2</v>
      </c>
      <c r="T97" s="134"/>
      <c r="U97" s="150">
        <f>+U90</f>
        <v>2</v>
      </c>
      <c r="V97" s="134"/>
      <c r="W97" s="150">
        <f>+W90</f>
        <v>0</v>
      </c>
      <c r="X97" s="156"/>
      <c r="Y97" s="159"/>
      <c r="Z97" s="133"/>
      <c r="AA97" s="150">
        <f>+AA90</f>
        <v>4</v>
      </c>
      <c r="AB97" s="134"/>
      <c r="AC97" s="150">
        <f>+AC90</f>
        <v>5</v>
      </c>
      <c r="AD97" s="134"/>
      <c r="AE97" s="134"/>
      <c r="AF97" s="136"/>
      <c r="AG97" s="149">
        <f>+AG90</f>
        <v>0</v>
      </c>
      <c r="AH97" s="134"/>
      <c r="AI97" s="150">
        <f>+AI90</f>
        <v>0</v>
      </c>
      <c r="AJ97" s="134"/>
      <c r="AK97" s="150">
        <f>+AK90</f>
        <v>0</v>
      </c>
      <c r="AL97" s="156"/>
      <c r="AM97" s="159"/>
      <c r="AO97" s="242"/>
      <c r="AP97" s="242"/>
      <c r="AQ97" s="42"/>
      <c r="AR97" s="42"/>
      <c r="AS97" s="42"/>
      <c r="AT97" s="42"/>
      <c r="AU97" s="42"/>
      <c r="AV97" s="42"/>
      <c r="AW97" s="42"/>
      <c r="AX97" s="42"/>
      <c r="AY97" s="42"/>
      <c r="AZ97" s="42"/>
      <c r="BA97" s="42"/>
      <c r="BB97" s="42"/>
      <c r="BC97" s="42"/>
      <c r="BD97" s="42"/>
      <c r="BE97" s="42"/>
      <c r="BF97" s="42"/>
      <c r="BG97" s="42"/>
      <c r="BH97" s="42"/>
      <c r="BI97" s="42"/>
      <c r="BJ97" s="42"/>
      <c r="BK97" s="42"/>
      <c r="BL97" s="42"/>
      <c r="BM97" s="42"/>
      <c r="BN97" s="42"/>
      <c r="BO97" s="42"/>
      <c r="BP97" s="42"/>
      <c r="BQ97" s="42"/>
      <c r="BR97" s="42"/>
      <c r="BS97" s="42"/>
      <c r="BT97" s="42"/>
      <c r="BU97" s="42"/>
      <c r="BV97" s="42"/>
      <c r="BW97" s="42"/>
      <c r="BX97" s="42"/>
    </row>
    <row r="98" spans="1:76" x14ac:dyDescent="0.35">
      <c r="A98" s="47"/>
      <c r="B98" s="47"/>
      <c r="C98" s="770"/>
      <c r="D98" s="41" t="s">
        <v>45</v>
      </c>
      <c r="E98" s="149">
        <f>+E94+E93</f>
        <v>5</v>
      </c>
      <c r="F98" s="134"/>
      <c r="G98" s="150">
        <f>+G94+G93</f>
        <v>4</v>
      </c>
      <c r="H98" s="134"/>
      <c r="I98" s="150">
        <f>+I94+I93</f>
        <v>4</v>
      </c>
      <c r="J98" s="156"/>
      <c r="K98" s="159"/>
      <c r="L98" s="133"/>
      <c r="M98" s="150">
        <f>+M94+M93</f>
        <v>4</v>
      </c>
      <c r="N98" s="134"/>
      <c r="O98" s="150">
        <f>+O94+O93</f>
        <v>3</v>
      </c>
      <c r="P98" s="134"/>
      <c r="Q98" s="134"/>
      <c r="R98" s="136"/>
      <c r="S98" s="149">
        <f>+S94+S93</f>
        <v>3</v>
      </c>
      <c r="T98" s="134"/>
      <c r="U98" s="150">
        <f>+U94+U93</f>
        <v>4</v>
      </c>
      <c r="V98" s="134"/>
      <c r="W98" s="150">
        <f>+W94+W93</f>
        <v>4</v>
      </c>
      <c r="X98" s="156"/>
      <c r="Y98" s="159"/>
      <c r="Z98" s="133"/>
      <c r="AA98" s="150">
        <f>+AA94+AA93</f>
        <v>4</v>
      </c>
      <c r="AB98" s="134"/>
      <c r="AC98" s="150">
        <f>+AC94+AC93</f>
        <v>4</v>
      </c>
      <c r="AD98" s="134"/>
      <c r="AE98" s="134"/>
      <c r="AF98" s="136"/>
      <c r="AG98" s="149">
        <f>+AG94+AG93</f>
        <v>0</v>
      </c>
      <c r="AH98" s="134"/>
      <c r="AI98" s="150">
        <f>+AI94+AI93</f>
        <v>0</v>
      </c>
      <c r="AJ98" s="134"/>
      <c r="AK98" s="150">
        <f>+AK94+AK93</f>
        <v>0</v>
      </c>
      <c r="AL98" s="156"/>
      <c r="AM98" s="159"/>
      <c r="AO98" s="42"/>
      <c r="AP98" s="42"/>
      <c r="AQ98" s="42"/>
      <c r="AR98" s="42"/>
      <c r="AS98" s="42"/>
      <c r="AT98" s="42"/>
      <c r="AU98" s="42"/>
      <c r="AV98" s="42"/>
      <c r="AW98" s="42"/>
      <c r="AX98" s="42"/>
      <c r="AY98" s="42"/>
      <c r="AZ98" s="42"/>
      <c r="BA98" s="42"/>
      <c r="BB98" s="42"/>
      <c r="BC98" s="42"/>
      <c r="BD98" s="42"/>
      <c r="BE98" s="42"/>
      <c r="BF98" s="42"/>
      <c r="BG98" s="42"/>
      <c r="BH98" s="42"/>
      <c r="BI98" s="42"/>
      <c r="BJ98" s="42"/>
      <c r="BK98" s="42"/>
      <c r="BL98" s="42"/>
      <c r="BM98" s="42"/>
      <c r="BN98" s="42"/>
      <c r="BO98" s="42"/>
      <c r="BP98" s="42"/>
      <c r="BQ98" s="42"/>
      <c r="BR98" s="42"/>
      <c r="BS98" s="42"/>
      <c r="BT98" s="42"/>
      <c r="BU98" s="42"/>
      <c r="BV98" s="42"/>
      <c r="BW98" s="42"/>
      <c r="BX98" s="42"/>
    </row>
    <row r="99" spans="1:76" x14ac:dyDescent="0.35">
      <c r="A99" s="47"/>
      <c r="B99" s="47"/>
      <c r="C99" s="770"/>
      <c r="D99" s="41" t="s">
        <v>85</v>
      </c>
      <c r="E99" s="149">
        <f>+E95+E91</f>
        <v>1</v>
      </c>
      <c r="F99" s="134"/>
      <c r="G99" s="150">
        <f>+G95+G91</f>
        <v>2</v>
      </c>
      <c r="H99" s="134"/>
      <c r="I99" s="150">
        <f>+I95+I91</f>
        <v>2</v>
      </c>
      <c r="J99" s="156"/>
      <c r="K99" s="159"/>
      <c r="L99" s="133"/>
      <c r="M99" s="150">
        <f>+M95+M91</f>
        <v>0</v>
      </c>
      <c r="N99" s="134"/>
      <c r="O99" s="150">
        <f>+O95+O91</f>
        <v>2</v>
      </c>
      <c r="P99" s="134"/>
      <c r="Q99" s="134"/>
      <c r="R99" s="136"/>
      <c r="S99" s="149">
        <f>+S95+S91</f>
        <v>1</v>
      </c>
      <c r="T99" s="134"/>
      <c r="U99" s="150">
        <f>+U95+U91</f>
        <v>0</v>
      </c>
      <c r="V99" s="134"/>
      <c r="W99" s="150">
        <f>+W95+W91</f>
        <v>0</v>
      </c>
      <c r="X99" s="156"/>
      <c r="Y99" s="159"/>
      <c r="Z99" s="133"/>
      <c r="AA99" s="150">
        <f>+AA95+AA91</f>
        <v>3</v>
      </c>
      <c r="AB99" s="134"/>
      <c r="AC99" s="150">
        <f>+AC95+AC91</f>
        <v>3</v>
      </c>
      <c r="AD99" s="134"/>
      <c r="AE99" s="134"/>
      <c r="AF99" s="136"/>
      <c r="AG99" s="149">
        <f>+AG95+AG91</f>
        <v>0</v>
      </c>
      <c r="AH99" s="134"/>
      <c r="AI99" s="150">
        <f>+AI95+AI91</f>
        <v>0</v>
      </c>
      <c r="AJ99" s="134"/>
      <c r="AK99" s="150">
        <f>+AK95+AK91</f>
        <v>0</v>
      </c>
      <c r="AL99" s="156"/>
      <c r="AM99" s="159"/>
      <c r="AO99" s="42"/>
      <c r="AP99" s="42"/>
      <c r="AQ99" s="42"/>
      <c r="AR99" s="42"/>
      <c r="AS99" s="42"/>
      <c r="AT99" s="42"/>
      <c r="AU99" s="42"/>
      <c r="AV99" s="42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2"/>
      <c r="BJ99" s="42"/>
      <c r="BK99" s="42"/>
      <c r="BL99" s="42"/>
      <c r="BM99" s="42"/>
      <c r="BN99" s="42"/>
      <c r="BO99" s="42"/>
      <c r="BP99" s="42"/>
      <c r="BQ99" s="42"/>
      <c r="BR99" s="42"/>
      <c r="BS99" s="42"/>
      <c r="BT99" s="42"/>
      <c r="BU99" s="42"/>
      <c r="BV99" s="42"/>
      <c r="BW99" s="42"/>
      <c r="BX99" s="42"/>
    </row>
    <row r="100" spans="1:76" x14ac:dyDescent="0.35">
      <c r="A100" s="47"/>
      <c r="B100" s="47"/>
      <c r="C100" s="770"/>
      <c r="D100" s="129"/>
      <c r="E100" s="149"/>
      <c r="F100" s="134"/>
      <c r="G100" s="150"/>
      <c r="H100" s="134"/>
      <c r="I100" s="150"/>
      <c r="J100" s="156"/>
      <c r="K100" s="159"/>
      <c r="L100" s="133"/>
      <c r="M100" s="150"/>
      <c r="N100" s="134"/>
      <c r="O100" s="150"/>
      <c r="P100" s="134"/>
      <c r="Q100" s="134"/>
      <c r="R100" s="136"/>
      <c r="S100" s="149"/>
      <c r="T100" s="134"/>
      <c r="U100" s="150"/>
      <c r="V100" s="134"/>
      <c r="W100" s="150"/>
      <c r="X100" s="156"/>
      <c r="Y100" s="159"/>
      <c r="Z100" s="133"/>
      <c r="AA100" s="150"/>
      <c r="AB100" s="134"/>
      <c r="AC100" s="150"/>
      <c r="AD100" s="134"/>
      <c r="AE100" s="134"/>
      <c r="AF100" s="136"/>
      <c r="AG100" s="149"/>
      <c r="AH100" s="134"/>
      <c r="AI100" s="150"/>
      <c r="AJ100" s="134"/>
      <c r="AK100" s="150"/>
      <c r="AL100" s="156"/>
      <c r="AM100" s="159"/>
      <c r="AO100" s="42"/>
      <c r="AP100" s="42"/>
      <c r="AQ100" s="42"/>
      <c r="AR100" s="42"/>
      <c r="AS100" s="42"/>
      <c r="AT100" s="42"/>
      <c r="AU100" s="42"/>
      <c r="AV100" s="42"/>
      <c r="AW100" s="42"/>
      <c r="AX100" s="42"/>
      <c r="AY100" s="42"/>
      <c r="AZ100" s="42"/>
      <c r="BA100" s="42"/>
      <c r="BB100" s="42"/>
      <c r="BC100" s="42"/>
      <c r="BD100" s="42"/>
      <c r="BE100" s="42"/>
      <c r="BF100" s="42"/>
      <c r="BG100" s="42"/>
      <c r="BH100" s="42"/>
      <c r="BI100" s="42"/>
      <c r="BJ100" s="42"/>
      <c r="BK100" s="42"/>
      <c r="BL100" s="42"/>
      <c r="BM100" s="42"/>
      <c r="BN100" s="42"/>
      <c r="BO100" s="42"/>
      <c r="BP100" s="42"/>
      <c r="BQ100" s="42"/>
      <c r="BR100" s="42"/>
      <c r="BS100" s="42"/>
      <c r="BT100" s="42"/>
      <c r="BU100" s="42"/>
      <c r="BV100" s="42"/>
      <c r="BW100" s="42"/>
      <c r="BX100" s="42"/>
    </row>
    <row r="101" spans="1:76" x14ac:dyDescent="0.35">
      <c r="A101" s="47"/>
      <c r="B101" s="47"/>
      <c r="C101" s="770"/>
      <c r="D101" s="41" t="s">
        <v>86</v>
      </c>
      <c r="E101" s="149">
        <f>E99+(E97+E98-E99)/2</f>
        <v>5.5</v>
      </c>
      <c r="F101" s="175"/>
      <c r="G101" s="150">
        <f>G99+(G97+G98-G99)/2</f>
        <v>4.5</v>
      </c>
      <c r="H101" s="175"/>
      <c r="I101" s="150">
        <f>I99+(I97+I98-I99)/2</f>
        <v>4.5</v>
      </c>
      <c r="J101" s="156"/>
      <c r="K101" s="159"/>
      <c r="L101" s="172"/>
      <c r="M101" s="150">
        <f>M99+(M97+M98-M99)/2</f>
        <v>3</v>
      </c>
      <c r="N101" s="175"/>
      <c r="O101" s="150">
        <f>O99+(O97+O98-O99)/2</f>
        <v>3</v>
      </c>
      <c r="P101" s="175"/>
      <c r="Q101" s="175"/>
      <c r="R101" s="173"/>
      <c r="S101" s="149">
        <f>S99+(S97+S98-S99)/2</f>
        <v>3</v>
      </c>
      <c r="T101" s="175"/>
      <c r="U101" s="150">
        <f>U99+(U97+U98-U99)/2</f>
        <v>3</v>
      </c>
      <c r="V101" s="175"/>
      <c r="W101" s="150">
        <f>W99+(W97+W98-W99)/2</f>
        <v>2</v>
      </c>
      <c r="X101" s="156"/>
      <c r="Y101" s="159"/>
      <c r="Z101" s="172"/>
      <c r="AA101" s="150">
        <f>AA99+(AA97+AA98-AA99)/2</f>
        <v>5.5</v>
      </c>
      <c r="AB101" s="175"/>
      <c r="AC101" s="150">
        <f>AC99+(AC97+AC98-AC99)/2</f>
        <v>6</v>
      </c>
      <c r="AD101" s="175"/>
      <c r="AE101" s="175"/>
      <c r="AF101" s="173"/>
      <c r="AG101" s="176">
        <f>AG99+(AG97+AG98-AG99)/2</f>
        <v>0</v>
      </c>
      <c r="AH101" s="175"/>
      <c r="AI101" s="174">
        <f>AI99+(AI97+AI98-AI99)/2</f>
        <v>0</v>
      </c>
      <c r="AJ101" s="175"/>
      <c r="AK101" s="174">
        <f>AK99+(AK97+AK98-AK99)/2</f>
        <v>0</v>
      </c>
      <c r="AL101" s="175"/>
      <c r="AM101" s="173"/>
      <c r="AO101" s="42"/>
      <c r="AP101" s="42"/>
      <c r="AQ101" s="42"/>
      <c r="AR101" s="42"/>
      <c r="AS101" s="42"/>
      <c r="AT101" s="42"/>
      <c r="AU101" s="42"/>
      <c r="AV101" s="42"/>
      <c r="AW101" s="42"/>
      <c r="AX101" s="42"/>
      <c r="AY101" s="42"/>
      <c r="AZ101" s="42"/>
      <c r="BA101" s="42"/>
      <c r="BB101" s="42"/>
      <c r="BC101" s="42"/>
      <c r="BD101" s="42"/>
      <c r="BE101" s="42"/>
      <c r="BF101" s="42"/>
      <c r="BG101" s="42"/>
      <c r="BH101" s="42"/>
      <c r="BI101" s="42"/>
      <c r="BJ101" s="42"/>
      <c r="BK101" s="42"/>
      <c r="BL101" s="42"/>
      <c r="BM101" s="42"/>
      <c r="BN101" s="42"/>
      <c r="BO101" s="42"/>
      <c r="BP101" s="42"/>
      <c r="BQ101" s="42"/>
      <c r="BR101" s="42"/>
      <c r="BS101" s="42"/>
      <c r="BT101" s="42"/>
      <c r="BU101" s="42"/>
      <c r="BV101" s="42"/>
      <c r="BW101" s="42"/>
      <c r="BX101" s="42"/>
    </row>
    <row r="102" spans="1:76" ht="15" thickBot="1" x14ac:dyDescent="0.4">
      <c r="A102" s="47"/>
      <c r="B102" s="47"/>
      <c r="C102" s="770"/>
      <c r="D102" s="128" t="s">
        <v>45</v>
      </c>
      <c r="E102" s="151">
        <f>+IF((E98+E97+E99)/2&gt;E98,E98,INT((E98+E97+E99)/2))</f>
        <v>5</v>
      </c>
      <c r="F102" s="180"/>
      <c r="G102" s="152">
        <f>+IF((G98+G97+G99)/2&gt;G98,G98,INT((G98+G97+G99)/2))</f>
        <v>4</v>
      </c>
      <c r="H102" s="180"/>
      <c r="I102" s="152">
        <f>+IF((I98+I97+I99)/2&gt;I98,I98,INT((I98+I97+I99)/2))</f>
        <v>4</v>
      </c>
      <c r="J102" s="256"/>
      <c r="K102" s="160"/>
      <c r="L102" s="177"/>
      <c r="M102" s="152">
        <f>+IF((M98+M97+M99)/2&gt;M98,M98,INT((M98+M97+M99)/2))</f>
        <v>3</v>
      </c>
      <c r="N102" s="180"/>
      <c r="O102" s="152">
        <f>+IF((O98+O97+O99)/2&gt;O98,O98,INT((O98+O97+O99)/2))</f>
        <v>3</v>
      </c>
      <c r="P102" s="180"/>
      <c r="Q102" s="180"/>
      <c r="R102" s="178"/>
      <c r="S102" s="151">
        <f>+IF((S98+S97+S99)/2&gt;S98,S98,INT((S98+S97+S99)/2))</f>
        <v>3</v>
      </c>
      <c r="T102" s="180"/>
      <c r="U102" s="152">
        <f>+IF((U98+U97+U99)/2&gt;U98,U98,INT((U98+U97+U99)/2))</f>
        <v>3</v>
      </c>
      <c r="V102" s="180"/>
      <c r="W102" s="152">
        <f>+IF((W98+W97+W99)/2&gt;W98,W98,INT((W98+W97+W99)/2))</f>
        <v>2</v>
      </c>
      <c r="X102" s="256"/>
      <c r="Y102" s="160"/>
      <c r="Z102" s="177"/>
      <c r="AA102" s="152">
        <f>+IF((AA98+AA97+AA99)/2&gt;AA98,AA98,INT((AA98+AA97+AA99)/2))</f>
        <v>4</v>
      </c>
      <c r="AB102" s="180"/>
      <c r="AC102" s="152">
        <f>+IF((AC98+AC97+AC99)/2&gt;AC98,AC98,INT((AC98+AC97+AC99)/2))</f>
        <v>4</v>
      </c>
      <c r="AD102" s="180"/>
      <c r="AE102" s="180"/>
      <c r="AF102" s="178"/>
      <c r="AG102" s="181">
        <f>+IF((AG98+AG97+AG99)/2&gt;AG98,AG98,INT((AG98+AG97+AG99)/2))</f>
        <v>0</v>
      </c>
      <c r="AH102" s="180"/>
      <c r="AI102" s="179">
        <f>+IF((AI98+AI97+AI99)/2&gt;AI98,AI98,INT((AI98+AI97+AI99)/2))</f>
        <v>0</v>
      </c>
      <c r="AJ102" s="180"/>
      <c r="AK102" s="179">
        <f>+IF((AK98+AK97+AK99)/2&gt;AK98,AK98,INT((AK98+AK97+AK99)/2))</f>
        <v>0</v>
      </c>
      <c r="AL102" s="180"/>
      <c r="AM102" s="178"/>
      <c r="AO102" s="42"/>
      <c r="AP102" s="42"/>
      <c r="AQ102" s="42"/>
      <c r="AR102" s="42"/>
      <c r="AS102" s="42"/>
      <c r="AT102" s="42"/>
      <c r="AU102" s="42"/>
      <c r="AV102" s="42"/>
      <c r="AW102" s="42"/>
      <c r="AX102" s="42"/>
      <c r="AY102" s="42"/>
      <c r="AZ102" s="42"/>
      <c r="BA102" s="42"/>
      <c r="BB102" s="42"/>
      <c r="BC102" s="42"/>
      <c r="BD102" s="42"/>
      <c r="BE102" s="42"/>
      <c r="BF102" s="42"/>
      <c r="BG102" s="42"/>
      <c r="BH102" s="42"/>
      <c r="BI102" s="42"/>
      <c r="BJ102" s="42"/>
      <c r="BK102" s="42"/>
      <c r="BL102" s="42"/>
      <c r="BM102" s="42"/>
      <c r="BN102" s="42"/>
      <c r="BO102" s="42"/>
      <c r="BP102" s="42"/>
      <c r="BQ102" s="42"/>
      <c r="BR102" s="42"/>
      <c r="BS102" s="42"/>
      <c r="BT102" s="42"/>
      <c r="BU102" s="42"/>
      <c r="BV102" s="42"/>
      <c r="BW102" s="42"/>
      <c r="BX102" s="42"/>
    </row>
    <row r="103" spans="1:76" ht="15" thickBot="1" x14ac:dyDescent="0.4">
      <c r="A103" s="47"/>
      <c r="B103" s="47"/>
      <c r="C103" s="771" t="s">
        <v>91</v>
      </c>
      <c r="D103" s="40" t="s">
        <v>10</v>
      </c>
      <c r="E103" s="141">
        <f>+COUNTIF(E$5:E$49,"OPO")</f>
        <v>0</v>
      </c>
      <c r="F103" s="167"/>
      <c r="G103" s="142">
        <f>+COUNTIF(G$5:G$49,"OPO")</f>
        <v>0</v>
      </c>
      <c r="H103" s="167"/>
      <c r="I103" s="142">
        <f>+COUNTIF(I$5:I$49,"OPO")</f>
        <v>0</v>
      </c>
      <c r="J103" s="142">
        <f>+COUNTIF(J$5:J$49,"OPO")</f>
        <v>0</v>
      </c>
      <c r="K103" s="120">
        <f>+COUNTIF(K$5:K$49,"OPO")</f>
        <v>0</v>
      </c>
      <c r="L103" s="131"/>
      <c r="M103" s="142">
        <f>+COUNTIF(M$5:M$49,"OPO")</f>
        <v>0</v>
      </c>
      <c r="N103" s="167"/>
      <c r="O103" s="142">
        <f>+COUNTIF(O$5:O$49,"OPO")</f>
        <v>0</v>
      </c>
      <c r="P103" s="167"/>
      <c r="Q103" s="167"/>
      <c r="R103" s="43"/>
      <c r="S103" s="141">
        <f>+COUNTIF(S$5:S$49,"OPO")</f>
        <v>0</v>
      </c>
      <c r="T103" s="167"/>
      <c r="U103" s="142">
        <f>+COUNTIF(U$5:U$49,"OPO")</f>
        <v>0</v>
      </c>
      <c r="V103" s="167"/>
      <c r="W103" s="142">
        <f>+COUNTIF(W$5:W$49,"OPO")</f>
        <v>0</v>
      </c>
      <c r="X103" s="142">
        <f>+COUNTIF(X$5:X$49,"OPO")</f>
        <v>0</v>
      </c>
      <c r="Y103" s="120">
        <f>+COUNTIF(Y$5:Y$49,"OPO")</f>
        <v>0</v>
      </c>
      <c r="Z103" s="44"/>
      <c r="AA103" s="142">
        <f>+COUNTIF(AA$5:AA$49,"OPO")</f>
        <v>0</v>
      </c>
      <c r="AB103" s="167"/>
      <c r="AC103" s="142">
        <f>+COUNTIF(AC$5:AC$49,"OPO")</f>
        <v>0</v>
      </c>
      <c r="AD103" s="167"/>
      <c r="AE103" s="167"/>
      <c r="AF103" s="43"/>
      <c r="AG103" s="141">
        <f>+COUNTIF(AG$5:AG$49,"OPO")</f>
        <v>0</v>
      </c>
      <c r="AH103" s="167"/>
      <c r="AI103" s="142">
        <f>+COUNTIF(AI$5:AI$49,"OPO")</f>
        <v>0</v>
      </c>
      <c r="AJ103" s="167"/>
      <c r="AK103" s="142">
        <f>+COUNTIF(AK$5:AK$49,"OPO")</f>
        <v>0</v>
      </c>
      <c r="AL103" s="142">
        <f>+COUNTIF(AL$5:AL$49,"OPO")</f>
        <v>0</v>
      </c>
      <c r="AM103" s="120">
        <f>+COUNTIF(AM$5:AM$49,"OPO")</f>
        <v>0</v>
      </c>
      <c r="AO103" s="42"/>
      <c r="AP103" s="42"/>
      <c r="AQ103" s="42"/>
      <c r="AR103" s="42"/>
      <c r="AS103" s="42"/>
      <c r="AT103" s="42"/>
      <c r="AU103" s="42"/>
      <c r="AV103" s="42"/>
      <c r="AW103" s="42"/>
      <c r="AX103" s="42"/>
      <c r="AY103" s="42"/>
      <c r="AZ103" s="42"/>
      <c r="BA103" s="42"/>
      <c r="BB103" s="42"/>
      <c r="BC103" s="42"/>
      <c r="BD103" s="42"/>
      <c r="BE103" s="42"/>
      <c r="BF103" s="42"/>
      <c r="BG103" s="42"/>
      <c r="BH103" s="42"/>
      <c r="BI103" s="42"/>
      <c r="BJ103" s="42"/>
      <c r="BK103" s="42"/>
      <c r="BL103" s="42"/>
      <c r="BM103" s="42"/>
      <c r="BN103" s="42"/>
      <c r="BO103" s="42"/>
      <c r="BP103" s="42"/>
      <c r="BQ103" s="42"/>
      <c r="BR103" s="42"/>
      <c r="BS103" s="42"/>
      <c r="BT103" s="42"/>
      <c r="BU103" s="42"/>
      <c r="BV103" s="42"/>
      <c r="BW103" s="42"/>
      <c r="BX103" s="42"/>
    </row>
    <row r="104" spans="1:76" ht="15" thickBot="1" x14ac:dyDescent="0.4">
      <c r="A104" s="47"/>
      <c r="B104" s="47"/>
      <c r="C104" s="771"/>
      <c r="D104" s="41" t="s">
        <v>31</v>
      </c>
      <c r="E104" s="143">
        <f>+COUNTIF(E$5:E$49,"CDQ")</f>
        <v>1</v>
      </c>
      <c r="F104" s="168"/>
      <c r="G104" s="144">
        <f>+COUNTIF(G$5:G$49,"CDQ")</f>
        <v>0</v>
      </c>
      <c r="H104" s="168"/>
      <c r="I104" s="144">
        <f>+COUNTIF(I$5:I$49,"CDQ")</f>
        <v>0</v>
      </c>
      <c r="J104" s="144">
        <f>+COUNTIF(J$5:J$49,"CDQ")</f>
        <v>0</v>
      </c>
      <c r="K104" s="161">
        <f>+COUNTIF(K$5:K$49,"CDQ")</f>
        <v>0</v>
      </c>
      <c r="L104" s="133"/>
      <c r="M104" s="144">
        <f>+COUNTIF(M$5:M$49,"CDQ")</f>
        <v>0</v>
      </c>
      <c r="N104" s="168"/>
      <c r="O104" s="144">
        <f>+COUNTIF(O$5:O$49,"CDQ")</f>
        <v>0</v>
      </c>
      <c r="P104" s="168"/>
      <c r="Q104" s="168"/>
      <c r="R104" s="135"/>
      <c r="S104" s="143">
        <f>+COUNTIF(S$5:S$49,"CDQ")</f>
        <v>0</v>
      </c>
      <c r="T104" s="168"/>
      <c r="U104" s="144">
        <f>+COUNTIF(U$5:U$49,"CDQ")</f>
        <v>0</v>
      </c>
      <c r="V104" s="168"/>
      <c r="W104" s="144">
        <f>+COUNTIF(W$5:W$49,"CDQ")</f>
        <v>0</v>
      </c>
      <c r="X104" s="144">
        <f>+COUNTIF(X$5:X$49,"CDQ")</f>
        <v>0</v>
      </c>
      <c r="Y104" s="161">
        <f>+COUNTIF(Y$5:Y$49,"CDQ")</f>
        <v>0</v>
      </c>
      <c r="Z104" s="166"/>
      <c r="AA104" s="144">
        <f>+COUNTIF(AA$5:AA$49,"CDQ")</f>
        <v>0</v>
      </c>
      <c r="AB104" s="168"/>
      <c r="AC104" s="144">
        <f>+COUNTIF(AC$5:AC$49,"CDQ")</f>
        <v>0</v>
      </c>
      <c r="AD104" s="168"/>
      <c r="AE104" s="168"/>
      <c r="AF104" s="135"/>
      <c r="AG104" s="143">
        <f>+COUNTIF(AG$5:AG$49,"CDQ")</f>
        <v>0</v>
      </c>
      <c r="AH104" s="168"/>
      <c r="AI104" s="144">
        <f>+COUNTIF(AI$5:AI$49,"CDQ")</f>
        <v>0</v>
      </c>
      <c r="AJ104" s="168"/>
      <c r="AK104" s="144">
        <f>+COUNTIF(AK$5:AK$49,"CDQ")</f>
        <v>0</v>
      </c>
      <c r="AL104" s="144">
        <f>+COUNTIF(AL$5:AL$49,"CDQ")</f>
        <v>0</v>
      </c>
      <c r="AM104" s="161">
        <f>+COUNTIF(AM$5:AM$49,"CDQ")</f>
        <v>0</v>
      </c>
      <c r="AO104" s="42"/>
      <c r="AP104" s="42"/>
      <c r="AQ104" s="42"/>
      <c r="AR104" s="42"/>
      <c r="AS104" s="42"/>
      <c r="AT104" s="42"/>
      <c r="AU104" s="42"/>
      <c r="AV104" s="42"/>
      <c r="AW104" s="42"/>
      <c r="AX104" s="42"/>
      <c r="AY104" s="42"/>
      <c r="AZ104" s="42"/>
      <c r="BA104" s="42"/>
      <c r="BB104" s="42"/>
      <c r="BC104" s="42"/>
      <c r="BD104" s="42"/>
      <c r="BE104" s="42"/>
      <c r="BF104" s="42"/>
      <c r="BG104" s="42"/>
      <c r="BH104" s="42"/>
      <c r="BI104" s="42"/>
      <c r="BJ104" s="42"/>
      <c r="BK104" s="42"/>
      <c r="BL104" s="42"/>
      <c r="BM104" s="42"/>
      <c r="BN104" s="42"/>
      <c r="BO104" s="42"/>
      <c r="BP104" s="42"/>
      <c r="BQ104" s="42"/>
      <c r="BR104" s="42"/>
      <c r="BS104" s="42"/>
      <c r="BT104" s="42"/>
      <c r="BU104" s="42"/>
      <c r="BV104" s="42"/>
      <c r="BW104" s="42"/>
      <c r="BX104" s="42"/>
    </row>
    <row r="105" spans="1:76" ht="15" thickBot="1" x14ac:dyDescent="0.4">
      <c r="A105" s="47"/>
      <c r="B105" s="47"/>
      <c r="C105" s="771"/>
      <c r="D105" s="41" t="s">
        <v>30</v>
      </c>
      <c r="E105" s="143">
        <f>+COUNTIF(E$5:E$49,"CDQCSA")</f>
        <v>0</v>
      </c>
      <c r="F105" s="168"/>
      <c r="G105" s="144">
        <f>+COUNTIF(G$5:G$49,"CDQCSA")</f>
        <v>1</v>
      </c>
      <c r="H105" s="168"/>
      <c r="I105" s="144">
        <f>+COUNTIF(I$5:I$49,"CDQCSA")</f>
        <v>1</v>
      </c>
      <c r="J105" s="144">
        <f>+COUNTIF(J$5:J$49,"CDQCSA")</f>
        <v>1</v>
      </c>
      <c r="K105" s="161">
        <f>+COUNTIF(K$5:K$49,"CDQCSA")</f>
        <v>0</v>
      </c>
      <c r="L105" s="133"/>
      <c r="M105" s="144">
        <f>+COUNTIF(M$5:M$49,"CDQCSA")</f>
        <v>1</v>
      </c>
      <c r="N105" s="168"/>
      <c r="O105" s="144">
        <f>+COUNTIF(O$5:O$49,"CDQCSA")</f>
        <v>1</v>
      </c>
      <c r="P105" s="168"/>
      <c r="Q105" s="168"/>
      <c r="R105" s="135"/>
      <c r="S105" s="143">
        <f>+COUNTIF(S$5:S$49,"CDQCSA")</f>
        <v>1</v>
      </c>
      <c r="T105" s="168"/>
      <c r="U105" s="144">
        <f>+COUNTIF(U$5:U$49,"CDQCSA")</f>
        <v>0</v>
      </c>
      <c r="V105" s="168"/>
      <c r="W105" s="144">
        <f>+COUNTIF(W$5:W$49,"CDQCSA")</f>
        <v>2</v>
      </c>
      <c r="X105" s="144">
        <f>+COUNTIF(X$5:X$49,"CDQCSA")</f>
        <v>1</v>
      </c>
      <c r="Y105" s="161">
        <f>+COUNTIF(Y$5:Y$49,"CDQCSA")</f>
        <v>0</v>
      </c>
      <c r="Z105" s="166"/>
      <c r="AA105" s="144">
        <f>+COUNTIF(AA$5:AA$49,"CDQCSA")</f>
        <v>1</v>
      </c>
      <c r="AB105" s="168"/>
      <c r="AC105" s="144">
        <f>+COUNTIF(AC$5:AC$49,"CDQCSA")</f>
        <v>0</v>
      </c>
      <c r="AD105" s="168"/>
      <c r="AE105" s="168"/>
      <c r="AF105" s="135"/>
      <c r="AG105" s="143">
        <f>+COUNTIF(AG$5:AG$49,"CDQCSA")</f>
        <v>0</v>
      </c>
      <c r="AH105" s="168"/>
      <c r="AI105" s="144">
        <f>+COUNTIF(AI$5:AI$49,"CDQCSA")</f>
        <v>0</v>
      </c>
      <c r="AJ105" s="168"/>
      <c r="AK105" s="144">
        <f>+COUNTIF(AK$5:AK$49,"CDQCSA")</f>
        <v>0</v>
      </c>
      <c r="AL105" s="144">
        <f>+COUNTIF(AL$5:AL$49,"CDQCSA")</f>
        <v>0</v>
      </c>
      <c r="AM105" s="161">
        <f>+COUNTIF(AM$5:AM$49,"CDQCSA")</f>
        <v>0</v>
      </c>
      <c r="AO105" s="42"/>
      <c r="AP105" s="42"/>
      <c r="AQ105" s="42"/>
      <c r="AR105" s="42"/>
      <c r="AS105" s="42"/>
      <c r="AT105" s="42"/>
      <c r="AU105" s="42"/>
      <c r="AV105" s="42"/>
      <c r="AW105" s="42"/>
      <c r="AX105" s="42"/>
      <c r="AY105" s="42"/>
      <c r="AZ105" s="42"/>
      <c r="BA105" s="42"/>
      <c r="BB105" s="42"/>
      <c r="BC105" s="42"/>
      <c r="BD105" s="42"/>
      <c r="BE105" s="42"/>
      <c r="BF105" s="42"/>
      <c r="BG105" s="42"/>
      <c r="BH105" s="42"/>
      <c r="BI105" s="42"/>
      <c r="BJ105" s="42"/>
      <c r="BK105" s="42"/>
      <c r="BL105" s="42"/>
      <c r="BM105" s="42"/>
      <c r="BN105" s="42"/>
      <c r="BO105" s="42"/>
      <c r="BP105" s="42"/>
      <c r="BQ105" s="42"/>
      <c r="BR105" s="42"/>
      <c r="BS105" s="42"/>
      <c r="BT105" s="42"/>
      <c r="BU105" s="42"/>
      <c r="BV105" s="42"/>
      <c r="BW105" s="42"/>
      <c r="BX105" s="42"/>
    </row>
    <row r="106" spans="1:76" ht="15" thickBot="1" x14ac:dyDescent="0.4">
      <c r="A106" s="47"/>
      <c r="B106" s="47"/>
      <c r="C106" s="771"/>
      <c r="D106" s="41" t="s">
        <v>19</v>
      </c>
      <c r="E106" s="143">
        <f>+COUNTIF(E$5:E$49,"CDQPO")</f>
        <v>1</v>
      </c>
      <c r="F106" s="168"/>
      <c r="G106" s="144">
        <f>+COUNTIF(G$5:G$49,"CDQPO")</f>
        <v>1</v>
      </c>
      <c r="H106" s="168"/>
      <c r="I106" s="144">
        <f>+COUNTIF(I$5:I$49,"CDQPO")</f>
        <v>0</v>
      </c>
      <c r="J106" s="144">
        <f>+COUNTIF(J$5:J$49,"CDQPO")</f>
        <v>3</v>
      </c>
      <c r="K106" s="161">
        <f>+COUNTIF(K$5:K$49,"CDQPO")</f>
        <v>2</v>
      </c>
      <c r="L106" s="133"/>
      <c r="M106" s="144">
        <f>+COUNTIF(M$5:M$49,"CDQPO")</f>
        <v>1</v>
      </c>
      <c r="N106" s="168"/>
      <c r="O106" s="144">
        <f>+COUNTIF(O$5:O$49,"CDQPO")</f>
        <v>2</v>
      </c>
      <c r="P106" s="168"/>
      <c r="Q106" s="168"/>
      <c r="R106" s="135"/>
      <c r="S106" s="143">
        <f>+COUNTIF(S$5:S$49,"CDQPO")</f>
        <v>1</v>
      </c>
      <c r="T106" s="168"/>
      <c r="U106" s="144">
        <f>+COUNTIF(U$5:U$49,"CDQPO")</f>
        <v>1</v>
      </c>
      <c r="V106" s="168"/>
      <c r="W106" s="144">
        <f>+COUNTIF(W$5:W$49,"CDQPO")</f>
        <v>1</v>
      </c>
      <c r="X106" s="144">
        <f>+COUNTIF(X$5:X$49,"CDQPO")</f>
        <v>2</v>
      </c>
      <c r="Y106" s="161">
        <f>+COUNTIF(Y$5:Y$49,"CDQPO")</f>
        <v>2</v>
      </c>
      <c r="Z106" s="166"/>
      <c r="AA106" s="144">
        <f>+COUNTIF(AA$5:AA$49,"CDQPO")</f>
        <v>1</v>
      </c>
      <c r="AB106" s="168"/>
      <c r="AC106" s="144">
        <f>+COUNTIF(AC$5:AC$49,"CDQPO")</f>
        <v>1</v>
      </c>
      <c r="AD106" s="168"/>
      <c r="AE106" s="168"/>
      <c r="AF106" s="135"/>
      <c r="AG106" s="143">
        <f>+COUNTIF(AG$5:AG$49,"CDQPO")</f>
        <v>0</v>
      </c>
      <c r="AH106" s="168"/>
      <c r="AI106" s="144">
        <f>+COUNTIF(AI$5:AI$49,"CDQPO")</f>
        <v>0</v>
      </c>
      <c r="AJ106" s="168"/>
      <c r="AK106" s="144">
        <f>+COUNTIF(AK$5:AK$49,"CDQPO")</f>
        <v>0</v>
      </c>
      <c r="AL106" s="144">
        <f>+COUNTIF(AL$5:AL$49,"CDQPO")</f>
        <v>0</v>
      </c>
      <c r="AM106" s="161">
        <f>+COUNTIF(AM$5:AM$49,"CDQPO")</f>
        <v>0</v>
      </c>
      <c r="AO106" s="42"/>
      <c r="AP106" s="42"/>
      <c r="AQ106" s="42"/>
      <c r="AR106" s="42"/>
      <c r="AS106" s="42"/>
      <c r="AT106" s="42"/>
      <c r="AU106" s="42"/>
      <c r="AV106" s="42"/>
      <c r="AW106" s="42"/>
      <c r="AX106" s="42"/>
      <c r="AY106" s="42"/>
      <c r="AZ106" s="42"/>
      <c r="BA106" s="42"/>
      <c r="BB106" s="42"/>
      <c r="BC106" s="42"/>
      <c r="BD106" s="42"/>
      <c r="BE106" s="42"/>
      <c r="BF106" s="42"/>
      <c r="BG106" s="42"/>
      <c r="BH106" s="42"/>
      <c r="BI106" s="42"/>
      <c r="BJ106" s="42"/>
      <c r="BK106" s="42"/>
      <c r="BL106" s="42"/>
      <c r="BM106" s="42"/>
      <c r="BN106" s="42"/>
      <c r="BO106" s="42"/>
      <c r="BP106" s="42"/>
      <c r="BQ106" s="42"/>
      <c r="BR106" s="42"/>
      <c r="BS106" s="42"/>
      <c r="BT106" s="42"/>
      <c r="BU106" s="42"/>
      <c r="BV106" s="42"/>
      <c r="BW106" s="42"/>
      <c r="BX106" s="42"/>
    </row>
    <row r="107" spans="1:76" ht="15" thickBot="1" x14ac:dyDescent="0.4">
      <c r="A107" s="47"/>
      <c r="B107" s="47"/>
      <c r="C107" s="771"/>
      <c r="D107" s="41" t="s">
        <v>48</v>
      </c>
      <c r="E107" s="143">
        <f>+COUNTIF(E$5:E$49,"NPO")</f>
        <v>1</v>
      </c>
      <c r="F107" s="168"/>
      <c r="G107" s="144">
        <f>+COUNTIF(G$5:G$49,"NPO")</f>
        <v>1</v>
      </c>
      <c r="H107" s="168"/>
      <c r="I107" s="144">
        <f>+COUNTIF(I$5:I$49,"NPO")</f>
        <v>3</v>
      </c>
      <c r="J107" s="144">
        <f>+COUNTIF(J$5:J$49,"NPO")</f>
        <v>2</v>
      </c>
      <c r="K107" s="161">
        <f>+COUNTIF(K$5:K$49,"NPO")</f>
        <v>2</v>
      </c>
      <c r="L107" s="133"/>
      <c r="M107" s="144">
        <f>+COUNTIF(M$5:M$49,"NPO")</f>
        <v>0</v>
      </c>
      <c r="N107" s="168"/>
      <c r="O107" s="144">
        <f>+COUNTIF(O$5:O$49,"NPO")</f>
        <v>0</v>
      </c>
      <c r="P107" s="168"/>
      <c r="Q107" s="168"/>
      <c r="R107" s="135"/>
      <c r="S107" s="143">
        <f>+COUNTIF(S$5:S$49,"NPO")</f>
        <v>0</v>
      </c>
      <c r="T107" s="168"/>
      <c r="U107" s="144">
        <f>+COUNTIF(U$5:U$49,"NPO")</f>
        <v>1</v>
      </c>
      <c r="V107" s="168"/>
      <c r="W107" s="144">
        <f>+COUNTIF(W$5:W$49,"NPO")</f>
        <v>1</v>
      </c>
      <c r="X107" s="144">
        <f>+COUNTIF(X$5:X$49,"NPO")</f>
        <v>0</v>
      </c>
      <c r="Y107" s="161">
        <f>+COUNTIF(Y$5:Y$49,"NPO")</f>
        <v>1</v>
      </c>
      <c r="Z107" s="166"/>
      <c r="AA107" s="144">
        <f>+COUNTIF(AA$5:AA$49,"NPO")</f>
        <v>2</v>
      </c>
      <c r="AB107" s="168"/>
      <c r="AC107" s="144">
        <f>+COUNTIF(AC$5:AC$49,"NPO")</f>
        <v>1</v>
      </c>
      <c r="AD107" s="168"/>
      <c r="AE107" s="168"/>
      <c r="AF107" s="135"/>
      <c r="AG107" s="143">
        <f>+COUNTIF(AG$5:AG$49,"NPO")</f>
        <v>0</v>
      </c>
      <c r="AH107" s="168"/>
      <c r="AI107" s="144">
        <f>+COUNTIF(AI$5:AI$49,"NPO")</f>
        <v>0</v>
      </c>
      <c r="AJ107" s="168"/>
      <c r="AK107" s="144">
        <f>+COUNTIF(AK$5:AK$49,"NPO")</f>
        <v>0</v>
      </c>
      <c r="AL107" s="144">
        <f>+COUNTIF(AL$5:AL$49,"NPO")</f>
        <v>0</v>
      </c>
      <c r="AM107" s="161">
        <f>+COUNTIF(AM$5:AM$49,"NPO")</f>
        <v>0</v>
      </c>
      <c r="AO107" s="42"/>
      <c r="AP107" s="42"/>
      <c r="AQ107" s="42"/>
      <c r="AR107" s="42"/>
      <c r="AS107" s="42"/>
      <c r="AT107" s="42"/>
      <c r="AU107" s="42"/>
      <c r="AV107" s="42"/>
      <c r="AW107" s="42"/>
      <c r="AX107" s="42"/>
      <c r="AY107" s="42"/>
      <c r="AZ107" s="42"/>
      <c r="BA107" s="42"/>
      <c r="BB107" s="42"/>
      <c r="BC107" s="42"/>
      <c r="BD107" s="42"/>
      <c r="BE107" s="42"/>
      <c r="BF107" s="42"/>
      <c r="BG107" s="42"/>
      <c r="BH107" s="42"/>
      <c r="BI107" s="42"/>
      <c r="BJ107" s="42"/>
      <c r="BK107" s="42"/>
      <c r="BL107" s="42"/>
      <c r="BM107" s="42"/>
      <c r="BN107" s="42"/>
      <c r="BO107" s="42"/>
      <c r="BP107" s="42"/>
      <c r="BQ107" s="42"/>
      <c r="BR107" s="42"/>
      <c r="BS107" s="42"/>
      <c r="BT107" s="42"/>
      <c r="BU107" s="42"/>
      <c r="BV107" s="42"/>
      <c r="BW107" s="42"/>
      <c r="BX107" s="42"/>
    </row>
    <row r="108" spans="1:76" ht="15" thickBot="1" x14ac:dyDescent="0.4">
      <c r="A108" s="47"/>
      <c r="B108" s="47"/>
      <c r="C108" s="771"/>
      <c r="D108" s="41" t="s">
        <v>55</v>
      </c>
      <c r="E108" s="143">
        <f>+COUNTIF(E$5:E$49,"NAPO")</f>
        <v>1</v>
      </c>
      <c r="F108" s="168"/>
      <c r="G108" s="144">
        <f>+COUNTIF(G$5:G$49,"NAPO")</f>
        <v>0</v>
      </c>
      <c r="H108" s="168"/>
      <c r="I108" s="144">
        <f>+COUNTIF(I$5:I$49,"NAPO")</f>
        <v>0</v>
      </c>
      <c r="J108" s="144">
        <f>+COUNTIF(J$5:J$49,"NAPO")</f>
        <v>0</v>
      </c>
      <c r="K108" s="161">
        <f>+COUNTIF(K$5:K$49,"NAPO")</f>
        <v>0</v>
      </c>
      <c r="L108" s="133"/>
      <c r="M108" s="144">
        <f>+COUNTIF(M$5:M$49,"NAPO")</f>
        <v>2</v>
      </c>
      <c r="N108" s="168"/>
      <c r="O108" s="144">
        <f>+COUNTIF(O$5:O$49,"NAPO")</f>
        <v>0</v>
      </c>
      <c r="P108" s="168"/>
      <c r="Q108" s="168"/>
      <c r="R108" s="135"/>
      <c r="S108" s="143">
        <f>+COUNTIF(S$5:S$49,"NAPO")</f>
        <v>0</v>
      </c>
      <c r="T108" s="168"/>
      <c r="U108" s="144">
        <f>+COUNTIF(U$5:U$49,"NAPO")</f>
        <v>0</v>
      </c>
      <c r="V108" s="168"/>
      <c r="W108" s="144">
        <f>+COUNTIF(W$5:W$49,"NAPO")</f>
        <v>0</v>
      </c>
      <c r="X108" s="144">
        <f>+COUNTIF(X$5:X$49,"NAPO")</f>
        <v>0</v>
      </c>
      <c r="Y108" s="161">
        <f>+COUNTIF(Y$5:Y$49,"NAPO")</f>
        <v>0</v>
      </c>
      <c r="Z108" s="166"/>
      <c r="AA108" s="144">
        <f>+COUNTIF(AA$5:AA$49,"NAPO")</f>
        <v>0</v>
      </c>
      <c r="AB108" s="168"/>
      <c r="AC108" s="144">
        <f>+COUNTIF(AC$5:AC$49,"NAPO")</f>
        <v>0</v>
      </c>
      <c r="AD108" s="168"/>
      <c r="AE108" s="168"/>
      <c r="AF108" s="135"/>
      <c r="AG108" s="143">
        <f>+COUNTIF(AG$5:AG$49,"NAPO")</f>
        <v>0</v>
      </c>
      <c r="AH108" s="168"/>
      <c r="AI108" s="144">
        <f>+COUNTIF(AI$5:AI$49,"NAPO")</f>
        <v>0</v>
      </c>
      <c r="AJ108" s="168"/>
      <c r="AK108" s="144">
        <f>+COUNTIF(AK$5:AK$49,"NAPO")</f>
        <v>0</v>
      </c>
      <c r="AL108" s="144">
        <f>+COUNTIF(AL$5:AL$49,"NAPO")</f>
        <v>0</v>
      </c>
      <c r="AM108" s="161">
        <f>+COUNTIF(AM$5:AM$49,"NAPO")</f>
        <v>0</v>
      </c>
      <c r="AO108" s="42"/>
      <c r="AP108" s="42"/>
      <c r="AQ108" s="42"/>
      <c r="AR108" s="42"/>
      <c r="AS108" s="42"/>
      <c r="AT108" s="42"/>
      <c r="AU108" s="42"/>
      <c r="AV108" s="42"/>
      <c r="AW108" s="42"/>
      <c r="AX108" s="42"/>
      <c r="AY108" s="42"/>
      <c r="AZ108" s="42"/>
      <c r="BA108" s="42"/>
      <c r="BB108" s="42"/>
      <c r="BC108" s="42"/>
      <c r="BD108" s="42"/>
      <c r="BE108" s="42"/>
      <c r="BF108" s="42"/>
      <c r="BG108" s="42"/>
      <c r="BH108" s="42"/>
      <c r="BI108" s="42"/>
      <c r="BJ108" s="42"/>
      <c r="BK108" s="42"/>
      <c r="BL108" s="42"/>
      <c r="BM108" s="42"/>
      <c r="BN108" s="42"/>
      <c r="BO108" s="42"/>
      <c r="BP108" s="42"/>
      <c r="BQ108" s="42"/>
      <c r="BR108" s="42"/>
      <c r="BS108" s="42"/>
      <c r="BT108" s="42"/>
      <c r="BU108" s="42"/>
      <c r="BV108" s="42"/>
      <c r="BW108" s="42"/>
      <c r="BX108" s="42"/>
    </row>
    <row r="109" spans="1:76" ht="15" thickBot="1" x14ac:dyDescent="0.4">
      <c r="A109" s="47"/>
      <c r="B109" s="47"/>
      <c r="C109" s="771"/>
      <c r="D109" s="128" t="s">
        <v>40</v>
      </c>
      <c r="E109" s="145">
        <f>+COUNTIF(E$5:E$49,"NOI")</f>
        <v>2</v>
      </c>
      <c r="F109" s="169"/>
      <c r="G109" s="146">
        <f>+COUNTIF(G$5:G$49,"NOI")</f>
        <v>3</v>
      </c>
      <c r="H109" s="169"/>
      <c r="I109" s="146">
        <f>+COUNTIF(I$5:I$49,"NOI")</f>
        <v>0</v>
      </c>
      <c r="J109" s="146">
        <f>+COUNTIF(J$5:J$49,"NOI")</f>
        <v>2</v>
      </c>
      <c r="K109" s="162">
        <f>+COUNTIF(K$5:K$49,"NOI")</f>
        <v>1</v>
      </c>
      <c r="L109" s="137"/>
      <c r="M109" s="146">
        <f>+COUNTIF(M$5:M$49,"NOI")</f>
        <v>2</v>
      </c>
      <c r="N109" s="169"/>
      <c r="O109" s="146">
        <f>+COUNTIF(O$5:O$49,"NOI")</f>
        <v>1</v>
      </c>
      <c r="P109" s="169"/>
      <c r="Q109" s="169"/>
      <c r="R109" s="170"/>
      <c r="S109" s="145">
        <f>+COUNTIF(S$5:S$49,"NOI")</f>
        <v>0</v>
      </c>
      <c r="T109" s="169"/>
      <c r="U109" s="146">
        <f>+COUNTIF(U$5:U$49,"NOI")</f>
        <v>0</v>
      </c>
      <c r="V109" s="169"/>
      <c r="W109" s="146">
        <f>+COUNTIF(W$5:W$49,"NOI")</f>
        <v>0</v>
      </c>
      <c r="X109" s="146">
        <f>+COUNTIF(X$5:X$49,"NOI")</f>
        <v>0</v>
      </c>
      <c r="Y109" s="162">
        <f>+COUNTIF(Y$5:Y$49,"NOI")</f>
        <v>0</v>
      </c>
      <c r="Z109" s="171"/>
      <c r="AA109" s="146">
        <f>+COUNTIF(AA$5:AA$49,"NOI")</f>
        <v>0</v>
      </c>
      <c r="AB109" s="169"/>
      <c r="AC109" s="146">
        <f>+COUNTIF(AC$5:AC$49,"NOI")</f>
        <v>0</v>
      </c>
      <c r="AD109" s="169"/>
      <c r="AE109" s="169"/>
      <c r="AF109" s="170"/>
      <c r="AG109" s="145">
        <f>+COUNTIF(AG$5:AG$49,"NOI")</f>
        <v>0</v>
      </c>
      <c r="AH109" s="169"/>
      <c r="AI109" s="146">
        <f>+COUNTIF(AI$5:AI$49,"NOI")</f>
        <v>0</v>
      </c>
      <c r="AJ109" s="169"/>
      <c r="AK109" s="146">
        <f>+COUNTIF(AK$5:AK$49,"NOI")</f>
        <v>0</v>
      </c>
      <c r="AL109" s="146">
        <f>+COUNTIF(AL$5:AL$49,"NOI")</f>
        <v>0</v>
      </c>
      <c r="AM109" s="162">
        <f>+COUNTIF(AM$5:AM$49,"NOI")</f>
        <v>0</v>
      </c>
      <c r="AO109" s="42"/>
      <c r="AP109" s="42"/>
      <c r="AQ109" s="42"/>
      <c r="AR109" s="42"/>
      <c r="AS109" s="42"/>
      <c r="AT109" s="42"/>
      <c r="AU109" s="42"/>
      <c r="AV109" s="42"/>
      <c r="AW109" s="42"/>
      <c r="AX109" s="42"/>
      <c r="AY109" s="42"/>
      <c r="AZ109" s="42"/>
      <c r="BA109" s="42"/>
      <c r="BB109" s="42"/>
      <c r="BC109" s="42"/>
      <c r="BD109" s="42"/>
      <c r="BE109" s="42"/>
      <c r="BF109" s="42"/>
      <c r="BG109" s="42"/>
      <c r="BH109" s="42"/>
      <c r="BI109" s="42"/>
      <c r="BJ109" s="42"/>
      <c r="BK109" s="42"/>
      <c r="BL109" s="42"/>
      <c r="BM109" s="42"/>
      <c r="BN109" s="42"/>
      <c r="BO109" s="42"/>
      <c r="BP109" s="42"/>
      <c r="BQ109" s="42"/>
      <c r="BR109" s="42"/>
      <c r="BS109" s="42"/>
      <c r="BT109" s="42"/>
      <c r="BU109" s="42"/>
      <c r="BV109" s="42"/>
      <c r="BW109" s="42"/>
      <c r="BX109" s="42"/>
    </row>
    <row r="110" spans="1:76" ht="15" thickBot="1" x14ac:dyDescent="0.4">
      <c r="A110" s="47"/>
      <c r="B110" s="47"/>
      <c r="C110" s="772" t="s">
        <v>93</v>
      </c>
      <c r="D110" s="40" t="s">
        <v>84</v>
      </c>
      <c r="E110" s="148">
        <f>SUM(E103:E109)</f>
        <v>6</v>
      </c>
      <c r="F110" s="132"/>
      <c r="G110" s="148">
        <f>SUM(G103:G109)</f>
        <v>6</v>
      </c>
      <c r="H110" s="132"/>
      <c r="I110" s="148">
        <f>SUM(I103:I109)</f>
        <v>4</v>
      </c>
      <c r="J110" s="148">
        <f>SUM(J103:J109)</f>
        <v>8</v>
      </c>
      <c r="K110" s="148">
        <f>SUM(K103:K109)</f>
        <v>5</v>
      </c>
      <c r="L110" s="131"/>
      <c r="M110" s="148">
        <f>SUM(M103:M109)</f>
        <v>6</v>
      </c>
      <c r="N110" s="132"/>
      <c r="O110" s="148">
        <f>SUM(O103:O109)</f>
        <v>4</v>
      </c>
      <c r="P110" s="132"/>
      <c r="Q110" s="132"/>
      <c r="R110" s="140"/>
      <c r="S110" s="148">
        <f>SUM(S103:S109)</f>
        <v>2</v>
      </c>
      <c r="T110" s="132"/>
      <c r="U110" s="148">
        <f>SUM(U103:U109)</f>
        <v>2</v>
      </c>
      <c r="V110" s="132"/>
      <c r="W110" s="148">
        <f>SUM(W103:W109)</f>
        <v>4</v>
      </c>
      <c r="X110" s="148">
        <f>SUM(X103:X109)</f>
        <v>3</v>
      </c>
      <c r="Y110" s="148">
        <f>SUM(Y103:Y109)</f>
        <v>3</v>
      </c>
      <c r="Z110" s="131"/>
      <c r="AA110" s="148">
        <f>SUM(AA103:AA109)</f>
        <v>4</v>
      </c>
      <c r="AB110" s="132"/>
      <c r="AC110" s="148">
        <f>SUM(AC103:AC109)</f>
        <v>2</v>
      </c>
      <c r="AD110" s="132"/>
      <c r="AE110" s="132"/>
      <c r="AF110" s="243"/>
      <c r="AG110" s="148">
        <f>SUM(AG103:AG109)</f>
        <v>0</v>
      </c>
      <c r="AH110" s="132"/>
      <c r="AI110" s="148">
        <f>SUM(AI103:AI109)</f>
        <v>0</v>
      </c>
      <c r="AJ110" s="132"/>
      <c r="AK110" s="148">
        <f>SUM(AK103:AK109)</f>
        <v>0</v>
      </c>
      <c r="AL110" s="148">
        <f>SUM(AL103:AL109)</f>
        <v>0</v>
      </c>
      <c r="AM110" s="148">
        <f>SUM(AM103:AM109)</f>
        <v>0</v>
      </c>
      <c r="AO110" s="42"/>
      <c r="AP110" s="42"/>
      <c r="AQ110" s="42"/>
      <c r="AR110" s="42"/>
      <c r="AS110" s="42"/>
      <c r="AT110" s="42"/>
      <c r="AU110" s="42"/>
      <c r="AV110" s="42"/>
      <c r="AW110" s="42"/>
      <c r="AX110" s="42"/>
      <c r="AY110" s="42"/>
      <c r="AZ110" s="42"/>
      <c r="BA110" s="42"/>
      <c r="BB110" s="42"/>
      <c r="BC110" s="42"/>
      <c r="BD110" s="42"/>
      <c r="BE110" s="42"/>
      <c r="BF110" s="42"/>
      <c r="BG110" s="42"/>
      <c r="BH110" s="42"/>
      <c r="BI110" s="42"/>
      <c r="BJ110" s="42"/>
      <c r="BK110" s="42"/>
      <c r="BL110" s="42"/>
      <c r="BM110" s="42"/>
      <c r="BN110" s="42"/>
      <c r="BO110" s="42"/>
      <c r="BP110" s="42"/>
      <c r="BQ110" s="42"/>
      <c r="BR110" s="42"/>
      <c r="BS110" s="42"/>
      <c r="BT110" s="42"/>
      <c r="BU110" s="42"/>
      <c r="BV110" s="42"/>
      <c r="BW110" s="42"/>
      <c r="BX110" s="42"/>
    </row>
    <row r="111" spans="1:76" ht="15" thickBot="1" x14ac:dyDescent="0.4">
      <c r="A111" s="47"/>
      <c r="B111" s="47"/>
      <c r="C111" s="772"/>
      <c r="D111" s="41" t="s">
        <v>31</v>
      </c>
      <c r="E111" s="150">
        <f>+E104+E106+E105</f>
        <v>2</v>
      </c>
      <c r="F111" s="134"/>
      <c r="G111" s="150">
        <f>+G104+G106+G105</f>
        <v>2</v>
      </c>
      <c r="H111" s="134"/>
      <c r="I111" s="150">
        <f>+I104+I106+I105</f>
        <v>1</v>
      </c>
      <c r="J111" s="150">
        <f>+J104+J106+J105</f>
        <v>4</v>
      </c>
      <c r="K111" s="150">
        <f>+K104+K106+K105</f>
        <v>2</v>
      </c>
      <c r="L111" s="133"/>
      <c r="M111" s="150">
        <f>+M104+M106+M105</f>
        <v>2</v>
      </c>
      <c r="N111" s="134"/>
      <c r="O111" s="150">
        <f>+O104+O106+O105</f>
        <v>3</v>
      </c>
      <c r="P111" s="134"/>
      <c r="Q111" s="134"/>
      <c r="R111" s="136"/>
      <c r="S111" s="150">
        <f>+S104+S106+S105</f>
        <v>2</v>
      </c>
      <c r="T111" s="134"/>
      <c r="U111" s="150">
        <f>+U104+U106+U105</f>
        <v>1</v>
      </c>
      <c r="V111" s="134"/>
      <c r="W111" s="150">
        <f>+W104+W106+W105</f>
        <v>3</v>
      </c>
      <c r="X111" s="150">
        <f>+X104+X106+X105</f>
        <v>3</v>
      </c>
      <c r="Y111" s="150">
        <f>+Y104+Y106+Y105</f>
        <v>2</v>
      </c>
      <c r="Z111" s="133"/>
      <c r="AA111" s="150">
        <f>+AA104+AA106+AA105</f>
        <v>2</v>
      </c>
      <c r="AB111" s="134"/>
      <c r="AC111" s="150">
        <f>+AC104+AC106+AC105</f>
        <v>1</v>
      </c>
      <c r="AD111" s="134"/>
      <c r="AE111" s="134"/>
      <c r="AF111" s="244"/>
      <c r="AG111" s="150">
        <f>+AG104+AG106+AG105</f>
        <v>0</v>
      </c>
      <c r="AH111" s="134"/>
      <c r="AI111" s="150">
        <f>+AI104+AI106+AI105</f>
        <v>0</v>
      </c>
      <c r="AJ111" s="134"/>
      <c r="AK111" s="150">
        <f>+AK104+AK106+AK105</f>
        <v>0</v>
      </c>
      <c r="AL111" s="150">
        <f>+AL104+AL106+AL105</f>
        <v>0</v>
      </c>
      <c r="AM111" s="150">
        <f>+AM104+AM106+AM105</f>
        <v>0</v>
      </c>
      <c r="AO111" s="42"/>
      <c r="AP111" s="42"/>
      <c r="AQ111" s="42"/>
      <c r="AR111" s="42"/>
      <c r="AS111" s="42"/>
      <c r="AT111" s="42"/>
      <c r="AU111" s="42"/>
      <c r="AV111" s="42"/>
      <c r="AW111" s="42"/>
      <c r="AX111" s="42"/>
      <c r="AY111" s="42"/>
      <c r="AZ111" s="42"/>
      <c r="BA111" s="42"/>
      <c r="BB111" s="42"/>
      <c r="BC111" s="42"/>
      <c r="BD111" s="42"/>
      <c r="BE111" s="42"/>
      <c r="BF111" s="42"/>
      <c r="BG111" s="42"/>
      <c r="BH111" s="42"/>
      <c r="BI111" s="42"/>
      <c r="BJ111" s="42"/>
      <c r="BK111" s="42"/>
      <c r="BL111" s="42"/>
      <c r="BM111" s="42"/>
      <c r="BN111" s="42"/>
      <c r="BO111" s="42"/>
      <c r="BP111" s="42"/>
      <c r="BQ111" s="42"/>
      <c r="BR111" s="42"/>
      <c r="BS111" s="42"/>
      <c r="BT111" s="42"/>
      <c r="BU111" s="42"/>
      <c r="BV111" s="42"/>
      <c r="BW111" s="42"/>
      <c r="BX111" s="42"/>
    </row>
    <row r="112" spans="1:76" ht="15" thickBot="1" x14ac:dyDescent="0.4">
      <c r="A112" s="47"/>
      <c r="B112" s="47"/>
      <c r="C112" s="772"/>
      <c r="D112" s="41" t="s">
        <v>38</v>
      </c>
      <c r="E112" s="150">
        <f>+E106+E107+E108</f>
        <v>3</v>
      </c>
      <c r="F112" s="134"/>
      <c r="G112" s="150">
        <f>+G106+G107+G108</f>
        <v>2</v>
      </c>
      <c r="H112" s="134"/>
      <c r="I112" s="150">
        <f>+I106+I107+I108</f>
        <v>3</v>
      </c>
      <c r="J112" s="150">
        <f>+J106+J107+J108</f>
        <v>5</v>
      </c>
      <c r="K112" s="150">
        <f>+K106+K107+K108</f>
        <v>4</v>
      </c>
      <c r="L112" s="133"/>
      <c r="M112" s="150">
        <f>+M106+M107+M108</f>
        <v>3</v>
      </c>
      <c r="N112" s="134"/>
      <c r="O112" s="150">
        <f>+O106+O107+O108</f>
        <v>2</v>
      </c>
      <c r="P112" s="134"/>
      <c r="Q112" s="134"/>
      <c r="R112" s="136"/>
      <c r="S112" s="150">
        <f>+S106+S107+S108</f>
        <v>1</v>
      </c>
      <c r="T112" s="134"/>
      <c r="U112" s="150">
        <f>+U106+U107+U108</f>
        <v>2</v>
      </c>
      <c r="V112" s="134"/>
      <c r="W112" s="150">
        <f>+W106+W107+W108</f>
        <v>2</v>
      </c>
      <c r="X112" s="150">
        <f>+X106+X107+X108</f>
        <v>2</v>
      </c>
      <c r="Y112" s="150">
        <f>+Y106+Y107+Y108</f>
        <v>3</v>
      </c>
      <c r="Z112" s="133"/>
      <c r="AA112" s="150">
        <f>+AA106+AA107+AA108</f>
        <v>3</v>
      </c>
      <c r="AB112" s="134"/>
      <c r="AC112" s="150">
        <f>+AC106+AC107+AC108</f>
        <v>2</v>
      </c>
      <c r="AD112" s="134"/>
      <c r="AE112" s="134"/>
      <c r="AF112" s="244"/>
      <c r="AG112" s="150">
        <f>+AG106+AG107+AG108</f>
        <v>0</v>
      </c>
      <c r="AH112" s="134"/>
      <c r="AI112" s="150">
        <f>+AI106+AI107+AI108</f>
        <v>0</v>
      </c>
      <c r="AJ112" s="134"/>
      <c r="AK112" s="150">
        <f>+AK106+AK107+AK108</f>
        <v>0</v>
      </c>
      <c r="AL112" s="150">
        <f>+AL106+AL107+AL108</f>
        <v>0</v>
      </c>
      <c r="AM112" s="150">
        <f>+AM106+AM107+AM108</f>
        <v>0</v>
      </c>
      <c r="AO112" s="42"/>
      <c r="AP112" s="42"/>
      <c r="AQ112" s="42"/>
      <c r="AR112" s="42"/>
      <c r="AS112" s="42"/>
      <c r="AT112" s="42"/>
      <c r="AU112" s="42"/>
      <c r="AV112" s="42"/>
      <c r="AW112" s="42"/>
      <c r="AX112" s="42"/>
      <c r="AY112" s="42"/>
      <c r="AZ112" s="42"/>
      <c r="BA112" s="42"/>
      <c r="BB112" s="42"/>
      <c r="BC112" s="42"/>
      <c r="BD112" s="42"/>
      <c r="BE112" s="42"/>
      <c r="BF112" s="42"/>
      <c r="BG112" s="42"/>
      <c r="BH112" s="42"/>
      <c r="BI112" s="42"/>
      <c r="BJ112" s="42"/>
      <c r="BK112" s="42"/>
      <c r="BL112" s="42"/>
      <c r="BM112" s="42"/>
      <c r="BN112" s="42"/>
      <c r="BO112" s="42"/>
      <c r="BP112" s="42"/>
      <c r="BQ112" s="42"/>
      <c r="BR112" s="42"/>
      <c r="BS112" s="42"/>
      <c r="BT112" s="42"/>
      <c r="BU112" s="42"/>
      <c r="BV112" s="42"/>
      <c r="BW112" s="42"/>
      <c r="BX112" s="42"/>
    </row>
    <row r="113" spans="1:76" ht="15" thickBot="1" x14ac:dyDescent="0.4">
      <c r="A113" s="47"/>
      <c r="B113" s="47"/>
      <c r="C113" s="772"/>
      <c r="D113" s="128" t="s">
        <v>16</v>
      </c>
      <c r="E113" s="152">
        <f>+E104+E106+E107+E108</f>
        <v>4</v>
      </c>
      <c r="F113" s="138"/>
      <c r="G113" s="152">
        <f>+G104+G106+G107+G108</f>
        <v>2</v>
      </c>
      <c r="H113" s="138"/>
      <c r="I113" s="152">
        <f>+I104+I106+I107+I108</f>
        <v>3</v>
      </c>
      <c r="J113" s="152">
        <f>+J104+J106+J107+J108</f>
        <v>5</v>
      </c>
      <c r="K113" s="152">
        <f>+K104+K106+K107+K108</f>
        <v>4</v>
      </c>
      <c r="L113" s="137"/>
      <c r="M113" s="152">
        <f>+M104+M106+M107+M108</f>
        <v>3</v>
      </c>
      <c r="N113" s="138"/>
      <c r="O113" s="152">
        <f>+O104+O106+O107+O108</f>
        <v>2</v>
      </c>
      <c r="P113" s="138"/>
      <c r="Q113" s="138"/>
      <c r="R113" s="139"/>
      <c r="S113" s="152">
        <f>+S104+S106+S107+S108</f>
        <v>1</v>
      </c>
      <c r="T113" s="138"/>
      <c r="U113" s="152">
        <f>+U104+U106+U107+U108</f>
        <v>2</v>
      </c>
      <c r="V113" s="138"/>
      <c r="W113" s="152">
        <f>+W104+W106+W107+W108</f>
        <v>2</v>
      </c>
      <c r="X113" s="152">
        <f>+X104+X106+X107+X108</f>
        <v>2</v>
      </c>
      <c r="Y113" s="152">
        <f>+Y104+Y106+Y107+Y108</f>
        <v>3</v>
      </c>
      <c r="Z113" s="137"/>
      <c r="AA113" s="152">
        <f>+AA104+AA106+AA107+AA108</f>
        <v>3</v>
      </c>
      <c r="AB113" s="138"/>
      <c r="AC113" s="152">
        <f>+AC104+AC106+AC107+AC108</f>
        <v>2</v>
      </c>
      <c r="AD113" s="138"/>
      <c r="AE113" s="138"/>
      <c r="AF113" s="245"/>
      <c r="AG113" s="152">
        <f>+AG104+AG106+AG107+AG108</f>
        <v>0</v>
      </c>
      <c r="AH113" s="138"/>
      <c r="AI113" s="152">
        <f>+AI104+AI106+AI107+AI108</f>
        <v>0</v>
      </c>
      <c r="AJ113" s="138"/>
      <c r="AK113" s="152">
        <f>+AK104+AK106+AK107+AK108</f>
        <v>0</v>
      </c>
      <c r="AL113" s="152">
        <f>+AL104+AL106+AL107+AL108</f>
        <v>0</v>
      </c>
      <c r="AM113" s="152">
        <f>+AM104+AM106+AM107+AM108</f>
        <v>0</v>
      </c>
      <c r="AO113" s="42"/>
      <c r="AP113" s="42"/>
      <c r="AQ113" s="42"/>
      <c r="AR113" s="42"/>
      <c r="AS113" s="42"/>
      <c r="AT113" s="42"/>
      <c r="AU113" s="42"/>
      <c r="AV113" s="42"/>
      <c r="AW113" s="42"/>
      <c r="AX113" s="42"/>
      <c r="AY113" s="42"/>
      <c r="AZ113" s="42"/>
      <c r="BA113" s="42"/>
      <c r="BB113" s="42"/>
      <c r="BC113" s="42"/>
      <c r="BD113" s="42"/>
      <c r="BE113" s="42"/>
      <c r="BF113" s="42"/>
      <c r="BG113" s="42"/>
      <c r="BH113" s="42"/>
      <c r="BI113" s="42"/>
      <c r="BJ113" s="42"/>
      <c r="BK113" s="42"/>
      <c r="BL113" s="42"/>
      <c r="BM113" s="42"/>
      <c r="BN113" s="42"/>
      <c r="BO113" s="42"/>
      <c r="BP113" s="42"/>
      <c r="BQ113" s="42"/>
      <c r="BR113" s="42"/>
      <c r="BS113" s="42"/>
      <c r="BT113" s="42"/>
      <c r="BU113" s="42"/>
      <c r="BV113" s="42"/>
      <c r="BW113" s="42"/>
      <c r="BX113" s="42"/>
    </row>
    <row r="114" spans="1:76" s="42" customFormat="1" x14ac:dyDescent="0.35">
      <c r="A114" s="48"/>
      <c r="B114" s="48"/>
      <c r="D114" s="45"/>
      <c r="E114" s="95"/>
      <c r="G114" s="95"/>
      <c r="I114" s="95"/>
      <c r="J114" s="95"/>
      <c r="K114" s="95"/>
      <c r="M114" s="95"/>
      <c r="O114" s="95"/>
      <c r="S114" s="95"/>
      <c r="U114" s="95"/>
      <c r="W114" s="95"/>
      <c r="X114" s="95"/>
      <c r="Y114" s="95"/>
      <c r="AA114" s="95"/>
      <c r="AC114" s="95"/>
    </row>
    <row r="115" spans="1:76" s="42" customFormat="1" x14ac:dyDescent="0.35">
      <c r="A115" s="48"/>
      <c r="B115" s="48"/>
      <c r="E115" s="255"/>
      <c r="F115" s="242"/>
      <c r="G115" s="255"/>
      <c r="H115" s="242"/>
      <c r="I115" s="255"/>
      <c r="J115" s="255"/>
      <c r="K115" s="255"/>
      <c r="L115" s="242"/>
      <c r="M115" s="255"/>
      <c r="N115" s="242"/>
      <c r="O115" s="255"/>
      <c r="P115" s="242"/>
      <c r="Q115" s="242"/>
      <c r="R115" s="242"/>
      <c r="S115" s="255"/>
      <c r="T115" s="242"/>
      <c r="U115" s="255"/>
      <c r="V115" s="242"/>
      <c r="W115" s="255"/>
      <c r="X115" s="255"/>
      <c r="Y115" s="255"/>
      <c r="Z115" s="242"/>
      <c r="AA115" s="255"/>
      <c r="AB115" s="242"/>
      <c r="AC115" s="255"/>
      <c r="AD115" s="242"/>
      <c r="AE115" s="242"/>
      <c r="AF115" s="242"/>
      <c r="AG115" s="242"/>
      <c r="AH115" s="242"/>
      <c r="AI115" s="242"/>
      <c r="AJ115" s="242"/>
      <c r="AK115" s="242"/>
      <c r="AL115" s="242"/>
      <c r="AM115" s="242"/>
      <c r="AN115" s="242"/>
    </row>
    <row r="116" spans="1:76" s="42" customFormat="1" x14ac:dyDescent="0.35">
      <c r="A116" s="48"/>
      <c r="B116" s="48"/>
      <c r="C116" s="236">
        <v>41</v>
      </c>
      <c r="E116" s="95"/>
      <c r="G116" s="95"/>
      <c r="I116" s="95"/>
      <c r="J116" s="95"/>
      <c r="K116" s="95"/>
      <c r="M116" s="95"/>
      <c r="O116" s="95"/>
      <c r="S116" s="95"/>
      <c r="U116" s="95"/>
      <c r="W116" s="95"/>
      <c r="X116" s="95"/>
      <c r="Y116" s="95"/>
      <c r="AA116" s="95"/>
      <c r="AC116" s="95"/>
    </row>
    <row r="117" spans="1:76" s="42" customFormat="1" ht="15" thickBot="1" x14ac:dyDescent="0.4">
      <c r="A117" s="48"/>
      <c r="B117" s="48"/>
      <c r="C117" s="236"/>
      <c r="E117" s="95"/>
      <c r="G117" s="95"/>
      <c r="I117" s="95"/>
      <c r="J117" s="95"/>
      <c r="K117" s="95"/>
      <c r="M117" s="95"/>
      <c r="O117" s="95"/>
      <c r="S117" s="95"/>
      <c r="U117" s="95"/>
      <c r="W117" s="95"/>
      <c r="X117" s="95"/>
      <c r="Y117" s="95"/>
      <c r="AA117" s="95"/>
      <c r="AC117" s="95"/>
    </row>
    <row r="118" spans="1:76" s="42" customFormat="1" x14ac:dyDescent="0.35">
      <c r="A118" s="48"/>
      <c r="B118" s="48"/>
      <c r="C118" s="238"/>
      <c r="D118" s="227" t="s">
        <v>104</v>
      </c>
      <c r="E118" s="154"/>
      <c r="F118" s="154"/>
      <c r="G118" s="154"/>
      <c r="H118" s="154"/>
      <c r="I118" s="154"/>
      <c r="J118" s="154"/>
      <c r="K118" s="154"/>
      <c r="L118" s="228"/>
      <c r="M118" s="154"/>
      <c r="N118" s="154"/>
      <c r="O118" s="154"/>
      <c r="P118" s="154"/>
      <c r="Q118" s="154"/>
      <c r="R118" s="154"/>
      <c r="S118" s="154"/>
      <c r="T118" s="154"/>
      <c r="U118" s="154"/>
      <c r="V118" s="154"/>
      <c r="W118" s="154"/>
      <c r="X118" s="154"/>
      <c r="Y118" s="154"/>
      <c r="Z118" s="154"/>
      <c r="AA118" s="154"/>
      <c r="AB118" s="154"/>
      <c r="AC118" s="154"/>
      <c r="AD118" s="154"/>
      <c r="AE118" s="154"/>
      <c r="AF118" s="154"/>
      <c r="AG118" s="154"/>
      <c r="AH118" s="154"/>
      <c r="AI118" s="154"/>
      <c r="AJ118" s="154"/>
      <c r="AK118" s="154"/>
      <c r="AL118" s="154"/>
      <c r="AM118" s="154"/>
    </row>
    <row r="119" spans="1:76" s="42" customFormat="1" x14ac:dyDescent="0.35">
      <c r="A119" s="48"/>
      <c r="B119" s="48"/>
      <c r="C119" s="237"/>
      <c r="D119" s="186" t="s">
        <v>102</v>
      </c>
      <c r="E119" s="229">
        <f t="shared" ref="E119:K119" si="37">100-E135</f>
        <v>80.487804878048777</v>
      </c>
      <c r="F119" s="229">
        <f t="shared" si="37"/>
        <v>75.609756097560975</v>
      </c>
      <c r="G119" s="229">
        <f t="shared" si="37"/>
        <v>75.609756097560975</v>
      </c>
      <c r="H119" s="229">
        <f t="shared" si="37"/>
        <v>73.170731707317074</v>
      </c>
      <c r="I119" s="229">
        <f t="shared" si="37"/>
        <v>73.170731707317074</v>
      </c>
      <c r="J119" s="229">
        <f t="shared" si="37"/>
        <v>68.292682926829272</v>
      </c>
      <c r="K119" s="229">
        <f t="shared" si="37"/>
        <v>68.292682926829272</v>
      </c>
      <c r="L119" s="229">
        <f t="shared" ref="L119:AM119" si="38">100-L135</f>
        <v>63.414634146341463</v>
      </c>
      <c r="M119" s="229">
        <f t="shared" si="38"/>
        <v>65.853658536585357</v>
      </c>
      <c r="N119" s="229">
        <f t="shared" si="38"/>
        <v>60.975609756097562</v>
      </c>
      <c r="O119" s="229">
        <f t="shared" si="38"/>
        <v>60.975609756097562</v>
      </c>
      <c r="P119" s="229">
        <f t="shared" si="38"/>
        <v>60.975609756097562</v>
      </c>
      <c r="Q119" s="229">
        <f t="shared" si="38"/>
        <v>60.975609756097562</v>
      </c>
      <c r="R119" s="229">
        <f t="shared" si="38"/>
        <v>60.975609756097562</v>
      </c>
      <c r="S119" s="229">
        <f t="shared" si="38"/>
        <v>56.097560975609753</v>
      </c>
      <c r="T119" s="229">
        <f t="shared" si="38"/>
        <v>56.097560975609753</v>
      </c>
      <c r="U119" s="229">
        <f t="shared" si="38"/>
        <v>56.097560975609753</v>
      </c>
      <c r="V119" s="229">
        <f t="shared" si="38"/>
        <v>53.658536585365852</v>
      </c>
      <c r="W119" s="229">
        <f t="shared" si="38"/>
        <v>56.097560975609753</v>
      </c>
      <c r="X119" s="229">
        <f t="shared" si="38"/>
        <v>60.975609756097562</v>
      </c>
      <c r="Y119" s="229">
        <f t="shared" si="38"/>
        <v>60.975609756097562</v>
      </c>
      <c r="Z119" s="229">
        <f t="shared" si="38"/>
        <v>63.414634146341463</v>
      </c>
      <c r="AA119" s="229">
        <f t="shared" si="38"/>
        <v>73.170731707317074</v>
      </c>
      <c r="AB119" s="229">
        <f t="shared" si="38"/>
        <v>73.170731707317074</v>
      </c>
      <c r="AC119" s="229">
        <f t="shared" si="38"/>
        <v>75.609756097560975</v>
      </c>
      <c r="AD119" s="229">
        <f t="shared" si="38"/>
        <v>100</v>
      </c>
      <c r="AE119" s="229">
        <f t="shared" si="38"/>
        <v>100</v>
      </c>
      <c r="AF119" s="229">
        <f t="shared" si="38"/>
        <v>100</v>
      </c>
      <c r="AG119" s="229">
        <f t="shared" si="38"/>
        <v>100</v>
      </c>
      <c r="AH119" s="229">
        <f t="shared" si="38"/>
        <v>100</v>
      </c>
      <c r="AI119" s="229">
        <f t="shared" si="38"/>
        <v>100</v>
      </c>
      <c r="AJ119" s="229">
        <f t="shared" si="38"/>
        <v>100</v>
      </c>
      <c r="AK119" s="229">
        <f t="shared" si="38"/>
        <v>100</v>
      </c>
      <c r="AL119" s="229">
        <f t="shared" si="38"/>
        <v>100</v>
      </c>
      <c r="AM119" s="229">
        <f t="shared" si="38"/>
        <v>100</v>
      </c>
    </row>
    <row r="120" spans="1:76" s="42" customFormat="1" x14ac:dyDescent="0.35">
      <c r="A120" s="48"/>
      <c r="B120" s="48"/>
      <c r="C120" s="236"/>
      <c r="D120" s="226" t="s">
        <v>7</v>
      </c>
      <c r="E120" s="156">
        <f t="shared" ref="E120:K120" si="39">+COUNTIF(E148:E190,"PLD")</f>
        <v>1</v>
      </c>
      <c r="F120" s="134">
        <f t="shared" si="39"/>
        <v>3</v>
      </c>
      <c r="G120" s="156">
        <f t="shared" si="39"/>
        <v>3</v>
      </c>
      <c r="H120" s="134">
        <f t="shared" si="39"/>
        <v>4</v>
      </c>
      <c r="I120" s="156">
        <f t="shared" si="39"/>
        <v>4</v>
      </c>
      <c r="J120" s="156">
        <f t="shared" si="39"/>
        <v>6</v>
      </c>
      <c r="K120" s="156">
        <f t="shared" si="39"/>
        <v>6</v>
      </c>
      <c r="L120" s="225">
        <f t="shared" ref="L120:AM120" si="40">+COUNTIF(L148:L190,"PLD")</f>
        <v>9</v>
      </c>
      <c r="M120" s="156">
        <f t="shared" si="40"/>
        <v>8</v>
      </c>
      <c r="N120" s="134">
        <f t="shared" si="40"/>
        <v>10</v>
      </c>
      <c r="O120" s="156">
        <f t="shared" si="40"/>
        <v>10</v>
      </c>
      <c r="P120" s="134">
        <f t="shared" si="40"/>
        <v>11</v>
      </c>
      <c r="Q120" s="134">
        <f t="shared" si="40"/>
        <v>11</v>
      </c>
      <c r="R120" s="134">
        <f t="shared" si="40"/>
        <v>11</v>
      </c>
      <c r="S120" s="156">
        <f t="shared" si="40"/>
        <v>7</v>
      </c>
      <c r="T120" s="134">
        <f t="shared" si="40"/>
        <v>7</v>
      </c>
      <c r="U120" s="156">
        <f t="shared" si="40"/>
        <v>7</v>
      </c>
      <c r="V120" s="134">
        <f t="shared" si="40"/>
        <v>8</v>
      </c>
      <c r="W120" s="156">
        <f t="shared" si="40"/>
        <v>7</v>
      </c>
      <c r="X120" s="156">
        <f t="shared" si="40"/>
        <v>7</v>
      </c>
      <c r="Y120" s="156">
        <f t="shared" si="40"/>
        <v>7</v>
      </c>
      <c r="Z120" s="134">
        <f t="shared" si="40"/>
        <v>7</v>
      </c>
      <c r="AA120" s="156">
        <f t="shared" si="40"/>
        <v>4</v>
      </c>
      <c r="AB120" s="134">
        <f t="shared" si="40"/>
        <v>4</v>
      </c>
      <c r="AC120" s="156">
        <f t="shared" si="40"/>
        <v>3</v>
      </c>
      <c r="AD120" s="134">
        <f t="shared" si="40"/>
        <v>0</v>
      </c>
      <c r="AE120" s="134">
        <f t="shared" si="40"/>
        <v>0</v>
      </c>
      <c r="AF120" s="134">
        <f t="shared" si="40"/>
        <v>0</v>
      </c>
      <c r="AG120" s="134">
        <f t="shared" si="40"/>
        <v>0</v>
      </c>
      <c r="AH120" s="134">
        <f t="shared" si="40"/>
        <v>0</v>
      </c>
      <c r="AI120" s="134">
        <f t="shared" si="40"/>
        <v>0</v>
      </c>
      <c r="AJ120" s="134">
        <f t="shared" si="40"/>
        <v>0</v>
      </c>
      <c r="AK120" s="134">
        <f t="shared" si="40"/>
        <v>0</v>
      </c>
      <c r="AL120" s="134">
        <f t="shared" si="40"/>
        <v>0</v>
      </c>
      <c r="AM120" s="134">
        <f t="shared" si="40"/>
        <v>0</v>
      </c>
    </row>
    <row r="121" spans="1:76" s="42" customFormat="1" x14ac:dyDescent="0.35">
      <c r="A121" s="48"/>
      <c r="B121" s="48"/>
      <c r="D121" s="226" t="s">
        <v>102</v>
      </c>
      <c r="E121" s="230">
        <f t="shared" ref="E121:K121" si="41">+E120*100/$C$116</f>
        <v>2.4390243902439024</v>
      </c>
      <c r="F121" s="222">
        <f t="shared" si="41"/>
        <v>7.3170731707317076</v>
      </c>
      <c r="G121" s="230">
        <f t="shared" si="41"/>
        <v>7.3170731707317076</v>
      </c>
      <c r="H121" s="222">
        <f t="shared" si="41"/>
        <v>9.7560975609756095</v>
      </c>
      <c r="I121" s="230">
        <f t="shared" si="41"/>
        <v>9.7560975609756095</v>
      </c>
      <c r="J121" s="230">
        <f t="shared" si="41"/>
        <v>14.634146341463415</v>
      </c>
      <c r="K121" s="230">
        <f t="shared" si="41"/>
        <v>14.634146341463415</v>
      </c>
      <c r="L121" s="224">
        <f>+L120*100/$C$116</f>
        <v>21.951219512195124</v>
      </c>
      <c r="M121" s="230">
        <f t="shared" ref="M121:AM121" si="42">+M120*100/$C$116</f>
        <v>19.512195121951219</v>
      </c>
      <c r="N121" s="222">
        <f t="shared" si="42"/>
        <v>24.390243902439025</v>
      </c>
      <c r="O121" s="230">
        <f t="shared" si="42"/>
        <v>24.390243902439025</v>
      </c>
      <c r="P121" s="222">
        <f t="shared" si="42"/>
        <v>26.829268292682926</v>
      </c>
      <c r="Q121" s="222">
        <f t="shared" si="42"/>
        <v>26.829268292682926</v>
      </c>
      <c r="R121" s="222">
        <f t="shared" si="42"/>
        <v>26.829268292682926</v>
      </c>
      <c r="S121" s="230">
        <f t="shared" si="42"/>
        <v>17.073170731707318</v>
      </c>
      <c r="T121" s="222">
        <f t="shared" si="42"/>
        <v>17.073170731707318</v>
      </c>
      <c r="U121" s="230">
        <f t="shared" si="42"/>
        <v>17.073170731707318</v>
      </c>
      <c r="V121" s="222">
        <f t="shared" si="42"/>
        <v>19.512195121951219</v>
      </c>
      <c r="W121" s="230">
        <f t="shared" si="42"/>
        <v>17.073170731707318</v>
      </c>
      <c r="X121" s="230">
        <f t="shared" si="42"/>
        <v>17.073170731707318</v>
      </c>
      <c r="Y121" s="230">
        <f t="shared" si="42"/>
        <v>17.073170731707318</v>
      </c>
      <c r="Z121" s="222">
        <f t="shared" si="42"/>
        <v>17.073170731707318</v>
      </c>
      <c r="AA121" s="230">
        <f t="shared" si="42"/>
        <v>9.7560975609756095</v>
      </c>
      <c r="AB121" s="222">
        <f t="shared" si="42"/>
        <v>9.7560975609756095</v>
      </c>
      <c r="AC121" s="230">
        <f t="shared" si="42"/>
        <v>7.3170731707317076</v>
      </c>
      <c r="AD121" s="222">
        <f t="shared" si="42"/>
        <v>0</v>
      </c>
      <c r="AE121" s="222">
        <f t="shared" si="42"/>
        <v>0</v>
      </c>
      <c r="AF121" s="222">
        <f t="shared" si="42"/>
        <v>0</v>
      </c>
      <c r="AG121" s="222">
        <f t="shared" si="42"/>
        <v>0</v>
      </c>
      <c r="AH121" s="222">
        <f t="shared" si="42"/>
        <v>0</v>
      </c>
      <c r="AI121" s="222">
        <f t="shared" si="42"/>
        <v>0</v>
      </c>
      <c r="AJ121" s="222">
        <f t="shared" si="42"/>
        <v>0</v>
      </c>
      <c r="AK121" s="222">
        <f t="shared" si="42"/>
        <v>0</v>
      </c>
      <c r="AL121" s="222">
        <f t="shared" si="42"/>
        <v>0</v>
      </c>
      <c r="AM121" s="222">
        <f t="shared" si="42"/>
        <v>0</v>
      </c>
    </row>
    <row r="122" spans="1:76" s="42" customFormat="1" x14ac:dyDescent="0.35">
      <c r="A122" s="48"/>
      <c r="B122" s="48"/>
      <c r="D122" s="186" t="s">
        <v>101</v>
      </c>
      <c r="E122" s="156">
        <f t="shared" ref="E122:K122" si="43">+COUNTIF(E148:E190,"MISS")</f>
        <v>3</v>
      </c>
      <c r="F122" s="156">
        <f t="shared" si="43"/>
        <v>3</v>
      </c>
      <c r="G122" s="156">
        <f t="shared" si="43"/>
        <v>2</v>
      </c>
      <c r="H122" s="156">
        <f t="shared" si="43"/>
        <v>2</v>
      </c>
      <c r="I122" s="156">
        <f t="shared" si="43"/>
        <v>2</v>
      </c>
      <c r="J122" s="156">
        <f t="shared" si="43"/>
        <v>2</v>
      </c>
      <c r="K122" s="156">
        <f t="shared" si="43"/>
        <v>2</v>
      </c>
      <c r="L122" s="232">
        <f t="shared" ref="L122:AM122" si="44">+COUNTIF(L148:L190,"MISS")</f>
        <v>1</v>
      </c>
      <c r="M122" s="156">
        <f t="shared" si="44"/>
        <v>1</v>
      </c>
      <c r="N122" s="156">
        <f t="shared" si="44"/>
        <v>1</v>
      </c>
      <c r="O122" s="156">
        <f t="shared" si="44"/>
        <v>1</v>
      </c>
      <c r="P122" s="156">
        <f t="shared" si="44"/>
        <v>1</v>
      </c>
      <c r="Q122" s="156">
        <f t="shared" si="44"/>
        <v>1</v>
      </c>
      <c r="R122" s="156">
        <f t="shared" si="44"/>
        <v>1</v>
      </c>
      <c r="S122" s="156">
        <f t="shared" si="44"/>
        <v>5</v>
      </c>
      <c r="T122" s="156">
        <f t="shared" si="44"/>
        <v>5</v>
      </c>
      <c r="U122" s="156">
        <f t="shared" si="44"/>
        <v>5</v>
      </c>
      <c r="V122" s="156">
        <f t="shared" si="44"/>
        <v>5</v>
      </c>
      <c r="W122" s="156">
        <f t="shared" si="44"/>
        <v>5</v>
      </c>
      <c r="X122" s="156">
        <f t="shared" si="44"/>
        <v>4</v>
      </c>
      <c r="Y122" s="156">
        <f t="shared" si="44"/>
        <v>4</v>
      </c>
      <c r="Z122" s="156">
        <f t="shared" si="44"/>
        <v>3</v>
      </c>
      <c r="AA122" s="156">
        <f t="shared" si="44"/>
        <v>2</v>
      </c>
      <c r="AB122" s="156">
        <f t="shared" si="44"/>
        <v>2</v>
      </c>
      <c r="AC122" s="156">
        <f t="shared" si="44"/>
        <v>2</v>
      </c>
      <c r="AD122" s="156">
        <f t="shared" si="44"/>
        <v>0</v>
      </c>
      <c r="AE122" s="156">
        <f t="shared" si="44"/>
        <v>0</v>
      </c>
      <c r="AF122" s="156">
        <f t="shared" si="44"/>
        <v>0</v>
      </c>
      <c r="AG122" s="156">
        <f t="shared" si="44"/>
        <v>0</v>
      </c>
      <c r="AH122" s="156">
        <f t="shared" si="44"/>
        <v>0</v>
      </c>
      <c r="AI122" s="156">
        <f t="shared" si="44"/>
        <v>0</v>
      </c>
      <c r="AJ122" s="156">
        <f t="shared" si="44"/>
        <v>0</v>
      </c>
      <c r="AK122" s="156">
        <f t="shared" si="44"/>
        <v>0</v>
      </c>
      <c r="AL122" s="156">
        <f t="shared" si="44"/>
        <v>0</v>
      </c>
      <c r="AM122" s="156">
        <f t="shared" si="44"/>
        <v>0</v>
      </c>
    </row>
    <row r="123" spans="1:76" s="42" customFormat="1" x14ac:dyDescent="0.35">
      <c r="D123" s="186" t="s">
        <v>102</v>
      </c>
      <c r="E123" s="230">
        <f t="shared" ref="E123:K123" si="45">+E122*100/$C$116</f>
        <v>7.3170731707317076</v>
      </c>
      <c r="F123" s="230">
        <f t="shared" si="45"/>
        <v>7.3170731707317076</v>
      </c>
      <c r="G123" s="230">
        <f t="shared" si="45"/>
        <v>4.8780487804878048</v>
      </c>
      <c r="H123" s="230">
        <f t="shared" si="45"/>
        <v>4.8780487804878048</v>
      </c>
      <c r="I123" s="230">
        <f t="shared" si="45"/>
        <v>4.8780487804878048</v>
      </c>
      <c r="J123" s="230">
        <f t="shared" si="45"/>
        <v>4.8780487804878048</v>
      </c>
      <c r="K123" s="230">
        <f t="shared" si="45"/>
        <v>4.8780487804878048</v>
      </c>
      <c r="L123" s="229">
        <f>+L122*100/$C$116</f>
        <v>2.4390243902439024</v>
      </c>
      <c r="M123" s="230">
        <f t="shared" ref="M123:AM123" si="46">+M122*100/$C$116</f>
        <v>2.4390243902439024</v>
      </c>
      <c r="N123" s="230">
        <f t="shared" si="46"/>
        <v>2.4390243902439024</v>
      </c>
      <c r="O123" s="230">
        <f t="shared" si="46"/>
        <v>2.4390243902439024</v>
      </c>
      <c r="P123" s="230">
        <f t="shared" si="46"/>
        <v>2.4390243902439024</v>
      </c>
      <c r="Q123" s="230">
        <f t="shared" si="46"/>
        <v>2.4390243902439024</v>
      </c>
      <c r="R123" s="230">
        <f t="shared" si="46"/>
        <v>2.4390243902439024</v>
      </c>
      <c r="S123" s="230">
        <f t="shared" si="46"/>
        <v>12.195121951219512</v>
      </c>
      <c r="T123" s="230">
        <f t="shared" si="46"/>
        <v>12.195121951219512</v>
      </c>
      <c r="U123" s="230">
        <f t="shared" si="46"/>
        <v>12.195121951219512</v>
      </c>
      <c r="V123" s="230">
        <f t="shared" si="46"/>
        <v>12.195121951219512</v>
      </c>
      <c r="W123" s="230">
        <f t="shared" si="46"/>
        <v>12.195121951219512</v>
      </c>
      <c r="X123" s="230">
        <f t="shared" si="46"/>
        <v>9.7560975609756095</v>
      </c>
      <c r="Y123" s="230">
        <f t="shared" si="46"/>
        <v>9.7560975609756095</v>
      </c>
      <c r="Z123" s="230">
        <f t="shared" si="46"/>
        <v>7.3170731707317076</v>
      </c>
      <c r="AA123" s="230">
        <f t="shared" si="46"/>
        <v>4.8780487804878048</v>
      </c>
      <c r="AB123" s="230">
        <f t="shared" si="46"/>
        <v>4.8780487804878048</v>
      </c>
      <c r="AC123" s="230">
        <f t="shared" si="46"/>
        <v>4.8780487804878048</v>
      </c>
      <c r="AD123" s="230">
        <f t="shared" si="46"/>
        <v>0</v>
      </c>
      <c r="AE123" s="230">
        <f t="shared" si="46"/>
        <v>0</v>
      </c>
      <c r="AF123" s="230">
        <f t="shared" si="46"/>
        <v>0</v>
      </c>
      <c r="AG123" s="230">
        <f t="shared" si="46"/>
        <v>0</v>
      </c>
      <c r="AH123" s="230">
        <f t="shared" si="46"/>
        <v>0</v>
      </c>
      <c r="AI123" s="230">
        <f t="shared" si="46"/>
        <v>0</v>
      </c>
      <c r="AJ123" s="230">
        <f t="shared" si="46"/>
        <v>0</v>
      </c>
      <c r="AK123" s="230">
        <f t="shared" si="46"/>
        <v>0</v>
      </c>
      <c r="AL123" s="230">
        <f t="shared" si="46"/>
        <v>0</v>
      </c>
      <c r="AM123" s="230">
        <f t="shared" si="46"/>
        <v>0</v>
      </c>
    </row>
    <row r="124" spans="1:76" s="42" customFormat="1" x14ac:dyDescent="0.35">
      <c r="D124" s="226" t="s">
        <v>103</v>
      </c>
      <c r="E124" s="156">
        <f t="shared" ref="E124:K124" si="47">+COUNTIF(E148:E190,"STAG")</f>
        <v>1</v>
      </c>
      <c r="F124" s="134">
        <f t="shared" si="47"/>
        <v>1</v>
      </c>
      <c r="G124" s="156">
        <f t="shared" si="47"/>
        <v>2</v>
      </c>
      <c r="H124" s="134">
        <f t="shared" si="47"/>
        <v>2</v>
      </c>
      <c r="I124" s="156">
        <f t="shared" si="47"/>
        <v>2</v>
      </c>
      <c r="J124" s="156">
        <f t="shared" si="47"/>
        <v>2</v>
      </c>
      <c r="K124" s="156">
        <f t="shared" si="47"/>
        <v>2</v>
      </c>
      <c r="L124" s="225">
        <f t="shared" ref="L124:AM124" si="48">+COUNTIF(L148:L190,"STAG")</f>
        <v>2</v>
      </c>
      <c r="M124" s="156">
        <f t="shared" si="48"/>
        <v>2</v>
      </c>
      <c r="N124" s="134">
        <f t="shared" si="48"/>
        <v>2</v>
      </c>
      <c r="O124" s="156">
        <f t="shared" si="48"/>
        <v>2</v>
      </c>
      <c r="P124" s="134">
        <f t="shared" si="48"/>
        <v>1</v>
      </c>
      <c r="Q124" s="134">
        <f t="shared" si="48"/>
        <v>1</v>
      </c>
      <c r="R124" s="134">
        <f t="shared" si="48"/>
        <v>1</v>
      </c>
      <c r="S124" s="156">
        <f t="shared" si="48"/>
        <v>3</v>
      </c>
      <c r="T124" s="134">
        <f t="shared" si="48"/>
        <v>3</v>
      </c>
      <c r="U124" s="156">
        <f t="shared" si="48"/>
        <v>3</v>
      </c>
      <c r="V124" s="134">
        <f t="shared" si="48"/>
        <v>3</v>
      </c>
      <c r="W124" s="156">
        <f t="shared" si="48"/>
        <v>3</v>
      </c>
      <c r="X124" s="156">
        <f t="shared" si="48"/>
        <v>3</v>
      </c>
      <c r="Y124" s="156">
        <f t="shared" si="48"/>
        <v>3</v>
      </c>
      <c r="Z124" s="134">
        <f t="shared" si="48"/>
        <v>3</v>
      </c>
      <c r="AA124" s="156">
        <f t="shared" si="48"/>
        <v>3</v>
      </c>
      <c r="AB124" s="134">
        <f t="shared" si="48"/>
        <v>3</v>
      </c>
      <c r="AC124" s="156">
        <f t="shared" si="48"/>
        <v>3</v>
      </c>
      <c r="AD124" s="134">
        <f t="shared" si="48"/>
        <v>0</v>
      </c>
      <c r="AE124" s="134">
        <f t="shared" si="48"/>
        <v>0</v>
      </c>
      <c r="AF124" s="134">
        <f t="shared" si="48"/>
        <v>0</v>
      </c>
      <c r="AG124" s="134">
        <f t="shared" si="48"/>
        <v>0</v>
      </c>
      <c r="AH124" s="134">
        <f t="shared" si="48"/>
        <v>0</v>
      </c>
      <c r="AI124" s="134">
        <f t="shared" si="48"/>
        <v>0</v>
      </c>
      <c r="AJ124" s="134">
        <f t="shared" si="48"/>
        <v>0</v>
      </c>
      <c r="AK124" s="134">
        <f t="shared" si="48"/>
        <v>0</v>
      </c>
      <c r="AL124" s="134">
        <f t="shared" si="48"/>
        <v>0</v>
      </c>
      <c r="AM124" s="134">
        <f t="shared" si="48"/>
        <v>0</v>
      </c>
    </row>
    <row r="125" spans="1:76" s="42" customFormat="1" x14ac:dyDescent="0.35">
      <c r="D125" s="226" t="s">
        <v>102</v>
      </c>
      <c r="E125" s="230">
        <f t="shared" ref="E125:K125" si="49">+E124*100/$C$116</f>
        <v>2.4390243902439024</v>
      </c>
      <c r="F125" s="222">
        <f t="shared" si="49"/>
        <v>2.4390243902439024</v>
      </c>
      <c r="G125" s="230">
        <f t="shared" si="49"/>
        <v>4.8780487804878048</v>
      </c>
      <c r="H125" s="222">
        <f t="shared" si="49"/>
        <v>4.8780487804878048</v>
      </c>
      <c r="I125" s="230">
        <f t="shared" si="49"/>
        <v>4.8780487804878048</v>
      </c>
      <c r="J125" s="230">
        <f t="shared" si="49"/>
        <v>4.8780487804878048</v>
      </c>
      <c r="K125" s="230">
        <f t="shared" si="49"/>
        <v>4.8780487804878048</v>
      </c>
      <c r="L125" s="224">
        <f>+L124*100/$C$116</f>
        <v>4.8780487804878048</v>
      </c>
      <c r="M125" s="230">
        <f t="shared" ref="M125:AM125" si="50">+M124*100/$C$116</f>
        <v>4.8780487804878048</v>
      </c>
      <c r="N125" s="222">
        <f t="shared" si="50"/>
        <v>4.8780487804878048</v>
      </c>
      <c r="O125" s="230">
        <f t="shared" si="50"/>
        <v>4.8780487804878048</v>
      </c>
      <c r="P125" s="222">
        <f t="shared" si="50"/>
        <v>2.4390243902439024</v>
      </c>
      <c r="Q125" s="222">
        <f t="shared" si="50"/>
        <v>2.4390243902439024</v>
      </c>
      <c r="R125" s="222">
        <f t="shared" si="50"/>
        <v>2.4390243902439024</v>
      </c>
      <c r="S125" s="230">
        <f t="shared" si="50"/>
        <v>7.3170731707317076</v>
      </c>
      <c r="T125" s="222">
        <f t="shared" si="50"/>
        <v>7.3170731707317076</v>
      </c>
      <c r="U125" s="230">
        <f t="shared" si="50"/>
        <v>7.3170731707317076</v>
      </c>
      <c r="V125" s="222">
        <f t="shared" si="50"/>
        <v>7.3170731707317076</v>
      </c>
      <c r="W125" s="230">
        <f t="shared" si="50"/>
        <v>7.3170731707317076</v>
      </c>
      <c r="X125" s="230">
        <f t="shared" si="50"/>
        <v>7.3170731707317076</v>
      </c>
      <c r="Y125" s="230">
        <f t="shared" si="50"/>
        <v>7.3170731707317076</v>
      </c>
      <c r="Z125" s="222">
        <f t="shared" si="50"/>
        <v>7.3170731707317076</v>
      </c>
      <c r="AA125" s="230">
        <f t="shared" si="50"/>
        <v>7.3170731707317076</v>
      </c>
      <c r="AB125" s="222">
        <f t="shared" si="50"/>
        <v>7.3170731707317076</v>
      </c>
      <c r="AC125" s="230">
        <f t="shared" si="50"/>
        <v>7.3170731707317076</v>
      </c>
      <c r="AD125" s="222">
        <f t="shared" si="50"/>
        <v>0</v>
      </c>
      <c r="AE125" s="222">
        <f t="shared" si="50"/>
        <v>0</v>
      </c>
      <c r="AF125" s="222">
        <f t="shared" si="50"/>
        <v>0</v>
      </c>
      <c r="AG125" s="222">
        <f t="shared" si="50"/>
        <v>0</v>
      </c>
      <c r="AH125" s="222">
        <f t="shared" si="50"/>
        <v>0</v>
      </c>
      <c r="AI125" s="222">
        <f t="shared" si="50"/>
        <v>0</v>
      </c>
      <c r="AJ125" s="222">
        <f t="shared" si="50"/>
        <v>0</v>
      </c>
      <c r="AK125" s="222">
        <f t="shared" si="50"/>
        <v>0</v>
      </c>
      <c r="AL125" s="222">
        <f t="shared" si="50"/>
        <v>0</v>
      </c>
      <c r="AM125" s="222">
        <f t="shared" si="50"/>
        <v>0</v>
      </c>
    </row>
    <row r="126" spans="1:76" s="42" customFormat="1" x14ac:dyDescent="0.35">
      <c r="D126" s="186" t="s">
        <v>105</v>
      </c>
      <c r="E126" s="156">
        <f t="shared" ref="E126:K126" si="51">+COUNTIF(E148:E190,"AUTR")</f>
        <v>3</v>
      </c>
      <c r="F126" s="156">
        <f t="shared" si="51"/>
        <v>3</v>
      </c>
      <c r="G126" s="156">
        <f t="shared" si="51"/>
        <v>3</v>
      </c>
      <c r="H126" s="156">
        <f t="shared" si="51"/>
        <v>3</v>
      </c>
      <c r="I126" s="156">
        <f t="shared" si="51"/>
        <v>3</v>
      </c>
      <c r="J126" s="156">
        <f t="shared" si="51"/>
        <v>3</v>
      </c>
      <c r="K126" s="156">
        <f t="shared" si="51"/>
        <v>3</v>
      </c>
      <c r="L126" s="232">
        <f t="shared" ref="L126:AM126" si="52">+COUNTIF(L148:L190,"AUTR")</f>
        <v>3</v>
      </c>
      <c r="M126" s="156">
        <f t="shared" si="52"/>
        <v>3</v>
      </c>
      <c r="N126" s="156">
        <f t="shared" si="52"/>
        <v>3</v>
      </c>
      <c r="O126" s="156">
        <f t="shared" si="52"/>
        <v>3</v>
      </c>
      <c r="P126" s="156">
        <f t="shared" si="52"/>
        <v>3</v>
      </c>
      <c r="Q126" s="156">
        <f t="shared" si="52"/>
        <v>3</v>
      </c>
      <c r="R126" s="156">
        <f t="shared" si="52"/>
        <v>3</v>
      </c>
      <c r="S126" s="156">
        <f t="shared" si="52"/>
        <v>3</v>
      </c>
      <c r="T126" s="156">
        <f t="shared" si="52"/>
        <v>3</v>
      </c>
      <c r="U126" s="156">
        <f t="shared" si="52"/>
        <v>3</v>
      </c>
      <c r="V126" s="156">
        <f t="shared" si="52"/>
        <v>3</v>
      </c>
      <c r="W126" s="156">
        <f t="shared" si="52"/>
        <v>3</v>
      </c>
      <c r="X126" s="156">
        <f t="shared" si="52"/>
        <v>2</v>
      </c>
      <c r="Y126" s="156">
        <f t="shared" si="52"/>
        <v>2</v>
      </c>
      <c r="Z126" s="156">
        <f t="shared" si="52"/>
        <v>2</v>
      </c>
      <c r="AA126" s="156">
        <f t="shared" si="52"/>
        <v>2</v>
      </c>
      <c r="AB126" s="156">
        <f t="shared" si="52"/>
        <v>2</v>
      </c>
      <c r="AC126" s="156">
        <f t="shared" si="52"/>
        <v>2</v>
      </c>
      <c r="AD126" s="156">
        <f t="shared" si="52"/>
        <v>0</v>
      </c>
      <c r="AE126" s="156">
        <f t="shared" si="52"/>
        <v>0</v>
      </c>
      <c r="AF126" s="156">
        <f t="shared" si="52"/>
        <v>0</v>
      </c>
      <c r="AG126" s="156">
        <f t="shared" si="52"/>
        <v>0</v>
      </c>
      <c r="AH126" s="156">
        <f t="shared" si="52"/>
        <v>0</v>
      </c>
      <c r="AI126" s="156">
        <f t="shared" si="52"/>
        <v>0</v>
      </c>
      <c r="AJ126" s="156">
        <f t="shared" si="52"/>
        <v>0</v>
      </c>
      <c r="AK126" s="156">
        <f t="shared" si="52"/>
        <v>0</v>
      </c>
      <c r="AL126" s="156">
        <f t="shared" si="52"/>
        <v>0</v>
      </c>
      <c r="AM126" s="156">
        <f t="shared" si="52"/>
        <v>0</v>
      </c>
    </row>
    <row r="127" spans="1:76" s="42" customFormat="1" x14ac:dyDescent="0.35">
      <c r="D127" s="186" t="s">
        <v>102</v>
      </c>
      <c r="E127" s="230">
        <f t="shared" ref="E127:K127" si="53">+E126*100/$C$116</f>
        <v>7.3170731707317076</v>
      </c>
      <c r="F127" s="230">
        <f t="shared" si="53"/>
        <v>7.3170731707317076</v>
      </c>
      <c r="G127" s="230">
        <f t="shared" si="53"/>
        <v>7.3170731707317076</v>
      </c>
      <c r="H127" s="230">
        <f t="shared" si="53"/>
        <v>7.3170731707317076</v>
      </c>
      <c r="I127" s="230">
        <f t="shared" si="53"/>
        <v>7.3170731707317076</v>
      </c>
      <c r="J127" s="230">
        <f t="shared" si="53"/>
        <v>7.3170731707317076</v>
      </c>
      <c r="K127" s="230">
        <f t="shared" si="53"/>
        <v>7.3170731707317076</v>
      </c>
      <c r="L127" s="229">
        <f>+L126*100/$C$116</f>
        <v>7.3170731707317076</v>
      </c>
      <c r="M127" s="230">
        <f t="shared" ref="M127:AM127" si="54">+M126*100/$C$116</f>
        <v>7.3170731707317076</v>
      </c>
      <c r="N127" s="230">
        <f t="shared" si="54"/>
        <v>7.3170731707317076</v>
      </c>
      <c r="O127" s="230">
        <f t="shared" si="54"/>
        <v>7.3170731707317076</v>
      </c>
      <c r="P127" s="230">
        <f t="shared" si="54"/>
        <v>7.3170731707317076</v>
      </c>
      <c r="Q127" s="230">
        <f t="shared" si="54"/>
        <v>7.3170731707317076</v>
      </c>
      <c r="R127" s="230">
        <f t="shared" si="54"/>
        <v>7.3170731707317076</v>
      </c>
      <c r="S127" s="230">
        <f t="shared" si="54"/>
        <v>7.3170731707317076</v>
      </c>
      <c r="T127" s="230">
        <f t="shared" si="54"/>
        <v>7.3170731707317076</v>
      </c>
      <c r="U127" s="230">
        <f t="shared" si="54"/>
        <v>7.3170731707317076</v>
      </c>
      <c r="V127" s="230">
        <f t="shared" si="54"/>
        <v>7.3170731707317076</v>
      </c>
      <c r="W127" s="230">
        <f t="shared" si="54"/>
        <v>7.3170731707317076</v>
      </c>
      <c r="X127" s="230">
        <f t="shared" si="54"/>
        <v>4.8780487804878048</v>
      </c>
      <c r="Y127" s="230">
        <f t="shared" si="54"/>
        <v>4.8780487804878048</v>
      </c>
      <c r="Z127" s="230">
        <f t="shared" si="54"/>
        <v>4.8780487804878048</v>
      </c>
      <c r="AA127" s="230">
        <f t="shared" si="54"/>
        <v>4.8780487804878048</v>
      </c>
      <c r="AB127" s="230">
        <f t="shared" si="54"/>
        <v>4.8780487804878048</v>
      </c>
      <c r="AC127" s="230">
        <f t="shared" si="54"/>
        <v>4.8780487804878048</v>
      </c>
      <c r="AD127" s="230">
        <f t="shared" si="54"/>
        <v>0</v>
      </c>
      <c r="AE127" s="230">
        <f t="shared" si="54"/>
        <v>0</v>
      </c>
      <c r="AF127" s="230">
        <f t="shared" si="54"/>
        <v>0</v>
      </c>
      <c r="AG127" s="230">
        <f t="shared" si="54"/>
        <v>0</v>
      </c>
      <c r="AH127" s="230">
        <f t="shared" si="54"/>
        <v>0</v>
      </c>
      <c r="AI127" s="230">
        <f t="shared" si="54"/>
        <v>0</v>
      </c>
      <c r="AJ127" s="230">
        <f t="shared" si="54"/>
        <v>0</v>
      </c>
      <c r="AK127" s="230">
        <f t="shared" si="54"/>
        <v>0</v>
      </c>
      <c r="AL127" s="230">
        <f t="shared" si="54"/>
        <v>0</v>
      </c>
      <c r="AM127" s="230">
        <f t="shared" si="54"/>
        <v>0</v>
      </c>
    </row>
    <row r="128" spans="1:76" s="42" customFormat="1" x14ac:dyDescent="0.35">
      <c r="D128" s="226" t="s">
        <v>77</v>
      </c>
      <c r="E128" s="156">
        <f t="shared" ref="E128:K128" si="55">+COUNTIF(E148:E190,"PATC")</f>
        <v>0</v>
      </c>
      <c r="F128" s="134">
        <f t="shared" si="55"/>
        <v>0</v>
      </c>
      <c r="G128" s="156">
        <f t="shared" si="55"/>
        <v>0</v>
      </c>
      <c r="H128" s="134">
        <f t="shared" si="55"/>
        <v>0</v>
      </c>
      <c r="I128" s="156">
        <f t="shared" si="55"/>
        <v>0</v>
      </c>
      <c r="J128" s="156">
        <f t="shared" si="55"/>
        <v>0</v>
      </c>
      <c r="K128" s="156">
        <f t="shared" si="55"/>
        <v>0</v>
      </c>
      <c r="L128" s="225">
        <f t="shared" ref="L128:AM128" si="56">+COUNTIF(L148:L190,"PATC")</f>
        <v>0</v>
      </c>
      <c r="M128" s="156">
        <f t="shared" si="56"/>
        <v>0</v>
      </c>
      <c r="N128" s="134">
        <f t="shared" si="56"/>
        <v>0</v>
      </c>
      <c r="O128" s="156">
        <f t="shared" si="56"/>
        <v>0</v>
      </c>
      <c r="P128" s="134">
        <f t="shared" si="56"/>
        <v>0</v>
      </c>
      <c r="Q128" s="134">
        <f t="shared" si="56"/>
        <v>0</v>
      </c>
      <c r="R128" s="134">
        <f t="shared" si="56"/>
        <v>0</v>
      </c>
      <c r="S128" s="156">
        <f t="shared" si="56"/>
        <v>0</v>
      </c>
      <c r="T128" s="134">
        <f t="shared" si="56"/>
        <v>0</v>
      </c>
      <c r="U128" s="156">
        <f t="shared" si="56"/>
        <v>0</v>
      </c>
      <c r="V128" s="134">
        <f t="shared" si="56"/>
        <v>0</v>
      </c>
      <c r="W128" s="156">
        <f t="shared" si="56"/>
        <v>0</v>
      </c>
      <c r="X128" s="156">
        <f t="shared" si="56"/>
        <v>0</v>
      </c>
      <c r="Y128" s="156">
        <f t="shared" si="56"/>
        <v>0</v>
      </c>
      <c r="Z128" s="134">
        <f t="shared" si="56"/>
        <v>0</v>
      </c>
      <c r="AA128" s="156">
        <f t="shared" si="56"/>
        <v>0</v>
      </c>
      <c r="AB128" s="134">
        <f t="shared" si="56"/>
        <v>0</v>
      </c>
      <c r="AC128" s="156">
        <f t="shared" si="56"/>
        <v>0</v>
      </c>
      <c r="AD128" s="134">
        <f t="shared" si="56"/>
        <v>0</v>
      </c>
      <c r="AE128" s="134">
        <f t="shared" si="56"/>
        <v>0</v>
      </c>
      <c r="AF128" s="134">
        <f t="shared" si="56"/>
        <v>0</v>
      </c>
      <c r="AG128" s="134">
        <f t="shared" si="56"/>
        <v>0</v>
      </c>
      <c r="AH128" s="134">
        <f t="shared" si="56"/>
        <v>0</v>
      </c>
      <c r="AI128" s="134">
        <f t="shared" si="56"/>
        <v>0</v>
      </c>
      <c r="AJ128" s="134">
        <f t="shared" si="56"/>
        <v>0</v>
      </c>
      <c r="AK128" s="134">
        <f t="shared" si="56"/>
        <v>0</v>
      </c>
      <c r="AL128" s="134">
        <f t="shared" si="56"/>
        <v>0</v>
      </c>
      <c r="AM128" s="134">
        <f t="shared" si="56"/>
        <v>0</v>
      </c>
    </row>
    <row r="129" spans="3:40" s="42" customFormat="1" x14ac:dyDescent="0.35">
      <c r="D129" s="226" t="s">
        <v>102</v>
      </c>
      <c r="E129" s="230">
        <f t="shared" ref="E129:K129" si="57">+E128*100/$C$116</f>
        <v>0</v>
      </c>
      <c r="F129" s="222">
        <f t="shared" si="57"/>
        <v>0</v>
      </c>
      <c r="G129" s="230">
        <f t="shared" si="57"/>
        <v>0</v>
      </c>
      <c r="H129" s="222">
        <f t="shared" si="57"/>
        <v>0</v>
      </c>
      <c r="I129" s="230">
        <f t="shared" si="57"/>
        <v>0</v>
      </c>
      <c r="J129" s="230">
        <f t="shared" si="57"/>
        <v>0</v>
      </c>
      <c r="K129" s="230">
        <f t="shared" si="57"/>
        <v>0</v>
      </c>
      <c r="L129" s="224">
        <f t="shared" ref="L129:AM129" si="58">+L128*100/$C$116</f>
        <v>0</v>
      </c>
      <c r="M129" s="230">
        <f t="shared" si="58"/>
        <v>0</v>
      </c>
      <c r="N129" s="222">
        <f t="shared" si="58"/>
        <v>0</v>
      </c>
      <c r="O129" s="230">
        <f t="shared" si="58"/>
        <v>0</v>
      </c>
      <c r="P129" s="222">
        <f t="shared" si="58"/>
        <v>0</v>
      </c>
      <c r="Q129" s="222">
        <f t="shared" si="58"/>
        <v>0</v>
      </c>
      <c r="R129" s="222">
        <f t="shared" si="58"/>
        <v>0</v>
      </c>
      <c r="S129" s="230">
        <f t="shared" si="58"/>
        <v>0</v>
      </c>
      <c r="T129" s="222">
        <f t="shared" si="58"/>
        <v>0</v>
      </c>
      <c r="U129" s="230">
        <f t="shared" si="58"/>
        <v>0</v>
      </c>
      <c r="V129" s="222">
        <f t="shared" si="58"/>
        <v>0</v>
      </c>
      <c r="W129" s="230">
        <f t="shared" si="58"/>
        <v>0</v>
      </c>
      <c r="X129" s="230">
        <f t="shared" si="58"/>
        <v>0</v>
      </c>
      <c r="Y129" s="230">
        <f t="shared" si="58"/>
        <v>0</v>
      </c>
      <c r="Z129" s="222">
        <f t="shared" si="58"/>
        <v>0</v>
      </c>
      <c r="AA129" s="230">
        <f t="shared" si="58"/>
        <v>0</v>
      </c>
      <c r="AB129" s="222">
        <f t="shared" si="58"/>
        <v>0</v>
      </c>
      <c r="AC129" s="230">
        <f t="shared" si="58"/>
        <v>0</v>
      </c>
      <c r="AD129" s="222">
        <f t="shared" si="58"/>
        <v>0</v>
      </c>
      <c r="AE129" s="222">
        <f t="shared" si="58"/>
        <v>0</v>
      </c>
      <c r="AF129" s="222">
        <f t="shared" si="58"/>
        <v>0</v>
      </c>
      <c r="AG129" s="222">
        <f t="shared" si="58"/>
        <v>0</v>
      </c>
      <c r="AH129" s="222">
        <f t="shared" si="58"/>
        <v>0</v>
      </c>
      <c r="AI129" s="222">
        <f t="shared" si="58"/>
        <v>0</v>
      </c>
      <c r="AJ129" s="222">
        <f t="shared" si="58"/>
        <v>0</v>
      </c>
      <c r="AK129" s="222">
        <f t="shared" si="58"/>
        <v>0</v>
      </c>
      <c r="AL129" s="222">
        <f t="shared" si="58"/>
        <v>0</v>
      </c>
      <c r="AM129" s="222">
        <f t="shared" si="58"/>
        <v>0</v>
      </c>
    </row>
    <row r="130" spans="3:40" s="42" customFormat="1" x14ac:dyDescent="0.35">
      <c r="C130" s="48"/>
      <c r="D130" s="186" t="s">
        <v>132</v>
      </c>
      <c r="E130" s="232">
        <f t="shared" ref="E130:K130" si="59">+COUNTIF(E148:E190,"OPEX")</f>
        <v>1</v>
      </c>
      <c r="F130" s="232">
        <f t="shared" si="59"/>
        <v>1</v>
      </c>
      <c r="G130" s="232">
        <f t="shared" si="59"/>
        <v>1</v>
      </c>
      <c r="H130" s="232">
        <f t="shared" si="59"/>
        <v>1</v>
      </c>
      <c r="I130" s="232">
        <f t="shared" si="59"/>
        <v>1</v>
      </c>
      <c r="J130" s="232">
        <f t="shared" si="59"/>
        <v>1</v>
      </c>
      <c r="K130" s="232">
        <f t="shared" si="59"/>
        <v>1</v>
      </c>
      <c r="L130" s="232">
        <f>+COUNTIF(L148:L190,"OPEX")</f>
        <v>1</v>
      </c>
      <c r="M130" s="232">
        <f t="shared" ref="M130:AM130" si="60">+COUNTIF(M148:M190,"OPEX")</f>
        <v>1</v>
      </c>
      <c r="N130" s="232">
        <f t="shared" si="60"/>
        <v>1</v>
      </c>
      <c r="O130" s="232">
        <f t="shared" si="60"/>
        <v>1</v>
      </c>
      <c r="P130" s="232">
        <f t="shared" si="60"/>
        <v>1</v>
      </c>
      <c r="Q130" s="232">
        <f t="shared" si="60"/>
        <v>1</v>
      </c>
      <c r="R130" s="232">
        <f t="shared" si="60"/>
        <v>1</v>
      </c>
      <c r="S130" s="232">
        <f t="shared" si="60"/>
        <v>1</v>
      </c>
      <c r="T130" s="232">
        <f t="shared" si="60"/>
        <v>1</v>
      </c>
      <c r="U130" s="232">
        <f t="shared" si="60"/>
        <v>1</v>
      </c>
      <c r="V130" s="232">
        <f t="shared" si="60"/>
        <v>1</v>
      </c>
      <c r="W130" s="232">
        <f t="shared" si="60"/>
        <v>1</v>
      </c>
      <c r="X130" s="232">
        <f t="shared" si="60"/>
        <v>1</v>
      </c>
      <c r="Y130" s="232">
        <f t="shared" si="60"/>
        <v>1</v>
      </c>
      <c r="Z130" s="232">
        <f t="shared" si="60"/>
        <v>1</v>
      </c>
      <c r="AA130" s="232">
        <f t="shared" si="60"/>
        <v>1</v>
      </c>
      <c r="AB130" s="232">
        <f t="shared" si="60"/>
        <v>1</v>
      </c>
      <c r="AC130" s="232">
        <f t="shared" si="60"/>
        <v>1</v>
      </c>
      <c r="AD130" s="232">
        <f t="shared" si="60"/>
        <v>0</v>
      </c>
      <c r="AE130" s="232">
        <f t="shared" si="60"/>
        <v>0</v>
      </c>
      <c r="AF130" s="232">
        <f t="shared" si="60"/>
        <v>0</v>
      </c>
      <c r="AG130" s="232">
        <f t="shared" si="60"/>
        <v>0</v>
      </c>
      <c r="AH130" s="232">
        <f t="shared" si="60"/>
        <v>0</v>
      </c>
      <c r="AI130" s="232">
        <f t="shared" si="60"/>
        <v>0</v>
      </c>
      <c r="AJ130" s="232">
        <f t="shared" si="60"/>
        <v>0</v>
      </c>
      <c r="AK130" s="232">
        <f t="shared" si="60"/>
        <v>0</v>
      </c>
      <c r="AL130" s="232">
        <f t="shared" si="60"/>
        <v>0</v>
      </c>
      <c r="AM130" s="232">
        <f t="shared" si="60"/>
        <v>0</v>
      </c>
    </row>
    <row r="131" spans="3:40" s="42" customFormat="1" x14ac:dyDescent="0.35">
      <c r="D131" s="186" t="s">
        <v>102</v>
      </c>
      <c r="E131" s="229">
        <f t="shared" ref="E131:K131" si="61">+E130*100/$C$116</f>
        <v>2.4390243902439024</v>
      </c>
      <c r="F131" s="229">
        <f t="shared" si="61"/>
        <v>2.4390243902439024</v>
      </c>
      <c r="G131" s="229">
        <f t="shared" si="61"/>
        <v>2.4390243902439024</v>
      </c>
      <c r="H131" s="229">
        <f t="shared" si="61"/>
        <v>2.4390243902439024</v>
      </c>
      <c r="I131" s="229">
        <f t="shared" si="61"/>
        <v>2.4390243902439024</v>
      </c>
      <c r="J131" s="229">
        <f t="shared" si="61"/>
        <v>2.4390243902439024</v>
      </c>
      <c r="K131" s="229">
        <f t="shared" si="61"/>
        <v>2.4390243902439024</v>
      </c>
      <c r="L131" s="229">
        <f>+L130*100/$C$116</f>
        <v>2.4390243902439024</v>
      </c>
      <c r="M131" s="229">
        <f t="shared" ref="M131:AM131" si="62">+M130*100/$C$116</f>
        <v>2.4390243902439024</v>
      </c>
      <c r="N131" s="229">
        <f t="shared" si="62"/>
        <v>2.4390243902439024</v>
      </c>
      <c r="O131" s="229">
        <f t="shared" si="62"/>
        <v>2.4390243902439024</v>
      </c>
      <c r="P131" s="229">
        <f t="shared" si="62"/>
        <v>2.4390243902439024</v>
      </c>
      <c r="Q131" s="229">
        <f t="shared" si="62"/>
        <v>2.4390243902439024</v>
      </c>
      <c r="R131" s="229">
        <f t="shared" si="62"/>
        <v>2.4390243902439024</v>
      </c>
      <c r="S131" s="229">
        <f t="shared" si="62"/>
        <v>2.4390243902439024</v>
      </c>
      <c r="T131" s="229">
        <f t="shared" si="62"/>
        <v>2.4390243902439024</v>
      </c>
      <c r="U131" s="229">
        <f t="shared" si="62"/>
        <v>2.4390243902439024</v>
      </c>
      <c r="V131" s="229">
        <f t="shared" si="62"/>
        <v>2.4390243902439024</v>
      </c>
      <c r="W131" s="229">
        <f t="shared" si="62"/>
        <v>2.4390243902439024</v>
      </c>
      <c r="X131" s="229">
        <f t="shared" si="62"/>
        <v>2.4390243902439024</v>
      </c>
      <c r="Y131" s="229">
        <f t="shared" si="62"/>
        <v>2.4390243902439024</v>
      </c>
      <c r="Z131" s="229">
        <f t="shared" si="62"/>
        <v>2.4390243902439024</v>
      </c>
      <c r="AA131" s="229">
        <f t="shared" si="62"/>
        <v>2.4390243902439024</v>
      </c>
      <c r="AB131" s="229">
        <f t="shared" si="62"/>
        <v>2.4390243902439024</v>
      </c>
      <c r="AC131" s="229">
        <f t="shared" si="62"/>
        <v>2.4390243902439024</v>
      </c>
      <c r="AD131" s="229">
        <f t="shared" si="62"/>
        <v>0</v>
      </c>
      <c r="AE131" s="229">
        <f t="shared" si="62"/>
        <v>0</v>
      </c>
      <c r="AF131" s="229">
        <f t="shared" si="62"/>
        <v>0</v>
      </c>
      <c r="AG131" s="229">
        <f t="shared" si="62"/>
        <v>0</v>
      </c>
      <c r="AH131" s="229">
        <f t="shared" si="62"/>
        <v>0</v>
      </c>
      <c r="AI131" s="229">
        <f t="shared" si="62"/>
        <v>0</v>
      </c>
      <c r="AJ131" s="229">
        <f t="shared" si="62"/>
        <v>0</v>
      </c>
      <c r="AK131" s="229">
        <f t="shared" si="62"/>
        <v>0</v>
      </c>
      <c r="AL131" s="229">
        <f t="shared" si="62"/>
        <v>0</v>
      </c>
      <c r="AM131" s="229">
        <f t="shared" si="62"/>
        <v>0</v>
      </c>
    </row>
    <row r="132" spans="3:40" s="42" customFormat="1" x14ac:dyDescent="0.35">
      <c r="D132" s="226" t="s">
        <v>133</v>
      </c>
      <c r="E132" s="232">
        <f t="shared" ref="E132:K132" si="63">+COUNTIF(E148:E190,"OPIN")</f>
        <v>0</v>
      </c>
      <c r="F132" s="225">
        <f t="shared" si="63"/>
        <v>0</v>
      </c>
      <c r="G132" s="232">
        <f t="shared" si="63"/>
        <v>0</v>
      </c>
      <c r="H132" s="225">
        <f t="shared" si="63"/>
        <v>0</v>
      </c>
      <c r="I132" s="232">
        <f t="shared" si="63"/>
        <v>0</v>
      </c>
      <c r="J132" s="232">
        <f t="shared" si="63"/>
        <v>0</v>
      </c>
      <c r="K132" s="232">
        <f t="shared" si="63"/>
        <v>0</v>
      </c>
      <c r="L132" s="225">
        <f>+COUNTIF(L148:L190,"OPIN")</f>
        <v>0</v>
      </c>
      <c r="M132" s="232">
        <f t="shared" ref="M132:AM132" si="64">+COUNTIF(M148:M190,"OPIN")</f>
        <v>0</v>
      </c>
      <c r="N132" s="225">
        <f t="shared" si="64"/>
        <v>0</v>
      </c>
      <c r="O132" s="232">
        <f t="shared" si="64"/>
        <v>0</v>
      </c>
      <c r="P132" s="225">
        <f t="shared" si="64"/>
        <v>0</v>
      </c>
      <c r="Q132" s="225">
        <f t="shared" si="64"/>
        <v>0</v>
      </c>
      <c r="R132" s="225">
        <f t="shared" si="64"/>
        <v>0</v>
      </c>
      <c r="S132" s="232">
        <f t="shared" si="64"/>
        <v>0</v>
      </c>
      <c r="T132" s="225">
        <f t="shared" si="64"/>
        <v>0</v>
      </c>
      <c r="U132" s="232">
        <f t="shared" si="64"/>
        <v>0</v>
      </c>
      <c r="V132" s="225">
        <f t="shared" si="64"/>
        <v>0</v>
      </c>
      <c r="W132" s="232">
        <f t="shared" si="64"/>
        <v>0</v>
      </c>
      <c r="X132" s="232">
        <f t="shared" si="64"/>
        <v>0</v>
      </c>
      <c r="Y132" s="232">
        <f t="shared" si="64"/>
        <v>0</v>
      </c>
      <c r="Z132" s="225">
        <f t="shared" si="64"/>
        <v>0</v>
      </c>
      <c r="AA132" s="232">
        <f t="shared" si="64"/>
        <v>0</v>
      </c>
      <c r="AB132" s="225">
        <f t="shared" si="64"/>
        <v>0</v>
      </c>
      <c r="AC132" s="232">
        <f t="shared" si="64"/>
        <v>0</v>
      </c>
      <c r="AD132" s="225">
        <f t="shared" si="64"/>
        <v>0</v>
      </c>
      <c r="AE132" s="225">
        <f t="shared" si="64"/>
        <v>0</v>
      </c>
      <c r="AF132" s="225">
        <f t="shared" si="64"/>
        <v>0</v>
      </c>
      <c r="AG132" s="225">
        <f t="shared" si="64"/>
        <v>0</v>
      </c>
      <c r="AH132" s="225">
        <f t="shared" si="64"/>
        <v>0</v>
      </c>
      <c r="AI132" s="225">
        <f t="shared" si="64"/>
        <v>0</v>
      </c>
      <c r="AJ132" s="225">
        <f t="shared" si="64"/>
        <v>0</v>
      </c>
      <c r="AK132" s="225">
        <f t="shared" si="64"/>
        <v>0</v>
      </c>
      <c r="AL132" s="225">
        <f t="shared" si="64"/>
        <v>0</v>
      </c>
      <c r="AM132" s="225">
        <f t="shared" si="64"/>
        <v>0</v>
      </c>
    </row>
    <row r="133" spans="3:40" s="42" customFormat="1" x14ac:dyDescent="0.35">
      <c r="D133" s="226" t="s">
        <v>102</v>
      </c>
      <c r="E133" s="229">
        <f t="shared" ref="E133:K133" si="65">+E132*100/$C$116</f>
        <v>0</v>
      </c>
      <c r="F133" s="224">
        <f t="shared" si="65"/>
        <v>0</v>
      </c>
      <c r="G133" s="229">
        <f t="shared" si="65"/>
        <v>0</v>
      </c>
      <c r="H133" s="224">
        <f t="shared" si="65"/>
        <v>0</v>
      </c>
      <c r="I133" s="229">
        <f t="shared" si="65"/>
        <v>0</v>
      </c>
      <c r="J133" s="229">
        <f t="shared" si="65"/>
        <v>0</v>
      </c>
      <c r="K133" s="229">
        <f t="shared" si="65"/>
        <v>0</v>
      </c>
      <c r="L133" s="224">
        <f>+L132*100/$C$116</f>
        <v>0</v>
      </c>
      <c r="M133" s="229">
        <f t="shared" ref="M133:AM133" si="66">+M132*100/$C$116</f>
        <v>0</v>
      </c>
      <c r="N133" s="224">
        <f t="shared" si="66"/>
        <v>0</v>
      </c>
      <c r="O133" s="229">
        <f t="shared" si="66"/>
        <v>0</v>
      </c>
      <c r="P133" s="224">
        <f t="shared" si="66"/>
        <v>0</v>
      </c>
      <c r="Q133" s="224">
        <f t="shared" si="66"/>
        <v>0</v>
      </c>
      <c r="R133" s="224">
        <f t="shared" si="66"/>
        <v>0</v>
      </c>
      <c r="S133" s="229">
        <f t="shared" si="66"/>
        <v>0</v>
      </c>
      <c r="T133" s="224">
        <f t="shared" si="66"/>
        <v>0</v>
      </c>
      <c r="U133" s="229">
        <f t="shared" si="66"/>
        <v>0</v>
      </c>
      <c r="V133" s="224">
        <f t="shared" si="66"/>
        <v>0</v>
      </c>
      <c r="W133" s="229">
        <f t="shared" si="66"/>
        <v>0</v>
      </c>
      <c r="X133" s="229">
        <f t="shared" si="66"/>
        <v>0</v>
      </c>
      <c r="Y133" s="229">
        <f t="shared" si="66"/>
        <v>0</v>
      </c>
      <c r="Z133" s="224">
        <f t="shared" si="66"/>
        <v>0</v>
      </c>
      <c r="AA133" s="229">
        <f t="shared" si="66"/>
        <v>0</v>
      </c>
      <c r="AB133" s="224">
        <f t="shared" si="66"/>
        <v>0</v>
      </c>
      <c r="AC133" s="229">
        <f t="shared" si="66"/>
        <v>0</v>
      </c>
      <c r="AD133" s="224">
        <f t="shared" si="66"/>
        <v>0</v>
      </c>
      <c r="AE133" s="224">
        <f t="shared" si="66"/>
        <v>0</v>
      </c>
      <c r="AF133" s="224">
        <f t="shared" si="66"/>
        <v>0</v>
      </c>
      <c r="AG133" s="224">
        <f t="shared" si="66"/>
        <v>0</v>
      </c>
      <c r="AH133" s="224">
        <f t="shared" si="66"/>
        <v>0</v>
      </c>
      <c r="AI133" s="224">
        <f t="shared" si="66"/>
        <v>0</v>
      </c>
      <c r="AJ133" s="224">
        <f t="shared" si="66"/>
        <v>0</v>
      </c>
      <c r="AK133" s="224">
        <f t="shared" si="66"/>
        <v>0</v>
      </c>
      <c r="AL133" s="224">
        <f t="shared" si="66"/>
        <v>0</v>
      </c>
      <c r="AM133" s="224">
        <f t="shared" si="66"/>
        <v>0</v>
      </c>
    </row>
    <row r="134" spans="3:40" s="42" customFormat="1" x14ac:dyDescent="0.35">
      <c r="C134" s="87"/>
      <c r="D134" s="186" t="s">
        <v>131</v>
      </c>
      <c r="E134" s="156"/>
      <c r="F134" s="156"/>
      <c r="G134" s="156"/>
      <c r="H134" s="156"/>
      <c r="I134" s="156"/>
      <c r="J134" s="156"/>
      <c r="K134" s="156"/>
      <c r="L134" s="232"/>
      <c r="M134" s="156"/>
      <c r="N134" s="156"/>
      <c r="O134" s="156"/>
      <c r="P134" s="156"/>
      <c r="Q134" s="156"/>
      <c r="R134" s="156"/>
      <c r="S134" s="156"/>
      <c r="T134" s="156"/>
      <c r="U134" s="156"/>
      <c r="V134" s="156"/>
      <c r="W134" s="156"/>
      <c r="X134" s="156"/>
      <c r="Y134" s="156"/>
      <c r="Z134" s="156"/>
      <c r="AA134" s="156"/>
      <c r="AB134" s="156"/>
      <c r="AC134" s="156"/>
      <c r="AD134" s="156"/>
      <c r="AE134" s="156"/>
      <c r="AF134" s="156"/>
      <c r="AG134" s="156"/>
      <c r="AH134" s="156"/>
      <c r="AI134" s="156"/>
      <c r="AJ134" s="156"/>
      <c r="AK134" s="156"/>
      <c r="AL134" s="156"/>
      <c r="AM134" s="156"/>
    </row>
    <row r="135" spans="3:40" s="42" customFormat="1" ht="15" thickBot="1" x14ac:dyDescent="0.4">
      <c r="D135" s="233" t="s">
        <v>102</v>
      </c>
      <c r="E135" s="235">
        <f t="shared" ref="E135:K135" si="67">+E121+E123+E125+E127+E129</f>
        <v>19.512195121951219</v>
      </c>
      <c r="F135" s="235">
        <f t="shared" si="67"/>
        <v>24.390243902439025</v>
      </c>
      <c r="G135" s="235">
        <f t="shared" si="67"/>
        <v>24.390243902439025</v>
      </c>
      <c r="H135" s="235">
        <f t="shared" si="67"/>
        <v>26.829268292682926</v>
      </c>
      <c r="I135" s="235">
        <f t="shared" si="67"/>
        <v>26.829268292682926</v>
      </c>
      <c r="J135" s="235">
        <f t="shared" si="67"/>
        <v>31.707317073170731</v>
      </c>
      <c r="K135" s="235">
        <f t="shared" si="67"/>
        <v>31.707317073170731</v>
      </c>
      <c r="L135" s="234">
        <f t="shared" ref="L135:AM135" si="68">+L121+L123+L125+L127+L129</f>
        <v>36.585365853658537</v>
      </c>
      <c r="M135" s="235">
        <f t="shared" si="68"/>
        <v>34.146341463414636</v>
      </c>
      <c r="N135" s="235">
        <f t="shared" si="68"/>
        <v>39.024390243902438</v>
      </c>
      <c r="O135" s="235">
        <f t="shared" si="68"/>
        <v>39.024390243902438</v>
      </c>
      <c r="P135" s="235">
        <f t="shared" si="68"/>
        <v>39.024390243902438</v>
      </c>
      <c r="Q135" s="235">
        <f t="shared" si="68"/>
        <v>39.024390243902438</v>
      </c>
      <c r="R135" s="235">
        <f t="shared" si="68"/>
        <v>39.024390243902438</v>
      </c>
      <c r="S135" s="235">
        <f t="shared" si="68"/>
        <v>43.902439024390247</v>
      </c>
      <c r="T135" s="235">
        <f t="shared" si="68"/>
        <v>43.902439024390247</v>
      </c>
      <c r="U135" s="235">
        <f t="shared" si="68"/>
        <v>43.902439024390247</v>
      </c>
      <c r="V135" s="235">
        <f t="shared" si="68"/>
        <v>46.341463414634148</v>
      </c>
      <c r="W135" s="235">
        <f t="shared" si="68"/>
        <v>43.902439024390247</v>
      </c>
      <c r="X135" s="235">
        <f t="shared" si="68"/>
        <v>39.024390243902438</v>
      </c>
      <c r="Y135" s="235">
        <f t="shared" si="68"/>
        <v>39.024390243902438</v>
      </c>
      <c r="Z135" s="235">
        <f t="shared" si="68"/>
        <v>36.585365853658537</v>
      </c>
      <c r="AA135" s="235">
        <f t="shared" si="68"/>
        <v>26.829268292682926</v>
      </c>
      <c r="AB135" s="235">
        <f t="shared" si="68"/>
        <v>26.829268292682926</v>
      </c>
      <c r="AC135" s="235">
        <f t="shared" si="68"/>
        <v>24.390243902439025</v>
      </c>
      <c r="AD135" s="235">
        <f t="shared" si="68"/>
        <v>0</v>
      </c>
      <c r="AE135" s="235">
        <f t="shared" si="68"/>
        <v>0</v>
      </c>
      <c r="AF135" s="235">
        <f t="shared" si="68"/>
        <v>0</v>
      </c>
      <c r="AG135" s="235">
        <f t="shared" si="68"/>
        <v>0</v>
      </c>
      <c r="AH135" s="235">
        <f t="shared" si="68"/>
        <v>0</v>
      </c>
      <c r="AI135" s="235">
        <f t="shared" si="68"/>
        <v>0</v>
      </c>
      <c r="AJ135" s="235">
        <f t="shared" si="68"/>
        <v>0</v>
      </c>
      <c r="AK135" s="235">
        <f t="shared" si="68"/>
        <v>0</v>
      </c>
      <c r="AL135" s="235">
        <f t="shared" si="68"/>
        <v>0</v>
      </c>
      <c r="AM135" s="235">
        <f t="shared" si="68"/>
        <v>0</v>
      </c>
    </row>
    <row r="136" spans="3:40" s="42" customFormat="1" x14ac:dyDescent="0.35">
      <c r="E136" s="95"/>
      <c r="G136" s="95"/>
      <c r="I136" s="95"/>
      <c r="J136" s="95"/>
      <c r="K136" s="95"/>
      <c r="M136" s="95"/>
      <c r="O136" s="95"/>
      <c r="S136" s="95"/>
      <c r="U136" s="95"/>
      <c r="W136" s="95"/>
      <c r="X136" s="95"/>
      <c r="Y136" s="95"/>
      <c r="AA136" s="95"/>
      <c r="AC136" s="95"/>
      <c r="AH136" s="127"/>
      <c r="AI136" s="127"/>
      <c r="AJ136" s="127"/>
      <c r="AK136" s="127"/>
      <c r="AL136" s="127"/>
      <c r="AM136" s="127"/>
      <c r="AN136" s="127"/>
    </row>
    <row r="137" spans="3:40" s="42" customFormat="1" x14ac:dyDescent="0.35">
      <c r="E137" s="95"/>
      <c r="G137" s="95"/>
      <c r="I137" s="95"/>
      <c r="J137" s="95"/>
      <c r="K137" s="95"/>
      <c r="M137" s="95"/>
      <c r="O137" s="95"/>
      <c r="S137" s="95"/>
      <c r="U137" s="95"/>
      <c r="W137" s="95"/>
      <c r="X137" s="95"/>
      <c r="Y137" s="95"/>
      <c r="AA137" s="95"/>
      <c r="AC137" s="95"/>
    </row>
    <row r="138" spans="3:40" s="42" customFormat="1" x14ac:dyDescent="0.35">
      <c r="E138" s="95"/>
      <c r="G138" s="95"/>
      <c r="I138" s="95"/>
      <c r="J138" s="95"/>
      <c r="K138" s="95"/>
      <c r="M138" s="95"/>
      <c r="O138" s="95"/>
      <c r="S138" s="95"/>
      <c r="U138" s="95"/>
      <c r="W138" s="95"/>
      <c r="X138" s="95"/>
      <c r="Y138" s="95"/>
      <c r="AA138" s="95"/>
      <c r="AC138" s="95"/>
    </row>
    <row r="139" spans="3:40" s="42" customFormat="1" x14ac:dyDescent="0.35">
      <c r="E139" s="95"/>
      <c r="G139" s="95"/>
      <c r="I139" s="95"/>
      <c r="J139" s="95"/>
      <c r="K139" s="95"/>
      <c r="M139" s="95"/>
      <c r="O139" s="95"/>
      <c r="S139" s="95"/>
      <c r="U139" s="95"/>
      <c r="W139" s="95"/>
      <c r="X139" s="95"/>
      <c r="Y139" s="95"/>
      <c r="AA139" s="95"/>
      <c r="AC139" s="95"/>
    </row>
    <row r="140" spans="3:40" s="42" customFormat="1" x14ac:dyDescent="0.35">
      <c r="E140" s="95"/>
      <c r="G140" s="95"/>
      <c r="I140" s="95"/>
      <c r="J140" s="95"/>
      <c r="K140" s="95"/>
      <c r="M140" s="95"/>
      <c r="O140" s="95"/>
      <c r="S140" s="95"/>
      <c r="U140" s="95"/>
      <c r="W140" s="95"/>
      <c r="X140" s="95"/>
      <c r="Y140" s="95"/>
      <c r="AA140" s="95"/>
      <c r="AC140" s="95"/>
    </row>
    <row r="141" spans="3:40" s="42" customFormat="1" x14ac:dyDescent="0.35">
      <c r="E141" s="95"/>
      <c r="G141" s="95"/>
      <c r="I141" s="95"/>
      <c r="J141" s="95"/>
      <c r="K141" s="95"/>
      <c r="M141" s="95"/>
      <c r="O141" s="95"/>
      <c r="S141" s="95"/>
      <c r="U141" s="95"/>
      <c r="W141" s="95"/>
      <c r="X141" s="95"/>
      <c r="Y141" s="95"/>
      <c r="AA141" s="95"/>
      <c r="AC141" s="95"/>
    </row>
    <row r="142" spans="3:40" s="42" customFormat="1" x14ac:dyDescent="0.35">
      <c r="E142" s="95"/>
      <c r="G142" s="95"/>
      <c r="I142" s="95"/>
      <c r="J142" s="95"/>
      <c r="K142" s="95"/>
      <c r="M142" s="95"/>
      <c r="O142" s="95"/>
      <c r="S142" s="95"/>
      <c r="U142" s="95"/>
      <c r="W142" s="95"/>
      <c r="X142" s="95"/>
      <c r="Y142" s="95"/>
      <c r="AA142" s="95"/>
      <c r="AC142" s="95"/>
    </row>
    <row r="143" spans="3:40" s="42" customFormat="1" x14ac:dyDescent="0.35">
      <c r="E143" s="95"/>
      <c r="G143" s="95"/>
      <c r="I143" s="95"/>
      <c r="J143" s="95"/>
      <c r="K143" s="95"/>
      <c r="M143" s="95"/>
      <c r="O143" s="95"/>
      <c r="S143" s="95"/>
      <c r="U143" s="95"/>
      <c r="W143" s="95"/>
      <c r="X143" s="95"/>
      <c r="Y143" s="95"/>
      <c r="AA143" s="95"/>
      <c r="AC143" s="95"/>
    </row>
    <row r="144" spans="3:40" s="42" customFormat="1" x14ac:dyDescent="0.35">
      <c r="E144" s="95"/>
      <c r="G144" s="95"/>
      <c r="I144" s="95"/>
      <c r="J144" s="95"/>
      <c r="K144" s="95"/>
      <c r="M144" s="95"/>
      <c r="O144" s="95"/>
      <c r="S144" s="95"/>
      <c r="U144" s="95"/>
      <c r="W144" s="95"/>
      <c r="X144" s="95"/>
      <c r="Y144" s="95"/>
      <c r="AA144" s="95"/>
      <c r="AC144" s="95"/>
    </row>
    <row r="145" spans="3:39" s="42" customFormat="1" x14ac:dyDescent="0.35">
      <c r="E145" s="95"/>
      <c r="G145" s="95"/>
      <c r="I145" s="95"/>
      <c r="J145" s="95"/>
      <c r="K145" s="95"/>
      <c r="M145" s="95"/>
      <c r="O145" s="95"/>
      <c r="S145" s="95"/>
      <c r="U145" s="95"/>
      <c r="W145" s="95"/>
      <c r="X145" s="95"/>
      <c r="Y145" s="95"/>
      <c r="AA145" s="95"/>
      <c r="AC145" s="95"/>
    </row>
    <row r="146" spans="3:39" s="42" customFormat="1" x14ac:dyDescent="0.35">
      <c r="E146" s="95"/>
      <c r="G146" s="95"/>
      <c r="I146" s="95"/>
      <c r="J146" s="95"/>
      <c r="K146" s="95"/>
      <c r="M146" s="95"/>
      <c r="O146" s="95"/>
      <c r="S146" s="95"/>
      <c r="U146" s="95"/>
      <c r="W146" s="95"/>
      <c r="X146" s="95"/>
      <c r="Y146" s="95"/>
      <c r="AA146" s="95"/>
      <c r="AC146" s="95"/>
    </row>
    <row r="147" spans="3:39" s="42" customFormat="1" x14ac:dyDescent="0.35">
      <c r="C147" s="87"/>
      <c r="E147" s="95"/>
      <c r="G147" s="95"/>
      <c r="I147" s="95"/>
      <c r="J147" s="95"/>
      <c r="K147" s="95"/>
      <c r="M147" s="95"/>
      <c r="O147" s="95"/>
      <c r="S147" s="95"/>
      <c r="U147" s="95"/>
      <c r="W147" s="95"/>
      <c r="X147" s="95"/>
      <c r="Y147" s="95"/>
      <c r="AA147" s="95"/>
      <c r="AC147" s="95"/>
    </row>
    <row r="148" spans="3:39" s="42" customFormat="1" x14ac:dyDescent="0.35">
      <c r="E148" s="91" t="str">
        <f t="shared" ref="E148:K156" si="69">+LEFT(E5,4)</f>
        <v/>
      </c>
      <c r="F148" s="91" t="str">
        <f t="shared" si="69"/>
        <v/>
      </c>
      <c r="G148" s="91" t="str">
        <f t="shared" si="69"/>
        <v/>
      </c>
      <c r="H148" s="91" t="str">
        <f t="shared" si="69"/>
        <v/>
      </c>
      <c r="I148" s="91" t="str">
        <f t="shared" si="69"/>
        <v/>
      </c>
      <c r="J148" s="91" t="str">
        <f t="shared" si="69"/>
        <v/>
      </c>
      <c r="K148" s="91" t="str">
        <f t="shared" si="69"/>
        <v/>
      </c>
      <c r="L148" s="91" t="str">
        <f t="shared" ref="L148:AM157" si="70">+LEFT(L5,4)</f>
        <v/>
      </c>
      <c r="M148" s="91" t="str">
        <f t="shared" si="70"/>
        <v/>
      </c>
      <c r="N148" s="91" t="str">
        <f t="shared" si="70"/>
        <v/>
      </c>
      <c r="O148" s="91" t="str">
        <f t="shared" si="70"/>
        <v/>
      </c>
      <c r="P148" s="91" t="str">
        <f t="shared" si="70"/>
        <v/>
      </c>
      <c r="Q148" s="91" t="str">
        <f t="shared" si="70"/>
        <v/>
      </c>
      <c r="R148" s="91" t="str">
        <f t="shared" si="70"/>
        <v/>
      </c>
      <c r="S148" s="91" t="str">
        <f t="shared" si="70"/>
        <v/>
      </c>
      <c r="T148" s="91" t="str">
        <f t="shared" si="70"/>
        <v/>
      </c>
      <c r="U148" s="91" t="str">
        <f t="shared" si="70"/>
        <v/>
      </c>
      <c r="V148" s="91" t="str">
        <f t="shared" si="70"/>
        <v/>
      </c>
      <c r="W148" s="91" t="str">
        <f t="shared" si="70"/>
        <v/>
      </c>
      <c r="X148" s="91" t="str">
        <f t="shared" si="70"/>
        <v/>
      </c>
      <c r="Y148" s="91" t="str">
        <f t="shared" si="70"/>
        <v/>
      </c>
      <c r="Z148" s="91" t="str">
        <f t="shared" si="70"/>
        <v/>
      </c>
      <c r="AA148" s="91" t="str">
        <f t="shared" si="70"/>
        <v/>
      </c>
      <c r="AB148" s="91" t="str">
        <f t="shared" si="70"/>
        <v/>
      </c>
      <c r="AC148" s="91" t="str">
        <f t="shared" si="70"/>
        <v/>
      </c>
      <c r="AD148" s="91" t="str">
        <f t="shared" si="70"/>
        <v/>
      </c>
      <c r="AE148" s="91" t="str">
        <f t="shared" si="70"/>
        <v/>
      </c>
      <c r="AF148" s="91" t="str">
        <f t="shared" si="70"/>
        <v/>
      </c>
      <c r="AG148" s="91" t="str">
        <f t="shared" si="70"/>
        <v/>
      </c>
      <c r="AH148" s="91" t="str">
        <f t="shared" si="70"/>
        <v/>
      </c>
      <c r="AI148" s="91" t="str">
        <f t="shared" si="70"/>
        <v/>
      </c>
      <c r="AJ148" s="91" t="str">
        <f t="shared" si="70"/>
        <v/>
      </c>
      <c r="AK148" s="91" t="str">
        <f t="shared" si="70"/>
        <v/>
      </c>
      <c r="AL148" s="91" t="str">
        <f t="shared" si="70"/>
        <v/>
      </c>
      <c r="AM148" s="91" t="str">
        <f t="shared" si="70"/>
        <v/>
      </c>
    </row>
    <row r="149" spans="3:39" s="42" customFormat="1" x14ac:dyDescent="0.35">
      <c r="E149" s="91" t="str">
        <f t="shared" si="69"/>
        <v/>
      </c>
      <c r="F149" s="91" t="str">
        <f t="shared" si="69"/>
        <v/>
      </c>
      <c r="G149" s="91" t="str">
        <f t="shared" si="69"/>
        <v/>
      </c>
      <c r="H149" s="91" t="str">
        <f t="shared" si="69"/>
        <v/>
      </c>
      <c r="I149" s="91" t="str">
        <f t="shared" si="69"/>
        <v/>
      </c>
      <c r="J149" s="91" t="str">
        <f t="shared" si="69"/>
        <v/>
      </c>
      <c r="K149" s="91" t="str">
        <f t="shared" si="69"/>
        <v/>
      </c>
      <c r="L149" s="91" t="str">
        <f t="shared" si="70"/>
        <v/>
      </c>
      <c r="M149" s="91" t="str">
        <f t="shared" si="70"/>
        <v/>
      </c>
      <c r="N149" s="91" t="str">
        <f t="shared" si="70"/>
        <v/>
      </c>
      <c r="O149" s="91" t="str">
        <f t="shared" si="70"/>
        <v/>
      </c>
      <c r="P149" s="91" t="str">
        <f t="shared" si="70"/>
        <v/>
      </c>
      <c r="Q149" s="91" t="str">
        <f t="shared" si="70"/>
        <v/>
      </c>
      <c r="R149" s="91" t="str">
        <f t="shared" si="70"/>
        <v/>
      </c>
      <c r="S149" s="91" t="str">
        <f t="shared" si="70"/>
        <v/>
      </c>
      <c r="T149" s="91" t="str">
        <f t="shared" si="70"/>
        <v/>
      </c>
      <c r="U149" s="91" t="str">
        <f t="shared" si="70"/>
        <v/>
      </c>
      <c r="V149" s="91" t="str">
        <f t="shared" si="70"/>
        <v/>
      </c>
      <c r="W149" s="91" t="str">
        <f t="shared" si="70"/>
        <v/>
      </c>
      <c r="X149" s="91" t="str">
        <f t="shared" si="70"/>
        <v/>
      </c>
      <c r="Y149" s="91" t="str">
        <f t="shared" si="70"/>
        <v/>
      </c>
      <c r="Z149" s="91" t="str">
        <f t="shared" si="70"/>
        <v/>
      </c>
      <c r="AA149" s="91" t="str">
        <f t="shared" si="70"/>
        <v/>
      </c>
      <c r="AB149" s="91" t="str">
        <f t="shared" si="70"/>
        <v/>
      </c>
      <c r="AC149" s="91" t="str">
        <f t="shared" si="70"/>
        <v/>
      </c>
      <c r="AD149" s="91" t="str">
        <f t="shared" si="70"/>
        <v/>
      </c>
      <c r="AE149" s="91" t="str">
        <f t="shared" si="70"/>
        <v/>
      </c>
      <c r="AF149" s="91" t="str">
        <f t="shared" si="70"/>
        <v/>
      </c>
      <c r="AG149" s="91" t="str">
        <f t="shared" si="70"/>
        <v/>
      </c>
      <c r="AH149" s="91" t="str">
        <f t="shared" si="70"/>
        <v/>
      </c>
      <c r="AI149" s="91" t="str">
        <f t="shared" si="70"/>
        <v/>
      </c>
      <c r="AJ149" s="91" t="str">
        <f t="shared" si="70"/>
        <v/>
      </c>
      <c r="AK149" s="91" t="str">
        <f t="shared" si="70"/>
        <v/>
      </c>
      <c r="AL149" s="91" t="str">
        <f t="shared" si="70"/>
        <v/>
      </c>
      <c r="AM149" s="91" t="str">
        <f t="shared" si="70"/>
        <v/>
      </c>
    </row>
    <row r="150" spans="3:39" s="42" customFormat="1" x14ac:dyDescent="0.35">
      <c r="E150" s="91" t="str">
        <f t="shared" si="69"/>
        <v/>
      </c>
      <c r="F150" s="91" t="str">
        <f t="shared" si="69"/>
        <v/>
      </c>
      <c r="G150" s="91" t="str">
        <f t="shared" si="69"/>
        <v/>
      </c>
      <c r="H150" s="91" t="str">
        <f t="shared" si="69"/>
        <v/>
      </c>
      <c r="I150" s="91" t="str">
        <f t="shared" si="69"/>
        <v/>
      </c>
      <c r="J150" s="91" t="str">
        <f t="shared" si="69"/>
        <v/>
      </c>
      <c r="K150" s="91" t="str">
        <f t="shared" si="69"/>
        <v/>
      </c>
      <c r="L150" s="91" t="str">
        <f t="shared" si="70"/>
        <v/>
      </c>
      <c r="M150" s="91" t="str">
        <f t="shared" si="70"/>
        <v/>
      </c>
      <c r="N150" s="91" t="str">
        <f t="shared" si="70"/>
        <v/>
      </c>
      <c r="O150" s="91" t="str">
        <f t="shared" si="70"/>
        <v/>
      </c>
      <c r="P150" s="91" t="str">
        <f t="shared" si="70"/>
        <v/>
      </c>
      <c r="Q150" s="91" t="str">
        <f t="shared" si="70"/>
        <v/>
      </c>
      <c r="R150" s="91" t="str">
        <f t="shared" si="70"/>
        <v/>
      </c>
      <c r="S150" s="91" t="str">
        <f t="shared" si="70"/>
        <v/>
      </c>
      <c r="T150" s="91" t="str">
        <f t="shared" si="70"/>
        <v/>
      </c>
      <c r="U150" s="91" t="str">
        <f t="shared" si="70"/>
        <v/>
      </c>
      <c r="V150" s="91" t="str">
        <f t="shared" si="70"/>
        <v/>
      </c>
      <c r="W150" s="91" t="str">
        <f t="shared" si="70"/>
        <v/>
      </c>
      <c r="X150" s="91" t="str">
        <f t="shared" si="70"/>
        <v/>
      </c>
      <c r="Y150" s="91" t="str">
        <f t="shared" si="70"/>
        <v/>
      </c>
      <c r="Z150" s="91" t="str">
        <f t="shared" si="70"/>
        <v/>
      </c>
      <c r="AA150" s="91" t="str">
        <f t="shared" si="70"/>
        <v/>
      </c>
      <c r="AB150" s="91" t="str">
        <f t="shared" si="70"/>
        <v/>
      </c>
      <c r="AC150" s="91" t="str">
        <f t="shared" si="70"/>
        <v/>
      </c>
      <c r="AD150" s="91" t="str">
        <f t="shared" si="70"/>
        <v/>
      </c>
      <c r="AE150" s="91" t="str">
        <f t="shared" si="70"/>
        <v/>
      </c>
      <c r="AF150" s="91" t="str">
        <f t="shared" si="70"/>
        <v/>
      </c>
      <c r="AG150" s="91" t="str">
        <f t="shared" si="70"/>
        <v/>
      </c>
      <c r="AH150" s="91" t="str">
        <f t="shared" si="70"/>
        <v/>
      </c>
      <c r="AI150" s="91" t="str">
        <f t="shared" si="70"/>
        <v/>
      </c>
      <c r="AJ150" s="91" t="str">
        <f t="shared" si="70"/>
        <v/>
      </c>
      <c r="AK150" s="91" t="str">
        <f t="shared" si="70"/>
        <v/>
      </c>
      <c r="AL150" s="91" t="str">
        <f t="shared" si="70"/>
        <v/>
      </c>
      <c r="AM150" s="91" t="str">
        <f t="shared" si="70"/>
        <v/>
      </c>
    </row>
    <row r="151" spans="3:39" s="42" customFormat="1" x14ac:dyDescent="0.35">
      <c r="E151" s="91" t="str">
        <f t="shared" si="69"/>
        <v/>
      </c>
      <c r="F151" s="91" t="str">
        <f t="shared" si="69"/>
        <v/>
      </c>
      <c r="G151" s="91" t="str">
        <f t="shared" si="69"/>
        <v/>
      </c>
      <c r="H151" s="91" t="str">
        <f t="shared" si="69"/>
        <v/>
      </c>
      <c r="I151" s="91" t="str">
        <f t="shared" si="69"/>
        <v/>
      </c>
      <c r="J151" s="91" t="str">
        <f t="shared" si="69"/>
        <v/>
      </c>
      <c r="K151" s="91" t="str">
        <f t="shared" si="69"/>
        <v/>
      </c>
      <c r="L151" s="91" t="str">
        <f t="shared" si="70"/>
        <v/>
      </c>
      <c r="M151" s="91" t="str">
        <f t="shared" si="70"/>
        <v/>
      </c>
      <c r="N151" s="91" t="str">
        <f t="shared" si="70"/>
        <v/>
      </c>
      <c r="O151" s="91" t="str">
        <f t="shared" si="70"/>
        <v/>
      </c>
      <c r="P151" s="91" t="str">
        <f t="shared" si="70"/>
        <v/>
      </c>
      <c r="Q151" s="91" t="str">
        <f t="shared" si="70"/>
        <v/>
      </c>
      <c r="R151" s="91" t="str">
        <f t="shared" si="70"/>
        <v/>
      </c>
      <c r="S151" s="91" t="str">
        <f t="shared" si="70"/>
        <v/>
      </c>
      <c r="T151" s="91" t="str">
        <f t="shared" si="70"/>
        <v/>
      </c>
      <c r="U151" s="91" t="str">
        <f t="shared" si="70"/>
        <v/>
      </c>
      <c r="V151" s="91" t="str">
        <f t="shared" si="70"/>
        <v/>
      </c>
      <c r="W151" s="91" t="str">
        <f t="shared" si="70"/>
        <v/>
      </c>
      <c r="X151" s="91" t="str">
        <f t="shared" si="70"/>
        <v/>
      </c>
      <c r="Y151" s="91" t="str">
        <f t="shared" si="70"/>
        <v/>
      </c>
      <c r="Z151" s="91" t="str">
        <f t="shared" si="70"/>
        <v/>
      </c>
      <c r="AA151" s="91" t="str">
        <f t="shared" si="70"/>
        <v/>
      </c>
      <c r="AB151" s="91" t="str">
        <f t="shared" si="70"/>
        <v/>
      </c>
      <c r="AC151" s="91" t="str">
        <f t="shared" si="70"/>
        <v/>
      </c>
      <c r="AD151" s="91" t="str">
        <f t="shared" si="70"/>
        <v/>
      </c>
      <c r="AE151" s="91" t="str">
        <f t="shared" si="70"/>
        <v/>
      </c>
      <c r="AF151" s="91" t="str">
        <f t="shared" si="70"/>
        <v/>
      </c>
      <c r="AG151" s="91" t="str">
        <f t="shared" si="70"/>
        <v/>
      </c>
      <c r="AH151" s="91" t="str">
        <f t="shared" si="70"/>
        <v/>
      </c>
      <c r="AI151" s="91" t="str">
        <f t="shared" si="70"/>
        <v/>
      </c>
      <c r="AJ151" s="91" t="str">
        <f t="shared" si="70"/>
        <v/>
      </c>
      <c r="AK151" s="91" t="str">
        <f t="shared" si="70"/>
        <v/>
      </c>
      <c r="AL151" s="91" t="str">
        <f t="shared" si="70"/>
        <v/>
      </c>
      <c r="AM151" s="91" t="str">
        <f t="shared" si="70"/>
        <v/>
      </c>
    </row>
    <row r="152" spans="3:39" s="42" customFormat="1" x14ac:dyDescent="0.35">
      <c r="E152" s="91" t="str">
        <f t="shared" si="69"/>
        <v/>
      </c>
      <c r="F152" s="91" t="str">
        <f t="shared" si="69"/>
        <v/>
      </c>
      <c r="G152" s="91" t="str">
        <f t="shared" si="69"/>
        <v/>
      </c>
      <c r="H152" s="91" t="str">
        <f t="shared" si="69"/>
        <v/>
      </c>
      <c r="I152" s="91" t="str">
        <f t="shared" si="69"/>
        <v/>
      </c>
      <c r="J152" s="91" t="str">
        <f t="shared" si="69"/>
        <v/>
      </c>
      <c r="K152" s="91" t="str">
        <f t="shared" si="69"/>
        <v/>
      </c>
      <c r="L152" s="91" t="str">
        <f t="shared" si="70"/>
        <v/>
      </c>
      <c r="M152" s="91" t="str">
        <f t="shared" si="70"/>
        <v/>
      </c>
      <c r="N152" s="91" t="str">
        <f t="shared" si="70"/>
        <v/>
      </c>
      <c r="O152" s="91" t="str">
        <f t="shared" si="70"/>
        <v/>
      </c>
      <c r="P152" s="91" t="str">
        <f t="shared" si="70"/>
        <v/>
      </c>
      <c r="Q152" s="91" t="str">
        <f t="shared" si="70"/>
        <v/>
      </c>
      <c r="R152" s="91" t="str">
        <f t="shared" si="70"/>
        <v/>
      </c>
      <c r="S152" s="91" t="str">
        <f t="shared" si="70"/>
        <v/>
      </c>
      <c r="T152" s="91" t="str">
        <f t="shared" si="70"/>
        <v/>
      </c>
      <c r="U152" s="91" t="str">
        <f t="shared" si="70"/>
        <v/>
      </c>
      <c r="V152" s="91" t="str">
        <f t="shared" si="70"/>
        <v/>
      </c>
      <c r="W152" s="91" t="str">
        <f t="shared" si="70"/>
        <v/>
      </c>
      <c r="X152" s="91" t="str">
        <f t="shared" si="70"/>
        <v/>
      </c>
      <c r="Y152" s="91" t="str">
        <f t="shared" si="70"/>
        <v/>
      </c>
      <c r="Z152" s="91" t="str">
        <f t="shared" si="70"/>
        <v/>
      </c>
      <c r="AA152" s="91" t="str">
        <f t="shared" si="70"/>
        <v/>
      </c>
      <c r="AB152" s="91" t="str">
        <f t="shared" si="70"/>
        <v/>
      </c>
      <c r="AC152" s="91" t="str">
        <f t="shared" si="70"/>
        <v/>
      </c>
      <c r="AD152" s="91" t="str">
        <f t="shared" si="70"/>
        <v/>
      </c>
      <c r="AE152" s="91" t="str">
        <f t="shared" si="70"/>
        <v/>
      </c>
      <c r="AF152" s="91" t="str">
        <f t="shared" si="70"/>
        <v/>
      </c>
      <c r="AG152" s="91" t="str">
        <f t="shared" si="70"/>
        <v/>
      </c>
      <c r="AH152" s="91" t="str">
        <f t="shared" si="70"/>
        <v/>
      </c>
      <c r="AI152" s="91" t="str">
        <f t="shared" si="70"/>
        <v/>
      </c>
      <c r="AJ152" s="91" t="str">
        <f t="shared" si="70"/>
        <v/>
      </c>
      <c r="AK152" s="91" t="str">
        <f t="shared" si="70"/>
        <v/>
      </c>
      <c r="AL152" s="91" t="str">
        <f t="shared" si="70"/>
        <v/>
      </c>
      <c r="AM152" s="91" t="str">
        <f t="shared" si="70"/>
        <v/>
      </c>
    </row>
    <row r="153" spans="3:39" s="42" customFormat="1" x14ac:dyDescent="0.35">
      <c r="E153" s="91" t="str">
        <f t="shared" si="69"/>
        <v>OPEX</v>
      </c>
      <c r="F153" s="91" t="str">
        <f t="shared" si="69"/>
        <v>OPEX</v>
      </c>
      <c r="G153" s="91" t="str">
        <f t="shared" si="69"/>
        <v>OPEX</v>
      </c>
      <c r="H153" s="91" t="str">
        <f t="shared" si="69"/>
        <v>OPEX</v>
      </c>
      <c r="I153" s="91" t="str">
        <f t="shared" si="69"/>
        <v>OPEX</v>
      </c>
      <c r="J153" s="91" t="str">
        <f t="shared" si="69"/>
        <v>OPEX</v>
      </c>
      <c r="K153" s="91" t="str">
        <f t="shared" si="69"/>
        <v>OPEX</v>
      </c>
      <c r="L153" s="91" t="str">
        <f t="shared" si="70"/>
        <v>OPEX</v>
      </c>
      <c r="M153" s="91" t="str">
        <f t="shared" si="70"/>
        <v>OPEX</v>
      </c>
      <c r="N153" s="91" t="str">
        <f t="shared" si="70"/>
        <v>OPEX</v>
      </c>
      <c r="O153" s="91" t="str">
        <f t="shared" si="70"/>
        <v>OPEX</v>
      </c>
      <c r="P153" s="91" t="str">
        <f t="shared" si="70"/>
        <v>OPEX</v>
      </c>
      <c r="Q153" s="91" t="str">
        <f t="shared" si="70"/>
        <v>OPEX</v>
      </c>
      <c r="R153" s="91" t="str">
        <f t="shared" si="70"/>
        <v>OPEX</v>
      </c>
      <c r="S153" s="91" t="str">
        <f t="shared" si="70"/>
        <v>OPEX</v>
      </c>
      <c r="T153" s="91" t="str">
        <f t="shared" si="70"/>
        <v>OPEX</v>
      </c>
      <c r="U153" s="91" t="str">
        <f t="shared" si="70"/>
        <v>OPEX</v>
      </c>
      <c r="V153" s="91" t="str">
        <f t="shared" si="70"/>
        <v>OPEX</v>
      </c>
      <c r="W153" s="91" t="str">
        <f t="shared" si="70"/>
        <v>OPEX</v>
      </c>
      <c r="X153" s="91" t="str">
        <f t="shared" si="70"/>
        <v>OPEX</v>
      </c>
      <c r="Y153" s="91" t="str">
        <f t="shared" si="70"/>
        <v>OPEX</v>
      </c>
      <c r="Z153" s="91" t="str">
        <f t="shared" si="70"/>
        <v>OPEX</v>
      </c>
      <c r="AA153" s="91" t="str">
        <f t="shared" si="70"/>
        <v>OPEX</v>
      </c>
      <c r="AB153" s="91" t="str">
        <f t="shared" si="70"/>
        <v>OPEX</v>
      </c>
      <c r="AC153" s="91" t="str">
        <f t="shared" si="70"/>
        <v>OPEX</v>
      </c>
      <c r="AD153" s="91" t="str">
        <f t="shared" si="70"/>
        <v/>
      </c>
      <c r="AE153" s="91" t="str">
        <f t="shared" si="70"/>
        <v/>
      </c>
      <c r="AF153" s="91" t="str">
        <f t="shared" si="70"/>
        <v/>
      </c>
      <c r="AG153" s="91" t="str">
        <f t="shared" si="70"/>
        <v/>
      </c>
      <c r="AH153" s="91" t="str">
        <f t="shared" si="70"/>
        <v/>
      </c>
      <c r="AI153" s="91" t="str">
        <f t="shared" si="70"/>
        <v/>
      </c>
      <c r="AJ153" s="91" t="str">
        <f t="shared" si="70"/>
        <v/>
      </c>
      <c r="AK153" s="91" t="str">
        <f t="shared" si="70"/>
        <v/>
      </c>
      <c r="AL153" s="91" t="str">
        <f t="shared" si="70"/>
        <v/>
      </c>
      <c r="AM153" s="91" t="str">
        <f t="shared" si="70"/>
        <v/>
      </c>
    </row>
    <row r="154" spans="3:39" s="42" customFormat="1" x14ac:dyDescent="0.35">
      <c r="E154" s="91" t="str">
        <f t="shared" si="69"/>
        <v>CCI</v>
      </c>
      <c r="F154" s="91" t="str">
        <f t="shared" si="69"/>
        <v/>
      </c>
      <c r="G154" s="91" t="str">
        <f t="shared" si="69"/>
        <v>CCI</v>
      </c>
      <c r="H154" s="91" t="str">
        <f t="shared" si="69"/>
        <v/>
      </c>
      <c r="I154" s="91" t="str">
        <f t="shared" si="69"/>
        <v>67</v>
      </c>
      <c r="J154" s="91" t="str">
        <f t="shared" si="69"/>
        <v>CDQP</v>
      </c>
      <c r="K154" s="91" t="str">
        <f t="shared" si="69"/>
        <v/>
      </c>
      <c r="L154" s="91" t="str">
        <f t="shared" si="70"/>
        <v/>
      </c>
      <c r="M154" s="91" t="str">
        <f t="shared" si="70"/>
        <v>67</v>
      </c>
      <c r="N154" s="91" t="str">
        <f t="shared" si="70"/>
        <v/>
      </c>
      <c r="O154" s="91" t="str">
        <f t="shared" si="70"/>
        <v>CCI</v>
      </c>
      <c r="P154" s="91" t="str">
        <f t="shared" si="70"/>
        <v/>
      </c>
      <c r="Q154" s="91" t="str">
        <f t="shared" si="70"/>
        <v/>
      </c>
      <c r="R154" s="91" t="str">
        <f t="shared" si="70"/>
        <v/>
      </c>
      <c r="S154" s="91" t="str">
        <f t="shared" si="70"/>
        <v>67</v>
      </c>
      <c r="T154" s="91" t="str">
        <f t="shared" si="70"/>
        <v/>
      </c>
      <c r="U154" s="91" t="str">
        <f t="shared" si="70"/>
        <v>CDQP</v>
      </c>
      <c r="V154" s="91" t="str">
        <f t="shared" si="70"/>
        <v/>
      </c>
      <c r="W154" s="91" t="str">
        <f t="shared" si="70"/>
        <v>CCI</v>
      </c>
      <c r="X154" s="91" t="str">
        <f t="shared" si="70"/>
        <v/>
      </c>
      <c r="Y154" s="91" t="str">
        <f t="shared" si="70"/>
        <v>CDQP</v>
      </c>
      <c r="Z154" s="91" t="str">
        <f t="shared" si="70"/>
        <v/>
      </c>
      <c r="AA154" s="91" t="str">
        <f t="shared" si="70"/>
        <v>67</v>
      </c>
      <c r="AB154" s="91" t="str">
        <f t="shared" si="70"/>
        <v/>
      </c>
      <c r="AC154" s="91" t="str">
        <f t="shared" si="70"/>
        <v>CCI</v>
      </c>
      <c r="AD154" s="91" t="str">
        <f t="shared" si="70"/>
        <v/>
      </c>
      <c r="AE154" s="91" t="str">
        <f t="shared" si="70"/>
        <v/>
      </c>
      <c r="AF154" s="91" t="str">
        <f t="shared" si="70"/>
        <v/>
      </c>
      <c r="AG154" s="91" t="str">
        <f t="shared" si="70"/>
        <v/>
      </c>
      <c r="AH154" s="91" t="str">
        <f t="shared" si="70"/>
        <v/>
      </c>
      <c r="AI154" s="91" t="str">
        <f t="shared" si="70"/>
        <v/>
      </c>
      <c r="AJ154" s="91" t="str">
        <f t="shared" si="70"/>
        <v/>
      </c>
      <c r="AK154" s="91" t="str">
        <f t="shared" si="70"/>
        <v/>
      </c>
      <c r="AL154" s="91" t="str">
        <f t="shared" si="70"/>
        <v/>
      </c>
      <c r="AM154" s="91" t="str">
        <f t="shared" si="70"/>
        <v/>
      </c>
    </row>
    <row r="155" spans="3:39" s="42" customFormat="1" x14ac:dyDescent="0.35">
      <c r="E155" s="91" t="str">
        <f t="shared" si="69"/>
        <v>67</v>
      </c>
      <c r="F155" s="91" t="str">
        <f t="shared" si="69"/>
        <v/>
      </c>
      <c r="G155" s="91" t="str">
        <f t="shared" si="69"/>
        <v>67</v>
      </c>
      <c r="H155" s="91" t="str">
        <f t="shared" si="69"/>
        <v/>
      </c>
      <c r="I155" s="91" t="str">
        <f t="shared" si="69"/>
        <v>CCI</v>
      </c>
      <c r="J155" s="91" t="str">
        <f t="shared" si="69"/>
        <v/>
      </c>
      <c r="K155" s="91" t="str">
        <f t="shared" si="69"/>
        <v>CDQP</v>
      </c>
      <c r="L155" s="91" t="str">
        <f t="shared" si="70"/>
        <v/>
      </c>
      <c r="M155" s="91" t="str">
        <f t="shared" si="70"/>
        <v>CCI</v>
      </c>
      <c r="N155" s="91" t="str">
        <f t="shared" si="70"/>
        <v>PLD</v>
      </c>
      <c r="O155" s="91" t="str">
        <f t="shared" si="70"/>
        <v>PLD</v>
      </c>
      <c r="P155" s="91" t="str">
        <f t="shared" si="70"/>
        <v>PLD</v>
      </c>
      <c r="Q155" s="91" t="str">
        <f t="shared" si="70"/>
        <v>PLD</v>
      </c>
      <c r="R155" s="91" t="str">
        <f t="shared" si="70"/>
        <v>PLD</v>
      </c>
      <c r="S155" s="91" t="str">
        <f t="shared" si="70"/>
        <v>MISS</v>
      </c>
      <c r="T155" s="91" t="str">
        <f t="shared" si="70"/>
        <v>MISS</v>
      </c>
      <c r="U155" s="91" t="str">
        <f t="shared" si="70"/>
        <v>MISS</v>
      </c>
      <c r="V155" s="91" t="str">
        <f t="shared" si="70"/>
        <v>MISS</v>
      </c>
      <c r="W155" s="91" t="str">
        <f t="shared" si="70"/>
        <v>MISS</v>
      </c>
      <c r="X155" s="91" t="str">
        <f t="shared" si="70"/>
        <v>CDQP</v>
      </c>
      <c r="Y155" s="91" t="str">
        <f t="shared" si="70"/>
        <v>CDQP</v>
      </c>
      <c r="Z155" s="91" t="str">
        <f t="shared" si="70"/>
        <v/>
      </c>
      <c r="AA155" s="91" t="str">
        <f t="shared" si="70"/>
        <v>CCI</v>
      </c>
      <c r="AB155" s="91" t="str">
        <f t="shared" si="70"/>
        <v/>
      </c>
      <c r="AC155" s="91" t="str">
        <f t="shared" si="70"/>
        <v>67</v>
      </c>
      <c r="AD155" s="91" t="str">
        <f t="shared" si="70"/>
        <v/>
      </c>
      <c r="AE155" s="91" t="str">
        <f t="shared" si="70"/>
        <v/>
      </c>
      <c r="AF155" s="91" t="str">
        <f t="shared" si="70"/>
        <v/>
      </c>
      <c r="AG155" s="91" t="str">
        <f t="shared" si="70"/>
        <v/>
      </c>
      <c r="AH155" s="91" t="str">
        <f t="shared" si="70"/>
        <v/>
      </c>
      <c r="AI155" s="91" t="str">
        <f t="shared" si="70"/>
        <v/>
      </c>
      <c r="AJ155" s="91" t="str">
        <f t="shared" si="70"/>
        <v/>
      </c>
      <c r="AK155" s="91" t="str">
        <f t="shared" si="70"/>
        <v/>
      </c>
      <c r="AL155" s="91" t="str">
        <f t="shared" si="70"/>
        <v/>
      </c>
      <c r="AM155" s="91" t="str">
        <f t="shared" si="70"/>
        <v/>
      </c>
    </row>
    <row r="156" spans="3:39" s="42" customFormat="1" x14ac:dyDescent="0.35">
      <c r="E156" s="91" t="str">
        <f t="shared" si="69"/>
        <v>PLD</v>
      </c>
      <c r="F156" s="91" t="str">
        <f t="shared" si="69"/>
        <v>PLD</v>
      </c>
      <c r="G156" s="91" t="str">
        <f t="shared" si="69"/>
        <v>PLD</v>
      </c>
      <c r="H156" s="91" t="str">
        <f t="shared" si="69"/>
        <v>PLD</v>
      </c>
      <c r="I156" s="91" t="str">
        <f t="shared" si="69"/>
        <v>PLD</v>
      </c>
      <c r="J156" s="91" t="str">
        <f t="shared" si="69"/>
        <v>PLD</v>
      </c>
      <c r="K156" s="91" t="str">
        <f t="shared" si="69"/>
        <v>PLD</v>
      </c>
      <c r="L156" s="91" t="str">
        <f t="shared" si="70"/>
        <v>PLD</v>
      </c>
      <c r="M156" s="91" t="str">
        <f t="shared" si="70"/>
        <v>PLD</v>
      </c>
      <c r="N156" s="91" t="str">
        <f t="shared" si="70"/>
        <v>PLD</v>
      </c>
      <c r="O156" s="91" t="str">
        <f t="shared" si="70"/>
        <v>PLD</v>
      </c>
      <c r="P156" s="91" t="str">
        <f t="shared" si="70"/>
        <v>PLD</v>
      </c>
      <c r="Q156" s="91" t="str">
        <f t="shared" si="70"/>
        <v>PLD</v>
      </c>
      <c r="R156" s="91" t="str">
        <f t="shared" si="70"/>
        <v>PLD</v>
      </c>
      <c r="S156" s="91" t="str">
        <f t="shared" si="70"/>
        <v>PLD</v>
      </c>
      <c r="T156" s="91" t="str">
        <f t="shared" si="70"/>
        <v>PLD</v>
      </c>
      <c r="U156" s="91" t="str">
        <f t="shared" si="70"/>
        <v>PLD</v>
      </c>
      <c r="V156" s="91" t="str">
        <f t="shared" si="70"/>
        <v>PLD</v>
      </c>
      <c r="W156" s="91" t="str">
        <f t="shared" si="70"/>
        <v>PLD</v>
      </c>
      <c r="X156" s="91" t="str">
        <f t="shared" si="70"/>
        <v>PLD</v>
      </c>
      <c r="Y156" s="91" t="str">
        <f t="shared" si="70"/>
        <v>PLD</v>
      </c>
      <c r="Z156" s="91" t="str">
        <f t="shared" si="70"/>
        <v>PLD</v>
      </c>
      <c r="AA156" s="91" t="str">
        <f t="shared" si="70"/>
        <v>PLD</v>
      </c>
      <c r="AB156" s="91" t="str">
        <f t="shared" si="70"/>
        <v>PLD</v>
      </c>
      <c r="AC156" s="91" t="str">
        <f t="shared" si="70"/>
        <v>PLD</v>
      </c>
      <c r="AD156" s="91" t="str">
        <f t="shared" si="70"/>
        <v/>
      </c>
      <c r="AE156" s="91" t="str">
        <f t="shared" si="70"/>
        <v/>
      </c>
      <c r="AF156" s="91" t="str">
        <f t="shared" si="70"/>
        <v/>
      </c>
      <c r="AG156" s="91" t="str">
        <f t="shared" si="70"/>
        <v/>
      </c>
      <c r="AH156" s="91" t="str">
        <f t="shared" si="70"/>
        <v/>
      </c>
      <c r="AI156" s="91" t="str">
        <f t="shared" si="70"/>
        <v/>
      </c>
      <c r="AJ156" s="91" t="str">
        <f t="shared" si="70"/>
        <v/>
      </c>
      <c r="AK156" s="91" t="str">
        <f t="shared" si="70"/>
        <v/>
      </c>
      <c r="AL156" s="91" t="str">
        <f t="shared" si="70"/>
        <v/>
      </c>
      <c r="AM156" s="91" t="str">
        <f t="shared" si="70"/>
        <v/>
      </c>
    </row>
    <row r="157" spans="3:39" s="42" customFormat="1" x14ac:dyDescent="0.35">
      <c r="E157" s="91" t="str">
        <f t="shared" ref="E157:K166" si="71">+LEFT(E14,4)</f>
        <v>67</v>
      </c>
      <c r="F157" s="91" t="str">
        <f t="shared" si="71"/>
        <v/>
      </c>
      <c r="G157" s="91" t="str">
        <f t="shared" si="71"/>
        <v>67</v>
      </c>
      <c r="H157" s="91" t="str">
        <f t="shared" si="71"/>
        <v/>
      </c>
      <c r="I157" s="91" t="str">
        <f t="shared" si="71"/>
        <v>67</v>
      </c>
      <c r="J157" s="91" t="str">
        <f t="shared" si="71"/>
        <v>CDQP</v>
      </c>
      <c r="K157" s="91" t="str">
        <f t="shared" si="71"/>
        <v/>
      </c>
      <c r="L157" s="91" t="str">
        <f t="shared" si="70"/>
        <v/>
      </c>
      <c r="M157" s="91" t="str">
        <f t="shared" si="70"/>
        <v>CCI</v>
      </c>
      <c r="N157" s="91" t="str">
        <f t="shared" si="70"/>
        <v/>
      </c>
      <c r="O157" s="91" t="str">
        <f t="shared" ref="O157:AM157" si="72">+LEFT(O14,4)</f>
        <v>CDQP</v>
      </c>
      <c r="P157" s="91" t="str">
        <f t="shared" si="72"/>
        <v/>
      </c>
      <c r="Q157" s="91" t="str">
        <f t="shared" si="72"/>
        <v/>
      </c>
      <c r="R157" s="91" t="str">
        <f t="shared" si="72"/>
        <v/>
      </c>
      <c r="S157" s="91" t="str">
        <f t="shared" si="72"/>
        <v>CDQP</v>
      </c>
      <c r="T157" s="91" t="str">
        <f t="shared" si="72"/>
        <v/>
      </c>
      <c r="U157" s="91" t="str">
        <f t="shared" si="72"/>
        <v>CCI</v>
      </c>
      <c r="V157" s="91" t="str">
        <f t="shared" si="72"/>
        <v/>
      </c>
      <c r="W157" s="91" t="str">
        <f t="shared" si="72"/>
        <v>67</v>
      </c>
      <c r="X157" s="91" t="str">
        <f t="shared" si="72"/>
        <v>CDQP</v>
      </c>
      <c r="Y157" s="91" t="str">
        <f t="shared" si="72"/>
        <v/>
      </c>
      <c r="Z157" s="91" t="str">
        <f t="shared" si="72"/>
        <v/>
      </c>
      <c r="AA157" s="91" t="str">
        <f t="shared" si="72"/>
        <v>67</v>
      </c>
      <c r="AB157" s="91" t="str">
        <f t="shared" si="72"/>
        <v/>
      </c>
      <c r="AC157" s="91" t="str">
        <f t="shared" si="72"/>
        <v>CDQP</v>
      </c>
      <c r="AD157" s="91" t="str">
        <f t="shared" si="72"/>
        <v/>
      </c>
      <c r="AE157" s="91" t="str">
        <f t="shared" si="72"/>
        <v/>
      </c>
      <c r="AF157" s="91" t="str">
        <f t="shared" si="72"/>
        <v/>
      </c>
      <c r="AG157" s="91" t="str">
        <f t="shared" si="72"/>
        <v/>
      </c>
      <c r="AH157" s="91" t="str">
        <f t="shared" si="72"/>
        <v/>
      </c>
      <c r="AI157" s="91" t="str">
        <f t="shared" si="72"/>
        <v/>
      </c>
      <c r="AJ157" s="91" t="str">
        <f t="shared" si="72"/>
        <v/>
      </c>
      <c r="AK157" s="91" t="str">
        <f t="shared" si="72"/>
        <v/>
      </c>
      <c r="AL157" s="91" t="str">
        <f t="shared" si="72"/>
        <v/>
      </c>
      <c r="AM157" s="91" t="str">
        <f t="shared" si="72"/>
        <v/>
      </c>
    </row>
    <row r="158" spans="3:39" s="42" customFormat="1" x14ac:dyDescent="0.35">
      <c r="E158" s="91" t="str">
        <f t="shared" si="71"/>
        <v>CDQP</v>
      </c>
      <c r="F158" s="91" t="str">
        <f t="shared" si="71"/>
        <v/>
      </c>
      <c r="G158" s="91" t="str">
        <f t="shared" si="71"/>
        <v>CCI</v>
      </c>
      <c r="H158" s="91" t="str">
        <f t="shared" si="71"/>
        <v/>
      </c>
      <c r="I158" s="91" t="str">
        <f t="shared" si="71"/>
        <v>PO</v>
      </c>
      <c r="J158" s="91" t="str">
        <f t="shared" si="71"/>
        <v/>
      </c>
      <c r="K158" s="91" t="str">
        <f t="shared" si="71"/>
        <v>CDQP</v>
      </c>
      <c r="L158" s="91" t="str">
        <f t="shared" ref="L158:AM167" si="73">+LEFT(L15,4)</f>
        <v/>
      </c>
      <c r="M158" s="91" t="str">
        <f t="shared" si="73"/>
        <v>67</v>
      </c>
      <c r="N158" s="91" t="str">
        <f t="shared" si="73"/>
        <v/>
      </c>
      <c r="O158" s="91" t="str">
        <f t="shared" si="73"/>
        <v>CDQP</v>
      </c>
      <c r="P158" s="91" t="str">
        <f t="shared" si="73"/>
        <v/>
      </c>
      <c r="Q158" s="91" t="str">
        <f t="shared" si="73"/>
        <v/>
      </c>
      <c r="R158" s="91" t="str">
        <f t="shared" si="73"/>
        <v/>
      </c>
      <c r="S158" s="91" t="str">
        <f t="shared" si="73"/>
        <v>CCI</v>
      </c>
      <c r="T158" s="91" t="str">
        <f t="shared" si="73"/>
        <v/>
      </c>
      <c r="U158" s="91" t="str">
        <f t="shared" si="73"/>
        <v>67</v>
      </c>
      <c r="V158" s="91" t="str">
        <f t="shared" si="73"/>
        <v/>
      </c>
      <c r="W158" s="91" t="str">
        <f t="shared" si="73"/>
        <v>CDQP</v>
      </c>
      <c r="X158" s="91" t="str">
        <f t="shared" si="73"/>
        <v/>
      </c>
      <c r="Y158" s="91" t="str">
        <f t="shared" si="73"/>
        <v/>
      </c>
      <c r="Z158" s="91" t="str">
        <f t="shared" si="73"/>
        <v/>
      </c>
      <c r="AA158" s="91" t="str">
        <f t="shared" si="73"/>
        <v>CDQP</v>
      </c>
      <c r="AB158" s="91" t="str">
        <f t="shared" si="73"/>
        <v/>
      </c>
      <c r="AC158" s="91" t="str">
        <f t="shared" si="73"/>
        <v>67</v>
      </c>
      <c r="AD158" s="91" t="str">
        <f t="shared" si="73"/>
        <v/>
      </c>
      <c r="AE158" s="91" t="str">
        <f t="shared" si="73"/>
        <v/>
      </c>
      <c r="AF158" s="91" t="str">
        <f t="shared" si="73"/>
        <v/>
      </c>
      <c r="AG158" s="91" t="str">
        <f t="shared" si="73"/>
        <v/>
      </c>
      <c r="AH158" s="91" t="str">
        <f t="shared" si="73"/>
        <v/>
      </c>
      <c r="AI158" s="91" t="str">
        <f t="shared" si="73"/>
        <v/>
      </c>
      <c r="AJ158" s="91" t="str">
        <f t="shared" si="73"/>
        <v/>
      </c>
      <c r="AK158" s="91" t="str">
        <f t="shared" si="73"/>
        <v/>
      </c>
      <c r="AL158" s="91" t="str">
        <f t="shared" si="73"/>
        <v/>
      </c>
      <c r="AM158" s="91" t="str">
        <f t="shared" si="73"/>
        <v/>
      </c>
    </row>
    <row r="159" spans="3:39" s="42" customFormat="1" x14ac:dyDescent="0.35">
      <c r="E159" s="91" t="str">
        <f t="shared" si="71"/>
        <v>CCI</v>
      </c>
      <c r="F159" s="91" t="str">
        <f t="shared" si="71"/>
        <v/>
      </c>
      <c r="G159" s="91" t="str">
        <f t="shared" si="71"/>
        <v>CDQP</v>
      </c>
      <c r="H159" s="91" t="str">
        <f t="shared" si="71"/>
        <v/>
      </c>
      <c r="I159" s="91" t="str">
        <f t="shared" si="71"/>
        <v>CCI</v>
      </c>
      <c r="J159" s="91" t="str">
        <f t="shared" si="71"/>
        <v>CDQP</v>
      </c>
      <c r="K159" s="91" t="str">
        <f t="shared" si="71"/>
        <v/>
      </c>
      <c r="L159" s="91" t="str">
        <f t="shared" si="73"/>
        <v/>
      </c>
      <c r="M159" s="91" t="str">
        <f t="shared" si="73"/>
        <v>CDQP</v>
      </c>
      <c r="N159" s="91" t="str">
        <f t="shared" si="73"/>
        <v/>
      </c>
      <c r="O159" s="91" t="str">
        <f t="shared" si="73"/>
        <v>CCI</v>
      </c>
      <c r="P159" s="91" t="str">
        <f t="shared" si="73"/>
        <v/>
      </c>
      <c r="Q159" s="91" t="str">
        <f t="shared" si="73"/>
        <v/>
      </c>
      <c r="R159" s="91" t="str">
        <f t="shared" si="73"/>
        <v/>
      </c>
      <c r="S159" s="91" t="str">
        <f t="shared" si="73"/>
        <v>STAG</v>
      </c>
      <c r="T159" s="91" t="str">
        <f t="shared" si="73"/>
        <v>STAG</v>
      </c>
      <c r="U159" s="91" t="str">
        <f t="shared" si="73"/>
        <v>STAG</v>
      </c>
      <c r="V159" s="91" t="str">
        <f t="shared" si="73"/>
        <v>STAG</v>
      </c>
      <c r="W159" s="91" t="str">
        <f t="shared" si="73"/>
        <v>STAG</v>
      </c>
      <c r="X159" s="91" t="str">
        <f t="shared" si="73"/>
        <v>STAG</v>
      </c>
      <c r="Y159" s="91" t="str">
        <f t="shared" si="73"/>
        <v>STAG</v>
      </c>
      <c r="Z159" s="91" t="str">
        <f t="shared" si="73"/>
        <v>STAG</v>
      </c>
      <c r="AA159" s="91" t="str">
        <f t="shared" si="73"/>
        <v>STAG</v>
      </c>
      <c r="AB159" s="91" t="str">
        <f t="shared" si="73"/>
        <v>STAG</v>
      </c>
      <c r="AC159" s="91" t="str">
        <f t="shared" si="73"/>
        <v>STAG</v>
      </c>
      <c r="AD159" s="91" t="str">
        <f t="shared" si="73"/>
        <v/>
      </c>
      <c r="AE159" s="91" t="str">
        <f t="shared" si="73"/>
        <v/>
      </c>
      <c r="AF159" s="91" t="str">
        <f t="shared" si="73"/>
        <v/>
      </c>
      <c r="AG159" s="91" t="str">
        <f t="shared" si="73"/>
        <v/>
      </c>
      <c r="AH159" s="91" t="str">
        <f t="shared" si="73"/>
        <v/>
      </c>
      <c r="AI159" s="91" t="str">
        <f t="shared" si="73"/>
        <v/>
      </c>
      <c r="AJ159" s="91" t="str">
        <f t="shared" si="73"/>
        <v/>
      </c>
      <c r="AK159" s="91" t="str">
        <f t="shared" si="73"/>
        <v/>
      </c>
      <c r="AL159" s="91" t="str">
        <f t="shared" si="73"/>
        <v/>
      </c>
      <c r="AM159" s="91" t="str">
        <f t="shared" si="73"/>
        <v/>
      </c>
    </row>
    <row r="160" spans="3:39" s="42" customFormat="1" x14ac:dyDescent="0.35">
      <c r="E160" s="91" t="str">
        <f t="shared" si="71"/>
        <v>PO</v>
      </c>
      <c r="F160" s="91" t="str">
        <f t="shared" si="71"/>
        <v/>
      </c>
      <c r="G160" s="91" t="str">
        <f t="shared" si="71"/>
        <v>CDQC</v>
      </c>
      <c r="H160" s="91" t="str">
        <f t="shared" si="71"/>
        <v/>
      </c>
      <c r="I160" s="91" t="str">
        <f t="shared" si="71"/>
        <v>CDQC</v>
      </c>
      <c r="J160" s="91" t="str">
        <f t="shared" si="71"/>
        <v/>
      </c>
      <c r="K160" s="91" t="str">
        <f t="shared" si="71"/>
        <v/>
      </c>
      <c r="L160" s="91" t="str">
        <f t="shared" si="73"/>
        <v/>
      </c>
      <c r="M160" s="91" t="str">
        <f t="shared" si="73"/>
        <v>CDQC</v>
      </c>
      <c r="N160" s="91" t="str">
        <f t="shared" si="73"/>
        <v/>
      </c>
      <c r="O160" s="91" t="str">
        <f t="shared" si="73"/>
        <v>CSA</v>
      </c>
      <c r="P160" s="91" t="str">
        <f t="shared" si="73"/>
        <v/>
      </c>
      <c r="Q160" s="91" t="str">
        <f t="shared" si="73"/>
        <v/>
      </c>
      <c r="R160" s="91" t="str">
        <f t="shared" si="73"/>
        <v/>
      </c>
      <c r="S160" s="91" t="str">
        <f t="shared" si="73"/>
        <v>STAG</v>
      </c>
      <c r="T160" s="91" t="str">
        <f t="shared" si="73"/>
        <v>STAG</v>
      </c>
      <c r="U160" s="91" t="str">
        <f t="shared" si="73"/>
        <v>STAG</v>
      </c>
      <c r="V160" s="91" t="str">
        <f t="shared" si="73"/>
        <v>STAG</v>
      </c>
      <c r="W160" s="91" t="str">
        <f t="shared" si="73"/>
        <v>STAG</v>
      </c>
      <c r="X160" s="91" t="str">
        <f t="shared" si="73"/>
        <v>STAG</v>
      </c>
      <c r="Y160" s="91" t="str">
        <f t="shared" si="73"/>
        <v>STAG</v>
      </c>
      <c r="Z160" s="91" t="str">
        <f t="shared" si="73"/>
        <v>STAG</v>
      </c>
      <c r="AA160" s="91" t="str">
        <f t="shared" si="73"/>
        <v>STAG</v>
      </c>
      <c r="AB160" s="91" t="str">
        <f t="shared" si="73"/>
        <v>STAG</v>
      </c>
      <c r="AC160" s="91" t="str">
        <f t="shared" si="73"/>
        <v>STAG</v>
      </c>
      <c r="AD160" s="91" t="str">
        <f t="shared" si="73"/>
        <v/>
      </c>
      <c r="AE160" s="91" t="str">
        <f t="shared" si="73"/>
        <v/>
      </c>
      <c r="AF160" s="91" t="str">
        <f t="shared" si="73"/>
        <v/>
      </c>
      <c r="AG160" s="91" t="str">
        <f t="shared" si="73"/>
        <v/>
      </c>
      <c r="AH160" s="91" t="str">
        <f t="shared" si="73"/>
        <v/>
      </c>
      <c r="AI160" s="91" t="str">
        <f t="shared" si="73"/>
        <v/>
      </c>
      <c r="AJ160" s="91" t="str">
        <f t="shared" si="73"/>
        <v/>
      </c>
      <c r="AK160" s="91" t="str">
        <f t="shared" si="73"/>
        <v/>
      </c>
      <c r="AL160" s="91" t="str">
        <f t="shared" si="73"/>
        <v/>
      </c>
      <c r="AM160" s="91" t="str">
        <f t="shared" si="73"/>
        <v/>
      </c>
    </row>
    <row r="161" spans="5:39" s="42" customFormat="1" x14ac:dyDescent="0.35">
      <c r="E161" s="91" t="str">
        <f t="shared" si="71"/>
        <v>CDQ</v>
      </c>
      <c r="F161" s="91" t="str">
        <f t="shared" si="71"/>
        <v/>
      </c>
      <c r="G161" s="91" t="str">
        <f t="shared" si="71"/>
        <v>CCT</v>
      </c>
      <c r="H161" s="91" t="str">
        <f t="shared" si="71"/>
        <v/>
      </c>
      <c r="I161" s="91" t="str">
        <f t="shared" si="71"/>
        <v>CCT</v>
      </c>
      <c r="J161" s="91" t="str">
        <f t="shared" si="71"/>
        <v/>
      </c>
      <c r="K161" s="91" t="str">
        <f t="shared" si="71"/>
        <v/>
      </c>
      <c r="L161" s="91" t="str">
        <f t="shared" si="73"/>
        <v>PLD</v>
      </c>
      <c r="M161" s="91" t="str">
        <f t="shared" si="73"/>
        <v>PLD</v>
      </c>
      <c r="N161" s="91" t="str">
        <f t="shared" si="73"/>
        <v>PLD</v>
      </c>
      <c r="O161" s="91" t="str">
        <f t="shared" si="73"/>
        <v>PLD</v>
      </c>
      <c r="P161" s="91" t="str">
        <f t="shared" si="73"/>
        <v>PLD</v>
      </c>
      <c r="Q161" s="91" t="str">
        <f t="shared" si="73"/>
        <v>PLD</v>
      </c>
      <c r="R161" s="91" t="str">
        <f t="shared" si="73"/>
        <v>PLD</v>
      </c>
      <c r="S161" s="91" t="str">
        <f t="shared" si="73"/>
        <v>PLD</v>
      </c>
      <c r="T161" s="91" t="str">
        <f t="shared" si="73"/>
        <v>PLD</v>
      </c>
      <c r="U161" s="91" t="str">
        <f t="shared" si="73"/>
        <v>PLD</v>
      </c>
      <c r="V161" s="91" t="str">
        <f t="shared" si="73"/>
        <v>PLD</v>
      </c>
      <c r="W161" s="91" t="str">
        <f t="shared" si="73"/>
        <v>PLD</v>
      </c>
      <c r="X161" s="91" t="str">
        <f t="shared" si="73"/>
        <v>PLD</v>
      </c>
      <c r="Y161" s="91" t="str">
        <f t="shared" si="73"/>
        <v>PLD</v>
      </c>
      <c r="Z161" s="91" t="str">
        <f t="shared" si="73"/>
        <v>PLD</v>
      </c>
      <c r="AA161" s="91" t="str">
        <f t="shared" si="73"/>
        <v>PLD</v>
      </c>
      <c r="AB161" s="91" t="str">
        <f t="shared" si="73"/>
        <v>PLD</v>
      </c>
      <c r="AC161" s="91" t="str">
        <f t="shared" si="73"/>
        <v>PLD</v>
      </c>
      <c r="AD161" s="91" t="str">
        <f t="shared" si="73"/>
        <v/>
      </c>
      <c r="AE161" s="91" t="str">
        <f t="shared" si="73"/>
        <v/>
      </c>
      <c r="AF161" s="91" t="str">
        <f t="shared" si="73"/>
        <v/>
      </c>
      <c r="AG161" s="91" t="str">
        <f t="shared" si="73"/>
        <v/>
      </c>
      <c r="AH161" s="91" t="str">
        <f t="shared" si="73"/>
        <v/>
      </c>
      <c r="AI161" s="91" t="str">
        <f t="shared" si="73"/>
        <v/>
      </c>
      <c r="AJ161" s="91" t="str">
        <f t="shared" si="73"/>
        <v/>
      </c>
      <c r="AK161" s="91" t="str">
        <f t="shared" si="73"/>
        <v/>
      </c>
      <c r="AL161" s="91" t="str">
        <f t="shared" si="73"/>
        <v/>
      </c>
      <c r="AM161" s="91" t="str">
        <f t="shared" si="73"/>
        <v/>
      </c>
    </row>
    <row r="162" spans="5:39" s="42" customFormat="1" x14ac:dyDescent="0.35">
      <c r="E162" s="91" t="str">
        <f t="shared" si="71"/>
        <v>CCT</v>
      </c>
      <c r="F162" s="91" t="str">
        <f t="shared" si="71"/>
        <v/>
      </c>
      <c r="G162" s="91" t="str">
        <f t="shared" si="71"/>
        <v>CCT</v>
      </c>
      <c r="H162" s="91" t="str">
        <f t="shared" si="71"/>
        <v/>
      </c>
      <c r="I162" s="91" t="str">
        <f t="shared" si="71"/>
        <v>CCT</v>
      </c>
      <c r="J162" s="91" t="str">
        <f t="shared" si="71"/>
        <v>PLD</v>
      </c>
      <c r="K162" s="91" t="str">
        <f t="shared" si="71"/>
        <v>PLD</v>
      </c>
      <c r="L162" s="91" t="str">
        <f t="shared" si="73"/>
        <v>PLD</v>
      </c>
      <c r="M162" s="91" t="str">
        <f t="shared" si="73"/>
        <v>PLD</v>
      </c>
      <c r="N162" s="91" t="str">
        <f t="shared" si="73"/>
        <v>PLD</v>
      </c>
      <c r="O162" s="91" t="str">
        <f t="shared" si="73"/>
        <v>PLD</v>
      </c>
      <c r="P162" s="91" t="str">
        <f t="shared" si="73"/>
        <v>PLD</v>
      </c>
      <c r="Q162" s="91" t="str">
        <f t="shared" si="73"/>
        <v>PLD</v>
      </c>
      <c r="R162" s="91" t="str">
        <f t="shared" si="73"/>
        <v>PLD</v>
      </c>
      <c r="S162" s="91" t="str">
        <f t="shared" si="73"/>
        <v>CCT</v>
      </c>
      <c r="T162" s="91" t="str">
        <f t="shared" si="73"/>
        <v/>
      </c>
      <c r="U162" s="91" t="str">
        <f t="shared" si="73"/>
        <v>CCT</v>
      </c>
      <c r="V162" s="91" t="str">
        <f t="shared" si="73"/>
        <v/>
      </c>
      <c r="W162" s="91" t="str">
        <f t="shared" si="73"/>
        <v>CCT</v>
      </c>
      <c r="X162" s="91" t="str">
        <f t="shared" si="73"/>
        <v/>
      </c>
      <c r="Y162" s="91" t="str">
        <f t="shared" si="73"/>
        <v/>
      </c>
      <c r="Z162" s="91" t="str">
        <f t="shared" si="73"/>
        <v/>
      </c>
      <c r="AA162" s="91" t="str">
        <f t="shared" si="73"/>
        <v>CCT</v>
      </c>
      <c r="AB162" s="91" t="str">
        <f t="shared" si="73"/>
        <v/>
      </c>
      <c r="AC162" s="91" t="str">
        <f t="shared" si="73"/>
        <v>CCT</v>
      </c>
      <c r="AD162" s="91" t="str">
        <f t="shared" si="73"/>
        <v/>
      </c>
      <c r="AE162" s="91" t="str">
        <f t="shared" si="73"/>
        <v/>
      </c>
      <c r="AF162" s="91" t="str">
        <f t="shared" si="73"/>
        <v/>
      </c>
      <c r="AG162" s="91" t="str">
        <f t="shared" si="73"/>
        <v/>
      </c>
      <c r="AH162" s="91" t="str">
        <f t="shared" si="73"/>
        <v/>
      </c>
      <c r="AI162" s="91" t="str">
        <f t="shared" si="73"/>
        <v/>
      </c>
      <c r="AJ162" s="91" t="str">
        <f t="shared" si="73"/>
        <v/>
      </c>
      <c r="AK162" s="91" t="str">
        <f t="shared" si="73"/>
        <v/>
      </c>
      <c r="AL162" s="91" t="str">
        <f t="shared" si="73"/>
        <v/>
      </c>
      <c r="AM162" s="91" t="str">
        <f t="shared" si="73"/>
        <v/>
      </c>
    </row>
    <row r="163" spans="5:39" s="42" customFormat="1" x14ac:dyDescent="0.35">
      <c r="E163" s="91" t="str">
        <f t="shared" si="71"/>
        <v>PO</v>
      </c>
      <c r="F163" s="91" t="str">
        <f t="shared" si="71"/>
        <v/>
      </c>
      <c r="G163" s="91" t="str">
        <f t="shared" si="71"/>
        <v>PO</v>
      </c>
      <c r="H163" s="91" t="str">
        <f t="shared" si="71"/>
        <v/>
      </c>
      <c r="I163" s="91" t="str">
        <f t="shared" si="71"/>
        <v>PO</v>
      </c>
      <c r="J163" s="91" t="str">
        <f t="shared" si="71"/>
        <v>CDQC</v>
      </c>
      <c r="K163" s="91" t="str">
        <f t="shared" si="71"/>
        <v/>
      </c>
      <c r="L163" s="91" t="str">
        <f t="shared" si="73"/>
        <v/>
      </c>
      <c r="M163" s="91" t="str">
        <f t="shared" si="73"/>
        <v>PO</v>
      </c>
      <c r="N163" s="91" t="str">
        <f t="shared" si="73"/>
        <v/>
      </c>
      <c r="O163" s="91" t="str">
        <f t="shared" si="73"/>
        <v>CDQC</v>
      </c>
      <c r="P163" s="91" t="str">
        <f t="shared" si="73"/>
        <v/>
      </c>
      <c r="Q163" s="91" t="str">
        <f t="shared" si="73"/>
        <v/>
      </c>
      <c r="R163" s="91" t="str">
        <f t="shared" si="73"/>
        <v/>
      </c>
      <c r="S163" s="91" t="str">
        <f t="shared" si="73"/>
        <v>CSA</v>
      </c>
      <c r="T163" s="91" t="str">
        <f t="shared" si="73"/>
        <v/>
      </c>
      <c r="U163" s="91" t="str">
        <f t="shared" si="73"/>
        <v>PO</v>
      </c>
      <c r="V163" s="91" t="str">
        <f t="shared" si="73"/>
        <v/>
      </c>
      <c r="W163" s="91" t="str">
        <f t="shared" si="73"/>
        <v>CDQC</v>
      </c>
      <c r="X163" s="91" t="str">
        <f t="shared" si="73"/>
        <v>CDQC</v>
      </c>
      <c r="Y163" s="91" t="str">
        <f t="shared" si="73"/>
        <v/>
      </c>
      <c r="Z163" s="91" t="str">
        <f t="shared" si="73"/>
        <v/>
      </c>
      <c r="AA163" s="91" t="str">
        <f t="shared" si="73"/>
        <v>po</v>
      </c>
      <c r="AB163" s="91" t="str">
        <f t="shared" si="73"/>
        <v/>
      </c>
      <c r="AC163" s="91" t="str">
        <f t="shared" si="73"/>
        <v>po</v>
      </c>
      <c r="AD163" s="91" t="str">
        <f t="shared" si="73"/>
        <v/>
      </c>
      <c r="AE163" s="91" t="str">
        <f t="shared" si="73"/>
        <v/>
      </c>
      <c r="AF163" s="91" t="str">
        <f t="shared" si="73"/>
        <v/>
      </c>
      <c r="AG163" s="91" t="str">
        <f t="shared" si="73"/>
        <v/>
      </c>
      <c r="AH163" s="91" t="str">
        <f t="shared" si="73"/>
        <v/>
      </c>
      <c r="AI163" s="91" t="str">
        <f t="shared" si="73"/>
        <v/>
      </c>
      <c r="AJ163" s="91" t="str">
        <f t="shared" si="73"/>
        <v/>
      </c>
      <c r="AK163" s="91" t="str">
        <f t="shared" si="73"/>
        <v/>
      </c>
      <c r="AL163" s="91" t="str">
        <f t="shared" si="73"/>
        <v/>
      </c>
      <c r="AM163" s="91" t="str">
        <f t="shared" si="73"/>
        <v/>
      </c>
    </row>
    <row r="164" spans="5:39" s="42" customFormat="1" x14ac:dyDescent="0.35">
      <c r="E164" s="91" t="str">
        <f t="shared" si="71"/>
        <v>CSA</v>
      </c>
      <c r="F164" s="91" t="str">
        <f t="shared" si="71"/>
        <v/>
      </c>
      <c r="G164" s="91" t="str">
        <f t="shared" si="71"/>
        <v>NOI</v>
      </c>
      <c r="H164" s="91" t="str">
        <f t="shared" si="71"/>
        <v/>
      </c>
      <c r="I164" s="91" t="str">
        <f t="shared" si="71"/>
        <v>CSA</v>
      </c>
      <c r="J164" s="91" t="str">
        <f t="shared" si="71"/>
        <v/>
      </c>
      <c r="K164" s="91" t="str">
        <f t="shared" si="71"/>
        <v/>
      </c>
      <c r="L164" s="91" t="str">
        <f t="shared" si="73"/>
        <v/>
      </c>
      <c r="M164" s="91" t="str">
        <f t="shared" si="73"/>
        <v>CSA</v>
      </c>
      <c r="N164" s="91" t="str">
        <f t="shared" si="73"/>
        <v/>
      </c>
      <c r="O164" s="91" t="str">
        <f t="shared" si="73"/>
        <v>NOI</v>
      </c>
      <c r="P164" s="91" t="str">
        <f t="shared" si="73"/>
        <v/>
      </c>
      <c r="Q164" s="91" t="str">
        <f t="shared" si="73"/>
        <v/>
      </c>
      <c r="R164" s="91" t="str">
        <f t="shared" si="73"/>
        <v/>
      </c>
      <c r="S164" s="91" t="str">
        <f t="shared" si="73"/>
        <v>CDQC</v>
      </c>
      <c r="T164" s="91" t="str">
        <f t="shared" si="73"/>
        <v/>
      </c>
      <c r="U164" s="91" t="str">
        <f t="shared" si="73"/>
        <v>CSA</v>
      </c>
      <c r="V164" s="91" t="str">
        <f t="shared" si="73"/>
        <v/>
      </c>
      <c r="W164" s="91" t="str">
        <f t="shared" si="73"/>
        <v>CDQC</v>
      </c>
      <c r="X164" s="91" t="str">
        <f t="shared" si="73"/>
        <v/>
      </c>
      <c r="Y164" s="91" t="str">
        <f t="shared" si="73"/>
        <v/>
      </c>
      <c r="Z164" s="91" t="str">
        <f t="shared" si="73"/>
        <v/>
      </c>
      <c r="AA164" s="91" t="str">
        <f t="shared" si="73"/>
        <v>CDQC</v>
      </c>
      <c r="AB164" s="91" t="str">
        <f t="shared" si="73"/>
        <v/>
      </c>
      <c r="AC164" s="91" t="str">
        <f t="shared" si="73"/>
        <v/>
      </c>
      <c r="AD164" s="91" t="str">
        <f t="shared" si="73"/>
        <v/>
      </c>
      <c r="AE164" s="91" t="str">
        <f t="shared" si="73"/>
        <v/>
      </c>
      <c r="AF164" s="91" t="str">
        <f t="shared" si="73"/>
        <v/>
      </c>
      <c r="AG164" s="91" t="str">
        <f t="shared" si="73"/>
        <v/>
      </c>
      <c r="AH164" s="91" t="str">
        <f t="shared" si="73"/>
        <v/>
      </c>
      <c r="AI164" s="91" t="str">
        <f t="shared" si="73"/>
        <v/>
      </c>
      <c r="AJ164" s="91" t="str">
        <f t="shared" si="73"/>
        <v/>
      </c>
      <c r="AK164" s="91" t="str">
        <f t="shared" si="73"/>
        <v/>
      </c>
      <c r="AL164" s="91" t="str">
        <f t="shared" si="73"/>
        <v/>
      </c>
      <c r="AM164" s="91" t="str">
        <f t="shared" si="73"/>
        <v/>
      </c>
    </row>
    <row r="165" spans="5:39" s="42" customFormat="1" x14ac:dyDescent="0.35">
      <c r="E165" s="91" t="str">
        <f t="shared" si="71"/>
        <v>CSA</v>
      </c>
      <c r="F165" s="91" t="str">
        <f t="shared" si="71"/>
        <v/>
      </c>
      <c r="G165" s="91" t="str">
        <f t="shared" si="71"/>
        <v>CSA</v>
      </c>
      <c r="H165" s="91" t="str">
        <f t="shared" si="71"/>
        <v/>
      </c>
      <c r="I165" s="91" t="str">
        <f t="shared" si="71"/>
        <v>CSA</v>
      </c>
      <c r="J165" s="91" t="str">
        <f t="shared" si="71"/>
        <v>PLD</v>
      </c>
      <c r="K165" s="91" t="str">
        <f t="shared" si="71"/>
        <v>PLD</v>
      </c>
      <c r="L165" s="91" t="str">
        <f t="shared" si="73"/>
        <v>PLD</v>
      </c>
      <c r="M165" s="91" t="str">
        <f t="shared" si="73"/>
        <v>PLD</v>
      </c>
      <c r="N165" s="91" t="str">
        <f t="shared" si="73"/>
        <v>PLD</v>
      </c>
      <c r="O165" s="91" t="str">
        <f t="shared" si="73"/>
        <v>PLD</v>
      </c>
      <c r="P165" s="91" t="str">
        <f t="shared" si="73"/>
        <v>PLD</v>
      </c>
      <c r="Q165" s="91" t="str">
        <f t="shared" si="73"/>
        <v>PLD</v>
      </c>
      <c r="R165" s="91" t="str">
        <f t="shared" si="73"/>
        <v>PLD</v>
      </c>
      <c r="S165" s="91" t="str">
        <f t="shared" si="73"/>
        <v>MISS</v>
      </c>
      <c r="T165" s="91" t="str">
        <f t="shared" si="73"/>
        <v>MISS</v>
      </c>
      <c r="U165" s="91" t="str">
        <f t="shared" si="73"/>
        <v>MISS</v>
      </c>
      <c r="V165" s="91" t="str">
        <f t="shared" si="73"/>
        <v>MISS</v>
      </c>
      <c r="W165" s="91" t="str">
        <f t="shared" si="73"/>
        <v>MISS</v>
      </c>
      <c r="X165" s="91" t="str">
        <f t="shared" si="73"/>
        <v>MISS</v>
      </c>
      <c r="Y165" s="91" t="str">
        <f t="shared" si="73"/>
        <v>MISS</v>
      </c>
      <c r="Z165" s="91" t="str">
        <f t="shared" si="73"/>
        <v>MISS</v>
      </c>
      <c r="AA165" s="91" t="str">
        <f t="shared" si="73"/>
        <v>MISS</v>
      </c>
      <c r="AB165" s="91" t="str">
        <f t="shared" si="73"/>
        <v>MISS</v>
      </c>
      <c r="AC165" s="91" t="str">
        <f t="shared" si="73"/>
        <v>MISS</v>
      </c>
      <c r="AD165" s="91" t="str">
        <f t="shared" si="73"/>
        <v/>
      </c>
      <c r="AE165" s="91" t="str">
        <f t="shared" si="73"/>
        <v/>
      </c>
      <c r="AF165" s="91" t="str">
        <f t="shared" si="73"/>
        <v/>
      </c>
      <c r="AG165" s="91" t="str">
        <f t="shared" si="73"/>
        <v/>
      </c>
      <c r="AH165" s="91" t="str">
        <f t="shared" si="73"/>
        <v/>
      </c>
      <c r="AI165" s="91" t="str">
        <f t="shared" si="73"/>
        <v/>
      </c>
      <c r="AJ165" s="91" t="str">
        <f t="shared" si="73"/>
        <v/>
      </c>
      <c r="AK165" s="91" t="str">
        <f t="shared" si="73"/>
        <v/>
      </c>
      <c r="AL165" s="91" t="str">
        <f t="shared" si="73"/>
        <v/>
      </c>
      <c r="AM165" s="91" t="str">
        <f t="shared" si="73"/>
        <v/>
      </c>
    </row>
    <row r="166" spans="5:39" s="42" customFormat="1" x14ac:dyDescent="0.35">
      <c r="E166" s="91" t="str">
        <f t="shared" si="71"/>
        <v/>
      </c>
      <c r="F166" s="91" t="str">
        <f t="shared" si="71"/>
        <v/>
      </c>
      <c r="G166" s="91" t="str">
        <f t="shared" si="71"/>
        <v/>
      </c>
      <c r="H166" s="91" t="str">
        <f t="shared" si="71"/>
        <v/>
      </c>
      <c r="I166" s="91" t="str">
        <f t="shared" si="71"/>
        <v/>
      </c>
      <c r="J166" s="91" t="str">
        <f t="shared" si="71"/>
        <v/>
      </c>
      <c r="K166" s="91" t="str">
        <f t="shared" si="71"/>
        <v/>
      </c>
      <c r="L166" s="91" t="str">
        <f t="shared" si="73"/>
        <v/>
      </c>
      <c r="M166" s="91" t="str">
        <f t="shared" si="73"/>
        <v/>
      </c>
      <c r="N166" s="91" t="str">
        <f t="shared" si="73"/>
        <v/>
      </c>
      <c r="O166" s="91" t="str">
        <f t="shared" si="73"/>
        <v/>
      </c>
      <c r="P166" s="91" t="str">
        <f t="shared" si="73"/>
        <v/>
      </c>
      <c r="Q166" s="91" t="str">
        <f t="shared" si="73"/>
        <v/>
      </c>
      <c r="R166" s="91" t="str">
        <f t="shared" si="73"/>
        <v/>
      </c>
      <c r="S166" s="91" t="str">
        <f t="shared" si="73"/>
        <v/>
      </c>
      <c r="T166" s="91" t="str">
        <f t="shared" si="73"/>
        <v/>
      </c>
      <c r="U166" s="91" t="str">
        <f t="shared" si="73"/>
        <v/>
      </c>
      <c r="V166" s="91" t="str">
        <f t="shared" si="73"/>
        <v/>
      </c>
      <c r="W166" s="91" t="str">
        <f t="shared" si="73"/>
        <v/>
      </c>
      <c r="X166" s="91" t="str">
        <f t="shared" si="73"/>
        <v/>
      </c>
      <c r="Y166" s="91" t="str">
        <f t="shared" si="73"/>
        <v/>
      </c>
      <c r="Z166" s="91" t="str">
        <f t="shared" si="73"/>
        <v/>
      </c>
      <c r="AA166" s="91" t="str">
        <f t="shared" si="73"/>
        <v/>
      </c>
      <c r="AB166" s="91" t="str">
        <f t="shared" si="73"/>
        <v/>
      </c>
      <c r="AC166" s="91" t="str">
        <f t="shared" si="73"/>
        <v/>
      </c>
      <c r="AD166" s="91" t="str">
        <f t="shared" si="73"/>
        <v/>
      </c>
      <c r="AE166" s="91" t="str">
        <f t="shared" si="73"/>
        <v/>
      </c>
      <c r="AF166" s="91" t="str">
        <f t="shared" si="73"/>
        <v/>
      </c>
      <c r="AG166" s="91" t="str">
        <f t="shared" si="73"/>
        <v/>
      </c>
      <c r="AH166" s="91" t="str">
        <f t="shared" si="73"/>
        <v/>
      </c>
      <c r="AI166" s="91" t="str">
        <f t="shared" si="73"/>
        <v/>
      </c>
      <c r="AJ166" s="91" t="str">
        <f t="shared" si="73"/>
        <v/>
      </c>
      <c r="AK166" s="91" t="str">
        <f t="shared" si="73"/>
        <v/>
      </c>
      <c r="AL166" s="91" t="str">
        <f t="shared" si="73"/>
        <v/>
      </c>
      <c r="AM166" s="91" t="str">
        <f t="shared" si="73"/>
        <v/>
      </c>
    </row>
    <row r="167" spans="5:39" s="42" customFormat="1" x14ac:dyDescent="0.35">
      <c r="E167" s="91" t="str">
        <f t="shared" ref="E167:K176" si="74">+LEFT(E24,4)</f>
        <v>NPO</v>
      </c>
      <c r="F167" s="91" t="str">
        <f t="shared" si="74"/>
        <v/>
      </c>
      <c r="G167" s="91" t="str">
        <f t="shared" si="74"/>
        <v>PO</v>
      </c>
      <c r="H167" s="91" t="str">
        <f t="shared" si="74"/>
        <v/>
      </c>
      <c r="I167" s="91" t="str">
        <f t="shared" si="74"/>
        <v>PC</v>
      </c>
      <c r="J167" s="91" t="str">
        <f t="shared" si="74"/>
        <v/>
      </c>
      <c r="K167" s="91" t="str">
        <f t="shared" si="74"/>
        <v>NPO</v>
      </c>
      <c r="L167" s="91" t="str">
        <f t="shared" si="73"/>
        <v>PLD</v>
      </c>
      <c r="M167" s="91" t="str">
        <f t="shared" si="73"/>
        <v>PLD</v>
      </c>
      <c r="N167" s="91" t="str">
        <f t="shared" si="73"/>
        <v>PLD</v>
      </c>
      <c r="O167" s="91" t="str">
        <f t="shared" ref="O167:AM167" si="75">+LEFT(O24,4)</f>
        <v>PLD</v>
      </c>
      <c r="P167" s="91" t="str">
        <f t="shared" si="75"/>
        <v>PLD</v>
      </c>
      <c r="Q167" s="91" t="str">
        <f t="shared" si="75"/>
        <v>PLD</v>
      </c>
      <c r="R167" s="91" t="str">
        <f t="shared" si="75"/>
        <v>PLD</v>
      </c>
      <c r="S167" s="91" t="str">
        <f t="shared" si="75"/>
        <v>PLD</v>
      </c>
      <c r="T167" s="91" t="str">
        <f t="shared" si="75"/>
        <v>PLD</v>
      </c>
      <c r="U167" s="91" t="str">
        <f t="shared" si="75"/>
        <v>PLD</v>
      </c>
      <c r="V167" s="91" t="str">
        <f t="shared" si="75"/>
        <v>PLD</v>
      </c>
      <c r="W167" s="91" t="str">
        <f t="shared" si="75"/>
        <v>PLD</v>
      </c>
      <c r="X167" s="91" t="str">
        <f t="shared" si="75"/>
        <v>PLD</v>
      </c>
      <c r="Y167" s="91" t="str">
        <f t="shared" si="75"/>
        <v>PLD</v>
      </c>
      <c r="Z167" s="91" t="str">
        <f t="shared" si="75"/>
        <v>PLD</v>
      </c>
      <c r="AA167" s="91" t="str">
        <f t="shared" si="75"/>
        <v>NPO</v>
      </c>
      <c r="AB167" s="91" t="str">
        <f t="shared" si="75"/>
        <v/>
      </c>
      <c r="AC167" s="91" t="str">
        <f t="shared" si="75"/>
        <v>PC</v>
      </c>
      <c r="AD167" s="91" t="str">
        <f t="shared" si="75"/>
        <v/>
      </c>
      <c r="AE167" s="91" t="str">
        <f t="shared" si="75"/>
        <v/>
      </c>
      <c r="AF167" s="91" t="str">
        <f t="shared" si="75"/>
        <v/>
      </c>
      <c r="AG167" s="91" t="str">
        <f t="shared" si="75"/>
        <v/>
      </c>
      <c r="AH167" s="91" t="str">
        <f t="shared" si="75"/>
        <v/>
      </c>
      <c r="AI167" s="91" t="str">
        <f t="shared" si="75"/>
        <v/>
      </c>
      <c r="AJ167" s="91" t="str">
        <f t="shared" si="75"/>
        <v/>
      </c>
      <c r="AK167" s="91" t="str">
        <f t="shared" si="75"/>
        <v/>
      </c>
      <c r="AL167" s="91" t="str">
        <f t="shared" si="75"/>
        <v/>
      </c>
      <c r="AM167" s="91" t="str">
        <f t="shared" si="75"/>
        <v/>
      </c>
    </row>
    <row r="168" spans="5:39" s="42" customFormat="1" x14ac:dyDescent="0.35">
      <c r="E168" s="91" t="str">
        <f t="shared" si="74"/>
        <v>PO</v>
      </c>
      <c r="F168" s="91" t="str">
        <f t="shared" si="74"/>
        <v/>
      </c>
      <c r="G168" s="91" t="str">
        <f t="shared" si="74"/>
        <v>NPO</v>
      </c>
      <c r="H168" s="91" t="str">
        <f t="shared" si="74"/>
        <v/>
      </c>
      <c r="I168" s="91" t="str">
        <f t="shared" si="74"/>
        <v>PC</v>
      </c>
      <c r="J168" s="91" t="str">
        <f t="shared" si="74"/>
        <v/>
      </c>
      <c r="K168" s="91" t="str">
        <f t="shared" si="74"/>
        <v>NPO</v>
      </c>
      <c r="L168" s="91" t="str">
        <f t="shared" ref="L168:AM177" si="76">+LEFT(L25,4)</f>
        <v/>
      </c>
      <c r="M168" s="91" t="str">
        <f t="shared" si="76"/>
        <v>PO</v>
      </c>
      <c r="N168" s="91" t="str">
        <f t="shared" si="76"/>
        <v/>
      </c>
      <c r="O168" s="91" t="str">
        <f t="shared" si="76"/>
        <v>67</v>
      </c>
      <c r="P168" s="91" t="str">
        <f t="shared" si="76"/>
        <v/>
      </c>
      <c r="Q168" s="91" t="str">
        <f t="shared" si="76"/>
        <v/>
      </c>
      <c r="R168" s="91" t="str">
        <f t="shared" si="76"/>
        <v/>
      </c>
      <c r="S168" s="91" t="str">
        <f t="shared" si="76"/>
        <v>PO</v>
      </c>
      <c r="T168" s="91" t="str">
        <f t="shared" si="76"/>
        <v/>
      </c>
      <c r="U168" s="91" t="str">
        <f t="shared" si="76"/>
        <v>NPO</v>
      </c>
      <c r="V168" s="91" t="str">
        <f t="shared" si="76"/>
        <v/>
      </c>
      <c r="W168" s="91" t="str">
        <f t="shared" si="76"/>
        <v>67</v>
      </c>
      <c r="X168" s="91" t="str">
        <f t="shared" si="76"/>
        <v/>
      </c>
      <c r="Y168" s="91" t="str">
        <f t="shared" si="76"/>
        <v>NPO</v>
      </c>
      <c r="Z168" s="91" t="str">
        <f t="shared" si="76"/>
        <v/>
      </c>
      <c r="AA168" s="91" t="str">
        <f t="shared" si="76"/>
        <v>67</v>
      </c>
      <c r="AB168" s="91" t="str">
        <f t="shared" si="76"/>
        <v/>
      </c>
      <c r="AC168" s="91" t="str">
        <f t="shared" si="76"/>
        <v>67</v>
      </c>
      <c r="AD168" s="91" t="str">
        <f t="shared" si="76"/>
        <v/>
      </c>
      <c r="AE168" s="91" t="str">
        <f t="shared" si="76"/>
        <v/>
      </c>
      <c r="AF168" s="91" t="str">
        <f t="shared" si="76"/>
        <v/>
      </c>
      <c r="AG168" s="91" t="str">
        <f t="shared" si="76"/>
        <v/>
      </c>
      <c r="AH168" s="91" t="str">
        <f t="shared" si="76"/>
        <v/>
      </c>
      <c r="AI168" s="91" t="str">
        <f t="shared" si="76"/>
        <v/>
      </c>
      <c r="AJ168" s="91" t="str">
        <f t="shared" si="76"/>
        <v/>
      </c>
      <c r="AK168" s="91" t="str">
        <f t="shared" si="76"/>
        <v/>
      </c>
      <c r="AL168" s="91" t="str">
        <f t="shared" si="76"/>
        <v/>
      </c>
      <c r="AM168" s="91" t="str">
        <f t="shared" si="76"/>
        <v/>
      </c>
    </row>
    <row r="169" spans="5:39" s="42" customFormat="1" x14ac:dyDescent="0.35">
      <c r="E169" s="91" t="str">
        <f t="shared" si="74"/>
        <v>PC</v>
      </c>
      <c r="F169" s="91" t="str">
        <f t="shared" si="74"/>
        <v/>
      </c>
      <c r="G169" s="91" t="str">
        <f t="shared" si="74"/>
        <v>PC</v>
      </c>
      <c r="H169" s="91" t="str">
        <f t="shared" si="74"/>
        <v/>
      </c>
      <c r="I169" s="91" t="str">
        <f t="shared" si="74"/>
        <v>PC</v>
      </c>
      <c r="J169" s="91" t="str">
        <f t="shared" si="74"/>
        <v>NPO</v>
      </c>
      <c r="K169" s="91" t="str">
        <f t="shared" si="74"/>
        <v/>
      </c>
      <c r="L169" s="91" t="str">
        <f t="shared" si="76"/>
        <v/>
      </c>
      <c r="M169" s="91" t="str">
        <f t="shared" si="76"/>
        <v>PC</v>
      </c>
      <c r="N169" s="91" t="str">
        <f t="shared" si="76"/>
        <v/>
      </c>
      <c r="O169" s="91" t="str">
        <f t="shared" si="76"/>
        <v>PO</v>
      </c>
      <c r="P169" s="91" t="str">
        <f t="shared" si="76"/>
        <v/>
      </c>
      <c r="Q169" s="91" t="str">
        <f t="shared" si="76"/>
        <v/>
      </c>
      <c r="R169" s="91" t="str">
        <f t="shared" si="76"/>
        <v/>
      </c>
      <c r="S169" s="91" t="str">
        <f t="shared" si="76"/>
        <v>PO</v>
      </c>
      <c r="T169" s="91" t="str">
        <f t="shared" si="76"/>
        <v/>
      </c>
      <c r="U169" s="91" t="str">
        <f t="shared" si="76"/>
        <v>PO</v>
      </c>
      <c r="V169" s="91" t="str">
        <f t="shared" si="76"/>
        <v/>
      </c>
      <c r="W169" s="91" t="str">
        <f t="shared" si="76"/>
        <v>NPO</v>
      </c>
      <c r="X169" s="91" t="str">
        <f t="shared" si="76"/>
        <v/>
      </c>
      <c r="Y169" s="91" t="str">
        <f t="shared" si="76"/>
        <v/>
      </c>
      <c r="Z169" s="91" t="str">
        <f t="shared" si="76"/>
        <v/>
      </c>
      <c r="AA169" s="91" t="str">
        <f t="shared" si="76"/>
        <v>PC</v>
      </c>
      <c r="AB169" s="91" t="str">
        <f t="shared" si="76"/>
        <v/>
      </c>
      <c r="AC169" s="91" t="str">
        <f t="shared" si="76"/>
        <v>NPO</v>
      </c>
      <c r="AD169" s="91" t="str">
        <f t="shared" si="76"/>
        <v/>
      </c>
      <c r="AE169" s="91" t="str">
        <f t="shared" si="76"/>
        <v/>
      </c>
      <c r="AF169" s="91" t="str">
        <f t="shared" si="76"/>
        <v/>
      </c>
      <c r="AG169" s="91" t="str">
        <f t="shared" si="76"/>
        <v/>
      </c>
      <c r="AH169" s="91" t="str">
        <f t="shared" si="76"/>
        <v/>
      </c>
      <c r="AI169" s="91" t="str">
        <f t="shared" si="76"/>
        <v/>
      </c>
      <c r="AJ169" s="91" t="str">
        <f t="shared" si="76"/>
        <v/>
      </c>
      <c r="AK169" s="91" t="str">
        <f t="shared" si="76"/>
        <v/>
      </c>
      <c r="AL169" s="91" t="str">
        <f t="shared" si="76"/>
        <v/>
      </c>
      <c r="AM169" s="91" t="str">
        <f t="shared" si="76"/>
        <v/>
      </c>
    </row>
    <row r="170" spans="5:39" s="42" customFormat="1" x14ac:dyDescent="0.35">
      <c r="E170" s="91" t="str">
        <f t="shared" si="74"/>
        <v>PC</v>
      </c>
      <c r="F170" s="91" t="str">
        <f t="shared" si="74"/>
        <v/>
      </c>
      <c r="G170" s="91" t="str">
        <f t="shared" si="74"/>
        <v>STAG</v>
      </c>
      <c r="H170" s="91" t="str">
        <f t="shared" si="74"/>
        <v>STAG</v>
      </c>
      <c r="I170" s="91" t="str">
        <f t="shared" si="74"/>
        <v>STAG</v>
      </c>
      <c r="J170" s="91" t="str">
        <f t="shared" si="74"/>
        <v>STAG</v>
      </c>
      <c r="K170" s="91" t="str">
        <f t="shared" si="74"/>
        <v>STAG</v>
      </c>
      <c r="L170" s="91" t="str">
        <f t="shared" si="76"/>
        <v>STAG</v>
      </c>
      <c r="M170" s="91" t="str">
        <f t="shared" si="76"/>
        <v>STAG</v>
      </c>
      <c r="N170" s="91" t="str">
        <f t="shared" si="76"/>
        <v>STAG</v>
      </c>
      <c r="O170" s="91" t="str">
        <f t="shared" si="76"/>
        <v>STAG</v>
      </c>
      <c r="P170" s="91" t="str">
        <f t="shared" si="76"/>
        <v>STAG</v>
      </c>
      <c r="Q170" s="91" t="str">
        <f t="shared" si="76"/>
        <v>STAG</v>
      </c>
      <c r="R170" s="91" t="str">
        <f t="shared" si="76"/>
        <v>STAG</v>
      </c>
      <c r="S170" s="91" t="str">
        <f t="shared" si="76"/>
        <v>STAG</v>
      </c>
      <c r="T170" s="91" t="str">
        <f t="shared" si="76"/>
        <v>STAG</v>
      </c>
      <c r="U170" s="91" t="str">
        <f t="shared" si="76"/>
        <v>STAG</v>
      </c>
      <c r="V170" s="91" t="str">
        <f t="shared" si="76"/>
        <v>STAG</v>
      </c>
      <c r="W170" s="91" t="str">
        <f t="shared" si="76"/>
        <v>STAG</v>
      </c>
      <c r="X170" s="91" t="str">
        <f t="shared" si="76"/>
        <v>STAG</v>
      </c>
      <c r="Y170" s="91" t="str">
        <f t="shared" si="76"/>
        <v>STAG</v>
      </c>
      <c r="Z170" s="91" t="str">
        <f t="shared" si="76"/>
        <v>STAG</v>
      </c>
      <c r="AA170" s="91" t="str">
        <f t="shared" si="76"/>
        <v>STAG</v>
      </c>
      <c r="AB170" s="91" t="str">
        <f t="shared" si="76"/>
        <v>STAG</v>
      </c>
      <c r="AC170" s="91" t="str">
        <f t="shared" si="76"/>
        <v>STAG</v>
      </c>
      <c r="AD170" s="91" t="str">
        <f t="shared" si="76"/>
        <v/>
      </c>
      <c r="AE170" s="91" t="str">
        <f t="shared" si="76"/>
        <v/>
      </c>
      <c r="AF170" s="91" t="str">
        <f t="shared" si="76"/>
        <v/>
      </c>
      <c r="AG170" s="91" t="str">
        <f t="shared" si="76"/>
        <v/>
      </c>
      <c r="AH170" s="91" t="str">
        <f t="shared" si="76"/>
        <v/>
      </c>
      <c r="AI170" s="91" t="str">
        <f t="shared" si="76"/>
        <v/>
      </c>
      <c r="AJ170" s="91" t="str">
        <f t="shared" si="76"/>
        <v/>
      </c>
      <c r="AK170" s="91" t="str">
        <f t="shared" si="76"/>
        <v/>
      </c>
      <c r="AL170" s="91" t="str">
        <f t="shared" si="76"/>
        <v/>
      </c>
      <c r="AM170" s="91" t="str">
        <f t="shared" si="76"/>
        <v/>
      </c>
    </row>
    <row r="171" spans="5:39" s="42" customFormat="1" x14ac:dyDescent="0.35">
      <c r="E171" s="91" t="str">
        <f t="shared" si="74"/>
        <v>MISS</v>
      </c>
      <c r="F171" s="91" t="str">
        <f t="shared" si="74"/>
        <v>MISS</v>
      </c>
      <c r="G171" s="91" t="str">
        <f t="shared" si="74"/>
        <v>MISS</v>
      </c>
      <c r="H171" s="91" t="str">
        <f t="shared" si="74"/>
        <v>MISS</v>
      </c>
      <c r="I171" s="91" t="str">
        <f t="shared" si="74"/>
        <v>MISS</v>
      </c>
      <c r="J171" s="91" t="str">
        <f t="shared" si="74"/>
        <v>MISS</v>
      </c>
      <c r="K171" s="91" t="str">
        <f t="shared" si="74"/>
        <v>MISS</v>
      </c>
      <c r="L171" s="91" t="str">
        <f t="shared" si="76"/>
        <v>PLD</v>
      </c>
      <c r="M171" s="91" t="str">
        <f t="shared" si="76"/>
        <v>PLD</v>
      </c>
      <c r="N171" s="91" t="str">
        <f t="shared" si="76"/>
        <v>PLD</v>
      </c>
      <c r="O171" s="91" t="str">
        <f t="shared" si="76"/>
        <v>PLD</v>
      </c>
      <c r="P171" s="91" t="str">
        <f t="shared" si="76"/>
        <v>PLD</v>
      </c>
      <c r="Q171" s="91" t="str">
        <f t="shared" si="76"/>
        <v>PLD</v>
      </c>
      <c r="R171" s="91" t="str">
        <f t="shared" si="76"/>
        <v>PLD</v>
      </c>
      <c r="S171" s="91" t="str">
        <f t="shared" si="76"/>
        <v>PLD</v>
      </c>
      <c r="T171" s="91" t="str">
        <f t="shared" si="76"/>
        <v>PLD</v>
      </c>
      <c r="U171" s="91" t="str">
        <f t="shared" si="76"/>
        <v>PLD</v>
      </c>
      <c r="V171" s="91" t="str">
        <f t="shared" si="76"/>
        <v>PLD</v>
      </c>
      <c r="W171" s="91" t="str">
        <f t="shared" si="76"/>
        <v>PLD</v>
      </c>
      <c r="X171" s="91" t="str">
        <f t="shared" si="76"/>
        <v>PLD</v>
      </c>
      <c r="Y171" s="91" t="str">
        <f t="shared" si="76"/>
        <v>PLD</v>
      </c>
      <c r="Z171" s="91" t="str">
        <f t="shared" si="76"/>
        <v>PLD</v>
      </c>
      <c r="AA171" s="91" t="str">
        <f t="shared" si="76"/>
        <v>PC</v>
      </c>
      <c r="AB171" s="91" t="str">
        <f t="shared" si="76"/>
        <v/>
      </c>
      <c r="AC171" s="91" t="str">
        <f t="shared" si="76"/>
        <v>PC</v>
      </c>
      <c r="AD171" s="91" t="str">
        <f t="shared" si="76"/>
        <v/>
      </c>
      <c r="AE171" s="91" t="str">
        <f t="shared" si="76"/>
        <v/>
      </c>
      <c r="AF171" s="91" t="str">
        <f t="shared" si="76"/>
        <v/>
      </c>
      <c r="AG171" s="91" t="str">
        <f t="shared" si="76"/>
        <v/>
      </c>
      <c r="AH171" s="91" t="str">
        <f t="shared" si="76"/>
        <v/>
      </c>
      <c r="AI171" s="91" t="str">
        <f t="shared" si="76"/>
        <v/>
      </c>
      <c r="AJ171" s="91" t="str">
        <f t="shared" si="76"/>
        <v/>
      </c>
      <c r="AK171" s="91" t="str">
        <f t="shared" si="76"/>
        <v/>
      </c>
      <c r="AL171" s="91" t="str">
        <f t="shared" si="76"/>
        <v/>
      </c>
      <c r="AM171" s="91" t="str">
        <f t="shared" si="76"/>
        <v/>
      </c>
    </row>
    <row r="172" spans="5:39" s="42" customFormat="1" x14ac:dyDescent="0.35">
      <c r="E172" s="91" t="str">
        <f t="shared" si="74"/>
        <v>PC</v>
      </c>
      <c r="F172" s="91" t="str">
        <f t="shared" si="74"/>
        <v/>
      </c>
      <c r="G172" s="91" t="str">
        <f t="shared" si="74"/>
        <v>PC</v>
      </c>
      <c r="H172" s="91" t="str">
        <f t="shared" si="74"/>
        <v/>
      </c>
      <c r="I172" s="91" t="str">
        <f t="shared" si="74"/>
        <v>45</v>
      </c>
      <c r="J172" s="91" t="str">
        <f t="shared" si="74"/>
        <v>NPO</v>
      </c>
      <c r="K172" s="91" t="str">
        <f t="shared" si="74"/>
        <v/>
      </c>
      <c r="L172" s="91" t="str">
        <f t="shared" si="76"/>
        <v/>
      </c>
      <c r="M172" s="91" t="str">
        <f t="shared" si="76"/>
        <v>NAPO</v>
      </c>
      <c r="N172" s="91" t="str">
        <f t="shared" si="76"/>
        <v>PLD</v>
      </c>
      <c r="O172" s="91" t="str">
        <f t="shared" si="76"/>
        <v>PLD</v>
      </c>
      <c r="P172" s="91" t="str">
        <f t="shared" si="76"/>
        <v>PLD</v>
      </c>
      <c r="Q172" s="91" t="str">
        <f t="shared" si="76"/>
        <v>PLD</v>
      </c>
      <c r="R172" s="91" t="str">
        <f t="shared" si="76"/>
        <v>PLD</v>
      </c>
      <c r="S172" s="91" t="str">
        <f t="shared" si="76"/>
        <v>PLD</v>
      </c>
      <c r="T172" s="91" t="str">
        <f t="shared" si="76"/>
        <v>PLD</v>
      </c>
      <c r="U172" s="91" t="str">
        <f t="shared" si="76"/>
        <v>PLD</v>
      </c>
      <c r="V172" s="91" t="str">
        <f t="shared" si="76"/>
        <v>PLD</v>
      </c>
      <c r="W172" s="91" t="str">
        <f t="shared" si="76"/>
        <v>PLD</v>
      </c>
      <c r="X172" s="91" t="str">
        <f t="shared" si="76"/>
        <v>PLD</v>
      </c>
      <c r="Y172" s="91" t="str">
        <f t="shared" si="76"/>
        <v>PLD</v>
      </c>
      <c r="Z172" s="91" t="str">
        <f t="shared" si="76"/>
        <v>PLD</v>
      </c>
      <c r="AA172" s="91" t="str">
        <f t="shared" si="76"/>
        <v>NPO</v>
      </c>
      <c r="AB172" s="91" t="str">
        <f t="shared" si="76"/>
        <v/>
      </c>
      <c r="AC172" s="91" t="str">
        <f t="shared" si="76"/>
        <v>45</v>
      </c>
      <c r="AD172" s="91" t="str">
        <f t="shared" si="76"/>
        <v/>
      </c>
      <c r="AE172" s="91" t="str">
        <f t="shared" si="76"/>
        <v/>
      </c>
      <c r="AF172" s="91" t="str">
        <f t="shared" si="76"/>
        <v/>
      </c>
      <c r="AG172" s="91" t="str">
        <f t="shared" si="76"/>
        <v/>
      </c>
      <c r="AH172" s="91" t="str">
        <f t="shared" si="76"/>
        <v/>
      </c>
      <c r="AI172" s="91" t="str">
        <f t="shared" si="76"/>
        <v/>
      </c>
      <c r="AJ172" s="91" t="str">
        <f t="shared" si="76"/>
        <v/>
      </c>
      <c r="AK172" s="91" t="str">
        <f t="shared" si="76"/>
        <v/>
      </c>
      <c r="AL172" s="91" t="str">
        <f t="shared" si="76"/>
        <v/>
      </c>
      <c r="AM172" s="91" t="str">
        <f t="shared" si="76"/>
        <v/>
      </c>
    </row>
    <row r="173" spans="5:39" s="42" customFormat="1" x14ac:dyDescent="0.35">
      <c r="E173" s="91" t="str">
        <f t="shared" si="74"/>
        <v>OI</v>
      </c>
      <c r="F173" s="91" t="str">
        <f t="shared" si="74"/>
        <v/>
      </c>
      <c r="G173" s="91" t="str">
        <f t="shared" si="74"/>
        <v>PC</v>
      </c>
      <c r="H173" s="91" t="str">
        <f t="shared" si="74"/>
        <v/>
      </c>
      <c r="I173" s="91" t="str">
        <f t="shared" si="74"/>
        <v>NPO</v>
      </c>
      <c r="J173" s="91" t="str">
        <f t="shared" si="74"/>
        <v/>
      </c>
      <c r="K173" s="91" t="str">
        <f t="shared" si="74"/>
        <v/>
      </c>
      <c r="L173" s="91" t="str">
        <f t="shared" si="76"/>
        <v/>
      </c>
      <c r="M173" s="91" t="str">
        <f t="shared" si="76"/>
        <v>NAPO</v>
      </c>
      <c r="N173" s="91" t="str">
        <f t="shared" si="76"/>
        <v/>
      </c>
      <c r="O173" s="91" t="str">
        <f t="shared" si="76"/>
        <v>45</v>
      </c>
      <c r="P173" s="91" t="str">
        <f t="shared" si="76"/>
        <v/>
      </c>
      <c r="Q173" s="91" t="str">
        <f t="shared" si="76"/>
        <v/>
      </c>
      <c r="R173" s="91" t="str">
        <f t="shared" si="76"/>
        <v/>
      </c>
      <c r="S173" s="91" t="str">
        <f t="shared" si="76"/>
        <v>PC</v>
      </c>
      <c r="T173" s="91" t="str">
        <f t="shared" si="76"/>
        <v/>
      </c>
      <c r="U173" s="91" t="str">
        <f t="shared" si="76"/>
        <v>PC</v>
      </c>
      <c r="V173" s="91" t="str">
        <f t="shared" si="76"/>
        <v/>
      </c>
      <c r="W173" s="91" t="str">
        <f t="shared" si="76"/>
        <v>45</v>
      </c>
      <c r="X173" s="91" t="str">
        <f t="shared" si="76"/>
        <v/>
      </c>
      <c r="Y173" s="91" t="str">
        <f t="shared" si="76"/>
        <v/>
      </c>
      <c r="Z173" s="91" t="str">
        <f t="shared" si="76"/>
        <v/>
      </c>
      <c r="AA173" s="91" t="str">
        <f t="shared" si="76"/>
        <v>PC</v>
      </c>
      <c r="AB173" s="91" t="str">
        <f t="shared" si="76"/>
        <v/>
      </c>
      <c r="AC173" s="91" t="str">
        <f t="shared" si="76"/>
        <v>PC</v>
      </c>
      <c r="AD173" s="91" t="str">
        <f t="shared" si="76"/>
        <v/>
      </c>
      <c r="AE173" s="91" t="str">
        <f t="shared" si="76"/>
        <v/>
      </c>
      <c r="AF173" s="91" t="str">
        <f t="shared" si="76"/>
        <v/>
      </c>
      <c r="AG173" s="91" t="str">
        <f t="shared" si="76"/>
        <v/>
      </c>
      <c r="AH173" s="91" t="str">
        <f t="shared" si="76"/>
        <v/>
      </c>
      <c r="AI173" s="91" t="str">
        <f t="shared" si="76"/>
        <v/>
      </c>
      <c r="AJ173" s="91" t="str">
        <f t="shared" si="76"/>
        <v/>
      </c>
      <c r="AK173" s="91" t="str">
        <f t="shared" si="76"/>
        <v/>
      </c>
      <c r="AL173" s="91" t="str">
        <f t="shared" si="76"/>
        <v/>
      </c>
      <c r="AM173" s="91" t="str">
        <f t="shared" si="76"/>
        <v/>
      </c>
    </row>
    <row r="174" spans="5:39" s="42" customFormat="1" x14ac:dyDescent="0.35">
      <c r="E174" s="91" t="str">
        <f t="shared" si="74"/>
        <v>45</v>
      </c>
      <c r="F174" s="91" t="str">
        <f t="shared" si="74"/>
        <v/>
      </c>
      <c r="G174" s="91" t="str">
        <f t="shared" si="74"/>
        <v>45</v>
      </c>
      <c r="H174" s="91" t="str">
        <f t="shared" si="74"/>
        <v/>
      </c>
      <c r="I174" s="91" t="str">
        <f t="shared" si="74"/>
        <v>45</v>
      </c>
      <c r="J174" s="91" t="str">
        <f t="shared" si="74"/>
        <v/>
      </c>
      <c r="K174" s="91" t="str">
        <f t="shared" si="74"/>
        <v/>
      </c>
      <c r="L174" s="91" t="str">
        <f t="shared" si="76"/>
        <v/>
      </c>
      <c r="M174" s="91" t="str">
        <f t="shared" si="76"/>
        <v>45</v>
      </c>
      <c r="N174" s="91" t="str">
        <f t="shared" si="76"/>
        <v/>
      </c>
      <c r="O174" s="91" t="str">
        <f t="shared" si="76"/>
        <v>45</v>
      </c>
      <c r="P174" s="91" t="str">
        <f t="shared" si="76"/>
        <v/>
      </c>
      <c r="Q174" s="91" t="str">
        <f t="shared" si="76"/>
        <v/>
      </c>
      <c r="R174" s="91" t="str">
        <f t="shared" si="76"/>
        <v/>
      </c>
      <c r="S174" s="91" t="str">
        <f t="shared" si="76"/>
        <v>45</v>
      </c>
      <c r="T174" s="91" t="str">
        <f t="shared" si="76"/>
        <v/>
      </c>
      <c r="U174" s="91" t="str">
        <f t="shared" si="76"/>
        <v>45</v>
      </c>
      <c r="V174" s="91" t="str">
        <f t="shared" si="76"/>
        <v>PLD</v>
      </c>
      <c r="W174" s="91" t="str">
        <f t="shared" si="76"/>
        <v>PLD</v>
      </c>
      <c r="X174" s="91" t="str">
        <f t="shared" si="76"/>
        <v>PLD</v>
      </c>
      <c r="Y174" s="91" t="str">
        <f t="shared" si="76"/>
        <v>PLD</v>
      </c>
      <c r="Z174" s="91" t="str">
        <f t="shared" si="76"/>
        <v>PLD</v>
      </c>
      <c r="AA174" s="91" t="str">
        <f t="shared" si="76"/>
        <v>PLD</v>
      </c>
      <c r="AB174" s="91" t="str">
        <f t="shared" si="76"/>
        <v>PLD</v>
      </c>
      <c r="AC174" s="91" t="str">
        <f t="shared" si="76"/>
        <v>PLD</v>
      </c>
      <c r="AD174" s="91" t="str">
        <f t="shared" si="76"/>
        <v/>
      </c>
      <c r="AE174" s="91" t="str">
        <f t="shared" si="76"/>
        <v/>
      </c>
      <c r="AF174" s="91" t="str">
        <f t="shared" si="76"/>
        <v/>
      </c>
      <c r="AG174" s="91" t="str">
        <f t="shared" si="76"/>
        <v/>
      </c>
      <c r="AH174" s="91" t="str">
        <f t="shared" si="76"/>
        <v/>
      </c>
      <c r="AI174" s="91" t="str">
        <f t="shared" si="76"/>
        <v/>
      </c>
      <c r="AJ174" s="91" t="str">
        <f t="shared" si="76"/>
        <v/>
      </c>
      <c r="AK174" s="91" t="str">
        <f t="shared" si="76"/>
        <v/>
      </c>
      <c r="AL174" s="91" t="str">
        <f t="shared" si="76"/>
        <v/>
      </c>
      <c r="AM174" s="91" t="str">
        <f t="shared" si="76"/>
        <v/>
      </c>
    </row>
    <row r="175" spans="5:39" s="42" customFormat="1" x14ac:dyDescent="0.35">
      <c r="E175" s="91" t="str">
        <f t="shared" si="74"/>
        <v>PC</v>
      </c>
      <c r="F175" s="91" t="str">
        <f t="shared" si="74"/>
        <v/>
      </c>
      <c r="G175" s="91" t="str">
        <f t="shared" si="74"/>
        <v>45</v>
      </c>
      <c r="H175" s="91" t="str">
        <f t="shared" si="74"/>
        <v/>
      </c>
      <c r="I175" s="91" t="str">
        <f t="shared" si="74"/>
        <v>NPO</v>
      </c>
      <c r="J175" s="91" t="str">
        <f t="shared" si="74"/>
        <v/>
      </c>
      <c r="K175" s="91" t="str">
        <f t="shared" si="74"/>
        <v/>
      </c>
      <c r="L175" s="91" t="str">
        <f t="shared" si="76"/>
        <v/>
      </c>
      <c r="M175" s="91" t="str">
        <f t="shared" si="76"/>
        <v>PC</v>
      </c>
      <c r="N175" s="91" t="str">
        <f t="shared" si="76"/>
        <v/>
      </c>
      <c r="O175" s="91" t="str">
        <f t="shared" si="76"/>
        <v>PC</v>
      </c>
      <c r="P175" s="91" t="str">
        <f t="shared" si="76"/>
        <v/>
      </c>
      <c r="Q175" s="91" t="str">
        <f t="shared" si="76"/>
        <v/>
      </c>
      <c r="R175" s="91" t="str">
        <f t="shared" si="76"/>
        <v/>
      </c>
      <c r="S175" s="91" t="str">
        <f t="shared" si="76"/>
        <v>45</v>
      </c>
      <c r="T175" s="91" t="str">
        <f t="shared" si="76"/>
        <v/>
      </c>
      <c r="U175" s="91" t="str">
        <f t="shared" si="76"/>
        <v>PC</v>
      </c>
      <c r="V175" s="91" t="str">
        <f t="shared" si="76"/>
        <v/>
      </c>
      <c r="W175" s="91" t="str">
        <f t="shared" si="76"/>
        <v>PO</v>
      </c>
      <c r="X175" s="91" t="str">
        <f t="shared" si="76"/>
        <v/>
      </c>
      <c r="Y175" s="91" t="str">
        <f t="shared" si="76"/>
        <v/>
      </c>
      <c r="Z175" s="91" t="str">
        <f t="shared" si="76"/>
        <v/>
      </c>
      <c r="AA175" s="91" t="str">
        <f t="shared" si="76"/>
        <v>45</v>
      </c>
      <c r="AB175" s="91" t="str">
        <f t="shared" si="76"/>
        <v/>
      </c>
      <c r="AC175" s="91" t="str">
        <f t="shared" si="76"/>
        <v>PC</v>
      </c>
      <c r="AD175" s="91" t="str">
        <f t="shared" si="76"/>
        <v/>
      </c>
      <c r="AE175" s="91" t="str">
        <f t="shared" si="76"/>
        <v/>
      </c>
      <c r="AF175" s="91" t="str">
        <f t="shared" si="76"/>
        <v/>
      </c>
      <c r="AG175" s="91" t="str">
        <f t="shared" si="76"/>
        <v/>
      </c>
      <c r="AH175" s="91" t="str">
        <f t="shared" si="76"/>
        <v/>
      </c>
      <c r="AI175" s="91" t="str">
        <f t="shared" si="76"/>
        <v/>
      </c>
      <c r="AJ175" s="91" t="str">
        <f t="shared" si="76"/>
        <v/>
      </c>
      <c r="AK175" s="91" t="str">
        <f t="shared" si="76"/>
        <v/>
      </c>
      <c r="AL175" s="91" t="str">
        <f t="shared" si="76"/>
        <v/>
      </c>
      <c r="AM175" s="91" t="str">
        <f t="shared" si="76"/>
        <v/>
      </c>
    </row>
    <row r="176" spans="5:39" s="42" customFormat="1" x14ac:dyDescent="0.35">
      <c r="E176" s="91" t="str">
        <f t="shared" si="74"/>
        <v>PC</v>
      </c>
      <c r="F176" s="91" t="str">
        <f t="shared" si="74"/>
        <v/>
      </c>
      <c r="G176" s="91" t="str">
        <f t="shared" si="74"/>
        <v>OI</v>
      </c>
      <c r="H176" s="91" t="str">
        <f t="shared" si="74"/>
        <v/>
      </c>
      <c r="I176" s="91" t="str">
        <f t="shared" si="74"/>
        <v>NPO</v>
      </c>
      <c r="J176" s="91" t="str">
        <f t="shared" si="74"/>
        <v/>
      </c>
      <c r="K176" s="91" t="str">
        <f t="shared" si="74"/>
        <v/>
      </c>
      <c r="L176" s="91" t="str">
        <f t="shared" si="76"/>
        <v/>
      </c>
      <c r="M176" s="91" t="str">
        <f t="shared" si="76"/>
        <v>45</v>
      </c>
      <c r="N176" s="91" t="str">
        <f t="shared" si="76"/>
        <v/>
      </c>
      <c r="O176" s="91" t="str">
        <f t="shared" si="76"/>
        <v>PO</v>
      </c>
      <c r="P176" s="91" t="str">
        <f t="shared" si="76"/>
        <v/>
      </c>
      <c r="Q176" s="91" t="str">
        <f t="shared" si="76"/>
        <v/>
      </c>
      <c r="R176" s="91" t="str">
        <f t="shared" si="76"/>
        <v/>
      </c>
      <c r="S176" s="91" t="str">
        <f t="shared" si="76"/>
        <v>PC</v>
      </c>
      <c r="T176" s="91" t="str">
        <f t="shared" si="76"/>
        <v/>
      </c>
      <c r="U176" s="91" t="str">
        <f t="shared" si="76"/>
        <v>PO</v>
      </c>
      <c r="V176" s="91" t="str">
        <f t="shared" si="76"/>
        <v/>
      </c>
      <c r="W176" s="91" t="str">
        <f t="shared" si="76"/>
        <v>45</v>
      </c>
      <c r="X176" s="91" t="str">
        <f t="shared" si="76"/>
        <v/>
      </c>
      <c r="Y176" s="91" t="str">
        <f t="shared" si="76"/>
        <v/>
      </c>
      <c r="Z176" s="91" t="str">
        <f t="shared" si="76"/>
        <v/>
      </c>
      <c r="AA176" s="91" t="str">
        <f t="shared" si="76"/>
        <v>PC</v>
      </c>
      <c r="AB176" s="91" t="str">
        <f t="shared" si="76"/>
        <v/>
      </c>
      <c r="AC176" s="91" t="str">
        <f t="shared" si="76"/>
        <v>PC</v>
      </c>
      <c r="AD176" s="91" t="str">
        <f t="shared" si="76"/>
        <v/>
      </c>
      <c r="AE176" s="91" t="str">
        <f t="shared" si="76"/>
        <v/>
      </c>
      <c r="AF176" s="91" t="str">
        <f t="shared" si="76"/>
        <v/>
      </c>
      <c r="AG176" s="91" t="str">
        <f t="shared" si="76"/>
        <v/>
      </c>
      <c r="AH176" s="91" t="str">
        <f t="shared" si="76"/>
        <v/>
      </c>
      <c r="AI176" s="91" t="str">
        <f t="shared" si="76"/>
        <v/>
      </c>
      <c r="AJ176" s="91" t="str">
        <f t="shared" si="76"/>
        <v/>
      </c>
      <c r="AK176" s="91" t="str">
        <f t="shared" si="76"/>
        <v/>
      </c>
      <c r="AL176" s="91" t="str">
        <f t="shared" si="76"/>
        <v/>
      </c>
      <c r="AM176" s="91" t="str">
        <f t="shared" si="76"/>
        <v/>
      </c>
    </row>
    <row r="177" spans="3:39" s="42" customFormat="1" x14ac:dyDescent="0.35">
      <c r="E177" s="91" t="str">
        <f t="shared" ref="E177:K182" si="77">+LEFT(E34,4)</f>
        <v>AUTR</v>
      </c>
      <c r="F177" s="91" t="str">
        <f t="shared" si="77"/>
        <v>AUTR</v>
      </c>
      <c r="G177" s="91" t="str">
        <f t="shared" si="77"/>
        <v>AUTR</v>
      </c>
      <c r="H177" s="91" t="str">
        <f t="shared" si="77"/>
        <v>AUTR</v>
      </c>
      <c r="I177" s="91" t="str">
        <f t="shared" si="77"/>
        <v>AUTR</v>
      </c>
      <c r="J177" s="91" t="str">
        <f t="shared" si="77"/>
        <v>AUTR</v>
      </c>
      <c r="K177" s="91" t="str">
        <f t="shared" si="77"/>
        <v>AUTR</v>
      </c>
      <c r="L177" s="91" t="str">
        <f t="shared" si="76"/>
        <v>AUTR</v>
      </c>
      <c r="M177" s="91" t="str">
        <f t="shared" si="76"/>
        <v>AUTR</v>
      </c>
      <c r="N177" s="91" t="str">
        <f t="shared" si="76"/>
        <v>AUTR</v>
      </c>
      <c r="O177" s="91" t="str">
        <f t="shared" ref="O177:AM177" si="78">+LEFT(O34,4)</f>
        <v>AUTR</v>
      </c>
      <c r="P177" s="91" t="str">
        <f t="shared" si="78"/>
        <v>AUTR</v>
      </c>
      <c r="Q177" s="91" t="str">
        <f t="shared" si="78"/>
        <v>AUTR</v>
      </c>
      <c r="R177" s="91" t="str">
        <f t="shared" si="78"/>
        <v>AUTR</v>
      </c>
      <c r="S177" s="91" t="str">
        <f t="shared" si="78"/>
        <v>MISS</v>
      </c>
      <c r="T177" s="91" t="str">
        <f t="shared" si="78"/>
        <v>MISS</v>
      </c>
      <c r="U177" s="91" t="str">
        <f t="shared" si="78"/>
        <v>MISS</v>
      </c>
      <c r="V177" s="91" t="str">
        <f t="shared" si="78"/>
        <v>MISS</v>
      </c>
      <c r="W177" s="91" t="str">
        <f t="shared" si="78"/>
        <v>MISS</v>
      </c>
      <c r="X177" s="91" t="str">
        <f t="shared" si="78"/>
        <v>MISS</v>
      </c>
      <c r="Y177" s="91" t="str">
        <f t="shared" si="78"/>
        <v>MISS</v>
      </c>
      <c r="Z177" s="91" t="str">
        <f t="shared" si="78"/>
        <v/>
      </c>
      <c r="AA177" s="91" t="str">
        <f t="shared" si="78"/>
        <v>CO</v>
      </c>
      <c r="AB177" s="91" t="str">
        <f t="shared" si="78"/>
        <v/>
      </c>
      <c r="AC177" s="91" t="str">
        <f t="shared" si="78"/>
        <v>CO</v>
      </c>
      <c r="AD177" s="91" t="str">
        <f t="shared" si="78"/>
        <v/>
      </c>
      <c r="AE177" s="91" t="str">
        <f t="shared" si="78"/>
        <v/>
      </c>
      <c r="AF177" s="91" t="str">
        <f t="shared" si="78"/>
        <v/>
      </c>
      <c r="AG177" s="91" t="str">
        <f t="shared" si="78"/>
        <v/>
      </c>
      <c r="AH177" s="91" t="str">
        <f t="shared" si="78"/>
        <v/>
      </c>
      <c r="AI177" s="91" t="str">
        <f t="shared" si="78"/>
        <v/>
      </c>
      <c r="AJ177" s="91" t="str">
        <f t="shared" si="78"/>
        <v/>
      </c>
      <c r="AK177" s="91" t="str">
        <f t="shared" si="78"/>
        <v/>
      </c>
      <c r="AL177" s="91" t="str">
        <f t="shared" si="78"/>
        <v/>
      </c>
      <c r="AM177" s="91" t="str">
        <f t="shared" si="78"/>
        <v/>
      </c>
    </row>
    <row r="178" spans="3:39" s="42" customFormat="1" x14ac:dyDescent="0.35">
      <c r="E178" s="91" t="str">
        <f t="shared" si="77"/>
        <v>45</v>
      </c>
      <c r="F178" s="91" t="str">
        <f t="shared" si="77"/>
        <v/>
      </c>
      <c r="G178" s="91" t="str">
        <f t="shared" si="77"/>
        <v>NOI</v>
      </c>
      <c r="H178" s="91" t="str">
        <f t="shared" si="77"/>
        <v>PLD</v>
      </c>
      <c r="I178" s="91" t="str">
        <f t="shared" si="77"/>
        <v>PLD</v>
      </c>
      <c r="J178" s="91" t="str">
        <f t="shared" si="77"/>
        <v>PLD</v>
      </c>
      <c r="K178" s="91" t="str">
        <f t="shared" si="77"/>
        <v>PLD</v>
      </c>
      <c r="L178" s="91" t="str">
        <f t="shared" ref="L178:AM178" si="79">+LEFT(L35,4)</f>
        <v>PLD</v>
      </c>
      <c r="M178" s="91" t="str">
        <f t="shared" si="79"/>
        <v>PLD</v>
      </c>
      <c r="N178" s="91" t="str">
        <f t="shared" si="79"/>
        <v>PLD</v>
      </c>
      <c r="O178" s="91" t="str">
        <f t="shared" si="79"/>
        <v>PLD</v>
      </c>
      <c r="P178" s="91" t="str">
        <f t="shared" si="79"/>
        <v>PLD</v>
      </c>
      <c r="Q178" s="91" t="str">
        <f t="shared" si="79"/>
        <v>PLD</v>
      </c>
      <c r="R178" s="91" t="str">
        <f t="shared" si="79"/>
        <v>PLD</v>
      </c>
      <c r="S178" s="91" t="str">
        <f t="shared" si="79"/>
        <v>CO</v>
      </c>
      <c r="T178" s="91" t="str">
        <f t="shared" si="79"/>
        <v/>
      </c>
      <c r="U178" s="91" t="str">
        <f t="shared" si="79"/>
        <v>45</v>
      </c>
      <c r="V178" s="91" t="str">
        <f t="shared" si="79"/>
        <v/>
      </c>
      <c r="W178" s="91" t="str">
        <f t="shared" si="79"/>
        <v>PO</v>
      </c>
      <c r="X178" s="91" t="str">
        <f t="shared" si="79"/>
        <v/>
      </c>
      <c r="Y178" s="91" t="str">
        <f t="shared" si="79"/>
        <v/>
      </c>
      <c r="Z178" s="91" t="str">
        <f t="shared" si="79"/>
        <v/>
      </c>
      <c r="AA178" s="91" t="str">
        <f t="shared" si="79"/>
        <v>45</v>
      </c>
      <c r="AB178" s="91" t="str">
        <f t="shared" si="79"/>
        <v/>
      </c>
      <c r="AC178" s="91" t="str">
        <f t="shared" si="79"/>
        <v>45</v>
      </c>
      <c r="AD178" s="91" t="str">
        <f t="shared" si="79"/>
        <v/>
      </c>
      <c r="AE178" s="91" t="str">
        <f t="shared" si="79"/>
        <v/>
      </c>
      <c r="AF178" s="91" t="str">
        <f t="shared" si="79"/>
        <v/>
      </c>
      <c r="AG178" s="91" t="str">
        <f t="shared" si="79"/>
        <v/>
      </c>
      <c r="AH178" s="91" t="str">
        <f t="shared" si="79"/>
        <v/>
      </c>
      <c r="AI178" s="91" t="str">
        <f t="shared" si="79"/>
        <v/>
      </c>
      <c r="AJ178" s="91" t="str">
        <f t="shared" si="79"/>
        <v/>
      </c>
      <c r="AK178" s="91" t="str">
        <f t="shared" si="79"/>
        <v/>
      </c>
      <c r="AL178" s="91" t="str">
        <f t="shared" si="79"/>
        <v/>
      </c>
      <c r="AM178" s="91" t="str">
        <f t="shared" si="79"/>
        <v/>
      </c>
    </row>
    <row r="179" spans="3:39" s="42" customFormat="1" x14ac:dyDescent="0.35">
      <c r="E179" s="91" t="str">
        <f t="shared" si="77"/>
        <v>STAG</v>
      </c>
      <c r="F179" s="91" t="str">
        <f t="shared" si="77"/>
        <v>STAG</v>
      </c>
      <c r="G179" s="91" t="str">
        <f t="shared" si="77"/>
        <v>STAG</v>
      </c>
      <c r="H179" s="91" t="str">
        <f t="shared" si="77"/>
        <v>STAG</v>
      </c>
      <c r="I179" s="91" t="str">
        <f t="shared" si="77"/>
        <v>STAG</v>
      </c>
      <c r="J179" s="91" t="str">
        <f t="shared" si="77"/>
        <v>STAG</v>
      </c>
      <c r="K179" s="91" t="str">
        <f t="shared" si="77"/>
        <v>STAG</v>
      </c>
      <c r="L179" s="91" t="str">
        <f t="shared" ref="L179:AM179" si="80">+LEFT(L36,4)</f>
        <v>STAG</v>
      </c>
      <c r="M179" s="91" t="str">
        <f t="shared" si="80"/>
        <v>STAG</v>
      </c>
      <c r="N179" s="91" t="str">
        <f t="shared" si="80"/>
        <v>STAG</v>
      </c>
      <c r="O179" s="91" t="str">
        <f t="shared" si="80"/>
        <v>STAG</v>
      </c>
      <c r="P179" s="91" t="str">
        <f t="shared" si="80"/>
        <v>PLD</v>
      </c>
      <c r="Q179" s="91" t="str">
        <f t="shared" si="80"/>
        <v>PLD</v>
      </c>
      <c r="R179" s="91" t="str">
        <f t="shared" si="80"/>
        <v>PLD</v>
      </c>
      <c r="S179" s="91" t="str">
        <f t="shared" si="80"/>
        <v>PLD</v>
      </c>
      <c r="T179" s="91" t="str">
        <f t="shared" si="80"/>
        <v>PLD</v>
      </c>
      <c r="U179" s="91" t="str">
        <f t="shared" si="80"/>
        <v>PLD</v>
      </c>
      <c r="V179" s="91" t="str">
        <f t="shared" si="80"/>
        <v>PLD</v>
      </c>
      <c r="W179" s="91" t="str">
        <f t="shared" si="80"/>
        <v>PLD</v>
      </c>
      <c r="X179" s="91" t="str">
        <f t="shared" si="80"/>
        <v>PLD</v>
      </c>
      <c r="Y179" s="91" t="str">
        <f t="shared" si="80"/>
        <v>PLD</v>
      </c>
      <c r="Z179" s="91" t="str">
        <f t="shared" si="80"/>
        <v>PLD</v>
      </c>
      <c r="AA179" s="91" t="str">
        <f t="shared" si="80"/>
        <v>PLD</v>
      </c>
      <c r="AB179" s="91" t="str">
        <f t="shared" si="80"/>
        <v>PLD</v>
      </c>
      <c r="AC179" s="91" t="str">
        <f t="shared" si="80"/>
        <v/>
      </c>
      <c r="AD179" s="91" t="str">
        <f t="shared" si="80"/>
        <v/>
      </c>
      <c r="AE179" s="91" t="str">
        <f t="shared" si="80"/>
        <v/>
      </c>
      <c r="AF179" s="91" t="str">
        <f t="shared" si="80"/>
        <v/>
      </c>
      <c r="AG179" s="91" t="str">
        <f t="shared" si="80"/>
        <v/>
      </c>
      <c r="AH179" s="91" t="str">
        <f t="shared" si="80"/>
        <v/>
      </c>
      <c r="AI179" s="91" t="str">
        <f t="shared" si="80"/>
        <v/>
      </c>
      <c r="AJ179" s="91" t="str">
        <f t="shared" si="80"/>
        <v/>
      </c>
      <c r="AK179" s="91" t="str">
        <f t="shared" si="80"/>
        <v/>
      </c>
      <c r="AL179" s="91" t="str">
        <f t="shared" si="80"/>
        <v/>
      </c>
      <c r="AM179" s="91" t="str">
        <f t="shared" si="80"/>
        <v/>
      </c>
    </row>
    <row r="180" spans="3:39" s="42" customFormat="1" x14ac:dyDescent="0.35">
      <c r="E180" s="91" t="str">
        <f t="shared" si="77"/>
        <v>NAPO</v>
      </c>
      <c r="F180" s="91" t="str">
        <f t="shared" si="77"/>
        <v>PLD</v>
      </c>
      <c r="G180" s="91" t="str">
        <f t="shared" si="77"/>
        <v>PLD</v>
      </c>
      <c r="H180" s="91" t="str">
        <f t="shared" si="77"/>
        <v>PLD</v>
      </c>
      <c r="I180" s="91" t="str">
        <f t="shared" si="77"/>
        <v>PLD</v>
      </c>
      <c r="J180" s="91" t="str">
        <f t="shared" si="77"/>
        <v>PLD</v>
      </c>
      <c r="K180" s="91" t="str">
        <f t="shared" si="77"/>
        <v>PLD</v>
      </c>
      <c r="L180" s="91" t="str">
        <f t="shared" ref="L180:AM180" si="81">+LEFT(L37,4)</f>
        <v>PLD</v>
      </c>
      <c r="M180" s="91" t="str">
        <f t="shared" si="81"/>
        <v>OI</v>
      </c>
      <c r="N180" s="91" t="str">
        <f t="shared" si="81"/>
        <v/>
      </c>
      <c r="O180" s="91" t="str">
        <f t="shared" si="81"/>
        <v>CO</v>
      </c>
      <c r="P180" s="91" t="str">
        <f t="shared" si="81"/>
        <v/>
      </c>
      <c r="Q180" s="91" t="str">
        <f t="shared" si="81"/>
        <v/>
      </c>
      <c r="R180" s="91" t="str">
        <f t="shared" si="81"/>
        <v/>
      </c>
      <c r="S180" s="91" t="str">
        <f t="shared" si="81"/>
        <v>AUTR</v>
      </c>
      <c r="T180" s="91" t="str">
        <f t="shared" si="81"/>
        <v>AUTR</v>
      </c>
      <c r="U180" s="91" t="str">
        <f t="shared" si="81"/>
        <v>AUTR</v>
      </c>
      <c r="V180" s="91" t="str">
        <f t="shared" si="81"/>
        <v>AUTR</v>
      </c>
      <c r="W180" s="91" t="str">
        <f t="shared" si="81"/>
        <v>AUTR</v>
      </c>
      <c r="X180" s="91" t="str">
        <f t="shared" si="81"/>
        <v/>
      </c>
      <c r="Y180" s="91" t="str">
        <f t="shared" si="81"/>
        <v/>
      </c>
      <c r="Z180" s="91" t="str">
        <f t="shared" si="81"/>
        <v/>
      </c>
      <c r="AA180" s="91" t="str">
        <f t="shared" si="81"/>
        <v>CO</v>
      </c>
      <c r="AB180" s="91" t="str">
        <f t="shared" si="81"/>
        <v/>
      </c>
      <c r="AC180" s="91" t="str">
        <f t="shared" si="81"/>
        <v>CO</v>
      </c>
      <c r="AD180" s="91" t="str">
        <f t="shared" si="81"/>
        <v/>
      </c>
      <c r="AE180" s="91" t="str">
        <f t="shared" si="81"/>
        <v/>
      </c>
      <c r="AF180" s="91" t="str">
        <f t="shared" si="81"/>
        <v/>
      </c>
      <c r="AG180" s="91" t="str">
        <f t="shared" si="81"/>
        <v/>
      </c>
      <c r="AH180" s="91" t="str">
        <f t="shared" si="81"/>
        <v/>
      </c>
      <c r="AI180" s="91" t="str">
        <f t="shared" si="81"/>
        <v/>
      </c>
      <c r="AJ180" s="91" t="str">
        <f t="shared" si="81"/>
        <v/>
      </c>
      <c r="AK180" s="91" t="str">
        <f t="shared" si="81"/>
        <v/>
      </c>
      <c r="AL180" s="91" t="str">
        <f t="shared" si="81"/>
        <v/>
      </c>
      <c r="AM180" s="91" t="str">
        <f t="shared" si="81"/>
        <v/>
      </c>
    </row>
    <row r="181" spans="3:39" s="42" customFormat="1" x14ac:dyDescent="0.35">
      <c r="E181" s="91" t="str">
        <f t="shared" si="77"/>
        <v>MISS</v>
      </c>
      <c r="F181" s="91" t="str">
        <f t="shared" si="77"/>
        <v>MISS</v>
      </c>
      <c r="G181" s="91" t="str">
        <f t="shared" si="77"/>
        <v>MISS</v>
      </c>
      <c r="H181" s="91" t="str">
        <f t="shared" si="77"/>
        <v>MISS</v>
      </c>
      <c r="I181" s="91" t="str">
        <f t="shared" si="77"/>
        <v>MISS</v>
      </c>
      <c r="J181" s="91" t="str">
        <f t="shared" si="77"/>
        <v>MISS</v>
      </c>
      <c r="K181" s="91" t="str">
        <f t="shared" si="77"/>
        <v>MISS</v>
      </c>
      <c r="L181" s="91" t="str">
        <f t="shared" ref="L181:AM181" si="82">+LEFT(L38,4)</f>
        <v>MISS</v>
      </c>
      <c r="M181" s="91" t="str">
        <f t="shared" si="82"/>
        <v>NOI</v>
      </c>
      <c r="N181" s="91" t="str">
        <f t="shared" si="82"/>
        <v/>
      </c>
      <c r="O181" s="91" t="str">
        <f t="shared" si="82"/>
        <v>CO</v>
      </c>
      <c r="P181" s="91" t="str">
        <f t="shared" si="82"/>
        <v/>
      </c>
      <c r="Q181" s="91" t="str">
        <f t="shared" si="82"/>
        <v/>
      </c>
      <c r="R181" s="91" t="str">
        <f t="shared" si="82"/>
        <v/>
      </c>
      <c r="S181" s="91" t="str">
        <f t="shared" si="82"/>
        <v>MISS</v>
      </c>
      <c r="T181" s="91" t="str">
        <f t="shared" si="82"/>
        <v>MISS</v>
      </c>
      <c r="U181" s="91" t="str">
        <f t="shared" si="82"/>
        <v>MISS</v>
      </c>
      <c r="V181" s="91" t="str">
        <f t="shared" si="82"/>
        <v>MISS</v>
      </c>
      <c r="W181" s="91" t="str">
        <f t="shared" si="82"/>
        <v>MISS</v>
      </c>
      <c r="X181" s="91" t="str">
        <f t="shared" si="82"/>
        <v>MISS</v>
      </c>
      <c r="Y181" s="91" t="str">
        <f t="shared" si="82"/>
        <v>MISS</v>
      </c>
      <c r="Z181" s="91" t="str">
        <f t="shared" si="82"/>
        <v>MISS</v>
      </c>
      <c r="AA181" s="91" t="str">
        <f t="shared" si="82"/>
        <v>CO</v>
      </c>
      <c r="AB181" s="91" t="str">
        <f t="shared" si="82"/>
        <v/>
      </c>
      <c r="AC181" s="91" t="str">
        <f t="shared" si="82"/>
        <v>CO</v>
      </c>
      <c r="AD181" s="91" t="str">
        <f t="shared" si="82"/>
        <v/>
      </c>
      <c r="AE181" s="91" t="str">
        <f t="shared" si="82"/>
        <v/>
      </c>
      <c r="AF181" s="91" t="str">
        <f t="shared" si="82"/>
        <v/>
      </c>
      <c r="AG181" s="91" t="str">
        <f t="shared" si="82"/>
        <v/>
      </c>
      <c r="AH181" s="91" t="str">
        <f t="shared" si="82"/>
        <v/>
      </c>
      <c r="AI181" s="91" t="str">
        <f t="shared" si="82"/>
        <v/>
      </c>
      <c r="AJ181" s="91" t="str">
        <f t="shared" si="82"/>
        <v/>
      </c>
      <c r="AK181" s="91" t="str">
        <f t="shared" si="82"/>
        <v/>
      </c>
      <c r="AL181" s="91" t="str">
        <f t="shared" si="82"/>
        <v/>
      </c>
      <c r="AM181" s="91" t="str">
        <f t="shared" si="82"/>
        <v/>
      </c>
    </row>
    <row r="182" spans="3:39" s="42" customFormat="1" x14ac:dyDescent="0.35">
      <c r="E182" s="91" t="str">
        <f t="shared" si="77"/>
        <v>CO</v>
      </c>
      <c r="F182" s="91" t="str">
        <f t="shared" si="77"/>
        <v/>
      </c>
      <c r="G182" s="91" t="str">
        <f t="shared" si="77"/>
        <v>CO</v>
      </c>
      <c r="H182" s="91" t="str">
        <f t="shared" si="77"/>
        <v/>
      </c>
      <c r="I182" s="91" t="str">
        <f t="shared" si="77"/>
        <v>CO</v>
      </c>
      <c r="J182" s="91" t="str">
        <f t="shared" si="77"/>
        <v/>
      </c>
      <c r="K182" s="91" t="str">
        <f t="shared" si="77"/>
        <v/>
      </c>
      <c r="L182" s="91" t="str">
        <f t="shared" ref="L182:AM182" si="83">+LEFT(L39,4)</f>
        <v/>
      </c>
      <c r="M182" s="91" t="str">
        <f t="shared" si="83"/>
        <v>MISS</v>
      </c>
      <c r="N182" s="91" t="str">
        <f t="shared" si="83"/>
        <v>MISS</v>
      </c>
      <c r="O182" s="91" t="str">
        <f t="shared" si="83"/>
        <v>MISS</v>
      </c>
      <c r="P182" s="91" t="str">
        <f t="shared" si="83"/>
        <v>MISS</v>
      </c>
      <c r="Q182" s="91" t="str">
        <f t="shared" si="83"/>
        <v>MISS</v>
      </c>
      <c r="R182" s="91" t="str">
        <f t="shared" si="83"/>
        <v>MISS</v>
      </c>
      <c r="S182" s="91" t="str">
        <f t="shared" si="83"/>
        <v>MISS</v>
      </c>
      <c r="T182" s="91" t="str">
        <f t="shared" si="83"/>
        <v>MISS</v>
      </c>
      <c r="U182" s="91" t="str">
        <f t="shared" si="83"/>
        <v>MISS</v>
      </c>
      <c r="V182" s="91" t="str">
        <f t="shared" si="83"/>
        <v>MISS</v>
      </c>
      <c r="W182" s="91" t="str">
        <f t="shared" si="83"/>
        <v>MISS</v>
      </c>
      <c r="X182" s="91" t="str">
        <f t="shared" si="83"/>
        <v>MISS</v>
      </c>
      <c r="Y182" s="91" t="str">
        <f t="shared" si="83"/>
        <v>MISS</v>
      </c>
      <c r="Z182" s="91" t="str">
        <f t="shared" si="83"/>
        <v>MISS</v>
      </c>
      <c r="AA182" s="91" t="str">
        <f t="shared" si="83"/>
        <v>MISS</v>
      </c>
      <c r="AB182" s="91" t="str">
        <f t="shared" si="83"/>
        <v>MISS</v>
      </c>
      <c r="AC182" s="91" t="str">
        <f t="shared" si="83"/>
        <v>MISS</v>
      </c>
      <c r="AD182" s="91" t="str">
        <f t="shared" si="83"/>
        <v/>
      </c>
      <c r="AE182" s="91" t="str">
        <f t="shared" si="83"/>
        <v/>
      </c>
      <c r="AF182" s="91" t="str">
        <f t="shared" si="83"/>
        <v/>
      </c>
      <c r="AG182" s="91" t="str">
        <f t="shared" si="83"/>
        <v/>
      </c>
      <c r="AH182" s="91" t="str">
        <f t="shared" si="83"/>
        <v/>
      </c>
      <c r="AI182" s="91" t="str">
        <f t="shared" si="83"/>
        <v/>
      </c>
      <c r="AJ182" s="91" t="str">
        <f t="shared" si="83"/>
        <v/>
      </c>
      <c r="AK182" s="91" t="str">
        <f t="shared" si="83"/>
        <v/>
      </c>
      <c r="AL182" s="91" t="str">
        <f t="shared" si="83"/>
        <v/>
      </c>
      <c r="AM182" s="91" t="str">
        <f t="shared" si="83"/>
        <v/>
      </c>
    </row>
    <row r="183" spans="3:39" s="42" customFormat="1" x14ac:dyDescent="0.35">
      <c r="E183" s="91" t="str">
        <f t="shared" ref="E183:AM183" si="84">+LEFT(E41,4)</f>
        <v/>
      </c>
      <c r="F183" s="91" t="str">
        <f t="shared" si="84"/>
        <v/>
      </c>
      <c r="G183" s="91" t="str">
        <f t="shared" si="84"/>
        <v/>
      </c>
      <c r="H183" s="91" t="str">
        <f t="shared" si="84"/>
        <v/>
      </c>
      <c r="I183" s="91" t="str">
        <f t="shared" si="84"/>
        <v/>
      </c>
      <c r="J183" s="91" t="str">
        <f t="shared" si="84"/>
        <v/>
      </c>
      <c r="K183" s="91" t="str">
        <f t="shared" si="84"/>
        <v/>
      </c>
      <c r="L183" s="91" t="str">
        <f t="shared" si="84"/>
        <v/>
      </c>
      <c r="M183" s="91" t="str">
        <f t="shared" si="84"/>
        <v/>
      </c>
      <c r="N183" s="91" t="str">
        <f t="shared" si="84"/>
        <v/>
      </c>
      <c r="O183" s="91" t="str">
        <f t="shared" si="84"/>
        <v/>
      </c>
      <c r="P183" s="91" t="str">
        <f t="shared" si="84"/>
        <v/>
      </c>
      <c r="Q183" s="91" t="str">
        <f t="shared" si="84"/>
        <v/>
      </c>
      <c r="R183" s="91" t="str">
        <f t="shared" si="84"/>
        <v/>
      </c>
      <c r="S183" s="91" t="str">
        <f t="shared" si="84"/>
        <v/>
      </c>
      <c r="T183" s="91" t="str">
        <f t="shared" si="84"/>
        <v/>
      </c>
      <c r="U183" s="91" t="str">
        <f t="shared" si="84"/>
        <v/>
      </c>
      <c r="V183" s="91" t="str">
        <f t="shared" si="84"/>
        <v/>
      </c>
      <c r="W183" s="91" t="str">
        <f t="shared" si="84"/>
        <v/>
      </c>
      <c r="X183" s="91" t="str">
        <f t="shared" si="84"/>
        <v/>
      </c>
      <c r="Y183" s="91" t="str">
        <f t="shared" si="84"/>
        <v/>
      </c>
      <c r="Z183" s="91" t="str">
        <f t="shared" si="84"/>
        <v/>
      </c>
      <c r="AA183" s="91" t="str">
        <f t="shared" si="84"/>
        <v/>
      </c>
      <c r="AB183" s="91" t="str">
        <f t="shared" si="84"/>
        <v/>
      </c>
      <c r="AC183" s="91" t="str">
        <f t="shared" si="84"/>
        <v/>
      </c>
      <c r="AD183" s="91" t="str">
        <f t="shared" si="84"/>
        <v/>
      </c>
      <c r="AE183" s="91" t="str">
        <f t="shared" si="84"/>
        <v/>
      </c>
      <c r="AF183" s="91" t="str">
        <f t="shared" si="84"/>
        <v/>
      </c>
      <c r="AG183" s="91" t="str">
        <f t="shared" si="84"/>
        <v/>
      </c>
      <c r="AH183" s="91" t="str">
        <f t="shared" si="84"/>
        <v/>
      </c>
      <c r="AI183" s="91" t="str">
        <f t="shared" si="84"/>
        <v/>
      </c>
      <c r="AJ183" s="91" t="str">
        <f t="shared" si="84"/>
        <v/>
      </c>
      <c r="AK183" s="91" t="str">
        <f t="shared" si="84"/>
        <v/>
      </c>
      <c r="AL183" s="91" t="str">
        <f t="shared" si="84"/>
        <v/>
      </c>
      <c r="AM183" s="91" t="str">
        <f t="shared" si="84"/>
        <v/>
      </c>
    </row>
    <row r="184" spans="3:39" s="42" customFormat="1" x14ac:dyDescent="0.35">
      <c r="E184" s="91" t="str">
        <f t="shared" ref="E184:AM184" si="85">+LEFT(E42,4)</f>
        <v>MISS</v>
      </c>
      <c r="F184" s="91" t="str">
        <f t="shared" si="85"/>
        <v>MISS</v>
      </c>
      <c r="G184" s="91" t="str">
        <f t="shared" si="85"/>
        <v>NOI</v>
      </c>
      <c r="H184" s="91" t="str">
        <f t="shared" si="85"/>
        <v/>
      </c>
      <c r="I184" s="91" t="str">
        <f t="shared" si="85"/>
        <v>DD</v>
      </c>
      <c r="J184" s="91" t="str">
        <f t="shared" si="85"/>
        <v/>
      </c>
      <c r="K184" s="91" t="str">
        <f t="shared" si="85"/>
        <v>NOI</v>
      </c>
      <c r="L184" s="91" t="str">
        <f t="shared" si="85"/>
        <v/>
      </c>
      <c r="M184" s="91" t="str">
        <f t="shared" si="85"/>
        <v>DD</v>
      </c>
      <c r="N184" s="91" t="str">
        <f t="shared" si="85"/>
        <v/>
      </c>
      <c r="O184" s="91" t="str">
        <f t="shared" si="85"/>
        <v>DD</v>
      </c>
      <c r="P184" s="91" t="str">
        <f t="shared" si="85"/>
        <v/>
      </c>
      <c r="Q184" s="91" t="str">
        <f t="shared" si="85"/>
        <v/>
      </c>
      <c r="R184" s="91" t="str">
        <f t="shared" si="85"/>
        <v/>
      </c>
      <c r="S184" s="91" t="str">
        <f t="shared" si="85"/>
        <v>OI</v>
      </c>
      <c r="T184" s="91" t="str">
        <f t="shared" si="85"/>
        <v/>
      </c>
      <c r="U184" s="91" t="str">
        <f t="shared" si="85"/>
        <v>OI</v>
      </c>
      <c r="V184" s="91" t="str">
        <f t="shared" si="85"/>
        <v/>
      </c>
      <c r="W184" s="91" t="str">
        <f t="shared" si="85"/>
        <v>DD</v>
      </c>
      <c r="X184" s="91" t="str">
        <f t="shared" si="85"/>
        <v/>
      </c>
      <c r="Y184" s="91" t="str">
        <f t="shared" si="85"/>
        <v/>
      </c>
      <c r="Z184" s="91" t="str">
        <f t="shared" si="85"/>
        <v/>
      </c>
      <c r="AA184" s="91" t="str">
        <f t="shared" si="85"/>
        <v>DD</v>
      </c>
      <c r="AB184" s="91" t="str">
        <f t="shared" si="85"/>
        <v/>
      </c>
      <c r="AC184" s="91" t="str">
        <f t="shared" si="85"/>
        <v>OI</v>
      </c>
      <c r="AD184" s="91" t="str">
        <f t="shared" si="85"/>
        <v/>
      </c>
      <c r="AE184" s="91" t="str">
        <f t="shared" si="85"/>
        <v/>
      </c>
      <c r="AF184" s="91" t="str">
        <f t="shared" si="85"/>
        <v/>
      </c>
      <c r="AG184" s="91" t="str">
        <f t="shared" si="85"/>
        <v/>
      </c>
      <c r="AH184" s="91" t="str">
        <f t="shared" si="85"/>
        <v/>
      </c>
      <c r="AI184" s="91" t="str">
        <f t="shared" si="85"/>
        <v/>
      </c>
      <c r="AJ184" s="91" t="str">
        <f t="shared" si="85"/>
        <v/>
      </c>
      <c r="AK184" s="91" t="str">
        <f t="shared" si="85"/>
        <v/>
      </c>
      <c r="AL184" s="91" t="str">
        <f t="shared" si="85"/>
        <v/>
      </c>
      <c r="AM184" s="91" t="str">
        <f t="shared" si="85"/>
        <v/>
      </c>
    </row>
    <row r="185" spans="3:39" s="42" customFormat="1" x14ac:dyDescent="0.35">
      <c r="E185" s="91" t="str">
        <f t="shared" ref="E185:K186" si="86">+LEFT(E44,4)</f>
        <v>DD</v>
      </c>
      <c r="F185" s="91" t="str">
        <f t="shared" si="86"/>
        <v/>
      </c>
      <c r="G185" s="91" t="str">
        <f t="shared" si="86"/>
        <v>DD</v>
      </c>
      <c r="H185" s="91" t="str">
        <f t="shared" si="86"/>
        <v/>
      </c>
      <c r="I185" s="91" t="str">
        <f t="shared" si="86"/>
        <v>OI</v>
      </c>
      <c r="J185" s="91" t="str">
        <f t="shared" si="86"/>
        <v>NOI</v>
      </c>
      <c r="K185" s="91" t="str">
        <f t="shared" si="86"/>
        <v/>
      </c>
      <c r="L185" s="91" t="str">
        <f t="shared" ref="L185:AM187" si="87">+LEFT(L44,4)</f>
        <v/>
      </c>
      <c r="M185" s="91" t="str">
        <f t="shared" si="87"/>
        <v>OI</v>
      </c>
      <c r="N185" s="91" t="str">
        <f t="shared" si="87"/>
        <v/>
      </c>
      <c r="O185" s="91" t="str">
        <f t="shared" si="87"/>
        <v>OI</v>
      </c>
      <c r="P185" s="91" t="str">
        <f t="shared" si="87"/>
        <v/>
      </c>
      <c r="Q185" s="91" t="str">
        <f t="shared" si="87"/>
        <v/>
      </c>
      <c r="R185" s="91" t="str">
        <f t="shared" si="87"/>
        <v/>
      </c>
      <c r="S185" s="91" t="str">
        <f t="shared" si="87"/>
        <v>DD</v>
      </c>
      <c r="T185" s="91" t="str">
        <f t="shared" si="87"/>
        <v/>
      </c>
      <c r="U185" s="91" t="str">
        <f t="shared" si="87"/>
        <v>DD</v>
      </c>
      <c r="V185" s="91" t="str">
        <f t="shared" si="87"/>
        <v/>
      </c>
      <c r="W185" s="91" t="str">
        <f t="shared" si="87"/>
        <v>OI</v>
      </c>
      <c r="X185" s="91" t="str">
        <f t="shared" si="87"/>
        <v/>
      </c>
      <c r="Y185" s="91" t="str">
        <f t="shared" si="87"/>
        <v/>
      </c>
      <c r="Z185" s="91" t="str">
        <f t="shared" si="87"/>
        <v/>
      </c>
      <c r="AA185" s="91" t="str">
        <f t="shared" si="87"/>
        <v>OI</v>
      </c>
      <c r="AB185" s="91" t="str">
        <f t="shared" si="87"/>
        <v/>
      </c>
      <c r="AC185" s="91" t="str">
        <f t="shared" si="87"/>
        <v>DD</v>
      </c>
      <c r="AD185" s="91" t="str">
        <f t="shared" si="87"/>
        <v/>
      </c>
      <c r="AE185" s="91" t="str">
        <f t="shared" si="87"/>
        <v/>
      </c>
      <c r="AF185" s="91" t="str">
        <f t="shared" si="87"/>
        <v/>
      </c>
      <c r="AG185" s="91" t="str">
        <f t="shared" si="87"/>
        <v/>
      </c>
      <c r="AH185" s="91" t="str">
        <f t="shared" si="87"/>
        <v/>
      </c>
      <c r="AI185" s="91" t="str">
        <f t="shared" si="87"/>
        <v/>
      </c>
      <c r="AJ185" s="91" t="str">
        <f t="shared" si="87"/>
        <v/>
      </c>
      <c r="AK185" s="91" t="str">
        <f t="shared" si="87"/>
        <v/>
      </c>
      <c r="AL185" s="91" t="str">
        <f t="shared" si="87"/>
        <v/>
      </c>
      <c r="AM185" s="91" t="str">
        <f t="shared" si="87"/>
        <v/>
      </c>
    </row>
    <row r="186" spans="3:39" s="42" customFormat="1" x14ac:dyDescent="0.35">
      <c r="E186" s="91" t="str">
        <f t="shared" si="86"/>
        <v>OI</v>
      </c>
      <c r="F186" s="91" t="str">
        <f t="shared" si="86"/>
        <v>PLD</v>
      </c>
      <c r="G186" s="91" t="str">
        <f t="shared" si="86"/>
        <v>PLD</v>
      </c>
      <c r="H186" s="91" t="str">
        <f t="shared" si="86"/>
        <v>PLD</v>
      </c>
      <c r="I186" s="91" t="str">
        <f t="shared" si="86"/>
        <v>PLD</v>
      </c>
      <c r="J186" s="91" t="str">
        <f t="shared" si="86"/>
        <v>PLD</v>
      </c>
      <c r="K186" s="91" t="str">
        <f t="shared" si="86"/>
        <v>PLD</v>
      </c>
      <c r="L186" s="91" t="str">
        <f t="shared" si="87"/>
        <v>PLD</v>
      </c>
      <c r="M186" s="91" t="str">
        <f t="shared" si="87"/>
        <v>PLD</v>
      </c>
      <c r="N186" s="91" t="str">
        <f t="shared" si="87"/>
        <v>PLD</v>
      </c>
      <c r="O186" s="91" t="str">
        <f t="shared" si="87"/>
        <v>PLD</v>
      </c>
      <c r="P186" s="91" t="str">
        <f t="shared" si="87"/>
        <v>PLD</v>
      </c>
      <c r="Q186" s="91" t="str">
        <f t="shared" si="87"/>
        <v>PLD</v>
      </c>
      <c r="R186" s="91" t="str">
        <f t="shared" si="87"/>
        <v>PLD</v>
      </c>
      <c r="S186" s="91" t="str">
        <f t="shared" si="87"/>
        <v>PLD</v>
      </c>
      <c r="T186" s="91" t="str">
        <f t="shared" si="87"/>
        <v>PLD</v>
      </c>
      <c r="U186" s="91" t="str">
        <f t="shared" si="87"/>
        <v>PLD</v>
      </c>
      <c r="V186" s="91" t="str">
        <f t="shared" si="87"/>
        <v>PLD</v>
      </c>
      <c r="W186" s="91" t="str">
        <f t="shared" si="87"/>
        <v>OI</v>
      </c>
      <c r="X186" s="91" t="str">
        <f t="shared" si="87"/>
        <v/>
      </c>
      <c r="Y186" s="91" t="str">
        <f t="shared" si="87"/>
        <v/>
      </c>
      <c r="Z186" s="91" t="str">
        <f t="shared" si="87"/>
        <v/>
      </c>
      <c r="AA186" s="91" t="str">
        <f t="shared" si="87"/>
        <v>OI</v>
      </c>
      <c r="AB186" s="91" t="str">
        <f t="shared" si="87"/>
        <v/>
      </c>
      <c r="AC186" s="91" t="str">
        <f t="shared" si="87"/>
        <v>OI</v>
      </c>
      <c r="AD186" s="91" t="str">
        <f t="shared" si="87"/>
        <v/>
      </c>
      <c r="AE186" s="91" t="str">
        <f t="shared" si="87"/>
        <v/>
      </c>
      <c r="AF186" s="91" t="str">
        <f t="shared" si="87"/>
        <v/>
      </c>
      <c r="AG186" s="91" t="str">
        <f t="shared" si="87"/>
        <v/>
      </c>
      <c r="AH186" s="91" t="str">
        <f t="shared" si="87"/>
        <v/>
      </c>
      <c r="AI186" s="91" t="str">
        <f t="shared" si="87"/>
        <v/>
      </c>
      <c r="AJ186" s="91" t="str">
        <f t="shared" si="87"/>
        <v/>
      </c>
      <c r="AK186" s="91" t="str">
        <f t="shared" si="87"/>
        <v/>
      </c>
      <c r="AL186" s="91" t="str">
        <f t="shared" si="87"/>
        <v/>
      </c>
      <c r="AM186" s="91" t="str">
        <f t="shared" si="87"/>
        <v/>
      </c>
    </row>
    <row r="187" spans="3:39" s="42" customFormat="1" x14ac:dyDescent="0.35">
      <c r="E187" s="91" t="str">
        <f t="shared" ref="E187:K187" si="88">+LEFT(E46,4)</f>
        <v>NOI</v>
      </c>
      <c r="F187" s="91" t="str">
        <f t="shared" si="88"/>
        <v/>
      </c>
      <c r="G187" s="91" t="str">
        <f t="shared" si="88"/>
        <v>OI</v>
      </c>
      <c r="H187" s="91" t="str">
        <f t="shared" si="88"/>
        <v/>
      </c>
      <c r="I187" s="91" t="str">
        <f t="shared" si="88"/>
        <v>OI</v>
      </c>
      <c r="J187" s="91" t="str">
        <f t="shared" si="88"/>
        <v/>
      </c>
      <c r="K187" s="91" t="str">
        <f t="shared" si="88"/>
        <v/>
      </c>
      <c r="L187" s="91" t="str">
        <f t="shared" si="87"/>
        <v/>
      </c>
      <c r="M187" s="91" t="str">
        <f t="shared" si="87"/>
        <v>NOI</v>
      </c>
      <c r="N187" s="91" t="str">
        <f t="shared" si="87"/>
        <v/>
      </c>
      <c r="O187" s="91" t="str">
        <f t="shared" ref="O187:AM187" si="89">+LEFT(O46,4)</f>
        <v>OI</v>
      </c>
      <c r="P187" s="91" t="str">
        <f t="shared" si="89"/>
        <v/>
      </c>
      <c r="Q187" s="91" t="str">
        <f t="shared" si="89"/>
        <v/>
      </c>
      <c r="R187" s="91" t="str">
        <f t="shared" si="89"/>
        <v/>
      </c>
      <c r="S187" s="91" t="str">
        <f t="shared" si="89"/>
        <v>OI</v>
      </c>
      <c r="T187" s="91" t="str">
        <f t="shared" si="89"/>
        <v/>
      </c>
      <c r="U187" s="91" t="str">
        <f t="shared" si="89"/>
        <v>OI</v>
      </c>
      <c r="V187" s="91" t="str">
        <f t="shared" si="89"/>
        <v/>
      </c>
      <c r="W187" s="91" t="str">
        <f t="shared" si="89"/>
        <v>OI</v>
      </c>
      <c r="X187" s="91" t="str">
        <f t="shared" si="89"/>
        <v/>
      </c>
      <c r="Y187" s="91" t="str">
        <f t="shared" si="89"/>
        <v/>
      </c>
      <c r="Z187" s="91" t="str">
        <f t="shared" si="89"/>
        <v/>
      </c>
      <c r="AA187" s="91" t="str">
        <f t="shared" si="89"/>
        <v>OI</v>
      </c>
      <c r="AB187" s="91" t="str">
        <f t="shared" si="89"/>
        <v/>
      </c>
      <c r="AC187" s="91" t="str">
        <f t="shared" si="89"/>
        <v>OI</v>
      </c>
      <c r="AD187" s="91" t="str">
        <f t="shared" si="89"/>
        <v/>
      </c>
      <c r="AE187" s="91" t="str">
        <f t="shared" si="89"/>
        <v/>
      </c>
      <c r="AF187" s="91" t="str">
        <f t="shared" si="89"/>
        <v/>
      </c>
      <c r="AG187" s="91" t="str">
        <f t="shared" si="89"/>
        <v/>
      </c>
      <c r="AH187" s="91" t="str">
        <f t="shared" si="89"/>
        <v/>
      </c>
      <c r="AI187" s="91" t="str">
        <f t="shared" si="89"/>
        <v/>
      </c>
      <c r="AJ187" s="91" t="str">
        <f t="shared" si="89"/>
        <v/>
      </c>
      <c r="AK187" s="91" t="str">
        <f t="shared" si="89"/>
        <v/>
      </c>
      <c r="AL187" s="91" t="str">
        <f t="shared" si="89"/>
        <v/>
      </c>
      <c r="AM187" s="91" t="str">
        <f t="shared" si="89"/>
        <v/>
      </c>
    </row>
    <row r="188" spans="3:39" s="42" customFormat="1" x14ac:dyDescent="0.35">
      <c r="E188" s="91" t="str">
        <f t="shared" ref="E188:K188" si="90">+LEFT(E47,4)</f>
        <v>AUTR</v>
      </c>
      <c r="F188" s="91" t="str">
        <f t="shared" si="90"/>
        <v>AUTR</v>
      </c>
      <c r="G188" s="91" t="str">
        <f t="shared" si="90"/>
        <v>AUTR</v>
      </c>
      <c r="H188" s="91" t="str">
        <f t="shared" si="90"/>
        <v>AUTR</v>
      </c>
      <c r="I188" s="91" t="str">
        <f t="shared" si="90"/>
        <v>AUTR</v>
      </c>
      <c r="J188" s="91" t="str">
        <f t="shared" si="90"/>
        <v>AUTR</v>
      </c>
      <c r="K188" s="91" t="str">
        <f t="shared" si="90"/>
        <v>AUTR</v>
      </c>
      <c r="L188" s="91" t="str">
        <f t="shared" ref="L188:AM190" si="91">+LEFT(L47,4)</f>
        <v>AUTR</v>
      </c>
      <c r="M188" s="91" t="str">
        <f t="shared" si="91"/>
        <v>AUTR</v>
      </c>
      <c r="N188" s="91" t="str">
        <f t="shared" si="91"/>
        <v>AUTR</v>
      </c>
      <c r="O188" s="91" t="str">
        <f t="shared" si="91"/>
        <v>AUTR</v>
      </c>
      <c r="P188" s="91" t="str">
        <f t="shared" si="91"/>
        <v>AUTR</v>
      </c>
      <c r="Q188" s="91" t="str">
        <f t="shared" si="91"/>
        <v>AUTR</v>
      </c>
      <c r="R188" s="91" t="str">
        <f t="shared" si="91"/>
        <v>AUTR</v>
      </c>
      <c r="S188" s="91" t="str">
        <f t="shared" si="91"/>
        <v>AUTR</v>
      </c>
      <c r="T188" s="91" t="str">
        <f t="shared" si="91"/>
        <v>AUTR</v>
      </c>
      <c r="U188" s="91" t="str">
        <f t="shared" si="91"/>
        <v>AUTR</v>
      </c>
      <c r="V188" s="91" t="str">
        <f t="shared" si="91"/>
        <v>AUTR</v>
      </c>
      <c r="W188" s="91" t="str">
        <f t="shared" si="91"/>
        <v>AUTR</v>
      </c>
      <c r="X188" s="91" t="str">
        <f t="shared" si="91"/>
        <v>AUTR</v>
      </c>
      <c r="Y188" s="91" t="str">
        <f t="shared" si="91"/>
        <v>AUTR</v>
      </c>
      <c r="Z188" s="91" t="str">
        <f t="shared" si="91"/>
        <v>AUTR</v>
      </c>
      <c r="AA188" s="91" t="str">
        <f t="shared" si="91"/>
        <v>AUTR</v>
      </c>
      <c r="AB188" s="91" t="str">
        <f t="shared" si="91"/>
        <v>AUTR</v>
      </c>
      <c r="AC188" s="91" t="str">
        <f t="shared" si="91"/>
        <v>AUTR</v>
      </c>
      <c r="AD188" s="91" t="str">
        <f t="shared" si="91"/>
        <v/>
      </c>
      <c r="AE188" s="91" t="str">
        <f t="shared" si="91"/>
        <v/>
      </c>
      <c r="AF188" s="91" t="str">
        <f t="shared" si="91"/>
        <v/>
      </c>
      <c r="AG188" s="91" t="str">
        <f t="shared" si="91"/>
        <v/>
      </c>
      <c r="AH188" s="91" t="str">
        <f t="shared" si="91"/>
        <v/>
      </c>
      <c r="AI188" s="91" t="str">
        <f t="shared" si="91"/>
        <v/>
      </c>
      <c r="AJ188" s="91" t="str">
        <f t="shared" si="91"/>
        <v/>
      </c>
      <c r="AK188" s="91" t="str">
        <f t="shared" si="91"/>
        <v/>
      </c>
      <c r="AL188" s="91" t="str">
        <f t="shared" si="91"/>
        <v/>
      </c>
      <c r="AM188" s="91" t="str">
        <f t="shared" si="91"/>
        <v/>
      </c>
    </row>
    <row r="189" spans="3:39" s="42" customFormat="1" x14ac:dyDescent="0.35">
      <c r="E189" s="91" t="str">
        <f t="shared" ref="E189:K189" si="92">+LEFT(E48,4)</f>
        <v>AUTR</v>
      </c>
      <c r="F189" s="91" t="str">
        <f t="shared" si="92"/>
        <v>AUTR</v>
      </c>
      <c r="G189" s="91" t="str">
        <f t="shared" si="92"/>
        <v>AUTR</v>
      </c>
      <c r="H189" s="91" t="str">
        <f t="shared" si="92"/>
        <v>AUTR</v>
      </c>
      <c r="I189" s="91" t="str">
        <f t="shared" si="92"/>
        <v>AUTR</v>
      </c>
      <c r="J189" s="91" t="str">
        <f t="shared" si="92"/>
        <v>AUTR</v>
      </c>
      <c r="K189" s="91" t="str">
        <f t="shared" si="92"/>
        <v>AUTR</v>
      </c>
      <c r="L189" s="91" t="str">
        <f t="shared" si="91"/>
        <v>AUTR</v>
      </c>
      <c r="M189" s="91" t="str">
        <f t="shared" si="91"/>
        <v>AUTR</v>
      </c>
      <c r="N189" s="91" t="str">
        <f t="shared" si="91"/>
        <v>AUTR</v>
      </c>
      <c r="O189" s="91" t="str">
        <f t="shared" si="91"/>
        <v>AUTR</v>
      </c>
      <c r="P189" s="91" t="str">
        <f t="shared" si="91"/>
        <v>AUTR</v>
      </c>
      <c r="Q189" s="91" t="str">
        <f t="shared" si="91"/>
        <v>AUTR</v>
      </c>
      <c r="R189" s="91" t="str">
        <f t="shared" si="91"/>
        <v>AUTR</v>
      </c>
      <c r="S189" s="91" t="str">
        <f t="shared" si="91"/>
        <v>AUTR</v>
      </c>
      <c r="T189" s="91" t="str">
        <f t="shared" si="91"/>
        <v>AUTR</v>
      </c>
      <c r="U189" s="91" t="str">
        <f t="shared" si="91"/>
        <v>AUTR</v>
      </c>
      <c r="V189" s="91" t="str">
        <f t="shared" si="91"/>
        <v>AUTR</v>
      </c>
      <c r="W189" s="91" t="str">
        <f t="shared" si="91"/>
        <v>AUTR</v>
      </c>
      <c r="X189" s="91" t="str">
        <f t="shared" si="91"/>
        <v>AUTR</v>
      </c>
      <c r="Y189" s="91" t="str">
        <f t="shared" si="91"/>
        <v>AUTR</v>
      </c>
      <c r="Z189" s="91" t="str">
        <f t="shared" si="91"/>
        <v>AUTR</v>
      </c>
      <c r="AA189" s="91" t="str">
        <f t="shared" si="91"/>
        <v>AUTR</v>
      </c>
      <c r="AB189" s="91" t="str">
        <f t="shared" si="91"/>
        <v>AUTR</v>
      </c>
      <c r="AC189" s="91" t="str">
        <f t="shared" si="91"/>
        <v>AUTR</v>
      </c>
      <c r="AD189" s="91" t="str">
        <f t="shared" si="91"/>
        <v/>
      </c>
      <c r="AE189" s="91" t="str">
        <f t="shared" si="91"/>
        <v/>
      </c>
      <c r="AF189" s="91" t="str">
        <f t="shared" si="91"/>
        <v/>
      </c>
      <c r="AG189" s="91" t="str">
        <f t="shared" si="91"/>
        <v/>
      </c>
      <c r="AH189" s="91" t="str">
        <f t="shared" si="91"/>
        <v/>
      </c>
      <c r="AI189" s="91" t="str">
        <f t="shared" si="91"/>
        <v/>
      </c>
      <c r="AJ189" s="91" t="str">
        <f t="shared" si="91"/>
        <v/>
      </c>
      <c r="AK189" s="91" t="str">
        <f t="shared" si="91"/>
        <v/>
      </c>
      <c r="AL189" s="91" t="str">
        <f t="shared" si="91"/>
        <v/>
      </c>
      <c r="AM189" s="91" t="str">
        <f t="shared" si="91"/>
        <v/>
      </c>
    </row>
    <row r="190" spans="3:39" s="42" customFormat="1" x14ac:dyDescent="0.35">
      <c r="E190" s="91" t="str">
        <f t="shared" ref="E190:K190" si="93">+LEFT(E49,4)</f>
        <v/>
      </c>
      <c r="F190" s="91" t="str">
        <f t="shared" si="93"/>
        <v/>
      </c>
      <c r="G190" s="91" t="str">
        <f t="shared" si="93"/>
        <v/>
      </c>
      <c r="H190" s="91" t="str">
        <f t="shared" si="93"/>
        <v/>
      </c>
      <c r="I190" s="91" t="str">
        <f t="shared" si="93"/>
        <v/>
      </c>
      <c r="J190" s="91" t="str">
        <f t="shared" si="93"/>
        <v/>
      </c>
      <c r="K190" s="91" t="str">
        <f t="shared" si="93"/>
        <v/>
      </c>
      <c r="L190" s="91" t="str">
        <f t="shared" si="91"/>
        <v/>
      </c>
      <c r="M190" s="91" t="str">
        <f t="shared" si="91"/>
        <v/>
      </c>
      <c r="N190" s="91" t="str">
        <f t="shared" si="91"/>
        <v/>
      </c>
      <c r="O190" s="91" t="str">
        <f t="shared" si="91"/>
        <v/>
      </c>
      <c r="P190" s="91" t="str">
        <f t="shared" si="91"/>
        <v/>
      </c>
      <c r="Q190" s="91" t="str">
        <f t="shared" si="91"/>
        <v/>
      </c>
      <c r="R190" s="91" t="str">
        <f t="shared" si="91"/>
        <v/>
      </c>
      <c r="S190" s="91" t="str">
        <f t="shared" si="91"/>
        <v/>
      </c>
      <c r="T190" s="91" t="str">
        <f t="shared" si="91"/>
        <v/>
      </c>
      <c r="U190" s="91" t="str">
        <f t="shared" si="91"/>
        <v/>
      </c>
      <c r="V190" s="91" t="str">
        <f t="shared" si="91"/>
        <v/>
      </c>
      <c r="W190" s="91" t="str">
        <f t="shared" si="91"/>
        <v/>
      </c>
      <c r="X190" s="91" t="str">
        <f t="shared" si="91"/>
        <v/>
      </c>
      <c r="Y190" s="91" t="str">
        <f t="shared" si="91"/>
        <v/>
      </c>
      <c r="Z190" s="91" t="str">
        <f t="shared" si="91"/>
        <v/>
      </c>
      <c r="AA190" s="91" t="str">
        <f t="shared" si="91"/>
        <v/>
      </c>
      <c r="AB190" s="91" t="str">
        <f t="shared" si="91"/>
        <v/>
      </c>
      <c r="AC190" s="91" t="str">
        <f t="shared" si="91"/>
        <v/>
      </c>
      <c r="AD190" s="91" t="str">
        <f t="shared" si="91"/>
        <v/>
      </c>
      <c r="AE190" s="91" t="str">
        <f t="shared" si="91"/>
        <v/>
      </c>
      <c r="AF190" s="91" t="str">
        <f t="shared" si="91"/>
        <v/>
      </c>
      <c r="AG190" s="91" t="str">
        <f t="shared" si="91"/>
        <v/>
      </c>
      <c r="AH190" s="91" t="str">
        <f t="shared" si="91"/>
        <v/>
      </c>
      <c r="AI190" s="91" t="str">
        <f t="shared" si="91"/>
        <v/>
      </c>
      <c r="AJ190" s="91" t="str">
        <f t="shared" si="91"/>
        <v/>
      </c>
      <c r="AK190" s="91" t="str">
        <f t="shared" si="91"/>
        <v/>
      </c>
      <c r="AL190" s="91" t="str">
        <f t="shared" si="91"/>
        <v/>
      </c>
      <c r="AM190" s="91" t="str">
        <f t="shared" si="91"/>
        <v/>
      </c>
    </row>
    <row r="191" spans="3:39" s="42" customFormat="1" x14ac:dyDescent="0.35">
      <c r="C191" s="87"/>
      <c r="E191" s="95"/>
      <c r="G191" s="95"/>
      <c r="I191" s="95"/>
      <c r="J191" s="95"/>
      <c r="K191" s="95"/>
      <c r="M191" s="95"/>
      <c r="O191" s="95"/>
      <c r="S191" s="95"/>
      <c r="U191" s="95"/>
      <c r="W191" s="95"/>
      <c r="X191" s="95"/>
      <c r="Y191" s="95"/>
      <c r="AA191" s="95"/>
      <c r="AC191" s="95"/>
    </row>
    <row r="192" spans="3:39" s="42" customFormat="1" x14ac:dyDescent="0.35">
      <c r="E192" s="95"/>
      <c r="G192" s="95"/>
      <c r="I192" s="95"/>
      <c r="J192" s="95"/>
      <c r="K192" s="95"/>
      <c r="M192" s="95"/>
      <c r="O192" s="95"/>
      <c r="S192" s="95"/>
      <c r="U192" s="95"/>
      <c r="W192" s="95"/>
      <c r="X192" s="95"/>
      <c r="Y192" s="95"/>
      <c r="AA192" s="95"/>
      <c r="AC192" s="95"/>
    </row>
    <row r="193" spans="5:29" s="42" customFormat="1" x14ac:dyDescent="0.35">
      <c r="E193" s="95"/>
      <c r="G193" s="95"/>
      <c r="I193" s="95"/>
      <c r="J193" s="95"/>
      <c r="K193" s="95"/>
      <c r="M193" s="95"/>
      <c r="O193" s="95"/>
      <c r="S193" s="95"/>
      <c r="U193" s="95"/>
      <c r="W193" s="95"/>
      <c r="X193" s="95"/>
      <c r="Y193" s="95"/>
      <c r="AA193" s="95"/>
      <c r="AC193" s="95"/>
    </row>
    <row r="194" spans="5:29" s="42" customFormat="1" x14ac:dyDescent="0.35">
      <c r="E194" s="95"/>
      <c r="G194" s="95"/>
      <c r="I194" s="95"/>
      <c r="J194" s="95"/>
      <c r="K194" s="95"/>
      <c r="M194" s="95"/>
      <c r="O194" s="95"/>
      <c r="S194" s="95"/>
      <c r="U194" s="95"/>
      <c r="W194" s="95"/>
      <c r="X194" s="95"/>
      <c r="Y194" s="95"/>
      <c r="AA194" s="95"/>
      <c r="AC194" s="95"/>
    </row>
    <row r="195" spans="5:29" s="42" customFormat="1" x14ac:dyDescent="0.35">
      <c r="E195" s="95"/>
      <c r="G195" s="95"/>
      <c r="I195" s="95"/>
      <c r="J195" s="95"/>
      <c r="K195" s="95"/>
      <c r="M195" s="95"/>
      <c r="O195" s="95"/>
      <c r="S195" s="95"/>
      <c r="U195" s="95"/>
      <c r="W195" s="95"/>
      <c r="X195" s="95"/>
      <c r="Y195" s="95"/>
      <c r="AA195" s="95"/>
      <c r="AC195" s="95"/>
    </row>
    <row r="196" spans="5:29" s="42" customFormat="1" x14ac:dyDescent="0.35">
      <c r="E196" s="95"/>
      <c r="G196" s="95"/>
      <c r="I196" s="95"/>
      <c r="J196" s="95"/>
      <c r="K196" s="95"/>
      <c r="M196" s="95"/>
      <c r="O196" s="95"/>
      <c r="S196" s="95"/>
      <c r="U196" s="95"/>
      <c r="W196" s="95"/>
      <c r="X196" s="95"/>
      <c r="Y196" s="95"/>
      <c r="AA196" s="95"/>
      <c r="AC196" s="95"/>
    </row>
    <row r="197" spans="5:29" s="42" customFormat="1" x14ac:dyDescent="0.35">
      <c r="E197" s="95"/>
      <c r="G197" s="95"/>
      <c r="I197" s="95"/>
      <c r="J197" s="95"/>
      <c r="K197" s="95"/>
      <c r="M197" s="95"/>
      <c r="O197" s="95"/>
      <c r="S197" s="95"/>
      <c r="U197" s="95"/>
      <c r="W197" s="95"/>
      <c r="X197" s="95"/>
      <c r="Y197" s="95"/>
      <c r="AA197" s="95"/>
      <c r="AC197" s="95"/>
    </row>
    <row r="198" spans="5:29" s="42" customFormat="1" x14ac:dyDescent="0.35">
      <c r="E198" s="95"/>
      <c r="G198" s="95"/>
      <c r="I198" s="95"/>
      <c r="J198" s="95"/>
      <c r="K198" s="95"/>
      <c r="M198" s="95"/>
      <c r="O198" s="95"/>
      <c r="S198" s="95"/>
      <c r="U198" s="95"/>
      <c r="W198" s="95"/>
      <c r="X198" s="95"/>
      <c r="Y198" s="95"/>
      <c r="AA198" s="95"/>
      <c r="AC198" s="95"/>
    </row>
    <row r="199" spans="5:29" s="42" customFormat="1" x14ac:dyDescent="0.35">
      <c r="E199" s="95"/>
      <c r="G199" s="95"/>
      <c r="I199" s="95"/>
      <c r="J199" s="95"/>
      <c r="K199" s="95"/>
      <c r="M199" s="95"/>
      <c r="O199" s="95"/>
      <c r="S199" s="95"/>
      <c r="U199" s="95"/>
      <c r="W199" s="95"/>
      <c r="X199" s="95"/>
      <c r="Y199" s="95"/>
      <c r="AA199" s="95"/>
      <c r="AC199" s="95"/>
    </row>
    <row r="200" spans="5:29" s="42" customFormat="1" x14ac:dyDescent="0.35">
      <c r="E200" s="95"/>
      <c r="G200" s="95"/>
      <c r="I200" s="95"/>
      <c r="J200" s="95"/>
      <c r="K200" s="95"/>
      <c r="M200" s="95"/>
      <c r="O200" s="95"/>
      <c r="S200" s="95"/>
      <c r="U200" s="95"/>
      <c r="W200" s="95"/>
      <c r="X200" s="95"/>
      <c r="Y200" s="95"/>
      <c r="AA200" s="95"/>
      <c r="AC200" s="95"/>
    </row>
    <row r="201" spans="5:29" s="42" customFormat="1" x14ac:dyDescent="0.35">
      <c r="E201" s="95"/>
      <c r="G201" s="95"/>
      <c r="I201" s="95"/>
      <c r="J201" s="95"/>
      <c r="K201" s="95"/>
      <c r="M201" s="95"/>
      <c r="O201" s="95"/>
      <c r="S201" s="95"/>
      <c r="U201" s="95"/>
      <c r="W201" s="95"/>
      <c r="X201" s="95"/>
      <c r="Y201" s="95"/>
      <c r="AA201" s="95"/>
      <c r="AC201" s="95"/>
    </row>
    <row r="202" spans="5:29" s="42" customFormat="1" x14ac:dyDescent="0.35">
      <c r="E202" s="95"/>
      <c r="G202" s="95"/>
      <c r="I202" s="95"/>
      <c r="J202" s="95"/>
      <c r="K202" s="95"/>
      <c r="M202" s="95"/>
      <c r="O202" s="95"/>
      <c r="S202" s="95"/>
      <c r="U202" s="95"/>
      <c r="W202" s="95"/>
      <c r="X202" s="95"/>
      <c r="Y202" s="95"/>
      <c r="AA202" s="95"/>
      <c r="AC202" s="95"/>
    </row>
    <row r="203" spans="5:29" s="42" customFormat="1" x14ac:dyDescent="0.35">
      <c r="E203" s="95"/>
      <c r="G203" s="95"/>
      <c r="I203" s="95"/>
      <c r="J203" s="95"/>
      <c r="K203" s="95"/>
      <c r="M203" s="95"/>
      <c r="O203" s="95"/>
      <c r="S203" s="95"/>
      <c r="U203" s="95"/>
      <c r="W203" s="95"/>
      <c r="X203" s="95"/>
      <c r="Y203" s="95"/>
      <c r="AA203" s="95"/>
      <c r="AC203" s="95"/>
    </row>
    <row r="204" spans="5:29" s="42" customFormat="1" x14ac:dyDescent="0.35">
      <c r="E204" s="95"/>
      <c r="G204" s="95"/>
      <c r="I204" s="95"/>
      <c r="J204" s="95"/>
      <c r="K204" s="95"/>
      <c r="M204" s="95"/>
      <c r="O204" s="95"/>
      <c r="S204" s="95"/>
      <c r="U204" s="95"/>
      <c r="W204" s="95"/>
      <c r="X204" s="95"/>
      <c r="Y204" s="95"/>
      <c r="AA204" s="95"/>
      <c r="AC204" s="95"/>
    </row>
    <row r="205" spans="5:29" s="42" customFormat="1" x14ac:dyDescent="0.35">
      <c r="E205" s="95"/>
      <c r="G205" s="95"/>
      <c r="I205" s="95"/>
      <c r="J205" s="95"/>
      <c r="K205" s="95"/>
      <c r="M205" s="95"/>
      <c r="O205" s="95"/>
      <c r="S205" s="95"/>
      <c r="U205" s="95"/>
      <c r="W205" s="95"/>
      <c r="X205" s="95"/>
      <c r="Y205" s="95"/>
      <c r="AA205" s="95"/>
      <c r="AC205" s="95"/>
    </row>
    <row r="206" spans="5:29" s="42" customFormat="1" x14ac:dyDescent="0.35">
      <c r="E206" s="95"/>
      <c r="G206" s="95"/>
      <c r="I206" s="95"/>
      <c r="J206" s="95"/>
      <c r="K206" s="95"/>
      <c r="M206" s="95"/>
      <c r="O206" s="95"/>
      <c r="S206" s="95"/>
      <c r="U206" s="95"/>
      <c r="W206" s="95"/>
      <c r="X206" s="95"/>
      <c r="Y206" s="95"/>
      <c r="AA206" s="95"/>
      <c r="AC206" s="95"/>
    </row>
    <row r="207" spans="5:29" s="42" customFormat="1" x14ac:dyDescent="0.35">
      <c r="E207" s="95"/>
      <c r="G207" s="95"/>
      <c r="I207" s="95"/>
      <c r="J207" s="95"/>
      <c r="K207" s="95"/>
      <c r="M207" s="95"/>
      <c r="O207" s="95"/>
      <c r="S207" s="95"/>
      <c r="U207" s="95"/>
      <c r="W207" s="95"/>
      <c r="X207" s="95"/>
      <c r="Y207" s="95"/>
      <c r="AA207" s="95"/>
      <c r="AC207" s="95"/>
    </row>
    <row r="208" spans="5:29" s="42" customFormat="1" x14ac:dyDescent="0.35">
      <c r="E208" s="95"/>
      <c r="G208" s="95"/>
      <c r="I208" s="95"/>
      <c r="J208" s="95"/>
      <c r="K208" s="95"/>
      <c r="M208" s="95"/>
      <c r="O208" s="95"/>
      <c r="S208" s="95"/>
      <c r="U208" s="95"/>
      <c r="W208" s="95"/>
      <c r="X208" s="95"/>
      <c r="Y208" s="95"/>
      <c r="AA208" s="95"/>
      <c r="AC208" s="95"/>
    </row>
    <row r="209" spans="5:29" s="42" customFormat="1" x14ac:dyDescent="0.35">
      <c r="E209" s="95"/>
      <c r="G209" s="95"/>
      <c r="I209" s="95"/>
      <c r="J209" s="95"/>
      <c r="K209" s="95"/>
      <c r="M209" s="95"/>
      <c r="O209" s="95"/>
      <c r="S209" s="95"/>
      <c r="U209" s="95"/>
      <c r="W209" s="95"/>
      <c r="X209" s="95"/>
      <c r="Y209" s="95"/>
      <c r="AA209" s="95"/>
      <c r="AC209" s="95"/>
    </row>
    <row r="210" spans="5:29" s="42" customFormat="1" x14ac:dyDescent="0.35">
      <c r="E210" s="95"/>
      <c r="G210" s="95"/>
      <c r="I210" s="95"/>
      <c r="J210" s="95"/>
      <c r="K210" s="95"/>
      <c r="M210" s="95"/>
      <c r="O210" s="95"/>
      <c r="S210" s="95"/>
      <c r="U210" s="95"/>
      <c r="W210" s="95"/>
      <c r="X210" s="95"/>
      <c r="Y210" s="95"/>
      <c r="AA210" s="95"/>
      <c r="AC210" s="95"/>
    </row>
    <row r="211" spans="5:29" s="42" customFormat="1" x14ac:dyDescent="0.35">
      <c r="E211" s="95"/>
      <c r="G211" s="95"/>
      <c r="I211" s="95"/>
      <c r="J211" s="95"/>
      <c r="K211" s="95"/>
      <c r="M211" s="95"/>
      <c r="O211" s="95"/>
      <c r="S211" s="95"/>
      <c r="U211" s="95"/>
      <c r="W211" s="95"/>
      <c r="X211" s="95"/>
      <c r="Y211" s="95"/>
      <c r="AA211" s="95"/>
      <c r="AC211" s="95"/>
    </row>
    <row r="212" spans="5:29" s="42" customFormat="1" x14ac:dyDescent="0.35">
      <c r="E212" s="95"/>
      <c r="G212" s="95"/>
      <c r="I212" s="95"/>
      <c r="J212" s="95"/>
      <c r="K212" s="95"/>
      <c r="M212" s="95"/>
      <c r="O212" s="95"/>
      <c r="S212" s="95"/>
      <c r="U212" s="95"/>
      <c r="W212" s="95"/>
      <c r="X212" s="95"/>
      <c r="Y212" s="95"/>
      <c r="AA212" s="95"/>
      <c r="AC212" s="95"/>
    </row>
    <row r="213" spans="5:29" s="42" customFormat="1" x14ac:dyDescent="0.35">
      <c r="E213" s="95"/>
      <c r="G213" s="95"/>
      <c r="I213" s="95"/>
      <c r="J213" s="95"/>
      <c r="K213" s="95"/>
      <c r="M213" s="95"/>
      <c r="O213" s="95"/>
      <c r="S213" s="95"/>
      <c r="U213" s="95"/>
      <c r="W213" s="95"/>
      <c r="X213" s="95"/>
      <c r="Y213" s="95"/>
      <c r="AA213" s="95"/>
      <c r="AC213" s="95"/>
    </row>
    <row r="214" spans="5:29" s="42" customFormat="1" x14ac:dyDescent="0.35">
      <c r="E214" s="95"/>
      <c r="G214" s="95"/>
      <c r="I214" s="95"/>
      <c r="J214" s="95"/>
      <c r="K214" s="95"/>
      <c r="M214" s="95"/>
      <c r="O214" s="95"/>
      <c r="S214" s="95"/>
      <c r="U214" s="95"/>
      <c r="W214" s="95"/>
      <c r="X214" s="95"/>
      <c r="Y214" s="95"/>
      <c r="AA214" s="95"/>
      <c r="AC214" s="95"/>
    </row>
    <row r="215" spans="5:29" s="42" customFormat="1" x14ac:dyDescent="0.35">
      <c r="E215" s="95"/>
      <c r="G215" s="95"/>
      <c r="I215" s="95"/>
      <c r="J215" s="95"/>
      <c r="K215" s="95"/>
      <c r="M215" s="95"/>
      <c r="O215" s="95"/>
      <c r="S215" s="95"/>
      <c r="U215" s="95"/>
      <c r="W215" s="95"/>
      <c r="X215" s="95"/>
      <c r="Y215" s="95"/>
      <c r="AA215" s="95"/>
      <c r="AC215" s="95"/>
    </row>
    <row r="216" spans="5:29" s="42" customFormat="1" x14ac:dyDescent="0.35">
      <c r="E216" s="95"/>
      <c r="G216" s="95"/>
      <c r="I216" s="95"/>
      <c r="J216" s="95"/>
      <c r="K216" s="95"/>
      <c r="M216" s="95"/>
      <c r="O216" s="95"/>
      <c r="S216" s="95"/>
      <c r="U216" s="95"/>
      <c r="W216" s="95"/>
      <c r="X216" s="95"/>
      <c r="Y216" s="95"/>
      <c r="AA216" s="95"/>
      <c r="AC216" s="95"/>
    </row>
    <row r="217" spans="5:29" s="42" customFormat="1" x14ac:dyDescent="0.35">
      <c r="E217" s="95"/>
      <c r="G217" s="95"/>
      <c r="I217" s="95"/>
      <c r="J217" s="95"/>
      <c r="K217" s="95"/>
      <c r="M217" s="95"/>
      <c r="O217" s="95"/>
      <c r="S217" s="95"/>
      <c r="U217" s="95"/>
      <c r="W217" s="95"/>
      <c r="X217" s="95"/>
      <c r="Y217" s="95"/>
      <c r="AA217" s="95"/>
      <c r="AC217" s="95"/>
    </row>
    <row r="218" spans="5:29" s="42" customFormat="1" x14ac:dyDescent="0.35">
      <c r="E218" s="95"/>
      <c r="G218" s="95"/>
      <c r="I218" s="95"/>
      <c r="J218" s="95"/>
      <c r="K218" s="95"/>
      <c r="M218" s="95"/>
      <c r="O218" s="95"/>
      <c r="S218" s="95"/>
      <c r="U218" s="95"/>
      <c r="W218" s="95"/>
      <c r="X218" s="95"/>
      <c r="Y218" s="95"/>
      <c r="AA218" s="95"/>
      <c r="AC218" s="95"/>
    </row>
    <row r="219" spans="5:29" s="42" customFormat="1" x14ac:dyDescent="0.35">
      <c r="E219" s="95"/>
      <c r="G219" s="95"/>
      <c r="I219" s="95"/>
      <c r="J219" s="95"/>
      <c r="K219" s="95"/>
      <c r="M219" s="95"/>
      <c r="O219" s="95"/>
      <c r="S219" s="95"/>
      <c r="U219" s="95"/>
      <c r="W219" s="95"/>
      <c r="X219" s="95"/>
      <c r="Y219" s="95"/>
      <c r="AA219" s="95"/>
      <c r="AC219" s="95"/>
    </row>
    <row r="220" spans="5:29" s="42" customFormat="1" x14ac:dyDescent="0.35">
      <c r="E220" s="95"/>
      <c r="G220" s="95"/>
      <c r="I220" s="95"/>
      <c r="J220" s="95"/>
      <c r="K220" s="95"/>
      <c r="M220" s="95"/>
      <c r="O220" s="95"/>
      <c r="S220" s="95"/>
      <c r="U220" s="95"/>
      <c r="W220" s="95"/>
      <c r="X220" s="95"/>
      <c r="Y220" s="95"/>
      <c r="AA220" s="95"/>
      <c r="AC220" s="95"/>
    </row>
    <row r="221" spans="5:29" s="42" customFormat="1" x14ac:dyDescent="0.35">
      <c r="E221" s="95"/>
      <c r="G221" s="95"/>
      <c r="I221" s="95"/>
      <c r="J221" s="95"/>
      <c r="K221" s="95"/>
      <c r="M221" s="95"/>
      <c r="O221" s="95"/>
      <c r="S221" s="95"/>
      <c r="U221" s="95"/>
      <c r="W221" s="95"/>
      <c r="X221" s="95"/>
      <c r="Y221" s="95"/>
      <c r="AA221" s="95"/>
      <c r="AC221" s="95"/>
    </row>
    <row r="222" spans="5:29" s="42" customFormat="1" x14ac:dyDescent="0.35">
      <c r="E222" s="95"/>
      <c r="G222" s="95"/>
      <c r="I222" s="95"/>
      <c r="J222" s="95"/>
      <c r="K222" s="95"/>
      <c r="M222" s="95"/>
      <c r="O222" s="95"/>
      <c r="S222" s="95"/>
      <c r="U222" s="95"/>
      <c r="W222" s="95"/>
      <c r="X222" s="95"/>
      <c r="Y222" s="95"/>
      <c r="AA222" s="95"/>
      <c r="AC222" s="95"/>
    </row>
    <row r="223" spans="5:29" s="42" customFormat="1" x14ac:dyDescent="0.35">
      <c r="E223" s="95"/>
      <c r="G223" s="95"/>
      <c r="I223" s="95"/>
      <c r="J223" s="95"/>
      <c r="K223" s="95"/>
      <c r="M223" s="95"/>
      <c r="O223" s="95"/>
      <c r="S223" s="95"/>
      <c r="U223" s="95"/>
      <c r="W223" s="95"/>
      <c r="X223" s="95"/>
      <c r="Y223" s="95"/>
      <c r="AA223" s="95"/>
      <c r="AC223" s="95"/>
    </row>
    <row r="224" spans="5:29" s="42" customFormat="1" x14ac:dyDescent="0.35">
      <c r="E224" s="95"/>
      <c r="G224" s="95"/>
      <c r="I224" s="95"/>
      <c r="J224" s="95"/>
      <c r="K224" s="95"/>
      <c r="M224" s="95"/>
      <c r="O224" s="95"/>
      <c r="S224" s="95"/>
      <c r="U224" s="95"/>
      <c r="W224" s="95"/>
      <c r="X224" s="95"/>
      <c r="Y224" s="95"/>
      <c r="AA224" s="95"/>
      <c r="AC224" s="95"/>
    </row>
    <row r="225" spans="5:29" s="42" customFormat="1" x14ac:dyDescent="0.35">
      <c r="E225" s="95"/>
      <c r="G225" s="95"/>
      <c r="I225" s="95"/>
      <c r="J225" s="95"/>
      <c r="K225" s="95"/>
      <c r="M225" s="95"/>
      <c r="O225" s="95"/>
      <c r="S225" s="95"/>
      <c r="U225" s="95"/>
      <c r="W225" s="95"/>
      <c r="X225" s="95"/>
      <c r="Y225" s="95"/>
      <c r="AA225" s="95"/>
      <c r="AC225" s="95"/>
    </row>
    <row r="226" spans="5:29" s="42" customFormat="1" x14ac:dyDescent="0.35">
      <c r="E226" s="95"/>
      <c r="G226" s="95"/>
      <c r="I226" s="95"/>
      <c r="J226" s="95"/>
      <c r="K226" s="95"/>
      <c r="M226" s="95"/>
      <c r="O226" s="95"/>
      <c r="S226" s="95"/>
      <c r="U226" s="95"/>
      <c r="W226" s="95"/>
      <c r="X226" s="95"/>
      <c r="Y226" s="95"/>
      <c r="AA226" s="95"/>
      <c r="AC226" s="95"/>
    </row>
    <row r="227" spans="5:29" s="42" customFormat="1" x14ac:dyDescent="0.35">
      <c r="E227" s="95"/>
      <c r="G227" s="95"/>
      <c r="I227" s="95"/>
      <c r="J227" s="95"/>
      <c r="K227" s="95"/>
      <c r="M227" s="95"/>
      <c r="O227" s="95"/>
      <c r="S227" s="95"/>
      <c r="U227" s="95"/>
      <c r="W227" s="95"/>
      <c r="X227" s="95"/>
      <c r="Y227" s="95"/>
      <c r="AA227" s="95"/>
      <c r="AC227" s="95"/>
    </row>
    <row r="228" spans="5:29" s="42" customFormat="1" x14ac:dyDescent="0.35">
      <c r="E228" s="95"/>
      <c r="G228" s="95"/>
      <c r="I228" s="95"/>
      <c r="J228" s="95"/>
      <c r="K228" s="95"/>
      <c r="M228" s="95"/>
      <c r="O228" s="95"/>
      <c r="S228" s="95"/>
      <c r="U228" s="95"/>
      <c r="W228" s="95"/>
      <c r="X228" s="95"/>
      <c r="Y228" s="95"/>
      <c r="AA228" s="95"/>
      <c r="AC228" s="95"/>
    </row>
    <row r="229" spans="5:29" s="42" customFormat="1" x14ac:dyDescent="0.35">
      <c r="E229" s="95"/>
      <c r="G229" s="95"/>
      <c r="I229" s="95"/>
      <c r="J229" s="95"/>
      <c r="K229" s="95"/>
      <c r="M229" s="95"/>
      <c r="O229" s="95"/>
      <c r="S229" s="95"/>
      <c r="U229" s="95"/>
      <c r="W229" s="95"/>
      <c r="X229" s="95"/>
      <c r="Y229" s="95"/>
      <c r="AA229" s="95"/>
      <c r="AC229" s="95"/>
    </row>
    <row r="230" spans="5:29" s="42" customFormat="1" x14ac:dyDescent="0.35">
      <c r="E230" s="95"/>
      <c r="G230" s="95"/>
      <c r="I230" s="95"/>
      <c r="J230" s="95"/>
      <c r="K230" s="95"/>
      <c r="M230" s="95"/>
      <c r="O230" s="95"/>
      <c r="S230" s="95"/>
      <c r="U230" s="95"/>
      <c r="W230" s="95"/>
      <c r="X230" s="95"/>
      <c r="Y230" s="95"/>
      <c r="AA230" s="95"/>
      <c r="AC230" s="95"/>
    </row>
    <row r="231" spans="5:29" s="42" customFormat="1" x14ac:dyDescent="0.35">
      <c r="E231" s="95"/>
      <c r="G231" s="95"/>
      <c r="I231" s="95"/>
      <c r="J231" s="95"/>
      <c r="K231" s="95"/>
      <c r="M231" s="95"/>
      <c r="O231" s="95"/>
      <c r="S231" s="95"/>
      <c r="U231" s="95"/>
      <c r="W231" s="95"/>
      <c r="X231" s="95"/>
      <c r="Y231" s="95"/>
      <c r="AA231" s="95"/>
      <c r="AC231" s="95"/>
    </row>
    <row r="232" spans="5:29" s="42" customFormat="1" x14ac:dyDescent="0.35">
      <c r="E232" s="95"/>
      <c r="G232" s="95"/>
      <c r="I232" s="95"/>
      <c r="J232" s="95"/>
      <c r="K232" s="95"/>
      <c r="M232" s="95"/>
      <c r="O232" s="95"/>
      <c r="S232" s="95"/>
      <c r="U232" s="95"/>
      <c r="W232" s="95"/>
      <c r="X232" s="95"/>
      <c r="Y232" s="95"/>
      <c r="AA232" s="95"/>
      <c r="AC232" s="95"/>
    </row>
    <row r="233" spans="5:29" s="42" customFormat="1" x14ac:dyDescent="0.35">
      <c r="E233" s="95"/>
      <c r="G233" s="95"/>
      <c r="I233" s="95"/>
      <c r="J233" s="95"/>
      <c r="K233" s="95"/>
      <c r="M233" s="95"/>
      <c r="O233" s="95"/>
      <c r="S233" s="95"/>
      <c r="U233" s="95"/>
      <c r="W233" s="95"/>
      <c r="X233" s="95"/>
      <c r="Y233" s="95"/>
      <c r="AA233" s="95"/>
      <c r="AC233" s="95"/>
    </row>
    <row r="234" spans="5:29" s="42" customFormat="1" x14ac:dyDescent="0.35">
      <c r="E234" s="95"/>
      <c r="G234" s="95"/>
      <c r="I234" s="95"/>
      <c r="J234" s="95"/>
      <c r="K234" s="95"/>
      <c r="M234" s="95"/>
      <c r="O234" s="95"/>
      <c r="S234" s="95"/>
      <c r="U234" s="95"/>
      <c r="W234" s="95"/>
      <c r="X234" s="95"/>
      <c r="Y234" s="95"/>
      <c r="AA234" s="95"/>
      <c r="AC234" s="95"/>
    </row>
    <row r="235" spans="5:29" s="42" customFormat="1" x14ac:dyDescent="0.35">
      <c r="E235" s="95"/>
      <c r="G235" s="95"/>
      <c r="I235" s="95"/>
      <c r="J235" s="95"/>
      <c r="K235" s="95"/>
      <c r="M235" s="95"/>
      <c r="O235" s="95"/>
      <c r="S235" s="95"/>
      <c r="U235" s="95"/>
      <c r="W235" s="95"/>
      <c r="X235" s="95"/>
      <c r="Y235" s="95"/>
      <c r="AA235" s="95"/>
      <c r="AC235" s="95"/>
    </row>
    <row r="236" spans="5:29" s="42" customFormat="1" x14ac:dyDescent="0.35">
      <c r="E236" s="95"/>
      <c r="G236" s="95"/>
      <c r="I236" s="95"/>
      <c r="J236" s="95"/>
      <c r="K236" s="95"/>
      <c r="M236" s="95"/>
      <c r="O236" s="95"/>
      <c r="S236" s="95"/>
      <c r="U236" s="95"/>
      <c r="W236" s="95"/>
      <c r="X236" s="95"/>
      <c r="Y236" s="95"/>
      <c r="AA236" s="95"/>
      <c r="AC236" s="95"/>
    </row>
    <row r="237" spans="5:29" s="42" customFormat="1" x14ac:dyDescent="0.35">
      <c r="E237" s="95"/>
      <c r="G237" s="95"/>
      <c r="I237" s="95"/>
      <c r="J237" s="95"/>
      <c r="K237" s="95"/>
      <c r="M237" s="95"/>
      <c r="O237" s="95"/>
      <c r="S237" s="95"/>
      <c r="U237" s="95"/>
      <c r="W237" s="95"/>
      <c r="X237" s="95"/>
      <c r="Y237" s="95"/>
      <c r="AA237" s="95"/>
      <c r="AC237" s="95"/>
    </row>
    <row r="238" spans="5:29" s="42" customFormat="1" x14ac:dyDescent="0.35">
      <c r="E238" s="95"/>
      <c r="G238" s="95"/>
      <c r="I238" s="95"/>
      <c r="J238" s="95"/>
      <c r="K238" s="95"/>
      <c r="M238" s="95"/>
      <c r="O238" s="95"/>
      <c r="S238" s="95"/>
      <c r="U238" s="95"/>
      <c r="W238" s="95"/>
      <c r="X238" s="95"/>
      <c r="Y238" s="95"/>
      <c r="AA238" s="95"/>
      <c r="AC238" s="95"/>
    </row>
    <row r="239" spans="5:29" s="42" customFormat="1" x14ac:dyDescent="0.35">
      <c r="E239" s="95"/>
      <c r="G239" s="95"/>
      <c r="I239" s="95"/>
      <c r="J239" s="95"/>
      <c r="K239" s="95"/>
      <c r="M239" s="95"/>
      <c r="O239" s="95"/>
      <c r="S239" s="95"/>
      <c r="U239" s="95"/>
      <c r="W239" s="95"/>
      <c r="X239" s="95"/>
      <c r="Y239" s="95"/>
      <c r="AA239" s="95"/>
      <c r="AC239" s="95"/>
    </row>
    <row r="240" spans="5:29" s="42" customFormat="1" x14ac:dyDescent="0.35">
      <c r="E240" s="95"/>
      <c r="G240" s="95"/>
      <c r="I240" s="95"/>
      <c r="J240" s="95"/>
      <c r="K240" s="95"/>
      <c r="M240" s="95"/>
      <c r="O240" s="95"/>
      <c r="S240" s="95"/>
      <c r="U240" s="95"/>
      <c r="W240" s="95"/>
      <c r="X240" s="95"/>
      <c r="Y240" s="95"/>
      <c r="AA240" s="95"/>
      <c r="AC240" s="95"/>
    </row>
    <row r="241" spans="5:29" s="42" customFormat="1" x14ac:dyDescent="0.35">
      <c r="E241" s="95"/>
      <c r="G241" s="95"/>
      <c r="I241" s="95"/>
      <c r="J241" s="95"/>
      <c r="K241" s="95"/>
      <c r="M241" s="95"/>
      <c r="O241" s="95"/>
      <c r="S241" s="95"/>
      <c r="U241" s="95"/>
      <c r="W241" s="95"/>
      <c r="X241" s="95"/>
      <c r="Y241" s="95"/>
      <c r="AA241" s="95"/>
      <c r="AC241" s="95"/>
    </row>
    <row r="242" spans="5:29" s="42" customFormat="1" x14ac:dyDescent="0.35">
      <c r="E242" s="95"/>
      <c r="G242" s="95"/>
      <c r="I242" s="95"/>
      <c r="J242" s="95"/>
      <c r="K242" s="95"/>
      <c r="M242" s="95"/>
      <c r="O242" s="95"/>
      <c r="S242" s="95"/>
      <c r="U242" s="95"/>
      <c r="W242" s="95"/>
      <c r="X242" s="95"/>
      <c r="Y242" s="95"/>
      <c r="AA242" s="95"/>
      <c r="AC242" s="95"/>
    </row>
    <row r="243" spans="5:29" s="42" customFormat="1" x14ac:dyDescent="0.35">
      <c r="E243" s="95"/>
      <c r="G243" s="95"/>
      <c r="I243" s="95"/>
      <c r="J243" s="95"/>
      <c r="K243" s="95"/>
      <c r="M243" s="95"/>
      <c r="O243" s="95"/>
      <c r="S243" s="95"/>
      <c r="U243" s="95"/>
      <c r="W243" s="95"/>
      <c r="X243" s="95"/>
      <c r="Y243" s="95"/>
      <c r="AA243" s="95"/>
      <c r="AC243" s="95"/>
    </row>
    <row r="244" spans="5:29" s="42" customFormat="1" x14ac:dyDescent="0.35">
      <c r="E244" s="95"/>
      <c r="G244" s="95"/>
      <c r="I244" s="95"/>
      <c r="J244" s="95"/>
      <c r="K244" s="95"/>
      <c r="M244" s="95"/>
      <c r="O244" s="95"/>
      <c r="S244" s="95"/>
      <c r="U244" s="95"/>
      <c r="W244" s="95"/>
      <c r="X244" s="95"/>
      <c r="Y244" s="95"/>
      <c r="AA244" s="95"/>
      <c r="AC244" s="95"/>
    </row>
    <row r="245" spans="5:29" s="42" customFormat="1" x14ac:dyDescent="0.35">
      <c r="E245" s="95"/>
      <c r="G245" s="95"/>
      <c r="I245" s="95"/>
      <c r="J245" s="95"/>
      <c r="K245" s="95"/>
      <c r="M245" s="95"/>
      <c r="O245" s="95"/>
      <c r="S245" s="95"/>
      <c r="U245" s="95"/>
      <c r="W245" s="95"/>
      <c r="X245" s="95"/>
      <c r="Y245" s="95"/>
      <c r="AA245" s="95"/>
      <c r="AC245" s="95"/>
    </row>
    <row r="246" spans="5:29" s="42" customFormat="1" x14ac:dyDescent="0.35">
      <c r="E246" s="95"/>
      <c r="G246" s="95"/>
      <c r="I246" s="95"/>
      <c r="J246" s="95"/>
      <c r="K246" s="95"/>
      <c r="M246" s="95"/>
      <c r="O246" s="95"/>
      <c r="S246" s="95"/>
      <c r="U246" s="95"/>
      <c r="W246" s="95"/>
      <c r="X246" s="95"/>
      <c r="Y246" s="95"/>
      <c r="AA246" s="95"/>
      <c r="AC246" s="95"/>
    </row>
    <row r="247" spans="5:29" s="42" customFormat="1" x14ac:dyDescent="0.35">
      <c r="E247" s="95"/>
      <c r="G247" s="95"/>
      <c r="I247" s="95"/>
      <c r="J247" s="95"/>
      <c r="K247" s="95"/>
      <c r="M247" s="95"/>
      <c r="O247" s="95"/>
      <c r="S247" s="95"/>
      <c r="U247" s="95"/>
      <c r="W247" s="95"/>
      <c r="X247" s="95"/>
      <c r="Y247" s="95"/>
      <c r="AA247" s="95"/>
      <c r="AC247" s="95"/>
    </row>
    <row r="248" spans="5:29" s="42" customFormat="1" x14ac:dyDescent="0.35">
      <c r="E248" s="95"/>
      <c r="G248" s="95"/>
      <c r="I248" s="95"/>
      <c r="J248" s="95"/>
      <c r="K248" s="95"/>
      <c r="M248" s="95"/>
      <c r="O248" s="95"/>
      <c r="S248" s="95"/>
      <c r="U248" s="95"/>
      <c r="W248" s="95"/>
      <c r="X248" s="95"/>
      <c r="Y248" s="95"/>
      <c r="AA248" s="95"/>
      <c r="AC248" s="95"/>
    </row>
    <row r="249" spans="5:29" s="42" customFormat="1" x14ac:dyDescent="0.35">
      <c r="E249" s="95"/>
      <c r="G249" s="95"/>
      <c r="I249" s="95"/>
      <c r="J249" s="95"/>
      <c r="K249" s="95"/>
      <c r="M249" s="95"/>
      <c r="O249" s="95"/>
      <c r="S249" s="95"/>
      <c r="U249" s="95"/>
      <c r="W249" s="95"/>
      <c r="X249" s="95"/>
      <c r="Y249" s="95"/>
      <c r="AA249" s="95"/>
      <c r="AC249" s="95"/>
    </row>
    <row r="250" spans="5:29" s="42" customFormat="1" x14ac:dyDescent="0.35">
      <c r="E250" s="95"/>
      <c r="G250" s="95"/>
      <c r="I250" s="95"/>
      <c r="J250" s="95"/>
      <c r="K250" s="95"/>
      <c r="M250" s="95"/>
      <c r="O250" s="95"/>
      <c r="S250" s="95"/>
      <c r="U250" s="95"/>
      <c r="W250" s="95"/>
      <c r="X250" s="95"/>
      <c r="Y250" s="95"/>
      <c r="AA250" s="95"/>
      <c r="AC250" s="95"/>
    </row>
    <row r="251" spans="5:29" s="42" customFormat="1" x14ac:dyDescent="0.35">
      <c r="E251" s="95"/>
      <c r="G251" s="95"/>
      <c r="I251" s="95"/>
      <c r="J251" s="95"/>
      <c r="K251" s="95"/>
      <c r="M251" s="95"/>
      <c r="O251" s="95"/>
      <c r="S251" s="95"/>
      <c r="U251" s="95"/>
      <c r="W251" s="95"/>
      <c r="X251" s="95"/>
      <c r="Y251" s="95"/>
      <c r="AA251" s="95"/>
      <c r="AC251" s="95"/>
    </row>
    <row r="252" spans="5:29" s="42" customFormat="1" x14ac:dyDescent="0.35">
      <c r="E252" s="95"/>
      <c r="G252" s="95"/>
      <c r="I252" s="95"/>
      <c r="J252" s="95"/>
      <c r="K252" s="95"/>
      <c r="M252" s="95"/>
      <c r="O252" s="95"/>
      <c r="S252" s="95"/>
      <c r="U252" s="95"/>
      <c r="W252" s="95"/>
      <c r="X252" s="95"/>
      <c r="Y252" s="95"/>
      <c r="AA252" s="95"/>
      <c r="AC252" s="95"/>
    </row>
    <row r="253" spans="5:29" s="42" customFormat="1" x14ac:dyDescent="0.35">
      <c r="E253" s="95"/>
      <c r="G253" s="95"/>
      <c r="I253" s="95"/>
      <c r="J253" s="95"/>
      <c r="K253" s="95"/>
      <c r="M253" s="95"/>
      <c r="O253" s="95"/>
      <c r="S253" s="95"/>
      <c r="U253" s="95"/>
      <c r="W253" s="95"/>
      <c r="X253" s="95"/>
      <c r="Y253" s="95"/>
      <c r="AA253" s="95"/>
      <c r="AC253" s="95"/>
    </row>
    <row r="254" spans="5:29" s="42" customFormat="1" x14ac:dyDescent="0.35">
      <c r="E254" s="95"/>
      <c r="G254" s="95"/>
      <c r="I254" s="95"/>
      <c r="J254" s="95"/>
      <c r="K254" s="95"/>
      <c r="M254" s="95"/>
      <c r="O254" s="95"/>
      <c r="S254" s="95"/>
      <c r="U254" s="95"/>
      <c r="W254" s="95"/>
      <c r="X254" s="95"/>
      <c r="Y254" s="95"/>
      <c r="AA254" s="95"/>
      <c r="AC254" s="95"/>
    </row>
    <row r="255" spans="5:29" s="42" customFormat="1" x14ac:dyDescent="0.35">
      <c r="E255" s="95"/>
      <c r="G255" s="95"/>
      <c r="I255" s="95"/>
      <c r="J255" s="95"/>
      <c r="K255" s="95"/>
      <c r="M255" s="95"/>
      <c r="O255" s="95"/>
      <c r="S255" s="95"/>
      <c r="U255" s="95"/>
      <c r="W255" s="95"/>
      <c r="X255" s="95"/>
      <c r="Y255" s="95"/>
      <c r="AA255" s="95"/>
      <c r="AC255" s="95"/>
    </row>
    <row r="256" spans="5:29" s="42" customFormat="1" x14ac:dyDescent="0.35">
      <c r="E256" s="95"/>
      <c r="G256" s="95"/>
      <c r="I256" s="95"/>
      <c r="J256" s="95"/>
      <c r="K256" s="95"/>
      <c r="M256" s="95"/>
      <c r="O256" s="95"/>
      <c r="S256" s="95"/>
      <c r="U256" s="95"/>
      <c r="W256" s="95"/>
      <c r="X256" s="95"/>
      <c r="Y256" s="95"/>
      <c r="AA256" s="95"/>
      <c r="AC256" s="95"/>
    </row>
    <row r="257" spans="5:29" s="42" customFormat="1" x14ac:dyDescent="0.35">
      <c r="E257" s="95"/>
      <c r="G257" s="95"/>
      <c r="I257" s="95"/>
      <c r="J257" s="95"/>
      <c r="K257" s="95"/>
      <c r="M257" s="95"/>
      <c r="O257" s="95"/>
      <c r="S257" s="95"/>
      <c r="U257" s="95"/>
      <c r="W257" s="95"/>
      <c r="X257" s="95"/>
      <c r="Y257" s="95"/>
      <c r="AA257" s="95"/>
      <c r="AC257" s="95"/>
    </row>
    <row r="258" spans="5:29" s="42" customFormat="1" x14ac:dyDescent="0.35">
      <c r="E258" s="95"/>
      <c r="G258" s="95"/>
      <c r="I258" s="95"/>
      <c r="J258" s="95"/>
      <c r="K258" s="95"/>
      <c r="M258" s="95"/>
      <c r="O258" s="95"/>
      <c r="S258" s="95"/>
      <c r="U258" s="95"/>
      <c r="W258" s="95"/>
      <c r="X258" s="95"/>
      <c r="Y258" s="95"/>
      <c r="AA258" s="95"/>
      <c r="AC258" s="95"/>
    </row>
    <row r="259" spans="5:29" s="42" customFormat="1" x14ac:dyDescent="0.35">
      <c r="E259" s="95"/>
      <c r="G259" s="95"/>
      <c r="I259" s="95"/>
      <c r="J259" s="95"/>
      <c r="K259" s="95"/>
      <c r="M259" s="95"/>
      <c r="O259" s="95"/>
      <c r="S259" s="95"/>
      <c r="U259" s="95"/>
      <c r="W259" s="95"/>
      <c r="X259" s="95"/>
      <c r="Y259" s="95"/>
      <c r="AA259" s="95"/>
      <c r="AC259" s="95"/>
    </row>
    <row r="260" spans="5:29" s="42" customFormat="1" x14ac:dyDescent="0.35">
      <c r="E260" s="95"/>
      <c r="G260" s="95"/>
      <c r="I260" s="95"/>
      <c r="J260" s="95"/>
      <c r="K260" s="95"/>
      <c r="M260" s="95"/>
      <c r="O260" s="95"/>
      <c r="S260" s="95"/>
      <c r="U260" s="95"/>
      <c r="W260" s="95"/>
      <c r="X260" s="95"/>
      <c r="Y260" s="95"/>
      <c r="AA260" s="95"/>
      <c r="AC260" s="95"/>
    </row>
    <row r="261" spans="5:29" s="42" customFormat="1" x14ac:dyDescent="0.35">
      <c r="E261" s="95"/>
      <c r="G261" s="95"/>
      <c r="I261" s="95"/>
      <c r="J261" s="95"/>
      <c r="K261" s="95"/>
      <c r="M261" s="95"/>
      <c r="O261" s="95"/>
      <c r="S261" s="95"/>
      <c r="U261" s="95"/>
      <c r="W261" s="95"/>
      <c r="X261" s="95"/>
      <c r="Y261" s="95"/>
      <c r="AA261" s="95"/>
      <c r="AC261" s="95"/>
    </row>
    <row r="262" spans="5:29" s="42" customFormat="1" x14ac:dyDescent="0.35">
      <c r="E262" s="95"/>
      <c r="G262" s="95"/>
      <c r="I262" s="95"/>
      <c r="J262" s="95"/>
      <c r="K262" s="95"/>
      <c r="M262" s="95"/>
      <c r="O262" s="95"/>
      <c r="S262" s="95"/>
      <c r="U262" s="95"/>
      <c r="W262" s="95"/>
      <c r="X262" s="95"/>
      <c r="Y262" s="95"/>
      <c r="AA262" s="95"/>
      <c r="AC262" s="95"/>
    </row>
    <row r="263" spans="5:29" s="42" customFormat="1" x14ac:dyDescent="0.35">
      <c r="E263" s="95"/>
      <c r="G263" s="95"/>
      <c r="I263" s="95"/>
      <c r="J263" s="95"/>
      <c r="K263" s="95"/>
      <c r="M263" s="95"/>
      <c r="O263" s="95"/>
      <c r="S263" s="95"/>
      <c r="U263" s="95"/>
      <c r="W263" s="95"/>
      <c r="X263" s="95"/>
      <c r="Y263" s="95"/>
      <c r="AA263" s="95"/>
      <c r="AC263" s="95"/>
    </row>
    <row r="264" spans="5:29" s="42" customFormat="1" x14ac:dyDescent="0.35">
      <c r="E264" s="95"/>
      <c r="G264" s="95"/>
      <c r="I264" s="95"/>
      <c r="J264" s="95"/>
      <c r="K264" s="95"/>
      <c r="M264" s="95"/>
      <c r="O264" s="95"/>
      <c r="S264" s="95"/>
      <c r="U264" s="95"/>
      <c r="W264" s="95"/>
      <c r="X264" s="95"/>
      <c r="Y264" s="95"/>
      <c r="AA264" s="95"/>
      <c r="AC264" s="95"/>
    </row>
    <row r="265" spans="5:29" s="42" customFormat="1" x14ac:dyDescent="0.35">
      <c r="E265" s="95"/>
      <c r="G265" s="95"/>
      <c r="I265" s="95"/>
      <c r="J265" s="95"/>
      <c r="K265" s="95"/>
      <c r="M265" s="95"/>
      <c r="O265" s="95"/>
      <c r="S265" s="95"/>
      <c r="U265" s="95"/>
      <c r="W265" s="95"/>
      <c r="X265" s="95"/>
      <c r="Y265" s="95"/>
      <c r="AA265" s="95"/>
      <c r="AC265" s="95"/>
    </row>
    <row r="266" spans="5:29" s="42" customFormat="1" x14ac:dyDescent="0.35">
      <c r="E266" s="95"/>
      <c r="G266" s="95"/>
      <c r="I266" s="95"/>
      <c r="J266" s="95"/>
      <c r="K266" s="95"/>
      <c r="M266" s="95"/>
      <c r="O266" s="95"/>
      <c r="S266" s="95"/>
      <c r="U266" s="95"/>
      <c r="W266" s="95"/>
      <c r="X266" s="95"/>
      <c r="Y266" s="95"/>
      <c r="AA266" s="95"/>
      <c r="AC266" s="95"/>
    </row>
    <row r="267" spans="5:29" s="42" customFormat="1" x14ac:dyDescent="0.35">
      <c r="E267" s="95"/>
      <c r="G267" s="95"/>
      <c r="I267" s="95"/>
      <c r="J267" s="95"/>
      <c r="K267" s="95"/>
      <c r="M267" s="95"/>
      <c r="O267" s="95"/>
      <c r="S267" s="95"/>
      <c r="U267" s="95"/>
      <c r="W267" s="95"/>
      <c r="X267" s="95"/>
      <c r="Y267" s="95"/>
      <c r="AA267" s="95"/>
      <c r="AC267" s="95"/>
    </row>
    <row r="268" spans="5:29" s="42" customFormat="1" x14ac:dyDescent="0.35">
      <c r="E268" s="95"/>
      <c r="G268" s="95"/>
      <c r="I268" s="95"/>
      <c r="J268" s="95"/>
      <c r="K268" s="95"/>
      <c r="M268" s="95"/>
      <c r="O268" s="95"/>
      <c r="S268" s="95"/>
      <c r="U268" s="95"/>
      <c r="W268" s="95"/>
      <c r="X268" s="95"/>
      <c r="Y268" s="95"/>
      <c r="AA268" s="95"/>
      <c r="AC268" s="95"/>
    </row>
    <row r="269" spans="5:29" s="42" customFormat="1" x14ac:dyDescent="0.35">
      <c r="E269" s="95"/>
      <c r="G269" s="95"/>
      <c r="I269" s="95"/>
      <c r="J269" s="95"/>
      <c r="K269" s="95"/>
      <c r="M269" s="95"/>
      <c r="O269" s="95"/>
      <c r="S269" s="95"/>
      <c r="U269" s="95"/>
      <c r="W269" s="95"/>
      <c r="X269" s="95"/>
      <c r="Y269" s="95"/>
      <c r="AA269" s="95"/>
      <c r="AC269" s="95"/>
    </row>
    <row r="270" spans="5:29" s="42" customFormat="1" x14ac:dyDescent="0.35">
      <c r="E270" s="95"/>
      <c r="G270" s="95"/>
      <c r="I270" s="95"/>
      <c r="J270" s="95"/>
      <c r="K270" s="95"/>
      <c r="M270" s="95"/>
      <c r="O270" s="95"/>
      <c r="S270" s="95"/>
      <c r="U270" s="95"/>
      <c r="W270" s="95"/>
      <c r="X270" s="95"/>
      <c r="Y270" s="95"/>
      <c r="AA270" s="95"/>
      <c r="AC270" s="95"/>
    </row>
    <row r="271" spans="5:29" s="42" customFormat="1" x14ac:dyDescent="0.35">
      <c r="E271" s="95"/>
      <c r="G271" s="95"/>
      <c r="I271" s="95"/>
      <c r="J271" s="95"/>
      <c r="K271" s="95"/>
      <c r="M271" s="95"/>
      <c r="O271" s="95"/>
      <c r="S271" s="95"/>
      <c r="U271" s="95"/>
      <c r="W271" s="95"/>
      <c r="X271" s="95"/>
      <c r="Y271" s="95"/>
      <c r="AA271" s="95"/>
      <c r="AC271" s="95"/>
    </row>
    <row r="272" spans="5:29" s="42" customFormat="1" x14ac:dyDescent="0.35">
      <c r="E272" s="95"/>
      <c r="G272" s="95"/>
      <c r="I272" s="95"/>
      <c r="J272" s="95"/>
      <c r="K272" s="95"/>
      <c r="M272" s="95"/>
      <c r="O272" s="95"/>
      <c r="S272" s="95"/>
      <c r="U272" s="95"/>
      <c r="W272" s="95"/>
      <c r="X272" s="95"/>
      <c r="Y272" s="95"/>
      <c r="AA272" s="95"/>
      <c r="AC272" s="95"/>
    </row>
    <row r="273" spans="5:29" s="42" customFormat="1" x14ac:dyDescent="0.35">
      <c r="E273" s="95"/>
      <c r="G273" s="95"/>
      <c r="I273" s="95"/>
      <c r="J273" s="95"/>
      <c r="K273" s="95"/>
      <c r="M273" s="95"/>
      <c r="O273" s="95"/>
      <c r="S273" s="95"/>
      <c r="U273" s="95"/>
      <c r="W273" s="95"/>
      <c r="X273" s="95"/>
      <c r="Y273" s="95"/>
      <c r="AA273" s="95"/>
      <c r="AC273" s="95"/>
    </row>
    <row r="274" spans="5:29" s="42" customFormat="1" x14ac:dyDescent="0.35">
      <c r="E274" s="95"/>
      <c r="G274" s="95"/>
      <c r="I274" s="95"/>
      <c r="J274" s="95"/>
      <c r="K274" s="95"/>
      <c r="M274" s="95"/>
      <c r="O274" s="95"/>
      <c r="S274" s="95"/>
      <c r="U274" s="95"/>
      <c r="W274" s="95"/>
      <c r="X274" s="95"/>
      <c r="Y274" s="95"/>
      <c r="AA274" s="95"/>
      <c r="AC274" s="95"/>
    </row>
    <row r="275" spans="5:29" s="42" customFormat="1" x14ac:dyDescent="0.35">
      <c r="E275" s="95"/>
      <c r="G275" s="95"/>
      <c r="I275" s="95"/>
      <c r="J275" s="95"/>
      <c r="K275" s="95"/>
      <c r="M275" s="95"/>
      <c r="O275" s="95"/>
      <c r="S275" s="95"/>
      <c r="U275" s="95"/>
      <c r="W275" s="95"/>
      <c r="X275" s="95"/>
      <c r="Y275" s="95"/>
      <c r="AA275" s="95"/>
      <c r="AC275" s="95"/>
    </row>
    <row r="276" spans="5:29" s="42" customFormat="1" x14ac:dyDescent="0.35">
      <c r="E276" s="95"/>
      <c r="G276" s="95"/>
      <c r="I276" s="95"/>
      <c r="J276" s="95"/>
      <c r="K276" s="95"/>
      <c r="M276" s="95"/>
      <c r="O276" s="95"/>
      <c r="S276" s="95"/>
      <c r="U276" s="95"/>
      <c r="W276" s="95"/>
      <c r="X276" s="95"/>
      <c r="Y276" s="95"/>
      <c r="AA276" s="95"/>
      <c r="AC276" s="95"/>
    </row>
    <row r="277" spans="5:29" s="42" customFormat="1" x14ac:dyDescent="0.35">
      <c r="E277" s="95"/>
      <c r="G277" s="95"/>
      <c r="I277" s="95"/>
      <c r="J277" s="95"/>
      <c r="K277" s="95"/>
      <c r="M277" s="95"/>
      <c r="O277" s="95"/>
      <c r="S277" s="95"/>
      <c r="U277" s="95"/>
      <c r="W277" s="95"/>
      <c r="X277" s="95"/>
      <c r="Y277" s="95"/>
      <c r="AA277" s="95"/>
      <c r="AC277" s="95"/>
    </row>
    <row r="278" spans="5:29" s="42" customFormat="1" x14ac:dyDescent="0.35">
      <c r="E278" s="95"/>
      <c r="G278" s="95"/>
      <c r="I278" s="95"/>
      <c r="J278" s="95"/>
      <c r="K278" s="95"/>
      <c r="M278" s="95"/>
      <c r="O278" s="95"/>
      <c r="S278" s="95"/>
      <c r="U278" s="95"/>
      <c r="W278" s="95"/>
      <c r="X278" s="95"/>
      <c r="Y278" s="95"/>
      <c r="AA278" s="95"/>
      <c r="AC278" s="95"/>
    </row>
    <row r="279" spans="5:29" s="42" customFormat="1" x14ac:dyDescent="0.35">
      <c r="E279" s="95"/>
      <c r="G279" s="95"/>
      <c r="I279" s="95"/>
      <c r="J279" s="95"/>
      <c r="K279" s="95"/>
      <c r="M279" s="95"/>
      <c r="O279" s="95"/>
      <c r="S279" s="95"/>
      <c r="U279" s="95"/>
      <c r="W279" s="95"/>
      <c r="X279" s="95"/>
      <c r="Y279" s="95"/>
      <c r="AA279" s="95"/>
      <c r="AC279" s="95"/>
    </row>
    <row r="280" spans="5:29" s="42" customFormat="1" x14ac:dyDescent="0.35">
      <c r="E280" s="95"/>
      <c r="G280" s="95"/>
      <c r="I280" s="95"/>
      <c r="J280" s="95"/>
      <c r="K280" s="95"/>
      <c r="M280" s="95"/>
      <c r="O280" s="95"/>
      <c r="S280" s="95"/>
      <c r="U280" s="95"/>
      <c r="W280" s="95"/>
      <c r="X280" s="95"/>
      <c r="Y280" s="95"/>
      <c r="AA280" s="95"/>
      <c r="AC280" s="95"/>
    </row>
    <row r="281" spans="5:29" s="42" customFormat="1" x14ac:dyDescent="0.35">
      <c r="E281" s="95"/>
      <c r="G281" s="95"/>
      <c r="I281" s="95"/>
      <c r="J281" s="95"/>
      <c r="K281" s="95"/>
      <c r="M281" s="95"/>
      <c r="O281" s="95"/>
      <c r="S281" s="95"/>
      <c r="U281" s="95"/>
      <c r="W281" s="95"/>
      <c r="X281" s="95"/>
      <c r="Y281" s="95"/>
      <c r="AA281" s="95"/>
      <c r="AC281" s="95"/>
    </row>
    <row r="282" spans="5:29" s="42" customFormat="1" x14ac:dyDescent="0.35">
      <c r="E282" s="95"/>
      <c r="G282" s="95"/>
      <c r="I282" s="95"/>
      <c r="J282" s="95"/>
      <c r="K282" s="95"/>
      <c r="M282" s="95"/>
      <c r="O282" s="95"/>
      <c r="S282" s="95"/>
      <c r="U282" s="95"/>
      <c r="W282" s="95"/>
      <c r="X282" s="95"/>
      <c r="Y282" s="95"/>
      <c r="AA282" s="95"/>
      <c r="AC282" s="95"/>
    </row>
    <row r="283" spans="5:29" s="42" customFormat="1" x14ac:dyDescent="0.35">
      <c r="E283" s="95"/>
      <c r="G283" s="95"/>
      <c r="I283" s="95"/>
      <c r="J283" s="95"/>
      <c r="K283" s="95"/>
      <c r="M283" s="95"/>
      <c r="O283" s="95"/>
      <c r="S283" s="95"/>
      <c r="U283" s="95"/>
      <c r="W283" s="95"/>
      <c r="X283" s="95"/>
      <c r="Y283" s="95"/>
      <c r="AA283" s="95"/>
      <c r="AC283" s="95"/>
    </row>
    <row r="284" spans="5:29" s="42" customFormat="1" x14ac:dyDescent="0.35">
      <c r="E284" s="95"/>
      <c r="G284" s="95"/>
      <c r="I284" s="95"/>
      <c r="J284" s="95"/>
      <c r="K284" s="95"/>
      <c r="M284" s="95"/>
      <c r="O284" s="95"/>
      <c r="S284" s="95"/>
      <c r="U284" s="95"/>
      <c r="W284" s="95"/>
      <c r="X284" s="95"/>
      <c r="Y284" s="95"/>
      <c r="AA284" s="95"/>
      <c r="AC284" s="95"/>
    </row>
    <row r="285" spans="5:29" s="42" customFormat="1" x14ac:dyDescent="0.35">
      <c r="E285" s="95"/>
      <c r="G285" s="95"/>
      <c r="I285" s="95"/>
      <c r="J285" s="95"/>
      <c r="K285" s="95"/>
      <c r="M285" s="95"/>
      <c r="O285" s="95"/>
      <c r="S285" s="95"/>
      <c r="U285" s="95"/>
      <c r="W285" s="95"/>
      <c r="X285" s="95"/>
      <c r="Y285" s="95"/>
      <c r="AA285" s="95"/>
      <c r="AC285" s="95"/>
    </row>
    <row r="286" spans="5:29" s="42" customFormat="1" x14ac:dyDescent="0.35">
      <c r="E286" s="95"/>
      <c r="G286" s="95"/>
      <c r="I286" s="95"/>
      <c r="J286" s="95"/>
      <c r="K286" s="95"/>
      <c r="M286" s="95"/>
      <c r="O286" s="95"/>
      <c r="S286" s="95"/>
      <c r="U286" s="95"/>
      <c r="W286" s="95"/>
      <c r="X286" s="95"/>
      <c r="Y286" s="95"/>
      <c r="AA286" s="95"/>
      <c r="AC286" s="95"/>
    </row>
    <row r="287" spans="5:29" s="42" customFormat="1" x14ac:dyDescent="0.35">
      <c r="E287" s="95"/>
      <c r="G287" s="95"/>
      <c r="I287" s="95"/>
      <c r="J287" s="95"/>
      <c r="K287" s="95"/>
      <c r="M287" s="95"/>
      <c r="O287" s="95"/>
      <c r="S287" s="95"/>
      <c r="U287" s="95"/>
      <c r="W287" s="95"/>
      <c r="X287" s="95"/>
      <c r="Y287" s="95"/>
      <c r="AA287" s="95"/>
      <c r="AC287" s="95"/>
    </row>
    <row r="288" spans="5:29" s="42" customFormat="1" x14ac:dyDescent="0.35">
      <c r="E288" s="95"/>
      <c r="G288" s="95"/>
      <c r="I288" s="95"/>
      <c r="J288" s="95"/>
      <c r="K288" s="95"/>
      <c r="M288" s="95"/>
      <c r="O288" s="95"/>
      <c r="S288" s="95"/>
      <c r="U288" s="95"/>
      <c r="W288" s="95"/>
      <c r="X288" s="95"/>
      <c r="Y288" s="95"/>
      <c r="AA288" s="95"/>
      <c r="AC288" s="95"/>
    </row>
    <row r="289" spans="5:29" s="42" customFormat="1" x14ac:dyDescent="0.35">
      <c r="E289" s="95"/>
      <c r="G289" s="95"/>
      <c r="I289" s="95"/>
      <c r="J289" s="95"/>
      <c r="K289" s="95"/>
      <c r="M289" s="95"/>
      <c r="O289" s="95"/>
      <c r="S289" s="95"/>
      <c r="U289" s="95"/>
      <c r="W289" s="95"/>
      <c r="X289" s="95"/>
      <c r="Y289" s="95"/>
      <c r="AA289" s="95"/>
      <c r="AC289" s="95"/>
    </row>
    <row r="290" spans="5:29" s="42" customFormat="1" x14ac:dyDescent="0.35">
      <c r="E290" s="95"/>
      <c r="G290" s="95"/>
      <c r="I290" s="95"/>
      <c r="J290" s="95"/>
      <c r="K290" s="95"/>
      <c r="M290" s="95"/>
      <c r="O290" s="95"/>
      <c r="S290" s="95"/>
      <c r="U290" s="95"/>
      <c r="W290" s="95"/>
      <c r="X290" s="95"/>
      <c r="Y290" s="95"/>
      <c r="AA290" s="95"/>
      <c r="AC290" s="95"/>
    </row>
    <row r="291" spans="5:29" s="42" customFormat="1" x14ac:dyDescent="0.35">
      <c r="E291" s="95"/>
      <c r="G291" s="95"/>
      <c r="I291" s="95"/>
      <c r="J291" s="95"/>
      <c r="K291" s="95"/>
      <c r="M291" s="95"/>
      <c r="O291" s="95"/>
      <c r="S291" s="95"/>
      <c r="U291" s="95"/>
      <c r="W291" s="95"/>
      <c r="X291" s="95"/>
      <c r="Y291" s="95"/>
      <c r="AA291" s="95"/>
      <c r="AC291" s="95"/>
    </row>
    <row r="292" spans="5:29" s="42" customFormat="1" x14ac:dyDescent="0.35">
      <c r="E292" s="95"/>
      <c r="G292" s="95"/>
      <c r="I292" s="95"/>
      <c r="J292" s="95"/>
      <c r="K292" s="95"/>
      <c r="M292" s="95"/>
      <c r="O292" s="95"/>
      <c r="S292" s="95"/>
      <c r="U292" s="95"/>
      <c r="W292" s="95"/>
      <c r="X292" s="95"/>
      <c r="Y292" s="95"/>
      <c r="AA292" s="95"/>
      <c r="AC292" s="95"/>
    </row>
    <row r="293" spans="5:29" s="42" customFormat="1" x14ac:dyDescent="0.35">
      <c r="E293" s="95"/>
      <c r="G293" s="95"/>
      <c r="I293" s="95"/>
      <c r="J293" s="95"/>
      <c r="K293" s="95"/>
      <c r="M293" s="95"/>
      <c r="O293" s="95"/>
      <c r="S293" s="95"/>
      <c r="U293" s="95"/>
      <c r="W293" s="95"/>
      <c r="X293" s="95"/>
      <c r="Y293" s="95"/>
      <c r="AA293" s="95"/>
      <c r="AC293" s="95"/>
    </row>
    <row r="294" spans="5:29" s="42" customFormat="1" x14ac:dyDescent="0.35">
      <c r="E294" s="95"/>
      <c r="G294" s="95"/>
      <c r="I294" s="95"/>
      <c r="J294" s="95"/>
      <c r="K294" s="95"/>
      <c r="M294" s="95"/>
      <c r="O294" s="95"/>
      <c r="S294" s="95"/>
      <c r="U294" s="95"/>
      <c r="W294" s="95"/>
      <c r="X294" s="95"/>
      <c r="Y294" s="95"/>
      <c r="AA294" s="95"/>
      <c r="AC294" s="95"/>
    </row>
    <row r="295" spans="5:29" s="42" customFormat="1" x14ac:dyDescent="0.35">
      <c r="E295" s="95"/>
      <c r="G295" s="95"/>
      <c r="I295" s="95"/>
      <c r="J295" s="95"/>
      <c r="K295" s="95"/>
      <c r="M295" s="95"/>
      <c r="O295" s="95"/>
      <c r="S295" s="95"/>
      <c r="U295" s="95"/>
      <c r="W295" s="95"/>
      <c r="X295" s="95"/>
      <c r="Y295" s="95"/>
      <c r="AA295" s="95"/>
      <c r="AC295" s="95"/>
    </row>
    <row r="296" spans="5:29" s="42" customFormat="1" x14ac:dyDescent="0.35">
      <c r="E296" s="95"/>
      <c r="G296" s="95"/>
      <c r="I296" s="95"/>
      <c r="J296" s="95"/>
      <c r="K296" s="95"/>
      <c r="M296" s="95"/>
      <c r="O296" s="95"/>
      <c r="S296" s="95"/>
      <c r="U296" s="95"/>
      <c r="W296" s="95"/>
      <c r="X296" s="95"/>
      <c r="Y296" s="95"/>
      <c r="AA296" s="95"/>
      <c r="AC296" s="95"/>
    </row>
    <row r="297" spans="5:29" s="42" customFormat="1" x14ac:dyDescent="0.35">
      <c r="E297" s="95"/>
      <c r="G297" s="95"/>
      <c r="I297" s="95"/>
      <c r="J297" s="95"/>
      <c r="K297" s="95"/>
      <c r="M297" s="95"/>
      <c r="O297" s="95"/>
      <c r="S297" s="95"/>
      <c r="U297" s="95"/>
      <c r="W297" s="95"/>
      <c r="X297" s="95"/>
      <c r="Y297" s="95"/>
      <c r="AA297" s="95"/>
      <c r="AC297" s="95"/>
    </row>
    <row r="298" spans="5:29" s="42" customFormat="1" x14ac:dyDescent="0.35">
      <c r="E298" s="95"/>
      <c r="G298" s="95"/>
      <c r="I298" s="95"/>
      <c r="J298" s="95"/>
      <c r="K298" s="95"/>
      <c r="M298" s="95"/>
      <c r="O298" s="95"/>
      <c r="S298" s="95"/>
      <c r="U298" s="95"/>
      <c r="W298" s="95"/>
      <c r="X298" s="95"/>
      <c r="Y298" s="95"/>
      <c r="AA298" s="95"/>
      <c r="AC298" s="95"/>
    </row>
    <row r="299" spans="5:29" s="42" customFormat="1" x14ac:dyDescent="0.35">
      <c r="E299" s="95"/>
      <c r="G299" s="95"/>
      <c r="I299" s="95"/>
      <c r="J299" s="95"/>
      <c r="K299" s="95"/>
      <c r="M299" s="95"/>
      <c r="O299" s="95"/>
      <c r="S299" s="95"/>
      <c r="U299" s="95"/>
      <c r="W299" s="95"/>
      <c r="X299" s="95"/>
      <c r="Y299" s="95"/>
      <c r="AA299" s="95"/>
      <c r="AC299" s="95"/>
    </row>
    <row r="300" spans="5:29" s="42" customFormat="1" x14ac:dyDescent="0.35">
      <c r="E300" s="95"/>
      <c r="G300" s="95"/>
      <c r="I300" s="95"/>
      <c r="J300" s="95"/>
      <c r="K300" s="95"/>
      <c r="M300" s="95"/>
      <c r="O300" s="95"/>
      <c r="S300" s="95"/>
      <c r="U300" s="95"/>
      <c r="W300" s="95"/>
      <c r="X300" s="95"/>
      <c r="Y300" s="95"/>
      <c r="AA300" s="95"/>
      <c r="AC300" s="95"/>
    </row>
    <row r="301" spans="5:29" s="42" customFormat="1" x14ac:dyDescent="0.35">
      <c r="E301" s="95"/>
      <c r="G301" s="95"/>
      <c r="I301" s="95"/>
      <c r="J301" s="95"/>
      <c r="K301" s="95"/>
      <c r="M301" s="95"/>
      <c r="O301" s="95"/>
      <c r="S301" s="95"/>
      <c r="U301" s="95"/>
      <c r="W301" s="95"/>
      <c r="X301" s="95"/>
      <c r="Y301" s="95"/>
      <c r="AA301" s="95"/>
      <c r="AC301" s="95"/>
    </row>
    <row r="302" spans="5:29" s="42" customFormat="1" x14ac:dyDescent="0.35">
      <c r="E302" s="95"/>
      <c r="G302" s="95"/>
      <c r="I302" s="95"/>
      <c r="J302" s="95"/>
      <c r="K302" s="95"/>
      <c r="M302" s="95"/>
      <c r="O302" s="95"/>
      <c r="S302" s="95"/>
      <c r="U302" s="95"/>
      <c r="W302" s="95"/>
      <c r="X302" s="95"/>
      <c r="Y302" s="95"/>
      <c r="AA302" s="95"/>
      <c r="AC302" s="95"/>
    </row>
    <row r="303" spans="5:29" s="42" customFormat="1" x14ac:dyDescent="0.35">
      <c r="E303" s="95"/>
      <c r="G303" s="95"/>
      <c r="I303" s="95"/>
      <c r="J303" s="95"/>
      <c r="K303" s="95"/>
      <c r="M303" s="95"/>
      <c r="O303" s="95"/>
      <c r="S303" s="95"/>
      <c r="U303" s="95"/>
      <c r="W303" s="95"/>
      <c r="X303" s="95"/>
      <c r="Y303" s="95"/>
      <c r="AA303" s="95"/>
      <c r="AC303" s="95"/>
    </row>
    <row r="304" spans="5:29" s="42" customFormat="1" x14ac:dyDescent="0.35">
      <c r="E304" s="95"/>
      <c r="G304" s="95"/>
      <c r="I304" s="95"/>
      <c r="J304" s="95"/>
      <c r="K304" s="95"/>
      <c r="M304" s="95"/>
      <c r="O304" s="95"/>
      <c r="S304" s="95"/>
      <c r="U304" s="95"/>
      <c r="W304" s="95"/>
      <c r="X304" s="95"/>
      <c r="Y304" s="95"/>
      <c r="AA304" s="95"/>
      <c r="AC304" s="95"/>
    </row>
    <row r="305" spans="5:29" s="42" customFormat="1" x14ac:dyDescent="0.35">
      <c r="E305" s="95"/>
      <c r="G305" s="95"/>
      <c r="I305" s="95"/>
      <c r="J305" s="95"/>
      <c r="K305" s="95"/>
      <c r="M305" s="95"/>
      <c r="O305" s="95"/>
      <c r="S305" s="95"/>
      <c r="U305" s="95"/>
      <c r="W305" s="95"/>
      <c r="X305" s="95"/>
      <c r="Y305" s="95"/>
      <c r="AA305" s="95"/>
      <c r="AC305" s="95"/>
    </row>
    <row r="306" spans="5:29" s="42" customFormat="1" x14ac:dyDescent="0.35">
      <c r="E306" s="95"/>
      <c r="G306" s="95"/>
      <c r="I306" s="95"/>
      <c r="J306" s="95"/>
      <c r="K306" s="95"/>
      <c r="M306" s="95"/>
      <c r="O306" s="95"/>
      <c r="S306" s="95"/>
      <c r="U306" s="95"/>
      <c r="W306" s="95"/>
      <c r="X306" s="95"/>
      <c r="Y306" s="95"/>
      <c r="AA306" s="95"/>
      <c r="AC306" s="95"/>
    </row>
    <row r="307" spans="5:29" s="42" customFormat="1" x14ac:dyDescent="0.35">
      <c r="E307" s="95"/>
      <c r="G307" s="95"/>
      <c r="I307" s="95"/>
      <c r="J307" s="95"/>
      <c r="K307" s="95"/>
      <c r="M307" s="95"/>
      <c r="O307" s="95"/>
      <c r="S307" s="95"/>
      <c r="U307" s="95"/>
      <c r="W307" s="95"/>
      <c r="X307" s="95"/>
      <c r="Y307" s="95"/>
      <c r="AA307" s="95"/>
      <c r="AC307" s="95"/>
    </row>
    <row r="308" spans="5:29" s="42" customFormat="1" x14ac:dyDescent="0.35">
      <c r="E308" s="95"/>
      <c r="G308" s="95"/>
      <c r="I308" s="95"/>
      <c r="J308" s="95"/>
      <c r="K308" s="95"/>
      <c r="M308" s="95"/>
      <c r="O308" s="95"/>
      <c r="S308" s="95"/>
      <c r="U308" s="95"/>
      <c r="W308" s="95"/>
      <c r="X308" s="95"/>
      <c r="Y308" s="95"/>
      <c r="AA308" s="95"/>
      <c r="AC308" s="95"/>
    </row>
    <row r="309" spans="5:29" s="42" customFormat="1" x14ac:dyDescent="0.35">
      <c r="E309" s="95"/>
      <c r="G309" s="95"/>
      <c r="I309" s="95"/>
      <c r="J309" s="95"/>
      <c r="K309" s="95"/>
      <c r="M309" s="95"/>
      <c r="O309" s="95"/>
      <c r="S309" s="95"/>
      <c r="U309" s="95"/>
      <c r="W309" s="95"/>
      <c r="X309" s="95"/>
      <c r="Y309" s="95"/>
      <c r="AA309" s="95"/>
      <c r="AC309" s="95"/>
    </row>
    <row r="310" spans="5:29" s="42" customFormat="1" x14ac:dyDescent="0.35">
      <c r="E310" s="95"/>
      <c r="G310" s="95"/>
      <c r="I310" s="95"/>
      <c r="J310" s="95"/>
      <c r="K310" s="95"/>
      <c r="M310" s="95"/>
      <c r="O310" s="95"/>
      <c r="S310" s="95"/>
      <c r="U310" s="95"/>
      <c r="W310" s="95"/>
      <c r="X310" s="95"/>
      <c r="Y310" s="95"/>
      <c r="AA310" s="95"/>
      <c r="AC310" s="95"/>
    </row>
    <row r="311" spans="5:29" s="42" customFormat="1" x14ac:dyDescent="0.35">
      <c r="E311" s="95"/>
      <c r="G311" s="95"/>
      <c r="I311" s="95"/>
      <c r="J311" s="95"/>
      <c r="K311" s="95"/>
      <c r="M311" s="95"/>
      <c r="O311" s="95"/>
      <c r="S311" s="95"/>
      <c r="U311" s="95"/>
      <c r="W311" s="95"/>
      <c r="X311" s="95"/>
      <c r="Y311" s="95"/>
      <c r="AA311" s="95"/>
      <c r="AC311" s="95"/>
    </row>
    <row r="312" spans="5:29" s="42" customFormat="1" x14ac:dyDescent="0.35">
      <c r="E312" s="95"/>
      <c r="G312" s="95"/>
      <c r="I312" s="95"/>
      <c r="J312" s="95"/>
      <c r="K312" s="95"/>
      <c r="M312" s="95"/>
      <c r="O312" s="95"/>
      <c r="S312" s="95"/>
      <c r="U312" s="95"/>
      <c r="W312" s="95"/>
      <c r="X312" s="95"/>
      <c r="Y312" s="95"/>
      <c r="AA312" s="95"/>
      <c r="AC312" s="95"/>
    </row>
    <row r="313" spans="5:29" s="42" customFormat="1" x14ac:dyDescent="0.35">
      <c r="E313" s="95"/>
      <c r="G313" s="95"/>
      <c r="I313" s="95"/>
      <c r="J313" s="95"/>
      <c r="K313" s="95"/>
      <c r="M313" s="95"/>
      <c r="O313" s="95"/>
      <c r="S313" s="95"/>
      <c r="U313" s="95"/>
      <c r="W313" s="95"/>
      <c r="X313" s="95"/>
      <c r="Y313" s="95"/>
      <c r="AA313" s="95"/>
      <c r="AC313" s="95"/>
    </row>
    <row r="314" spans="5:29" s="42" customFormat="1" x14ac:dyDescent="0.35">
      <c r="E314" s="95"/>
      <c r="G314" s="95"/>
      <c r="I314" s="95"/>
      <c r="J314" s="95"/>
      <c r="K314" s="95"/>
      <c r="M314" s="95"/>
      <c r="O314" s="95"/>
      <c r="S314" s="95"/>
      <c r="U314" s="95"/>
      <c r="W314" s="95"/>
      <c r="X314" s="95"/>
      <c r="Y314" s="95"/>
      <c r="AA314" s="95"/>
      <c r="AC314" s="95"/>
    </row>
    <row r="315" spans="5:29" s="42" customFormat="1" x14ac:dyDescent="0.35">
      <c r="E315" s="95"/>
      <c r="G315" s="95"/>
      <c r="I315" s="95"/>
      <c r="J315" s="95"/>
      <c r="K315" s="95"/>
      <c r="M315" s="95"/>
      <c r="O315" s="95"/>
      <c r="S315" s="95"/>
      <c r="U315" s="95"/>
      <c r="W315" s="95"/>
      <c r="X315" s="95"/>
      <c r="Y315" s="95"/>
      <c r="AA315" s="95"/>
      <c r="AC315" s="95"/>
    </row>
    <row r="316" spans="5:29" s="42" customFormat="1" x14ac:dyDescent="0.35">
      <c r="E316" s="95"/>
      <c r="G316" s="95"/>
      <c r="I316" s="95"/>
      <c r="J316" s="95"/>
      <c r="K316" s="95"/>
      <c r="M316" s="95"/>
      <c r="O316" s="95"/>
      <c r="S316" s="95"/>
      <c r="U316" s="95"/>
      <c r="W316" s="95"/>
      <c r="X316" s="95"/>
      <c r="Y316" s="95"/>
      <c r="AA316" s="95"/>
      <c r="AC316" s="95"/>
    </row>
    <row r="317" spans="5:29" s="42" customFormat="1" x14ac:dyDescent="0.35">
      <c r="E317" s="95"/>
      <c r="G317" s="95"/>
      <c r="I317" s="95"/>
      <c r="J317" s="95"/>
      <c r="K317" s="95"/>
      <c r="M317" s="95"/>
      <c r="O317" s="95"/>
      <c r="S317" s="95"/>
      <c r="U317" s="95"/>
      <c r="W317" s="95"/>
      <c r="X317" s="95"/>
      <c r="Y317" s="95"/>
      <c r="AA317" s="95"/>
      <c r="AC317" s="95"/>
    </row>
    <row r="318" spans="5:29" s="42" customFormat="1" x14ac:dyDescent="0.35">
      <c r="E318" s="95"/>
      <c r="G318" s="95"/>
      <c r="I318" s="95"/>
      <c r="J318" s="95"/>
      <c r="K318" s="95"/>
      <c r="M318" s="95"/>
      <c r="O318" s="95"/>
      <c r="S318" s="95"/>
      <c r="U318" s="95"/>
      <c r="W318" s="95"/>
      <c r="X318" s="95"/>
      <c r="Y318" s="95"/>
      <c r="AA318" s="95"/>
      <c r="AC318" s="95"/>
    </row>
    <row r="319" spans="5:29" s="42" customFormat="1" x14ac:dyDescent="0.35">
      <c r="E319" s="95"/>
      <c r="G319" s="95"/>
      <c r="I319" s="95"/>
      <c r="J319" s="95"/>
      <c r="K319" s="95"/>
      <c r="M319" s="95"/>
      <c r="O319" s="95"/>
      <c r="S319" s="95"/>
      <c r="U319" s="95"/>
      <c r="W319" s="95"/>
      <c r="X319" s="95"/>
      <c r="Y319" s="95"/>
      <c r="AA319" s="95"/>
      <c r="AC319" s="95"/>
    </row>
    <row r="320" spans="5:29" s="42" customFormat="1" x14ac:dyDescent="0.35">
      <c r="E320" s="95"/>
      <c r="G320" s="95"/>
      <c r="I320" s="95"/>
      <c r="J320" s="95"/>
      <c r="K320" s="95"/>
      <c r="M320" s="95"/>
      <c r="O320" s="95"/>
      <c r="S320" s="95"/>
      <c r="U320" s="95"/>
      <c r="W320" s="95"/>
      <c r="X320" s="95"/>
      <c r="Y320" s="95"/>
      <c r="AA320" s="95"/>
      <c r="AC320" s="95"/>
    </row>
    <row r="321" spans="5:29" s="42" customFormat="1" x14ac:dyDescent="0.35">
      <c r="E321" s="95"/>
      <c r="G321" s="95"/>
      <c r="I321" s="95"/>
      <c r="J321" s="95"/>
      <c r="K321" s="95"/>
      <c r="M321" s="95"/>
      <c r="O321" s="95"/>
      <c r="S321" s="95"/>
      <c r="U321" s="95"/>
      <c r="W321" s="95"/>
      <c r="X321" s="95"/>
      <c r="Y321" s="95"/>
      <c r="AA321" s="95"/>
      <c r="AC321" s="95"/>
    </row>
    <row r="322" spans="5:29" s="42" customFormat="1" x14ac:dyDescent="0.35">
      <c r="E322" s="95"/>
      <c r="G322" s="95"/>
      <c r="I322" s="95"/>
      <c r="J322" s="95"/>
      <c r="K322" s="95"/>
      <c r="M322" s="95"/>
      <c r="O322" s="95"/>
      <c r="S322" s="95"/>
      <c r="U322" s="95"/>
      <c r="W322" s="95"/>
      <c r="X322" s="95"/>
      <c r="Y322" s="95"/>
      <c r="AA322" s="95"/>
      <c r="AC322" s="95"/>
    </row>
    <row r="323" spans="5:29" s="42" customFormat="1" x14ac:dyDescent="0.35">
      <c r="E323" s="95"/>
      <c r="G323" s="95"/>
      <c r="I323" s="95"/>
      <c r="J323" s="95"/>
      <c r="K323" s="95"/>
      <c r="M323" s="95"/>
      <c r="O323" s="95"/>
      <c r="S323" s="95"/>
      <c r="U323" s="95"/>
      <c r="W323" s="95"/>
      <c r="X323" s="95"/>
      <c r="Y323" s="95"/>
      <c r="AA323" s="95"/>
      <c r="AC323" s="95"/>
    </row>
    <row r="324" spans="5:29" s="42" customFormat="1" x14ac:dyDescent="0.35">
      <c r="E324" s="95"/>
      <c r="G324" s="95"/>
      <c r="I324" s="95"/>
      <c r="J324" s="95"/>
      <c r="K324" s="95"/>
      <c r="M324" s="95"/>
      <c r="O324" s="95"/>
      <c r="S324" s="95"/>
      <c r="U324" s="95"/>
      <c r="W324" s="95"/>
      <c r="X324" s="95"/>
      <c r="Y324" s="95"/>
      <c r="AA324" s="95"/>
      <c r="AC324" s="95"/>
    </row>
    <row r="325" spans="5:29" s="42" customFormat="1" x14ac:dyDescent="0.35">
      <c r="E325" s="95"/>
      <c r="G325" s="95"/>
      <c r="I325" s="95"/>
      <c r="J325" s="95"/>
      <c r="K325" s="95"/>
      <c r="M325" s="95"/>
      <c r="O325" s="95"/>
      <c r="S325" s="95"/>
      <c r="U325" s="95"/>
      <c r="W325" s="95"/>
      <c r="X325" s="95"/>
      <c r="Y325" s="95"/>
      <c r="AA325" s="95"/>
      <c r="AC325" s="95"/>
    </row>
    <row r="326" spans="5:29" s="42" customFormat="1" x14ac:dyDescent="0.35">
      <c r="E326" s="95"/>
      <c r="G326" s="95"/>
      <c r="I326" s="95"/>
      <c r="J326" s="95"/>
      <c r="K326" s="95"/>
      <c r="M326" s="95"/>
      <c r="O326" s="95"/>
      <c r="S326" s="95"/>
      <c r="U326" s="95"/>
      <c r="W326" s="95"/>
      <c r="X326" s="95"/>
      <c r="Y326" s="95"/>
      <c r="AA326" s="95"/>
      <c r="AC326" s="95"/>
    </row>
    <row r="327" spans="5:29" s="42" customFormat="1" x14ac:dyDescent="0.35">
      <c r="E327" s="95"/>
      <c r="G327" s="95"/>
      <c r="I327" s="95"/>
      <c r="J327" s="95"/>
      <c r="K327" s="95"/>
      <c r="M327" s="95"/>
      <c r="O327" s="95"/>
      <c r="S327" s="95"/>
      <c r="U327" s="95"/>
      <c r="W327" s="95"/>
      <c r="X327" s="95"/>
      <c r="Y327" s="95"/>
      <c r="AA327" s="95"/>
      <c r="AC327" s="95"/>
    </row>
    <row r="328" spans="5:29" s="42" customFormat="1" x14ac:dyDescent="0.35">
      <c r="E328" s="95"/>
      <c r="G328" s="95"/>
      <c r="I328" s="95"/>
      <c r="J328" s="95"/>
      <c r="K328" s="95"/>
      <c r="M328" s="95"/>
      <c r="O328" s="95"/>
      <c r="S328" s="95"/>
      <c r="U328" s="95"/>
      <c r="W328" s="95"/>
      <c r="X328" s="95"/>
      <c r="Y328" s="95"/>
      <c r="AA328" s="95"/>
      <c r="AC328" s="95"/>
    </row>
    <row r="329" spans="5:29" s="42" customFormat="1" x14ac:dyDescent="0.35">
      <c r="E329" s="95"/>
      <c r="G329" s="95"/>
      <c r="I329" s="95"/>
      <c r="J329" s="95"/>
      <c r="K329" s="95"/>
      <c r="M329" s="95"/>
      <c r="O329" s="95"/>
      <c r="S329" s="95"/>
      <c r="U329" s="95"/>
      <c r="W329" s="95"/>
      <c r="X329" s="95"/>
      <c r="Y329" s="95"/>
      <c r="AA329" s="95"/>
      <c r="AC329" s="95"/>
    </row>
    <row r="330" spans="5:29" s="42" customFormat="1" x14ac:dyDescent="0.35">
      <c r="E330" s="95"/>
      <c r="G330" s="95"/>
      <c r="I330" s="95"/>
      <c r="J330" s="95"/>
      <c r="K330" s="95"/>
      <c r="M330" s="95"/>
      <c r="O330" s="95"/>
      <c r="S330" s="95"/>
      <c r="U330" s="95"/>
      <c r="W330" s="95"/>
      <c r="X330" s="95"/>
      <c r="Y330" s="95"/>
      <c r="AA330" s="95"/>
      <c r="AC330" s="95"/>
    </row>
    <row r="331" spans="5:29" s="42" customFormat="1" x14ac:dyDescent="0.35">
      <c r="E331" s="95"/>
      <c r="G331" s="95"/>
      <c r="I331" s="95"/>
      <c r="J331" s="95"/>
      <c r="K331" s="95"/>
      <c r="M331" s="95"/>
      <c r="O331" s="95"/>
      <c r="S331" s="95"/>
      <c r="U331" s="95"/>
      <c r="W331" s="95"/>
      <c r="X331" s="95"/>
      <c r="Y331" s="95"/>
      <c r="AA331" s="95"/>
      <c r="AC331" s="95"/>
    </row>
    <row r="332" spans="5:29" s="42" customFormat="1" x14ac:dyDescent="0.35">
      <c r="E332" s="95"/>
      <c r="G332" s="95"/>
      <c r="I332" s="95"/>
      <c r="J332" s="95"/>
      <c r="K332" s="95"/>
      <c r="M332" s="95"/>
      <c r="O332" s="95"/>
      <c r="S332" s="95"/>
      <c r="U332" s="95"/>
      <c r="W332" s="95"/>
      <c r="X332" s="95"/>
      <c r="Y332" s="95"/>
      <c r="AA332" s="95"/>
      <c r="AC332" s="95"/>
    </row>
    <row r="333" spans="5:29" s="42" customFormat="1" x14ac:dyDescent="0.35">
      <c r="E333" s="95"/>
      <c r="G333" s="95"/>
      <c r="I333" s="95"/>
      <c r="J333" s="95"/>
      <c r="K333" s="95"/>
      <c r="M333" s="95"/>
      <c r="O333" s="95"/>
      <c r="S333" s="95"/>
      <c r="U333" s="95"/>
      <c r="W333" s="95"/>
      <c r="X333" s="95"/>
      <c r="Y333" s="95"/>
      <c r="AA333" s="95"/>
      <c r="AC333" s="95"/>
    </row>
    <row r="334" spans="5:29" s="42" customFormat="1" x14ac:dyDescent="0.35">
      <c r="E334" s="95"/>
      <c r="G334" s="95"/>
      <c r="I334" s="95"/>
      <c r="J334" s="95"/>
      <c r="K334" s="95"/>
      <c r="M334" s="95"/>
      <c r="O334" s="95"/>
      <c r="S334" s="95"/>
      <c r="U334" s="95"/>
      <c r="W334" s="95"/>
      <c r="X334" s="95"/>
      <c r="Y334" s="95"/>
      <c r="AA334" s="95"/>
      <c r="AC334" s="95"/>
    </row>
    <row r="335" spans="5:29" s="42" customFormat="1" x14ac:dyDescent="0.35">
      <c r="E335" s="95"/>
      <c r="G335" s="95"/>
      <c r="I335" s="95"/>
      <c r="J335" s="95"/>
      <c r="K335" s="95"/>
      <c r="M335" s="95"/>
      <c r="O335" s="95"/>
      <c r="S335" s="95"/>
      <c r="U335" s="95"/>
      <c r="W335" s="95"/>
      <c r="X335" s="95"/>
      <c r="Y335" s="95"/>
      <c r="AA335" s="95"/>
      <c r="AC335" s="95"/>
    </row>
    <row r="336" spans="5:29" s="42" customFormat="1" x14ac:dyDescent="0.35">
      <c r="E336" s="95"/>
      <c r="G336" s="95"/>
      <c r="I336" s="95"/>
      <c r="J336" s="95"/>
      <c r="K336" s="95"/>
      <c r="M336" s="95"/>
      <c r="O336" s="95"/>
      <c r="S336" s="95"/>
      <c r="U336" s="95"/>
      <c r="W336" s="95"/>
      <c r="X336" s="95"/>
      <c r="Y336" s="95"/>
      <c r="AA336" s="95"/>
      <c r="AC336" s="95"/>
    </row>
    <row r="337" spans="5:29" s="42" customFormat="1" x14ac:dyDescent="0.35">
      <c r="E337" s="95"/>
      <c r="G337" s="95"/>
      <c r="I337" s="95"/>
      <c r="J337" s="95"/>
      <c r="K337" s="95"/>
      <c r="M337" s="95"/>
      <c r="O337" s="95"/>
      <c r="S337" s="95"/>
      <c r="U337" s="95"/>
      <c r="W337" s="95"/>
      <c r="X337" s="95"/>
      <c r="Y337" s="95"/>
      <c r="AA337" s="95"/>
      <c r="AC337" s="95"/>
    </row>
    <row r="338" spans="5:29" s="42" customFormat="1" x14ac:dyDescent="0.35">
      <c r="E338" s="95"/>
      <c r="G338" s="95"/>
      <c r="I338" s="95"/>
      <c r="J338" s="95"/>
      <c r="K338" s="95"/>
      <c r="M338" s="95"/>
      <c r="O338" s="95"/>
      <c r="S338" s="95"/>
      <c r="U338" s="95"/>
      <c r="W338" s="95"/>
      <c r="X338" s="95"/>
      <c r="Y338" s="95"/>
      <c r="AA338" s="95"/>
      <c r="AC338" s="95"/>
    </row>
    <row r="339" spans="5:29" s="42" customFormat="1" x14ac:dyDescent="0.35">
      <c r="E339" s="95"/>
      <c r="G339" s="95"/>
      <c r="I339" s="95"/>
      <c r="J339" s="95"/>
      <c r="K339" s="95"/>
      <c r="M339" s="95"/>
      <c r="O339" s="95"/>
      <c r="S339" s="95"/>
      <c r="U339" s="95"/>
      <c r="W339" s="95"/>
      <c r="X339" s="95"/>
      <c r="Y339" s="95"/>
      <c r="AA339" s="95"/>
      <c r="AC339" s="95"/>
    </row>
    <row r="340" spans="5:29" s="42" customFormat="1" x14ac:dyDescent="0.35">
      <c r="E340" s="95"/>
      <c r="G340" s="95"/>
      <c r="I340" s="95"/>
      <c r="J340" s="95"/>
      <c r="K340" s="95"/>
      <c r="M340" s="95"/>
      <c r="O340" s="95"/>
      <c r="S340" s="95"/>
      <c r="U340" s="95"/>
      <c r="W340" s="95"/>
      <c r="X340" s="95"/>
      <c r="Y340" s="95"/>
      <c r="AA340" s="95"/>
      <c r="AC340" s="95"/>
    </row>
    <row r="341" spans="5:29" s="42" customFormat="1" x14ac:dyDescent="0.35">
      <c r="E341" s="95"/>
      <c r="G341" s="95"/>
      <c r="I341" s="95"/>
      <c r="J341" s="95"/>
      <c r="K341" s="95"/>
      <c r="M341" s="95"/>
      <c r="O341" s="95"/>
      <c r="S341" s="95"/>
      <c r="U341" s="95"/>
      <c r="W341" s="95"/>
      <c r="X341" s="95"/>
      <c r="Y341" s="95"/>
      <c r="AA341" s="95"/>
      <c r="AC341" s="95"/>
    </row>
    <row r="342" spans="5:29" s="42" customFormat="1" x14ac:dyDescent="0.35">
      <c r="E342" s="95"/>
      <c r="G342" s="95"/>
      <c r="I342" s="95"/>
      <c r="J342" s="95"/>
      <c r="K342" s="95"/>
      <c r="M342" s="95"/>
      <c r="O342" s="95"/>
      <c r="S342" s="95"/>
      <c r="U342" s="95"/>
      <c r="W342" s="95"/>
      <c r="X342" s="95"/>
      <c r="Y342" s="95"/>
      <c r="AA342" s="95"/>
      <c r="AC342" s="95"/>
    </row>
    <row r="343" spans="5:29" s="42" customFormat="1" x14ac:dyDescent="0.35">
      <c r="E343" s="95"/>
      <c r="G343" s="95"/>
      <c r="I343" s="95"/>
      <c r="J343" s="95"/>
      <c r="K343" s="95"/>
      <c r="M343" s="95"/>
      <c r="O343" s="95"/>
      <c r="S343" s="95"/>
      <c r="U343" s="95"/>
      <c r="W343" s="95"/>
      <c r="X343" s="95"/>
      <c r="Y343" s="95"/>
      <c r="AA343" s="95"/>
      <c r="AC343" s="95"/>
    </row>
    <row r="344" spans="5:29" s="42" customFormat="1" x14ac:dyDescent="0.35">
      <c r="E344" s="95"/>
      <c r="G344" s="95"/>
      <c r="I344" s="95"/>
      <c r="J344" s="95"/>
      <c r="K344" s="95"/>
      <c r="M344" s="95"/>
      <c r="O344" s="95"/>
      <c r="S344" s="95"/>
      <c r="U344" s="95"/>
      <c r="W344" s="95"/>
      <c r="X344" s="95"/>
      <c r="Y344" s="95"/>
      <c r="AA344" s="95"/>
      <c r="AC344" s="95"/>
    </row>
    <row r="345" spans="5:29" s="42" customFormat="1" x14ac:dyDescent="0.35">
      <c r="E345" s="95"/>
      <c r="G345" s="95"/>
      <c r="I345" s="95"/>
      <c r="J345" s="95"/>
      <c r="K345" s="95"/>
      <c r="M345" s="95"/>
      <c r="O345" s="95"/>
      <c r="S345" s="95"/>
      <c r="U345" s="95"/>
      <c r="W345" s="95"/>
      <c r="X345" s="95"/>
      <c r="Y345" s="95"/>
      <c r="AA345" s="95"/>
      <c r="AC345" s="95"/>
    </row>
    <row r="346" spans="5:29" s="42" customFormat="1" x14ac:dyDescent="0.35">
      <c r="E346" s="95"/>
      <c r="G346" s="95"/>
      <c r="I346" s="95"/>
      <c r="J346" s="95"/>
      <c r="K346" s="95"/>
      <c r="M346" s="95"/>
      <c r="O346" s="95"/>
      <c r="S346" s="95"/>
      <c r="U346" s="95"/>
      <c r="W346" s="95"/>
      <c r="X346" s="95"/>
      <c r="Y346" s="95"/>
      <c r="AA346" s="95"/>
      <c r="AC346" s="95"/>
    </row>
    <row r="347" spans="5:29" s="42" customFormat="1" x14ac:dyDescent="0.35">
      <c r="E347" s="95"/>
      <c r="G347" s="95"/>
      <c r="I347" s="95"/>
      <c r="J347" s="95"/>
      <c r="K347" s="95"/>
      <c r="M347" s="95"/>
      <c r="O347" s="95"/>
      <c r="S347" s="95"/>
      <c r="U347" s="95"/>
      <c r="W347" s="95"/>
      <c r="X347" s="95"/>
      <c r="Y347" s="95"/>
      <c r="AA347" s="95"/>
      <c r="AC347" s="95"/>
    </row>
    <row r="348" spans="5:29" s="42" customFormat="1" x14ac:dyDescent="0.35">
      <c r="E348" s="95"/>
      <c r="G348" s="95"/>
      <c r="I348" s="95"/>
      <c r="J348" s="95"/>
      <c r="K348" s="95"/>
      <c r="M348" s="95"/>
      <c r="O348" s="95"/>
      <c r="S348" s="95"/>
      <c r="U348" s="95"/>
      <c r="W348" s="95"/>
      <c r="X348" s="95"/>
      <c r="Y348" s="95"/>
      <c r="AA348" s="95"/>
      <c r="AC348" s="95"/>
    </row>
    <row r="349" spans="5:29" s="42" customFormat="1" x14ac:dyDescent="0.35">
      <c r="E349" s="95"/>
      <c r="G349" s="95"/>
      <c r="I349" s="95"/>
      <c r="J349" s="95"/>
      <c r="K349" s="95"/>
      <c r="M349" s="95"/>
      <c r="O349" s="95"/>
      <c r="S349" s="95"/>
      <c r="U349" s="95"/>
      <c r="W349" s="95"/>
      <c r="X349" s="95"/>
      <c r="Y349" s="95"/>
      <c r="AA349" s="95"/>
      <c r="AC349" s="95"/>
    </row>
    <row r="350" spans="5:29" s="42" customFormat="1" x14ac:dyDescent="0.35">
      <c r="E350" s="95"/>
      <c r="G350" s="95"/>
      <c r="I350" s="95"/>
      <c r="J350" s="95"/>
      <c r="K350" s="95"/>
      <c r="M350" s="95"/>
      <c r="O350" s="95"/>
      <c r="S350" s="95"/>
      <c r="U350" s="95"/>
      <c r="W350" s="95"/>
      <c r="X350" s="95"/>
      <c r="Y350" s="95"/>
      <c r="AA350" s="95"/>
      <c r="AC350" s="95"/>
    </row>
    <row r="351" spans="5:29" s="42" customFormat="1" x14ac:dyDescent="0.35">
      <c r="E351" s="95"/>
      <c r="G351" s="95"/>
      <c r="I351" s="95"/>
      <c r="J351" s="95"/>
      <c r="K351" s="95"/>
      <c r="M351" s="95"/>
      <c r="O351" s="95"/>
      <c r="S351" s="95"/>
      <c r="U351" s="95"/>
      <c r="W351" s="95"/>
      <c r="X351" s="95"/>
      <c r="Y351" s="95"/>
      <c r="AA351" s="95"/>
      <c r="AC351" s="95"/>
    </row>
    <row r="352" spans="5:29" s="42" customFormat="1" x14ac:dyDescent="0.35">
      <c r="E352" s="95"/>
      <c r="G352" s="95"/>
      <c r="I352" s="95"/>
      <c r="J352" s="95"/>
      <c r="K352" s="95"/>
      <c r="M352" s="95"/>
      <c r="O352" s="95"/>
      <c r="S352" s="95"/>
      <c r="U352" s="95"/>
      <c r="W352" s="95"/>
      <c r="X352" s="95"/>
      <c r="Y352" s="95"/>
      <c r="AA352" s="95"/>
      <c r="AC352" s="95"/>
    </row>
    <row r="353" spans="5:29" s="42" customFormat="1" x14ac:dyDescent="0.35">
      <c r="E353" s="95"/>
      <c r="G353" s="95"/>
      <c r="I353" s="95"/>
      <c r="J353" s="95"/>
      <c r="K353" s="95"/>
      <c r="M353" s="95"/>
      <c r="O353" s="95"/>
      <c r="S353" s="95"/>
      <c r="U353" s="95"/>
      <c r="W353" s="95"/>
      <c r="X353" s="95"/>
      <c r="Y353" s="95"/>
      <c r="AA353" s="95"/>
      <c r="AC353" s="95"/>
    </row>
    <row r="354" spans="5:29" s="42" customFormat="1" x14ac:dyDescent="0.35">
      <c r="E354" s="95"/>
      <c r="G354" s="95"/>
      <c r="I354" s="95"/>
      <c r="J354" s="95"/>
      <c r="K354" s="95"/>
      <c r="M354" s="95"/>
      <c r="O354" s="95"/>
      <c r="S354" s="95"/>
      <c r="U354" s="95"/>
      <c r="W354" s="95"/>
      <c r="X354" s="95"/>
      <c r="Y354" s="95"/>
      <c r="AA354" s="95"/>
      <c r="AC354" s="95"/>
    </row>
    <row r="355" spans="5:29" s="42" customFormat="1" x14ac:dyDescent="0.35">
      <c r="E355" s="95"/>
      <c r="G355" s="95"/>
      <c r="I355" s="95"/>
      <c r="J355" s="95"/>
      <c r="K355" s="95"/>
      <c r="M355" s="95"/>
      <c r="O355" s="95"/>
      <c r="S355" s="95"/>
      <c r="U355" s="95"/>
      <c r="W355" s="95"/>
      <c r="X355" s="95"/>
      <c r="Y355" s="95"/>
      <c r="AA355" s="95"/>
      <c r="AC355" s="95"/>
    </row>
    <row r="356" spans="5:29" s="42" customFormat="1" x14ac:dyDescent="0.35">
      <c r="E356" s="95"/>
      <c r="G356" s="95"/>
      <c r="I356" s="95"/>
      <c r="J356" s="95"/>
      <c r="K356" s="95"/>
      <c r="M356" s="95"/>
      <c r="O356" s="95"/>
      <c r="S356" s="95"/>
      <c r="U356" s="95"/>
      <c r="W356" s="95"/>
      <c r="X356" s="95"/>
      <c r="Y356" s="95"/>
      <c r="AA356" s="95"/>
      <c r="AC356" s="95"/>
    </row>
    <row r="357" spans="5:29" s="42" customFormat="1" x14ac:dyDescent="0.35">
      <c r="E357" s="95"/>
      <c r="G357" s="95"/>
      <c r="I357" s="95"/>
      <c r="J357" s="95"/>
      <c r="K357" s="95"/>
      <c r="M357" s="95"/>
      <c r="O357" s="95"/>
      <c r="S357" s="95"/>
      <c r="U357" s="95"/>
      <c r="W357" s="95"/>
      <c r="X357" s="95"/>
      <c r="Y357" s="95"/>
      <c r="AA357" s="95"/>
      <c r="AC357" s="95"/>
    </row>
    <row r="358" spans="5:29" s="42" customFormat="1" x14ac:dyDescent="0.35">
      <c r="E358" s="95"/>
      <c r="G358" s="95"/>
      <c r="I358" s="95"/>
      <c r="J358" s="95"/>
      <c r="K358" s="95"/>
      <c r="M358" s="95"/>
      <c r="O358" s="95"/>
      <c r="S358" s="95"/>
      <c r="U358" s="95"/>
      <c r="W358" s="95"/>
      <c r="X358" s="95"/>
      <c r="Y358" s="95"/>
      <c r="AA358" s="95"/>
      <c r="AC358" s="95"/>
    </row>
    <row r="359" spans="5:29" s="42" customFormat="1" x14ac:dyDescent="0.35">
      <c r="E359" s="95"/>
      <c r="G359" s="95"/>
      <c r="I359" s="95"/>
      <c r="J359" s="95"/>
      <c r="K359" s="95"/>
      <c r="M359" s="95"/>
      <c r="O359" s="95"/>
      <c r="S359" s="95"/>
      <c r="U359" s="95"/>
      <c r="W359" s="95"/>
      <c r="X359" s="95"/>
      <c r="Y359" s="95"/>
      <c r="AA359" s="95"/>
      <c r="AC359" s="95"/>
    </row>
    <row r="360" spans="5:29" s="42" customFormat="1" x14ac:dyDescent="0.35">
      <c r="E360" s="95"/>
      <c r="G360" s="95"/>
      <c r="I360" s="95"/>
      <c r="J360" s="95"/>
      <c r="K360" s="95"/>
      <c r="M360" s="95"/>
      <c r="O360" s="95"/>
      <c r="S360" s="95"/>
      <c r="U360" s="95"/>
      <c r="W360" s="95"/>
      <c r="X360" s="95"/>
      <c r="Y360" s="95"/>
      <c r="AA360" s="95"/>
      <c r="AC360" s="95"/>
    </row>
    <row r="361" spans="5:29" s="42" customFormat="1" x14ac:dyDescent="0.35">
      <c r="E361" s="95"/>
      <c r="G361" s="95"/>
      <c r="I361" s="95"/>
      <c r="J361" s="95"/>
      <c r="K361" s="95"/>
      <c r="M361" s="95"/>
      <c r="O361" s="95"/>
      <c r="S361" s="95"/>
      <c r="U361" s="95"/>
      <c r="W361" s="95"/>
      <c r="X361" s="95"/>
      <c r="Y361" s="95"/>
      <c r="AA361" s="95"/>
      <c r="AC361" s="95"/>
    </row>
    <row r="362" spans="5:29" s="42" customFormat="1" x14ac:dyDescent="0.35">
      <c r="E362" s="95"/>
      <c r="G362" s="95"/>
      <c r="I362" s="95"/>
      <c r="J362" s="95"/>
      <c r="K362" s="95"/>
      <c r="M362" s="95"/>
      <c r="O362" s="95"/>
      <c r="S362" s="95"/>
      <c r="U362" s="95"/>
      <c r="W362" s="95"/>
      <c r="X362" s="95"/>
      <c r="Y362" s="95"/>
      <c r="AA362" s="95"/>
      <c r="AC362" s="95"/>
    </row>
    <row r="363" spans="5:29" s="42" customFormat="1" x14ac:dyDescent="0.35">
      <c r="E363" s="95"/>
      <c r="G363" s="95"/>
      <c r="I363" s="95"/>
      <c r="J363" s="95"/>
      <c r="K363" s="95"/>
      <c r="M363" s="95"/>
      <c r="O363" s="95"/>
      <c r="S363" s="95"/>
      <c r="U363" s="95"/>
      <c r="W363" s="95"/>
      <c r="X363" s="95"/>
      <c r="Y363" s="95"/>
      <c r="AA363" s="95"/>
      <c r="AC363" s="95"/>
    </row>
    <row r="364" spans="5:29" s="42" customFormat="1" x14ac:dyDescent="0.35">
      <c r="E364" s="95"/>
      <c r="G364" s="95"/>
      <c r="I364" s="95"/>
      <c r="J364" s="95"/>
      <c r="K364" s="95"/>
      <c r="M364" s="95"/>
      <c r="O364" s="95"/>
      <c r="S364" s="95"/>
      <c r="U364" s="95"/>
      <c r="W364" s="95"/>
      <c r="X364" s="95"/>
      <c r="Y364" s="95"/>
      <c r="AA364" s="95"/>
      <c r="AC364" s="95"/>
    </row>
    <row r="365" spans="5:29" s="42" customFormat="1" x14ac:dyDescent="0.35">
      <c r="E365" s="95"/>
      <c r="G365" s="95"/>
      <c r="I365" s="95"/>
      <c r="J365" s="95"/>
      <c r="K365" s="95"/>
      <c r="M365" s="95"/>
      <c r="O365" s="95"/>
      <c r="S365" s="95"/>
      <c r="U365" s="95"/>
      <c r="W365" s="95"/>
      <c r="X365" s="95"/>
      <c r="Y365" s="95"/>
      <c r="AA365" s="95"/>
      <c r="AC365" s="95"/>
    </row>
    <row r="366" spans="5:29" s="42" customFormat="1" x14ac:dyDescent="0.35">
      <c r="E366" s="95"/>
      <c r="G366" s="95"/>
      <c r="I366" s="95"/>
      <c r="J366" s="95"/>
      <c r="K366" s="95"/>
      <c r="M366" s="95"/>
      <c r="O366" s="95"/>
      <c r="S366" s="95"/>
      <c r="U366" s="95"/>
      <c r="W366" s="95"/>
      <c r="X366" s="95"/>
      <c r="Y366" s="95"/>
      <c r="AA366" s="95"/>
      <c r="AC366" s="95"/>
    </row>
    <row r="367" spans="5:29" s="42" customFormat="1" x14ac:dyDescent="0.35">
      <c r="E367" s="95"/>
      <c r="G367" s="95"/>
      <c r="I367" s="95"/>
      <c r="J367" s="95"/>
      <c r="K367" s="95"/>
      <c r="M367" s="95"/>
      <c r="O367" s="95"/>
      <c r="S367" s="95"/>
      <c r="U367" s="95"/>
      <c r="W367" s="95"/>
      <c r="X367" s="95"/>
      <c r="Y367" s="95"/>
      <c r="AA367" s="95"/>
      <c r="AC367" s="95"/>
    </row>
    <row r="368" spans="5:29" s="42" customFormat="1" x14ac:dyDescent="0.35">
      <c r="E368" s="95"/>
      <c r="G368" s="95"/>
      <c r="I368" s="95"/>
      <c r="J368" s="95"/>
      <c r="K368" s="95"/>
      <c r="M368" s="95"/>
      <c r="O368" s="95"/>
      <c r="S368" s="95"/>
      <c r="U368" s="95"/>
      <c r="W368" s="95"/>
      <c r="X368" s="95"/>
      <c r="Y368" s="95"/>
      <c r="AA368" s="95"/>
      <c r="AC368" s="95"/>
    </row>
    <row r="369" spans="5:29" s="42" customFormat="1" x14ac:dyDescent="0.35">
      <c r="E369" s="95"/>
      <c r="G369" s="95"/>
      <c r="I369" s="95"/>
      <c r="J369" s="95"/>
      <c r="K369" s="95"/>
      <c r="M369" s="95"/>
      <c r="O369" s="95"/>
      <c r="S369" s="95"/>
      <c r="U369" s="95"/>
      <c r="W369" s="95"/>
      <c r="X369" s="95"/>
      <c r="Y369" s="95"/>
      <c r="AA369" s="95"/>
      <c r="AC369" s="95"/>
    </row>
    <row r="370" spans="5:29" s="42" customFormat="1" x14ac:dyDescent="0.35">
      <c r="E370" s="95"/>
      <c r="G370" s="95"/>
      <c r="I370" s="95"/>
      <c r="J370" s="95"/>
      <c r="K370" s="95"/>
      <c r="M370" s="95"/>
      <c r="O370" s="95"/>
      <c r="S370" s="95"/>
      <c r="U370" s="95"/>
      <c r="W370" s="95"/>
      <c r="X370" s="95"/>
      <c r="Y370" s="95"/>
      <c r="AA370" s="95"/>
      <c r="AC370" s="95"/>
    </row>
    <row r="371" spans="5:29" s="42" customFormat="1" x14ac:dyDescent="0.35">
      <c r="E371" s="95"/>
      <c r="G371" s="95"/>
      <c r="I371" s="95"/>
      <c r="J371" s="95"/>
      <c r="K371" s="95"/>
      <c r="M371" s="95"/>
      <c r="O371" s="95"/>
      <c r="S371" s="95"/>
      <c r="U371" s="95"/>
      <c r="W371" s="95"/>
      <c r="X371" s="95"/>
      <c r="Y371" s="95"/>
      <c r="AA371" s="95"/>
      <c r="AC371" s="95"/>
    </row>
    <row r="372" spans="5:29" s="42" customFormat="1" x14ac:dyDescent="0.35">
      <c r="E372" s="95"/>
      <c r="G372" s="95"/>
      <c r="I372" s="95"/>
      <c r="J372" s="95"/>
      <c r="K372" s="95"/>
      <c r="M372" s="95"/>
      <c r="O372" s="95"/>
      <c r="S372" s="95"/>
      <c r="U372" s="95"/>
      <c r="W372" s="95"/>
      <c r="X372" s="95"/>
      <c r="Y372" s="95"/>
      <c r="AA372" s="95"/>
      <c r="AC372" s="95"/>
    </row>
    <row r="373" spans="5:29" s="42" customFormat="1" x14ac:dyDescent="0.35">
      <c r="E373" s="95"/>
      <c r="G373" s="95"/>
      <c r="I373" s="95"/>
      <c r="J373" s="95"/>
      <c r="K373" s="95"/>
      <c r="M373" s="95"/>
      <c r="O373" s="95"/>
      <c r="S373" s="95"/>
      <c r="U373" s="95"/>
      <c r="W373" s="95"/>
      <c r="X373" s="95"/>
      <c r="Y373" s="95"/>
      <c r="AA373" s="95"/>
      <c r="AC373" s="95"/>
    </row>
    <row r="374" spans="5:29" s="42" customFormat="1" x14ac:dyDescent="0.35">
      <c r="E374" s="95"/>
      <c r="G374" s="95"/>
      <c r="I374" s="95"/>
      <c r="J374" s="95"/>
      <c r="K374" s="95"/>
      <c r="M374" s="95"/>
      <c r="O374" s="95"/>
      <c r="S374" s="95"/>
      <c r="U374" s="95"/>
      <c r="W374" s="95"/>
      <c r="X374" s="95"/>
      <c r="Y374" s="95"/>
      <c r="AA374" s="95"/>
      <c r="AC374" s="95"/>
    </row>
    <row r="375" spans="5:29" s="42" customFormat="1" x14ac:dyDescent="0.35">
      <c r="E375" s="95"/>
      <c r="G375" s="95"/>
      <c r="I375" s="95"/>
      <c r="J375" s="95"/>
      <c r="K375" s="95"/>
      <c r="M375" s="95"/>
      <c r="O375" s="95"/>
      <c r="S375" s="95"/>
      <c r="U375" s="95"/>
      <c r="W375" s="95"/>
      <c r="X375" s="95"/>
      <c r="Y375" s="95"/>
      <c r="AA375" s="95"/>
      <c r="AC375" s="95"/>
    </row>
    <row r="376" spans="5:29" s="42" customFormat="1" x14ac:dyDescent="0.35">
      <c r="E376" s="95"/>
      <c r="G376" s="95"/>
      <c r="I376" s="95"/>
      <c r="J376" s="95"/>
      <c r="K376" s="95"/>
      <c r="M376" s="95"/>
      <c r="O376" s="95"/>
      <c r="S376" s="95"/>
      <c r="U376" s="95"/>
      <c r="W376" s="95"/>
      <c r="X376" s="95"/>
      <c r="Y376" s="95"/>
      <c r="AA376" s="95"/>
      <c r="AC376" s="95"/>
    </row>
    <row r="377" spans="5:29" s="42" customFormat="1" x14ac:dyDescent="0.35">
      <c r="E377" s="95"/>
      <c r="G377" s="95"/>
      <c r="I377" s="95"/>
      <c r="J377" s="95"/>
      <c r="K377" s="95"/>
      <c r="M377" s="95"/>
      <c r="O377" s="95"/>
      <c r="S377" s="95"/>
      <c r="U377" s="95"/>
      <c r="W377" s="95"/>
      <c r="X377" s="95"/>
      <c r="Y377" s="95"/>
      <c r="AA377" s="95"/>
      <c r="AC377" s="95"/>
    </row>
    <row r="378" spans="5:29" s="42" customFormat="1" x14ac:dyDescent="0.35">
      <c r="E378" s="95"/>
      <c r="G378" s="95"/>
      <c r="I378" s="95"/>
      <c r="J378" s="95"/>
      <c r="K378" s="95"/>
      <c r="M378" s="95"/>
      <c r="O378" s="95"/>
      <c r="S378" s="95"/>
      <c r="U378" s="95"/>
      <c r="W378" s="95"/>
      <c r="X378" s="95"/>
      <c r="Y378" s="95"/>
      <c r="AA378" s="95"/>
      <c r="AC378" s="95"/>
    </row>
    <row r="379" spans="5:29" s="42" customFormat="1" x14ac:dyDescent="0.35">
      <c r="E379" s="95"/>
      <c r="G379" s="95"/>
      <c r="I379" s="95"/>
      <c r="J379" s="95"/>
      <c r="K379" s="95"/>
      <c r="M379" s="95"/>
      <c r="O379" s="95"/>
      <c r="S379" s="95"/>
      <c r="U379" s="95"/>
      <c r="W379" s="95"/>
      <c r="X379" s="95"/>
      <c r="Y379" s="95"/>
      <c r="AA379" s="95"/>
      <c r="AC379" s="95"/>
    </row>
    <row r="380" spans="5:29" s="42" customFormat="1" x14ac:dyDescent="0.35">
      <c r="E380" s="95"/>
      <c r="G380" s="95"/>
      <c r="I380" s="95"/>
      <c r="J380" s="95"/>
      <c r="K380" s="95"/>
      <c r="M380" s="95"/>
      <c r="O380" s="95"/>
      <c r="S380" s="95"/>
      <c r="U380" s="95"/>
      <c r="W380" s="95"/>
      <c r="X380" s="95"/>
      <c r="Y380" s="95"/>
      <c r="AA380" s="95"/>
      <c r="AC380" s="95"/>
    </row>
    <row r="381" spans="5:29" s="42" customFormat="1" x14ac:dyDescent="0.35">
      <c r="E381" s="95"/>
      <c r="G381" s="95"/>
      <c r="I381" s="95"/>
      <c r="J381" s="95"/>
      <c r="K381" s="95"/>
      <c r="M381" s="95"/>
      <c r="O381" s="95"/>
      <c r="S381" s="95"/>
      <c r="U381" s="95"/>
      <c r="W381" s="95"/>
      <c r="X381" s="95"/>
      <c r="Y381" s="95"/>
      <c r="AA381" s="95"/>
      <c r="AC381" s="95"/>
    </row>
    <row r="382" spans="5:29" s="42" customFormat="1" x14ac:dyDescent="0.35">
      <c r="E382" s="95"/>
      <c r="G382" s="95"/>
      <c r="I382" s="95"/>
      <c r="J382" s="95"/>
      <c r="K382" s="95"/>
      <c r="M382" s="95"/>
      <c r="O382" s="95"/>
      <c r="S382" s="95"/>
      <c r="U382" s="95"/>
      <c r="W382" s="95"/>
      <c r="X382" s="95"/>
      <c r="Y382" s="95"/>
      <c r="AA382" s="95"/>
      <c r="AC382" s="95"/>
    </row>
    <row r="383" spans="5:29" s="42" customFormat="1" x14ac:dyDescent="0.35">
      <c r="E383" s="95"/>
      <c r="G383" s="95"/>
      <c r="I383" s="95"/>
      <c r="J383" s="95"/>
      <c r="K383" s="95"/>
      <c r="M383" s="95"/>
      <c r="O383" s="95"/>
      <c r="S383" s="95"/>
      <c r="U383" s="95"/>
      <c r="W383" s="95"/>
      <c r="X383" s="95"/>
      <c r="Y383" s="95"/>
      <c r="AA383" s="95"/>
      <c r="AC383" s="95"/>
    </row>
    <row r="384" spans="5:29" s="42" customFormat="1" x14ac:dyDescent="0.35">
      <c r="E384" s="95"/>
      <c r="G384" s="95"/>
      <c r="I384" s="95"/>
      <c r="J384" s="95"/>
      <c r="K384" s="95"/>
      <c r="M384" s="95"/>
      <c r="O384" s="95"/>
      <c r="S384" s="95"/>
      <c r="U384" s="95"/>
      <c r="W384" s="95"/>
      <c r="X384" s="95"/>
      <c r="Y384" s="95"/>
      <c r="AA384" s="95"/>
      <c r="AC384" s="95"/>
    </row>
    <row r="385" spans="5:29" s="42" customFormat="1" x14ac:dyDescent="0.35">
      <c r="E385" s="95"/>
      <c r="G385" s="95"/>
      <c r="I385" s="95"/>
      <c r="J385" s="95"/>
      <c r="K385" s="95"/>
      <c r="M385" s="95"/>
      <c r="O385" s="95"/>
      <c r="S385" s="95"/>
      <c r="U385" s="95"/>
      <c r="W385" s="95"/>
      <c r="X385" s="95"/>
      <c r="Y385" s="95"/>
      <c r="AA385" s="95"/>
      <c r="AC385" s="95"/>
    </row>
    <row r="386" spans="5:29" s="42" customFormat="1" x14ac:dyDescent="0.35">
      <c r="E386" s="95"/>
      <c r="G386" s="95"/>
      <c r="I386" s="95"/>
      <c r="J386" s="95"/>
      <c r="K386" s="95"/>
      <c r="M386" s="95"/>
      <c r="O386" s="95"/>
      <c r="S386" s="95"/>
      <c r="U386" s="95"/>
      <c r="W386" s="95"/>
      <c r="X386" s="95"/>
      <c r="Y386" s="95"/>
      <c r="AA386" s="95"/>
      <c r="AC386" s="95"/>
    </row>
    <row r="387" spans="5:29" s="42" customFormat="1" x14ac:dyDescent="0.35">
      <c r="E387" s="95"/>
      <c r="G387" s="95"/>
      <c r="I387" s="95"/>
      <c r="J387" s="95"/>
      <c r="K387" s="95"/>
      <c r="M387" s="95"/>
      <c r="O387" s="95"/>
      <c r="S387" s="95"/>
      <c r="U387" s="95"/>
      <c r="W387" s="95"/>
      <c r="X387" s="95"/>
      <c r="Y387" s="95"/>
      <c r="AA387" s="95"/>
      <c r="AC387" s="95"/>
    </row>
    <row r="388" spans="5:29" s="42" customFormat="1" x14ac:dyDescent="0.35">
      <c r="E388" s="95"/>
      <c r="G388" s="95"/>
      <c r="I388" s="95"/>
      <c r="J388" s="95"/>
      <c r="K388" s="95"/>
      <c r="M388" s="95"/>
      <c r="O388" s="95"/>
      <c r="S388" s="95"/>
      <c r="U388" s="95"/>
      <c r="W388" s="95"/>
      <c r="X388" s="95"/>
      <c r="Y388" s="95"/>
      <c r="AA388" s="95"/>
      <c r="AC388" s="95"/>
    </row>
    <row r="389" spans="5:29" s="42" customFormat="1" x14ac:dyDescent="0.35">
      <c r="E389" s="95"/>
      <c r="G389" s="95"/>
      <c r="I389" s="95"/>
      <c r="J389" s="95"/>
      <c r="K389" s="95"/>
      <c r="M389" s="95"/>
      <c r="O389" s="95"/>
      <c r="S389" s="95"/>
      <c r="U389" s="95"/>
      <c r="W389" s="95"/>
      <c r="X389" s="95"/>
      <c r="Y389" s="95"/>
      <c r="AA389" s="95"/>
      <c r="AC389" s="95"/>
    </row>
    <row r="390" spans="5:29" s="42" customFormat="1" x14ac:dyDescent="0.35">
      <c r="E390" s="95"/>
      <c r="G390" s="95"/>
      <c r="I390" s="95"/>
      <c r="J390" s="95"/>
      <c r="K390" s="95"/>
      <c r="M390" s="95"/>
      <c r="O390" s="95"/>
      <c r="S390" s="95"/>
      <c r="U390" s="95"/>
      <c r="W390" s="95"/>
      <c r="X390" s="95"/>
      <c r="Y390" s="95"/>
      <c r="AA390" s="95"/>
      <c r="AC390" s="95"/>
    </row>
    <row r="391" spans="5:29" s="42" customFormat="1" x14ac:dyDescent="0.35">
      <c r="E391" s="95"/>
      <c r="G391" s="95"/>
      <c r="I391" s="95"/>
      <c r="J391" s="95"/>
      <c r="K391" s="95"/>
      <c r="M391" s="95"/>
      <c r="O391" s="95"/>
      <c r="S391" s="95"/>
      <c r="U391" s="95"/>
      <c r="W391" s="95"/>
      <c r="X391" s="95"/>
      <c r="Y391" s="95"/>
      <c r="AA391" s="95"/>
      <c r="AC391" s="95"/>
    </row>
    <row r="392" spans="5:29" s="42" customFormat="1" x14ac:dyDescent="0.35">
      <c r="E392" s="95"/>
      <c r="G392" s="95"/>
      <c r="I392" s="95"/>
      <c r="J392" s="95"/>
      <c r="K392" s="95"/>
      <c r="M392" s="95"/>
      <c r="O392" s="95"/>
      <c r="S392" s="95"/>
      <c r="U392" s="95"/>
      <c r="W392" s="95"/>
      <c r="X392" s="95"/>
      <c r="Y392" s="95"/>
      <c r="AA392" s="95"/>
      <c r="AC392" s="95"/>
    </row>
    <row r="393" spans="5:29" s="42" customFormat="1" x14ac:dyDescent="0.35">
      <c r="E393" s="95"/>
      <c r="G393" s="95"/>
      <c r="I393" s="95"/>
      <c r="J393" s="95"/>
      <c r="K393" s="95"/>
      <c r="M393" s="95"/>
      <c r="O393" s="95"/>
      <c r="S393" s="95"/>
      <c r="U393" s="95"/>
      <c r="W393" s="95"/>
      <c r="X393" s="95"/>
      <c r="Y393" s="95"/>
      <c r="AA393" s="95"/>
      <c r="AC393" s="95"/>
    </row>
    <row r="394" spans="5:29" s="42" customFormat="1" x14ac:dyDescent="0.35">
      <c r="E394" s="95"/>
      <c r="G394" s="95"/>
      <c r="I394" s="95"/>
      <c r="J394" s="95"/>
      <c r="K394" s="95"/>
      <c r="M394" s="95"/>
      <c r="O394" s="95"/>
      <c r="S394" s="95"/>
      <c r="U394" s="95"/>
      <c r="W394" s="95"/>
      <c r="X394" s="95"/>
      <c r="Y394" s="95"/>
      <c r="AA394" s="95"/>
      <c r="AC394" s="95"/>
    </row>
    <row r="395" spans="5:29" s="42" customFormat="1" x14ac:dyDescent="0.35">
      <c r="E395" s="95"/>
      <c r="G395" s="95"/>
      <c r="I395" s="95"/>
      <c r="J395" s="95"/>
      <c r="K395" s="95"/>
      <c r="M395" s="95"/>
      <c r="O395" s="95"/>
      <c r="S395" s="95"/>
      <c r="U395" s="95"/>
      <c r="W395" s="95"/>
      <c r="X395" s="95"/>
      <c r="Y395" s="95"/>
      <c r="AA395" s="95"/>
      <c r="AC395" s="95"/>
    </row>
    <row r="396" spans="5:29" s="42" customFormat="1" x14ac:dyDescent="0.35">
      <c r="E396" s="95"/>
      <c r="G396" s="95"/>
      <c r="I396" s="95"/>
      <c r="J396" s="95"/>
      <c r="K396" s="95"/>
      <c r="M396" s="95"/>
      <c r="O396" s="95"/>
      <c r="S396" s="95"/>
      <c r="U396" s="95"/>
      <c r="W396" s="95"/>
      <c r="X396" s="95"/>
      <c r="Y396" s="95"/>
      <c r="AA396" s="95"/>
      <c r="AC396" s="95"/>
    </row>
    <row r="397" spans="5:29" s="42" customFormat="1" x14ac:dyDescent="0.35">
      <c r="E397" s="95"/>
      <c r="G397" s="95"/>
      <c r="I397" s="95"/>
      <c r="J397" s="95"/>
      <c r="K397" s="95"/>
      <c r="M397" s="95"/>
      <c r="O397" s="95"/>
      <c r="S397" s="95"/>
      <c r="U397" s="95"/>
      <c r="W397" s="95"/>
      <c r="X397" s="95"/>
      <c r="Y397" s="95"/>
      <c r="AA397" s="95"/>
      <c r="AC397" s="95"/>
    </row>
    <row r="398" spans="5:29" s="42" customFormat="1" x14ac:dyDescent="0.35">
      <c r="E398" s="95"/>
      <c r="G398" s="95"/>
      <c r="I398" s="95"/>
      <c r="J398" s="95"/>
      <c r="K398" s="95"/>
      <c r="M398" s="95"/>
      <c r="O398" s="95"/>
      <c r="S398" s="95"/>
      <c r="U398" s="95"/>
      <c r="W398" s="95"/>
      <c r="X398" s="95"/>
      <c r="Y398" s="95"/>
      <c r="AA398" s="95"/>
      <c r="AC398" s="95"/>
    </row>
    <row r="399" spans="5:29" s="42" customFormat="1" x14ac:dyDescent="0.35">
      <c r="E399" s="95"/>
      <c r="G399" s="95"/>
      <c r="I399" s="95"/>
      <c r="J399" s="95"/>
      <c r="K399" s="95"/>
      <c r="M399" s="95"/>
      <c r="O399" s="95"/>
      <c r="S399" s="95"/>
      <c r="U399" s="95"/>
      <c r="W399" s="95"/>
      <c r="X399" s="95"/>
      <c r="Y399" s="95"/>
      <c r="AA399" s="95"/>
      <c r="AC399" s="95"/>
    </row>
    <row r="400" spans="5:29" s="42" customFormat="1" x14ac:dyDescent="0.35">
      <c r="E400" s="95"/>
      <c r="G400" s="95"/>
      <c r="I400" s="95"/>
      <c r="J400" s="95"/>
      <c r="K400" s="95"/>
      <c r="M400" s="95"/>
      <c r="O400" s="95"/>
      <c r="S400" s="95"/>
      <c r="U400" s="95"/>
      <c r="W400" s="95"/>
      <c r="X400" s="95"/>
      <c r="Y400" s="95"/>
      <c r="AA400" s="95"/>
      <c r="AC400" s="95"/>
    </row>
    <row r="401" spans="5:29" s="42" customFormat="1" x14ac:dyDescent="0.35">
      <c r="E401" s="95"/>
      <c r="G401" s="95"/>
      <c r="I401" s="95"/>
      <c r="J401" s="95"/>
      <c r="K401" s="95"/>
      <c r="M401" s="95"/>
      <c r="O401" s="95"/>
      <c r="S401" s="95"/>
      <c r="U401" s="95"/>
      <c r="W401" s="95"/>
      <c r="X401" s="95"/>
      <c r="Y401" s="95"/>
      <c r="AA401" s="95"/>
      <c r="AC401" s="95"/>
    </row>
    <row r="402" spans="5:29" s="42" customFormat="1" x14ac:dyDescent="0.35">
      <c r="E402" s="95"/>
      <c r="G402" s="95"/>
      <c r="I402" s="95"/>
      <c r="J402" s="95"/>
      <c r="K402" s="95"/>
      <c r="M402" s="95"/>
      <c r="O402" s="95"/>
      <c r="S402" s="95"/>
      <c r="U402" s="95"/>
      <c r="W402" s="95"/>
      <c r="X402" s="95"/>
      <c r="Y402" s="95"/>
      <c r="AA402" s="95"/>
      <c r="AC402" s="95"/>
    </row>
    <row r="403" spans="5:29" s="42" customFormat="1" x14ac:dyDescent="0.35">
      <c r="E403" s="95"/>
      <c r="G403" s="95"/>
      <c r="I403" s="95"/>
      <c r="J403" s="95"/>
      <c r="K403" s="95"/>
      <c r="M403" s="95"/>
      <c r="O403" s="95"/>
      <c r="S403" s="95"/>
      <c r="U403" s="95"/>
      <c r="W403" s="95"/>
      <c r="X403" s="95"/>
      <c r="Y403" s="95"/>
      <c r="AA403" s="95"/>
      <c r="AC403" s="95"/>
    </row>
    <row r="404" spans="5:29" s="42" customFormat="1" x14ac:dyDescent="0.35">
      <c r="E404" s="95"/>
      <c r="G404" s="95"/>
      <c r="I404" s="95"/>
      <c r="J404" s="95"/>
      <c r="K404" s="95"/>
      <c r="M404" s="95"/>
      <c r="O404" s="95"/>
      <c r="S404" s="95"/>
      <c r="U404" s="95"/>
      <c r="W404" s="95"/>
      <c r="X404" s="95"/>
      <c r="Y404" s="95"/>
      <c r="AA404" s="95"/>
      <c r="AC404" s="95"/>
    </row>
    <row r="405" spans="5:29" s="42" customFormat="1" x14ac:dyDescent="0.35">
      <c r="E405" s="95"/>
      <c r="G405" s="95"/>
      <c r="I405" s="95"/>
      <c r="J405" s="95"/>
      <c r="K405" s="95"/>
      <c r="M405" s="95"/>
      <c r="O405" s="95"/>
      <c r="S405" s="95"/>
      <c r="U405" s="95"/>
      <c r="W405" s="95"/>
      <c r="X405" s="95"/>
      <c r="Y405" s="95"/>
      <c r="AA405" s="95"/>
      <c r="AC405" s="95"/>
    </row>
    <row r="406" spans="5:29" s="42" customFormat="1" x14ac:dyDescent="0.35">
      <c r="E406" s="95"/>
      <c r="G406" s="95"/>
      <c r="I406" s="95"/>
      <c r="J406" s="95"/>
      <c r="K406" s="95"/>
      <c r="M406" s="95"/>
      <c r="O406" s="95"/>
      <c r="S406" s="95"/>
      <c r="U406" s="95"/>
      <c r="W406" s="95"/>
      <c r="X406" s="95"/>
      <c r="Y406" s="95"/>
      <c r="AA406" s="95"/>
      <c r="AC406" s="95"/>
    </row>
    <row r="407" spans="5:29" s="42" customFormat="1" x14ac:dyDescent="0.35">
      <c r="E407" s="95"/>
      <c r="G407" s="95"/>
      <c r="I407" s="95"/>
      <c r="J407" s="95"/>
      <c r="K407" s="95"/>
      <c r="M407" s="95"/>
      <c r="O407" s="95"/>
      <c r="S407" s="95"/>
      <c r="U407" s="95"/>
      <c r="W407" s="95"/>
      <c r="X407" s="95"/>
      <c r="Y407" s="95"/>
      <c r="AA407" s="95"/>
      <c r="AC407" s="95"/>
    </row>
    <row r="408" spans="5:29" s="42" customFormat="1" x14ac:dyDescent="0.35">
      <c r="E408" s="95"/>
      <c r="G408" s="95"/>
      <c r="I408" s="95"/>
      <c r="J408" s="95"/>
      <c r="K408" s="95"/>
      <c r="M408" s="95"/>
      <c r="O408" s="95"/>
      <c r="S408" s="95"/>
      <c r="U408" s="95"/>
      <c r="W408" s="95"/>
      <c r="X408" s="95"/>
      <c r="Y408" s="95"/>
      <c r="AA408" s="95"/>
      <c r="AC408" s="95"/>
    </row>
    <row r="409" spans="5:29" s="42" customFormat="1" x14ac:dyDescent="0.35">
      <c r="E409" s="95"/>
      <c r="G409" s="95"/>
      <c r="I409" s="95"/>
      <c r="J409" s="95"/>
      <c r="K409" s="95"/>
      <c r="M409" s="95"/>
      <c r="O409" s="95"/>
      <c r="S409" s="95"/>
      <c r="U409" s="95"/>
      <c r="W409" s="95"/>
      <c r="X409" s="95"/>
      <c r="Y409" s="95"/>
      <c r="AA409" s="95"/>
      <c r="AC409" s="95"/>
    </row>
    <row r="410" spans="5:29" s="42" customFormat="1" x14ac:dyDescent="0.35">
      <c r="E410" s="95"/>
      <c r="G410" s="95"/>
      <c r="I410" s="95"/>
      <c r="J410" s="95"/>
      <c r="K410" s="95"/>
      <c r="M410" s="95"/>
      <c r="O410" s="95"/>
      <c r="S410" s="95"/>
      <c r="U410" s="95"/>
      <c r="W410" s="95"/>
      <c r="X410" s="95"/>
      <c r="Y410" s="95"/>
      <c r="AA410" s="95"/>
      <c r="AC410" s="95"/>
    </row>
    <row r="411" spans="5:29" s="42" customFormat="1" x14ac:dyDescent="0.35">
      <c r="E411" s="95"/>
      <c r="G411" s="95"/>
      <c r="I411" s="95"/>
      <c r="J411" s="95"/>
      <c r="K411" s="95"/>
      <c r="M411" s="95"/>
      <c r="O411" s="95"/>
      <c r="S411" s="95"/>
      <c r="U411" s="95"/>
      <c r="W411" s="95"/>
      <c r="X411" s="95"/>
      <c r="Y411" s="95"/>
      <c r="AA411" s="95"/>
      <c r="AC411" s="95"/>
    </row>
    <row r="412" spans="5:29" s="42" customFormat="1" x14ac:dyDescent="0.35">
      <c r="E412" s="95"/>
      <c r="G412" s="95"/>
      <c r="I412" s="95"/>
      <c r="J412" s="95"/>
      <c r="K412" s="95"/>
      <c r="M412" s="95"/>
      <c r="O412" s="95"/>
      <c r="S412" s="95"/>
      <c r="U412" s="95"/>
      <c r="W412" s="95"/>
      <c r="X412" s="95"/>
      <c r="Y412" s="95"/>
      <c r="AA412" s="95"/>
      <c r="AC412" s="95"/>
    </row>
    <row r="413" spans="5:29" s="42" customFormat="1" x14ac:dyDescent="0.35">
      <c r="E413" s="95"/>
      <c r="G413" s="95"/>
      <c r="I413" s="95"/>
      <c r="J413" s="95"/>
      <c r="K413" s="95"/>
      <c r="M413" s="95"/>
      <c r="O413" s="95"/>
      <c r="S413" s="95"/>
      <c r="U413" s="95"/>
      <c r="W413" s="95"/>
      <c r="X413" s="95"/>
      <c r="Y413" s="95"/>
      <c r="AA413" s="95"/>
      <c r="AC413" s="95"/>
    </row>
    <row r="414" spans="5:29" s="42" customFormat="1" x14ac:dyDescent="0.35">
      <c r="E414" s="95"/>
      <c r="G414" s="95"/>
      <c r="I414" s="95"/>
      <c r="J414" s="95"/>
      <c r="K414" s="95"/>
      <c r="M414" s="95"/>
      <c r="O414" s="95"/>
      <c r="S414" s="95"/>
      <c r="U414" s="95"/>
      <c r="W414" s="95"/>
      <c r="X414" s="95"/>
      <c r="Y414" s="95"/>
      <c r="AA414" s="95"/>
      <c r="AC414" s="95"/>
    </row>
    <row r="415" spans="5:29" s="42" customFormat="1" x14ac:dyDescent="0.35">
      <c r="E415" s="95"/>
      <c r="G415" s="95"/>
      <c r="I415" s="95"/>
      <c r="J415" s="95"/>
      <c r="K415" s="95"/>
      <c r="M415" s="95"/>
      <c r="O415" s="95"/>
      <c r="S415" s="95"/>
      <c r="U415" s="95"/>
      <c r="W415" s="95"/>
      <c r="X415" s="95"/>
      <c r="Y415" s="95"/>
      <c r="AA415" s="95"/>
      <c r="AC415" s="95"/>
    </row>
    <row r="416" spans="5:29" s="42" customFormat="1" x14ac:dyDescent="0.35">
      <c r="E416" s="95"/>
      <c r="G416" s="95"/>
      <c r="I416" s="95"/>
      <c r="J416" s="95"/>
      <c r="K416" s="95"/>
      <c r="M416" s="95"/>
      <c r="O416" s="95"/>
      <c r="S416" s="95"/>
      <c r="U416" s="95"/>
      <c r="W416" s="95"/>
      <c r="X416" s="95"/>
      <c r="Y416" s="95"/>
      <c r="AA416" s="95"/>
      <c r="AC416" s="95"/>
    </row>
    <row r="417" spans="5:29" s="42" customFormat="1" x14ac:dyDescent="0.35">
      <c r="E417" s="95"/>
      <c r="G417" s="95"/>
      <c r="I417" s="95"/>
      <c r="J417" s="95"/>
      <c r="K417" s="95"/>
      <c r="M417" s="95"/>
      <c r="O417" s="95"/>
      <c r="S417" s="95"/>
      <c r="U417" s="95"/>
      <c r="W417" s="95"/>
      <c r="X417" s="95"/>
      <c r="Y417" s="95"/>
      <c r="AA417" s="95"/>
      <c r="AC417" s="95"/>
    </row>
    <row r="418" spans="5:29" s="42" customFormat="1" x14ac:dyDescent="0.35">
      <c r="E418" s="95"/>
      <c r="G418" s="95"/>
      <c r="I418" s="95"/>
      <c r="J418" s="95"/>
      <c r="K418" s="95"/>
      <c r="M418" s="95"/>
      <c r="O418" s="95"/>
      <c r="S418" s="95"/>
      <c r="U418" s="95"/>
      <c r="W418" s="95"/>
      <c r="X418" s="95"/>
      <c r="Y418" s="95"/>
      <c r="AA418" s="95"/>
      <c r="AC418" s="95"/>
    </row>
    <row r="419" spans="5:29" s="42" customFormat="1" x14ac:dyDescent="0.35">
      <c r="E419" s="95"/>
      <c r="G419" s="95"/>
      <c r="I419" s="95"/>
      <c r="J419" s="95"/>
      <c r="K419" s="95"/>
      <c r="M419" s="95"/>
      <c r="O419" s="95"/>
      <c r="S419" s="95"/>
      <c r="U419" s="95"/>
      <c r="W419" s="95"/>
      <c r="X419" s="95"/>
      <c r="Y419" s="95"/>
      <c r="AA419" s="95"/>
      <c r="AC419" s="95"/>
    </row>
    <row r="420" spans="5:29" s="42" customFormat="1" x14ac:dyDescent="0.35">
      <c r="E420" s="95"/>
      <c r="G420" s="95"/>
      <c r="I420" s="95"/>
      <c r="J420" s="95"/>
      <c r="K420" s="95"/>
      <c r="M420" s="95"/>
      <c r="O420" s="95"/>
      <c r="S420" s="95"/>
      <c r="U420" s="95"/>
      <c r="W420" s="95"/>
      <c r="X420" s="95"/>
      <c r="Y420" s="95"/>
      <c r="AA420" s="95"/>
      <c r="AC420" s="95"/>
    </row>
    <row r="421" spans="5:29" s="42" customFormat="1" x14ac:dyDescent="0.35">
      <c r="E421" s="95"/>
      <c r="G421" s="95"/>
      <c r="I421" s="95"/>
      <c r="J421" s="95"/>
      <c r="K421" s="95"/>
      <c r="M421" s="95"/>
      <c r="O421" s="95"/>
      <c r="S421" s="95"/>
      <c r="U421" s="95"/>
      <c r="W421" s="95"/>
      <c r="X421" s="95"/>
      <c r="Y421" s="95"/>
      <c r="AA421" s="95"/>
      <c r="AC421" s="95"/>
    </row>
    <row r="422" spans="5:29" s="42" customFormat="1" x14ac:dyDescent="0.35">
      <c r="E422" s="95"/>
      <c r="G422" s="95"/>
      <c r="I422" s="95"/>
      <c r="J422" s="95"/>
      <c r="K422" s="95"/>
      <c r="M422" s="95"/>
      <c r="O422" s="95"/>
      <c r="S422" s="95"/>
      <c r="U422" s="95"/>
      <c r="W422" s="95"/>
      <c r="X422" s="95"/>
      <c r="Y422" s="95"/>
      <c r="AA422" s="95"/>
      <c r="AC422" s="95"/>
    </row>
    <row r="423" spans="5:29" s="42" customFormat="1" x14ac:dyDescent="0.35">
      <c r="E423" s="95"/>
      <c r="G423" s="95"/>
      <c r="I423" s="95"/>
      <c r="J423" s="95"/>
      <c r="K423" s="95"/>
      <c r="M423" s="95"/>
      <c r="O423" s="95"/>
      <c r="S423" s="95"/>
      <c r="U423" s="95"/>
      <c r="W423" s="95"/>
      <c r="X423" s="95"/>
      <c r="Y423" s="95"/>
      <c r="AA423" s="95"/>
      <c r="AC423" s="95"/>
    </row>
    <row r="424" spans="5:29" s="42" customFormat="1" x14ac:dyDescent="0.35">
      <c r="E424" s="95"/>
      <c r="G424" s="95"/>
      <c r="I424" s="95"/>
      <c r="J424" s="95"/>
      <c r="K424" s="95"/>
      <c r="M424" s="95"/>
      <c r="O424" s="95"/>
      <c r="S424" s="95"/>
      <c r="U424" s="95"/>
      <c r="W424" s="95"/>
      <c r="X424" s="95"/>
      <c r="Y424" s="95"/>
      <c r="AA424" s="95"/>
      <c r="AC424" s="95"/>
    </row>
    <row r="425" spans="5:29" s="42" customFormat="1" x14ac:dyDescent="0.35">
      <c r="E425" s="95"/>
      <c r="G425" s="95"/>
      <c r="I425" s="95"/>
      <c r="J425" s="95"/>
      <c r="K425" s="95"/>
      <c r="M425" s="95"/>
      <c r="O425" s="95"/>
      <c r="S425" s="95"/>
      <c r="U425" s="95"/>
      <c r="W425" s="95"/>
      <c r="X425" s="95"/>
      <c r="Y425" s="95"/>
      <c r="AA425" s="95"/>
      <c r="AC425" s="95"/>
    </row>
    <row r="426" spans="5:29" s="42" customFormat="1" x14ac:dyDescent="0.35">
      <c r="E426" s="95"/>
      <c r="G426" s="95"/>
      <c r="I426" s="95"/>
      <c r="J426" s="95"/>
      <c r="K426" s="95"/>
      <c r="M426" s="95"/>
      <c r="O426" s="95"/>
      <c r="S426" s="95"/>
      <c r="U426" s="95"/>
      <c r="W426" s="95"/>
      <c r="X426" s="95"/>
      <c r="Y426" s="95"/>
      <c r="AA426" s="95"/>
      <c r="AC426" s="95"/>
    </row>
    <row r="427" spans="5:29" s="42" customFormat="1" x14ac:dyDescent="0.35">
      <c r="E427" s="95"/>
      <c r="G427" s="95"/>
      <c r="I427" s="95"/>
      <c r="J427" s="95"/>
      <c r="K427" s="95"/>
      <c r="M427" s="95"/>
      <c r="O427" s="95"/>
      <c r="S427" s="95"/>
      <c r="U427" s="95"/>
      <c r="W427" s="95"/>
      <c r="X427" s="95"/>
      <c r="Y427" s="95"/>
      <c r="AA427" s="95"/>
      <c r="AC427" s="95"/>
    </row>
    <row r="428" spans="5:29" s="42" customFormat="1" x14ac:dyDescent="0.35">
      <c r="E428" s="95"/>
      <c r="G428" s="95"/>
      <c r="I428" s="95"/>
      <c r="J428" s="95"/>
      <c r="K428" s="95"/>
      <c r="M428" s="95"/>
      <c r="O428" s="95"/>
      <c r="S428" s="95"/>
      <c r="U428" s="95"/>
      <c r="W428" s="95"/>
      <c r="X428" s="95"/>
      <c r="Y428" s="95"/>
      <c r="AA428" s="95"/>
      <c r="AC428" s="95"/>
    </row>
    <row r="429" spans="5:29" s="42" customFormat="1" x14ac:dyDescent="0.35">
      <c r="E429" s="95"/>
      <c r="G429" s="95"/>
      <c r="I429" s="95"/>
      <c r="J429" s="95"/>
      <c r="K429" s="95"/>
      <c r="M429" s="95"/>
      <c r="O429" s="95"/>
      <c r="S429" s="95"/>
      <c r="U429" s="95"/>
      <c r="W429" s="95"/>
      <c r="X429" s="95"/>
      <c r="Y429" s="95"/>
      <c r="AA429" s="95"/>
      <c r="AC429" s="95"/>
    </row>
    <row r="430" spans="5:29" s="42" customFormat="1" x14ac:dyDescent="0.35">
      <c r="E430" s="95"/>
      <c r="G430" s="95"/>
      <c r="I430" s="95"/>
      <c r="J430" s="95"/>
      <c r="K430" s="95"/>
      <c r="M430" s="95"/>
      <c r="O430" s="95"/>
      <c r="S430" s="95"/>
      <c r="U430" s="95"/>
      <c r="W430" s="95"/>
      <c r="X430" s="95"/>
      <c r="Y430" s="95"/>
      <c r="AA430" s="95"/>
      <c r="AC430" s="95"/>
    </row>
    <row r="431" spans="5:29" s="42" customFormat="1" x14ac:dyDescent="0.35">
      <c r="E431" s="95"/>
      <c r="G431" s="95"/>
      <c r="I431" s="95"/>
      <c r="J431" s="95"/>
      <c r="K431" s="95"/>
      <c r="M431" s="95"/>
      <c r="O431" s="95"/>
      <c r="S431" s="95"/>
      <c r="U431" s="95"/>
      <c r="W431" s="95"/>
      <c r="X431" s="95"/>
      <c r="Y431" s="95"/>
      <c r="AA431" s="95"/>
      <c r="AC431" s="95"/>
    </row>
    <row r="432" spans="5:29" s="42" customFormat="1" x14ac:dyDescent="0.35">
      <c r="E432" s="95"/>
      <c r="G432" s="95"/>
      <c r="I432" s="95"/>
      <c r="J432" s="95"/>
      <c r="K432" s="95"/>
      <c r="M432" s="95"/>
      <c r="O432" s="95"/>
      <c r="S432" s="95"/>
      <c r="U432" s="95"/>
      <c r="W432" s="95"/>
      <c r="X432" s="95"/>
      <c r="Y432" s="95"/>
      <c r="AA432" s="95"/>
      <c r="AC432" s="95"/>
    </row>
    <row r="433" spans="5:29" s="42" customFormat="1" x14ac:dyDescent="0.35">
      <c r="E433" s="95"/>
      <c r="G433" s="95"/>
      <c r="I433" s="95"/>
      <c r="J433" s="95"/>
      <c r="K433" s="95"/>
      <c r="M433" s="95"/>
      <c r="O433" s="95"/>
      <c r="S433" s="95"/>
      <c r="U433" s="95"/>
      <c r="W433" s="95"/>
      <c r="X433" s="95"/>
      <c r="Y433" s="95"/>
      <c r="AA433" s="95"/>
      <c r="AC433" s="95"/>
    </row>
    <row r="434" spans="5:29" s="42" customFormat="1" x14ac:dyDescent="0.35">
      <c r="E434" s="95"/>
      <c r="G434" s="95"/>
      <c r="I434" s="95"/>
      <c r="J434" s="95"/>
      <c r="K434" s="95"/>
      <c r="M434" s="95"/>
      <c r="O434" s="95"/>
      <c r="S434" s="95"/>
      <c r="U434" s="95"/>
      <c r="W434" s="95"/>
      <c r="X434" s="95"/>
      <c r="Y434" s="95"/>
      <c r="AA434" s="95"/>
      <c r="AC434" s="95"/>
    </row>
    <row r="435" spans="5:29" s="42" customFormat="1" x14ac:dyDescent="0.35">
      <c r="E435" s="95"/>
      <c r="G435" s="95"/>
      <c r="I435" s="95"/>
      <c r="J435" s="95"/>
      <c r="K435" s="95"/>
      <c r="M435" s="95"/>
      <c r="O435" s="95"/>
      <c r="S435" s="95"/>
      <c r="U435" s="95"/>
      <c r="W435" s="95"/>
      <c r="X435" s="95"/>
      <c r="Y435" s="95"/>
      <c r="AA435" s="95"/>
      <c r="AC435" s="95"/>
    </row>
    <row r="436" spans="5:29" s="42" customFormat="1" x14ac:dyDescent="0.35">
      <c r="E436" s="95"/>
      <c r="G436" s="95"/>
      <c r="I436" s="95"/>
      <c r="J436" s="95"/>
      <c r="K436" s="95"/>
      <c r="M436" s="95"/>
      <c r="O436" s="95"/>
      <c r="S436" s="95"/>
      <c r="U436" s="95"/>
      <c r="W436" s="95"/>
      <c r="X436" s="95"/>
      <c r="Y436" s="95"/>
      <c r="AA436" s="95"/>
      <c r="AC436" s="95"/>
    </row>
    <row r="437" spans="5:29" s="42" customFormat="1" x14ac:dyDescent="0.35">
      <c r="E437" s="95"/>
      <c r="G437" s="95"/>
      <c r="I437" s="95"/>
      <c r="J437" s="95"/>
      <c r="K437" s="95"/>
      <c r="M437" s="95"/>
      <c r="O437" s="95"/>
      <c r="S437" s="95"/>
      <c r="U437" s="95"/>
      <c r="W437" s="95"/>
      <c r="X437" s="95"/>
      <c r="Y437" s="95"/>
      <c r="AA437" s="95"/>
      <c r="AC437" s="95"/>
    </row>
    <row r="438" spans="5:29" s="42" customFormat="1" x14ac:dyDescent="0.35">
      <c r="E438" s="95"/>
      <c r="G438" s="95"/>
      <c r="I438" s="95"/>
      <c r="J438" s="95"/>
      <c r="K438" s="95"/>
      <c r="M438" s="95"/>
      <c r="O438" s="95"/>
      <c r="S438" s="95"/>
      <c r="U438" s="95"/>
      <c r="W438" s="95"/>
      <c r="X438" s="95"/>
      <c r="Y438" s="95"/>
      <c r="AA438" s="95"/>
      <c r="AC438" s="95"/>
    </row>
    <row r="439" spans="5:29" s="42" customFormat="1" x14ac:dyDescent="0.35">
      <c r="E439" s="95"/>
      <c r="G439" s="95"/>
      <c r="I439" s="95"/>
      <c r="J439" s="95"/>
      <c r="K439" s="95"/>
      <c r="M439" s="95"/>
      <c r="O439" s="95"/>
      <c r="S439" s="95"/>
      <c r="U439" s="95"/>
      <c r="W439" s="95"/>
      <c r="X439" s="95"/>
      <c r="Y439" s="95"/>
      <c r="AA439" s="95"/>
      <c r="AC439" s="95"/>
    </row>
    <row r="440" spans="5:29" s="42" customFormat="1" x14ac:dyDescent="0.35">
      <c r="E440" s="95"/>
      <c r="G440" s="95"/>
      <c r="I440" s="95"/>
      <c r="J440" s="95"/>
      <c r="K440" s="95"/>
      <c r="M440" s="95"/>
      <c r="O440" s="95"/>
      <c r="S440" s="95"/>
      <c r="U440" s="95"/>
      <c r="W440" s="95"/>
      <c r="X440" s="95"/>
      <c r="Y440" s="95"/>
      <c r="AA440" s="95"/>
      <c r="AC440" s="95"/>
    </row>
    <row r="441" spans="5:29" s="42" customFormat="1" x14ac:dyDescent="0.35">
      <c r="E441" s="95"/>
      <c r="G441" s="95"/>
      <c r="I441" s="95"/>
      <c r="J441" s="95"/>
      <c r="K441" s="95"/>
      <c r="M441" s="95"/>
      <c r="O441" s="95"/>
      <c r="S441" s="95"/>
      <c r="U441" s="95"/>
      <c r="W441" s="95"/>
      <c r="X441" s="95"/>
      <c r="Y441" s="95"/>
      <c r="AA441" s="95"/>
      <c r="AC441" s="95"/>
    </row>
    <row r="442" spans="5:29" s="42" customFormat="1" x14ac:dyDescent="0.35">
      <c r="E442" s="95"/>
      <c r="G442" s="95"/>
      <c r="I442" s="95"/>
      <c r="J442" s="95"/>
      <c r="K442" s="95"/>
      <c r="M442" s="95"/>
      <c r="O442" s="95"/>
      <c r="S442" s="95"/>
      <c r="U442" s="95"/>
      <c r="W442" s="95"/>
      <c r="X442" s="95"/>
      <c r="Y442" s="95"/>
      <c r="AA442" s="95"/>
      <c r="AC442" s="95"/>
    </row>
    <row r="443" spans="5:29" s="42" customFormat="1" x14ac:dyDescent="0.35">
      <c r="E443" s="95"/>
      <c r="G443" s="95"/>
      <c r="I443" s="95"/>
      <c r="J443" s="95"/>
      <c r="K443" s="95"/>
      <c r="M443" s="95"/>
      <c r="O443" s="95"/>
      <c r="S443" s="95"/>
      <c r="U443" s="95"/>
      <c r="W443" s="95"/>
      <c r="X443" s="95"/>
      <c r="Y443" s="95"/>
      <c r="AA443" s="95"/>
      <c r="AC443" s="95"/>
    </row>
    <row r="444" spans="5:29" s="42" customFormat="1" x14ac:dyDescent="0.35">
      <c r="E444" s="95"/>
      <c r="G444" s="95"/>
      <c r="I444" s="95"/>
      <c r="J444" s="95"/>
      <c r="K444" s="95"/>
      <c r="M444" s="95"/>
      <c r="O444" s="95"/>
      <c r="S444" s="95"/>
      <c r="U444" s="95"/>
      <c r="W444" s="95"/>
      <c r="X444" s="95"/>
      <c r="Y444" s="95"/>
      <c r="AA444" s="95"/>
      <c r="AC444" s="95"/>
    </row>
    <row r="445" spans="5:29" s="42" customFormat="1" x14ac:dyDescent="0.35">
      <c r="E445" s="95"/>
      <c r="G445" s="95"/>
      <c r="I445" s="95"/>
      <c r="J445" s="95"/>
      <c r="K445" s="95"/>
      <c r="M445" s="95"/>
      <c r="O445" s="95"/>
      <c r="S445" s="95"/>
      <c r="U445" s="95"/>
      <c r="W445" s="95"/>
      <c r="X445" s="95"/>
      <c r="Y445" s="95"/>
      <c r="AA445" s="95"/>
      <c r="AC445" s="95"/>
    </row>
    <row r="446" spans="5:29" s="42" customFormat="1" x14ac:dyDescent="0.35">
      <c r="E446" s="95"/>
      <c r="G446" s="95"/>
      <c r="I446" s="95"/>
      <c r="J446" s="95"/>
      <c r="K446" s="95"/>
      <c r="M446" s="95"/>
      <c r="O446" s="95"/>
      <c r="S446" s="95"/>
      <c r="U446" s="95"/>
      <c r="W446" s="95"/>
      <c r="X446" s="95"/>
      <c r="Y446" s="95"/>
      <c r="AA446" s="95"/>
      <c r="AC446" s="95"/>
    </row>
    <row r="447" spans="5:29" s="42" customFormat="1" x14ac:dyDescent="0.35">
      <c r="E447" s="95"/>
      <c r="G447" s="95"/>
      <c r="I447" s="95"/>
      <c r="J447" s="95"/>
      <c r="K447" s="95"/>
      <c r="M447" s="95"/>
      <c r="O447" s="95"/>
      <c r="S447" s="95"/>
      <c r="U447" s="95"/>
      <c r="W447" s="95"/>
      <c r="X447" s="95"/>
      <c r="Y447" s="95"/>
      <c r="AA447" s="95"/>
      <c r="AC447" s="95"/>
    </row>
    <row r="448" spans="5:29" s="42" customFormat="1" x14ac:dyDescent="0.35">
      <c r="E448" s="95"/>
      <c r="G448" s="95"/>
      <c r="I448" s="95"/>
      <c r="J448" s="95"/>
      <c r="K448" s="95"/>
      <c r="M448" s="95"/>
      <c r="O448" s="95"/>
      <c r="S448" s="95"/>
      <c r="U448" s="95"/>
      <c r="W448" s="95"/>
      <c r="X448" s="95"/>
      <c r="Y448" s="95"/>
      <c r="AA448" s="95"/>
      <c r="AC448" s="95"/>
    </row>
    <row r="449" spans="5:29" s="42" customFormat="1" x14ac:dyDescent="0.35">
      <c r="E449" s="95"/>
      <c r="G449" s="95"/>
      <c r="I449" s="95"/>
      <c r="J449" s="95"/>
      <c r="K449" s="95"/>
      <c r="M449" s="95"/>
      <c r="O449" s="95"/>
      <c r="S449" s="95"/>
      <c r="U449" s="95"/>
      <c r="W449" s="95"/>
      <c r="X449" s="95"/>
      <c r="Y449" s="95"/>
      <c r="AA449" s="95"/>
      <c r="AC449" s="95"/>
    </row>
    <row r="450" spans="5:29" s="42" customFormat="1" x14ac:dyDescent="0.35">
      <c r="E450" s="95"/>
      <c r="G450" s="95"/>
      <c r="I450" s="95"/>
      <c r="J450" s="95"/>
      <c r="K450" s="95"/>
      <c r="M450" s="95"/>
      <c r="O450" s="95"/>
      <c r="S450" s="95"/>
      <c r="U450" s="95"/>
      <c r="W450" s="95"/>
      <c r="X450" s="95"/>
      <c r="Y450" s="95"/>
      <c r="AA450" s="95"/>
      <c r="AC450" s="95"/>
    </row>
    <row r="451" spans="5:29" s="42" customFormat="1" x14ac:dyDescent="0.35">
      <c r="E451" s="95"/>
      <c r="G451" s="95"/>
      <c r="I451" s="95"/>
      <c r="J451" s="95"/>
      <c r="K451" s="95"/>
      <c r="M451" s="95"/>
      <c r="O451" s="95"/>
      <c r="S451" s="95"/>
      <c r="U451" s="95"/>
      <c r="W451" s="95"/>
      <c r="X451" s="95"/>
      <c r="Y451" s="95"/>
      <c r="AA451" s="95"/>
      <c r="AC451" s="95"/>
    </row>
    <row r="452" spans="5:29" s="42" customFormat="1" x14ac:dyDescent="0.35">
      <c r="E452" s="95"/>
      <c r="G452" s="95"/>
      <c r="I452" s="95"/>
      <c r="J452" s="95"/>
      <c r="K452" s="95"/>
      <c r="M452" s="95"/>
      <c r="O452" s="95"/>
      <c r="S452" s="95"/>
      <c r="U452" s="95"/>
      <c r="W452" s="95"/>
      <c r="X452" s="95"/>
      <c r="Y452" s="95"/>
      <c r="AA452" s="95"/>
      <c r="AC452" s="95"/>
    </row>
    <row r="453" spans="5:29" s="42" customFormat="1" x14ac:dyDescent="0.35">
      <c r="E453" s="95"/>
      <c r="G453" s="95"/>
      <c r="I453" s="95"/>
      <c r="J453" s="95"/>
      <c r="K453" s="95"/>
      <c r="M453" s="95"/>
      <c r="O453" s="95"/>
      <c r="S453" s="95"/>
      <c r="U453" s="95"/>
      <c r="W453" s="95"/>
      <c r="X453" s="95"/>
      <c r="Y453" s="95"/>
      <c r="AA453" s="95"/>
      <c r="AC453" s="95"/>
    </row>
    <row r="454" spans="5:29" s="42" customFormat="1" x14ac:dyDescent="0.35">
      <c r="E454" s="95"/>
      <c r="G454" s="95"/>
      <c r="I454" s="95"/>
      <c r="J454" s="95"/>
      <c r="K454" s="95"/>
      <c r="M454" s="95"/>
      <c r="O454" s="95"/>
      <c r="S454" s="95"/>
      <c r="U454" s="95"/>
      <c r="W454" s="95"/>
      <c r="X454" s="95"/>
      <c r="Y454" s="95"/>
      <c r="AA454" s="95"/>
      <c r="AC454" s="95"/>
    </row>
    <row r="455" spans="5:29" s="42" customFormat="1" x14ac:dyDescent="0.35">
      <c r="E455" s="95"/>
      <c r="G455" s="95"/>
      <c r="I455" s="95"/>
      <c r="J455" s="95"/>
      <c r="K455" s="95"/>
      <c r="M455" s="95"/>
      <c r="O455" s="95"/>
      <c r="S455" s="95"/>
      <c r="U455" s="95"/>
      <c r="W455" s="95"/>
      <c r="X455" s="95"/>
      <c r="Y455" s="95"/>
      <c r="AA455" s="95"/>
      <c r="AC455" s="95"/>
    </row>
    <row r="456" spans="5:29" s="42" customFormat="1" x14ac:dyDescent="0.35">
      <c r="E456" s="95"/>
      <c r="G456" s="95"/>
      <c r="I456" s="95"/>
      <c r="J456" s="95"/>
      <c r="K456" s="95"/>
      <c r="M456" s="95"/>
      <c r="O456" s="95"/>
      <c r="S456" s="95"/>
      <c r="U456" s="95"/>
      <c r="W456" s="95"/>
      <c r="X456" s="95"/>
      <c r="Y456" s="95"/>
      <c r="AA456" s="95"/>
      <c r="AC456" s="95"/>
    </row>
    <row r="457" spans="5:29" s="42" customFormat="1" x14ac:dyDescent="0.35">
      <c r="E457" s="95"/>
      <c r="G457" s="95"/>
      <c r="I457" s="95"/>
      <c r="J457" s="95"/>
      <c r="K457" s="95"/>
      <c r="M457" s="95"/>
      <c r="O457" s="95"/>
      <c r="S457" s="95"/>
      <c r="U457" s="95"/>
      <c r="W457" s="95"/>
      <c r="X457" s="95"/>
      <c r="Y457" s="95"/>
      <c r="AA457" s="95"/>
      <c r="AC457" s="95"/>
    </row>
    <row r="458" spans="5:29" s="42" customFormat="1" x14ac:dyDescent="0.35">
      <c r="E458" s="95"/>
      <c r="G458" s="95"/>
      <c r="I458" s="95"/>
      <c r="J458" s="95"/>
      <c r="K458" s="95"/>
      <c r="M458" s="95"/>
      <c r="O458" s="95"/>
      <c r="S458" s="95"/>
      <c r="U458" s="95"/>
      <c r="W458" s="95"/>
      <c r="X458" s="95"/>
      <c r="Y458" s="95"/>
      <c r="AA458" s="95"/>
      <c r="AC458" s="95"/>
    </row>
    <row r="459" spans="5:29" s="42" customFormat="1" x14ac:dyDescent="0.35">
      <c r="E459" s="95"/>
      <c r="G459" s="95"/>
      <c r="I459" s="95"/>
      <c r="J459" s="95"/>
      <c r="K459" s="95"/>
      <c r="M459" s="95"/>
      <c r="O459" s="95"/>
      <c r="S459" s="95"/>
      <c r="U459" s="95"/>
      <c r="W459" s="95"/>
      <c r="X459" s="95"/>
      <c r="Y459" s="95"/>
      <c r="AA459" s="95"/>
      <c r="AC459" s="95"/>
    </row>
    <row r="460" spans="5:29" s="42" customFormat="1" x14ac:dyDescent="0.35">
      <c r="E460" s="95"/>
      <c r="G460" s="95"/>
      <c r="I460" s="95"/>
      <c r="J460" s="95"/>
      <c r="K460" s="95"/>
      <c r="M460" s="95"/>
      <c r="O460" s="95"/>
      <c r="S460" s="95"/>
      <c r="U460" s="95"/>
      <c r="W460" s="95"/>
      <c r="X460" s="95"/>
      <c r="Y460" s="95"/>
      <c r="AA460" s="95"/>
      <c r="AC460" s="95"/>
    </row>
    <row r="461" spans="5:29" s="42" customFormat="1" x14ac:dyDescent="0.35">
      <c r="E461" s="95"/>
      <c r="G461" s="95"/>
      <c r="I461" s="95"/>
      <c r="J461" s="95"/>
      <c r="K461" s="95"/>
      <c r="M461" s="95"/>
      <c r="O461" s="95"/>
      <c r="S461" s="95"/>
      <c r="U461" s="95"/>
      <c r="W461" s="95"/>
      <c r="X461" s="95"/>
      <c r="Y461" s="95"/>
      <c r="AA461" s="95"/>
      <c r="AC461" s="95"/>
    </row>
    <row r="462" spans="5:29" s="42" customFormat="1" x14ac:dyDescent="0.35">
      <c r="E462" s="95"/>
      <c r="G462" s="95"/>
      <c r="I462" s="95"/>
      <c r="J462" s="95"/>
      <c r="K462" s="95"/>
      <c r="M462" s="95"/>
      <c r="O462" s="95"/>
      <c r="S462" s="95"/>
      <c r="U462" s="95"/>
      <c r="W462" s="95"/>
      <c r="X462" s="95"/>
      <c r="Y462" s="95"/>
      <c r="AA462" s="95"/>
      <c r="AC462" s="95"/>
    </row>
    <row r="463" spans="5:29" s="42" customFormat="1" x14ac:dyDescent="0.35">
      <c r="E463" s="95"/>
      <c r="G463" s="95"/>
      <c r="I463" s="95"/>
      <c r="J463" s="95"/>
      <c r="K463" s="95"/>
      <c r="M463" s="95"/>
      <c r="O463" s="95"/>
      <c r="S463" s="95"/>
      <c r="U463" s="95"/>
      <c r="W463" s="95"/>
      <c r="X463" s="95"/>
      <c r="Y463" s="95"/>
      <c r="AA463" s="95"/>
      <c r="AC463" s="95"/>
    </row>
    <row r="464" spans="5:29" s="42" customFormat="1" x14ac:dyDescent="0.35">
      <c r="E464" s="95"/>
      <c r="G464" s="95"/>
      <c r="I464" s="95"/>
      <c r="J464" s="95"/>
      <c r="K464" s="95"/>
      <c r="M464" s="95"/>
      <c r="O464" s="95"/>
      <c r="S464" s="95"/>
      <c r="U464" s="95"/>
      <c r="W464" s="95"/>
      <c r="X464" s="95"/>
      <c r="Y464" s="95"/>
      <c r="AA464" s="95"/>
      <c r="AC464" s="95"/>
    </row>
    <row r="465" spans="5:29" s="42" customFormat="1" x14ac:dyDescent="0.35">
      <c r="E465" s="95"/>
      <c r="G465" s="95"/>
      <c r="I465" s="95"/>
      <c r="J465" s="95"/>
      <c r="K465" s="95"/>
      <c r="M465" s="95"/>
      <c r="O465" s="95"/>
      <c r="S465" s="95"/>
      <c r="U465" s="95"/>
      <c r="W465" s="95"/>
      <c r="X465" s="95"/>
      <c r="Y465" s="95"/>
      <c r="AA465" s="95"/>
      <c r="AC465" s="95"/>
    </row>
    <row r="466" spans="5:29" s="42" customFormat="1" x14ac:dyDescent="0.35">
      <c r="E466" s="95"/>
      <c r="G466" s="95"/>
      <c r="I466" s="95"/>
      <c r="J466" s="95"/>
      <c r="K466" s="95"/>
      <c r="M466" s="95"/>
      <c r="O466" s="95"/>
      <c r="S466" s="95"/>
      <c r="U466" s="95"/>
      <c r="W466" s="95"/>
      <c r="X466" s="95"/>
      <c r="Y466" s="95"/>
      <c r="AA466" s="95"/>
      <c r="AC466" s="95"/>
    </row>
    <row r="467" spans="5:29" s="42" customFormat="1" x14ac:dyDescent="0.35">
      <c r="E467" s="95"/>
      <c r="G467" s="95"/>
      <c r="I467" s="95"/>
      <c r="J467" s="95"/>
      <c r="K467" s="95"/>
      <c r="M467" s="95"/>
      <c r="O467" s="95"/>
      <c r="S467" s="95"/>
      <c r="U467" s="95"/>
      <c r="W467" s="95"/>
      <c r="X467" s="95"/>
      <c r="Y467" s="95"/>
      <c r="AA467" s="95"/>
      <c r="AC467" s="95"/>
    </row>
    <row r="468" spans="5:29" s="42" customFormat="1" x14ac:dyDescent="0.35">
      <c r="E468" s="95"/>
      <c r="G468" s="95"/>
      <c r="I468" s="95"/>
      <c r="J468" s="95"/>
      <c r="K468" s="95"/>
      <c r="M468" s="95"/>
      <c r="O468" s="95"/>
      <c r="S468" s="95"/>
      <c r="U468" s="95"/>
      <c r="W468" s="95"/>
      <c r="X468" s="95"/>
      <c r="Y468" s="95"/>
      <c r="AA468" s="95"/>
      <c r="AC468" s="95"/>
    </row>
    <row r="469" spans="5:29" s="42" customFormat="1" x14ac:dyDescent="0.35">
      <c r="E469" s="95"/>
      <c r="G469" s="95"/>
      <c r="I469" s="95"/>
      <c r="J469" s="95"/>
      <c r="K469" s="95"/>
      <c r="M469" s="95"/>
      <c r="O469" s="95"/>
      <c r="S469" s="95"/>
      <c r="U469" s="95"/>
      <c r="W469" s="95"/>
      <c r="X469" s="95"/>
      <c r="Y469" s="95"/>
      <c r="AA469" s="95"/>
      <c r="AC469" s="95"/>
    </row>
    <row r="470" spans="5:29" s="42" customFormat="1" x14ac:dyDescent="0.35">
      <c r="E470" s="95"/>
      <c r="G470" s="95"/>
      <c r="I470" s="95"/>
      <c r="J470" s="95"/>
      <c r="K470" s="95"/>
      <c r="M470" s="95"/>
      <c r="O470" s="95"/>
      <c r="S470" s="95"/>
      <c r="U470" s="95"/>
      <c r="W470" s="95"/>
      <c r="X470" s="95"/>
      <c r="Y470" s="95"/>
      <c r="AA470" s="95"/>
      <c r="AC470" s="95"/>
    </row>
    <row r="471" spans="5:29" s="42" customFormat="1" x14ac:dyDescent="0.35">
      <c r="E471" s="95"/>
      <c r="G471" s="95"/>
      <c r="I471" s="95"/>
      <c r="J471" s="95"/>
      <c r="K471" s="95"/>
      <c r="M471" s="95"/>
      <c r="O471" s="95"/>
      <c r="S471" s="95"/>
      <c r="U471" s="95"/>
      <c r="W471" s="95"/>
      <c r="X471" s="95"/>
      <c r="Y471" s="95"/>
      <c r="AA471" s="95"/>
      <c r="AC471" s="95"/>
    </row>
    <row r="472" spans="5:29" s="42" customFormat="1" x14ac:dyDescent="0.35">
      <c r="E472" s="95"/>
      <c r="G472" s="95"/>
      <c r="I472" s="95"/>
      <c r="J472" s="95"/>
      <c r="K472" s="95"/>
      <c r="M472" s="95"/>
      <c r="O472" s="95"/>
      <c r="S472" s="95"/>
      <c r="U472" s="95"/>
      <c r="W472" s="95"/>
      <c r="X472" s="95"/>
      <c r="Y472" s="95"/>
      <c r="AA472" s="95"/>
      <c r="AC472" s="95"/>
    </row>
    <row r="473" spans="5:29" s="42" customFormat="1" x14ac:dyDescent="0.35">
      <c r="E473" s="95"/>
      <c r="G473" s="95"/>
      <c r="I473" s="95"/>
      <c r="J473" s="95"/>
      <c r="K473" s="95"/>
      <c r="M473" s="95"/>
      <c r="O473" s="95"/>
      <c r="S473" s="95"/>
      <c r="U473" s="95"/>
      <c r="W473" s="95"/>
      <c r="X473" s="95"/>
      <c r="Y473" s="95"/>
      <c r="AA473" s="95"/>
      <c r="AC473" s="95"/>
    </row>
    <row r="474" spans="5:29" s="42" customFormat="1" x14ac:dyDescent="0.35">
      <c r="E474" s="95"/>
      <c r="G474" s="95"/>
      <c r="I474" s="95"/>
      <c r="J474" s="95"/>
      <c r="K474" s="95"/>
      <c r="M474" s="95"/>
      <c r="O474" s="95"/>
      <c r="S474" s="95"/>
      <c r="U474" s="95"/>
      <c r="W474" s="95"/>
      <c r="X474" s="95"/>
      <c r="Y474" s="95"/>
      <c r="AA474" s="95"/>
      <c r="AC474" s="95"/>
    </row>
    <row r="475" spans="5:29" s="42" customFormat="1" x14ac:dyDescent="0.35">
      <c r="E475" s="95"/>
      <c r="G475" s="95"/>
      <c r="I475" s="95"/>
      <c r="J475" s="95"/>
      <c r="K475" s="95"/>
      <c r="M475" s="95"/>
      <c r="O475" s="95"/>
      <c r="S475" s="95"/>
      <c r="U475" s="95"/>
      <c r="W475" s="95"/>
      <c r="X475" s="95"/>
      <c r="Y475" s="95"/>
      <c r="AA475" s="95"/>
      <c r="AC475" s="95"/>
    </row>
    <row r="476" spans="5:29" s="42" customFormat="1" x14ac:dyDescent="0.35">
      <c r="E476" s="95"/>
      <c r="G476" s="95"/>
      <c r="I476" s="95"/>
      <c r="J476" s="95"/>
      <c r="K476" s="95"/>
      <c r="M476" s="95"/>
      <c r="O476" s="95"/>
      <c r="S476" s="95"/>
      <c r="U476" s="95"/>
      <c r="W476" s="95"/>
      <c r="X476" s="95"/>
      <c r="Y476" s="95"/>
      <c r="AA476" s="95"/>
      <c r="AC476" s="95"/>
    </row>
    <row r="477" spans="5:29" s="42" customFormat="1" x14ac:dyDescent="0.35">
      <c r="E477" s="95"/>
      <c r="G477" s="95"/>
      <c r="I477" s="95"/>
      <c r="J477" s="95"/>
      <c r="K477" s="95"/>
      <c r="M477" s="95"/>
      <c r="O477" s="95"/>
      <c r="S477" s="95"/>
      <c r="U477" s="95"/>
      <c r="W477" s="95"/>
      <c r="X477" s="95"/>
      <c r="Y477" s="95"/>
      <c r="AA477" s="95"/>
      <c r="AC477" s="95"/>
    </row>
    <row r="478" spans="5:29" s="42" customFormat="1" x14ac:dyDescent="0.35">
      <c r="E478" s="95"/>
      <c r="G478" s="95"/>
      <c r="I478" s="95"/>
      <c r="J478" s="95"/>
      <c r="K478" s="95"/>
      <c r="M478" s="95"/>
      <c r="O478" s="95"/>
      <c r="S478" s="95"/>
      <c r="U478" s="95"/>
      <c r="W478" s="95"/>
      <c r="X478" s="95"/>
      <c r="Y478" s="95"/>
      <c r="AA478" s="95"/>
      <c r="AC478" s="95"/>
    </row>
    <row r="479" spans="5:29" s="42" customFormat="1" x14ac:dyDescent="0.35">
      <c r="E479" s="95"/>
      <c r="G479" s="95"/>
      <c r="I479" s="95"/>
      <c r="J479" s="95"/>
      <c r="K479" s="95"/>
      <c r="M479" s="95"/>
      <c r="O479" s="95"/>
      <c r="S479" s="95"/>
      <c r="U479" s="95"/>
      <c r="W479" s="95"/>
      <c r="X479" s="95"/>
      <c r="Y479" s="95"/>
      <c r="AA479" s="95"/>
      <c r="AC479" s="95"/>
    </row>
    <row r="480" spans="5:29" s="42" customFormat="1" x14ac:dyDescent="0.35">
      <c r="E480" s="95"/>
      <c r="G480" s="95"/>
      <c r="I480" s="95"/>
      <c r="J480" s="95"/>
      <c r="K480" s="95"/>
      <c r="M480" s="95"/>
      <c r="O480" s="95"/>
      <c r="S480" s="95"/>
      <c r="U480" s="95"/>
      <c r="W480" s="95"/>
      <c r="X480" s="95"/>
      <c r="Y480" s="95"/>
      <c r="AA480" s="95"/>
      <c r="AC480" s="95"/>
    </row>
    <row r="481" spans="5:29" s="42" customFormat="1" x14ac:dyDescent="0.35">
      <c r="E481" s="95"/>
      <c r="G481" s="95"/>
      <c r="I481" s="95"/>
      <c r="J481" s="95"/>
      <c r="K481" s="95"/>
      <c r="M481" s="95"/>
      <c r="O481" s="95"/>
      <c r="S481" s="95"/>
      <c r="U481" s="95"/>
      <c r="W481" s="95"/>
      <c r="X481" s="95"/>
      <c r="Y481" s="95"/>
      <c r="AA481" s="95"/>
      <c r="AC481" s="95"/>
    </row>
    <row r="482" spans="5:29" s="42" customFormat="1" x14ac:dyDescent="0.35">
      <c r="E482" s="95"/>
      <c r="G482" s="95"/>
      <c r="I482" s="95"/>
      <c r="J482" s="95"/>
      <c r="K482" s="95"/>
      <c r="M482" s="95"/>
      <c r="O482" s="95"/>
      <c r="S482" s="95"/>
      <c r="U482" s="95"/>
      <c r="W482" s="95"/>
      <c r="X482" s="95"/>
      <c r="Y482" s="95"/>
      <c r="AA482" s="95"/>
      <c r="AC482" s="95"/>
    </row>
    <row r="483" spans="5:29" s="42" customFormat="1" x14ac:dyDescent="0.35">
      <c r="E483" s="95"/>
      <c r="G483" s="95"/>
      <c r="I483" s="95"/>
      <c r="J483" s="95"/>
      <c r="K483" s="95"/>
      <c r="M483" s="95"/>
      <c r="O483" s="95"/>
      <c r="S483" s="95"/>
      <c r="U483" s="95"/>
      <c r="W483" s="95"/>
      <c r="X483" s="95"/>
      <c r="Y483" s="95"/>
      <c r="AA483" s="95"/>
      <c r="AC483" s="95"/>
    </row>
    <row r="484" spans="5:29" s="42" customFormat="1" x14ac:dyDescent="0.35">
      <c r="E484" s="95"/>
      <c r="G484" s="95"/>
      <c r="I484" s="95"/>
      <c r="J484" s="95"/>
      <c r="K484" s="95"/>
      <c r="M484" s="95"/>
      <c r="O484" s="95"/>
      <c r="S484" s="95"/>
      <c r="U484" s="95"/>
      <c r="W484" s="95"/>
      <c r="X484" s="95"/>
      <c r="Y484" s="95"/>
      <c r="AA484" s="95"/>
      <c r="AC484" s="95"/>
    </row>
    <row r="485" spans="5:29" s="42" customFormat="1" x14ac:dyDescent="0.35">
      <c r="E485" s="95"/>
      <c r="G485" s="95"/>
      <c r="I485" s="95"/>
      <c r="J485" s="95"/>
      <c r="K485" s="95"/>
      <c r="M485" s="95"/>
      <c r="O485" s="95"/>
      <c r="S485" s="95"/>
      <c r="U485" s="95"/>
      <c r="W485" s="95"/>
      <c r="X485" s="95"/>
      <c r="Y485" s="95"/>
      <c r="AA485" s="95"/>
      <c r="AC485" s="95"/>
    </row>
    <row r="486" spans="5:29" s="42" customFormat="1" x14ac:dyDescent="0.35">
      <c r="E486" s="95"/>
      <c r="G486" s="95"/>
      <c r="I486" s="95"/>
      <c r="J486" s="95"/>
      <c r="K486" s="95"/>
      <c r="M486" s="95"/>
      <c r="O486" s="95"/>
      <c r="S486" s="95"/>
      <c r="U486" s="95"/>
      <c r="W486" s="95"/>
      <c r="X486" s="95"/>
      <c r="Y486" s="95"/>
      <c r="AA486" s="95"/>
      <c r="AC486" s="95"/>
    </row>
    <row r="487" spans="5:29" s="42" customFormat="1" x14ac:dyDescent="0.35">
      <c r="E487" s="95"/>
      <c r="G487" s="95"/>
      <c r="I487" s="95"/>
      <c r="J487" s="95"/>
      <c r="K487" s="95"/>
      <c r="M487" s="95"/>
      <c r="O487" s="95"/>
      <c r="S487" s="95"/>
      <c r="U487" s="95"/>
      <c r="W487" s="95"/>
      <c r="X487" s="95"/>
      <c r="Y487" s="95"/>
      <c r="AA487" s="95"/>
      <c r="AC487" s="95"/>
    </row>
    <row r="488" spans="5:29" s="42" customFormat="1" x14ac:dyDescent="0.35">
      <c r="E488" s="95"/>
      <c r="G488" s="95"/>
      <c r="I488" s="95"/>
      <c r="J488" s="95"/>
      <c r="K488" s="95"/>
      <c r="M488" s="95"/>
      <c r="O488" s="95"/>
      <c r="S488" s="95"/>
      <c r="U488" s="95"/>
      <c r="W488" s="95"/>
      <c r="X488" s="95"/>
      <c r="Y488" s="95"/>
      <c r="AA488" s="95"/>
      <c r="AC488" s="95"/>
    </row>
    <row r="489" spans="5:29" s="42" customFormat="1" x14ac:dyDescent="0.35">
      <c r="E489" s="95"/>
      <c r="G489" s="95"/>
      <c r="I489" s="95"/>
      <c r="J489" s="95"/>
      <c r="K489" s="95"/>
      <c r="M489" s="95"/>
      <c r="O489" s="95"/>
      <c r="S489" s="95"/>
      <c r="U489" s="95"/>
      <c r="W489" s="95"/>
      <c r="X489" s="95"/>
      <c r="Y489" s="95"/>
      <c r="AA489" s="95"/>
      <c r="AC489" s="95"/>
    </row>
    <row r="490" spans="5:29" s="42" customFormat="1" x14ac:dyDescent="0.35">
      <c r="E490" s="95"/>
      <c r="G490" s="95"/>
      <c r="I490" s="95"/>
      <c r="J490" s="95"/>
      <c r="K490" s="95"/>
      <c r="M490" s="95"/>
      <c r="O490" s="95"/>
      <c r="S490" s="95"/>
      <c r="U490" s="95"/>
      <c r="W490" s="95"/>
      <c r="X490" s="95"/>
      <c r="Y490" s="95"/>
      <c r="AA490" s="95"/>
      <c r="AC490" s="95"/>
    </row>
    <row r="491" spans="5:29" s="42" customFormat="1" x14ac:dyDescent="0.35">
      <c r="E491" s="95"/>
      <c r="G491" s="95"/>
      <c r="I491" s="95"/>
      <c r="J491" s="95"/>
      <c r="K491" s="95"/>
      <c r="M491" s="95"/>
      <c r="O491" s="95"/>
      <c r="S491" s="95"/>
      <c r="U491" s="95"/>
      <c r="W491" s="95"/>
      <c r="X491" s="95"/>
      <c r="Y491" s="95"/>
      <c r="AA491" s="95"/>
      <c r="AC491" s="95"/>
    </row>
    <row r="492" spans="5:29" s="42" customFormat="1" x14ac:dyDescent="0.35">
      <c r="E492" s="95"/>
      <c r="G492" s="95"/>
      <c r="I492" s="95"/>
      <c r="J492" s="95"/>
      <c r="K492" s="95"/>
      <c r="M492" s="95"/>
      <c r="O492" s="95"/>
      <c r="S492" s="95"/>
      <c r="U492" s="95"/>
      <c r="W492" s="95"/>
      <c r="X492" s="95"/>
      <c r="Y492" s="95"/>
      <c r="AA492" s="95"/>
      <c r="AC492" s="95"/>
    </row>
    <row r="493" spans="5:29" s="42" customFormat="1" x14ac:dyDescent="0.35">
      <c r="E493" s="95"/>
      <c r="G493" s="95"/>
      <c r="I493" s="95"/>
      <c r="J493" s="95"/>
      <c r="K493" s="95"/>
      <c r="M493" s="95"/>
      <c r="O493" s="95"/>
      <c r="S493" s="95"/>
      <c r="U493" s="95"/>
      <c r="W493" s="95"/>
      <c r="X493" s="95"/>
      <c r="Y493" s="95"/>
      <c r="AA493" s="95"/>
      <c r="AC493" s="95"/>
    </row>
    <row r="494" spans="5:29" s="42" customFormat="1" x14ac:dyDescent="0.35">
      <c r="E494" s="95"/>
      <c r="G494" s="95"/>
      <c r="I494" s="95"/>
      <c r="J494" s="95"/>
      <c r="K494" s="95"/>
      <c r="M494" s="95"/>
      <c r="O494" s="95"/>
      <c r="S494" s="95"/>
      <c r="U494" s="95"/>
      <c r="W494" s="95"/>
      <c r="X494" s="95"/>
      <c r="Y494" s="95"/>
      <c r="AA494" s="95"/>
      <c r="AC494" s="95"/>
    </row>
    <row r="495" spans="5:29" s="42" customFormat="1" x14ac:dyDescent="0.35">
      <c r="E495" s="95"/>
      <c r="G495" s="95"/>
      <c r="I495" s="95"/>
      <c r="J495" s="95"/>
      <c r="K495" s="95"/>
      <c r="M495" s="95"/>
      <c r="O495" s="95"/>
      <c r="S495" s="95"/>
      <c r="U495" s="95"/>
      <c r="W495" s="95"/>
      <c r="X495" s="95"/>
      <c r="Y495" s="95"/>
      <c r="AA495" s="95"/>
      <c r="AC495" s="95"/>
    </row>
    <row r="496" spans="5:29" s="42" customFormat="1" x14ac:dyDescent="0.35">
      <c r="E496" s="95"/>
      <c r="G496" s="95"/>
      <c r="I496" s="95"/>
      <c r="J496" s="95"/>
      <c r="K496" s="95"/>
      <c r="M496" s="95"/>
      <c r="O496" s="95"/>
      <c r="S496" s="95"/>
      <c r="U496" s="95"/>
      <c r="W496" s="95"/>
      <c r="X496" s="95"/>
      <c r="Y496" s="95"/>
      <c r="AA496" s="95"/>
      <c r="AC496" s="95"/>
    </row>
    <row r="497" spans="5:29" s="42" customFormat="1" x14ac:dyDescent="0.35">
      <c r="E497" s="95"/>
      <c r="G497" s="95"/>
      <c r="I497" s="95"/>
      <c r="J497" s="95"/>
      <c r="K497" s="95"/>
      <c r="M497" s="95"/>
      <c r="O497" s="95"/>
      <c r="S497" s="95"/>
      <c r="U497" s="95"/>
      <c r="W497" s="95"/>
      <c r="X497" s="95"/>
      <c r="Y497" s="95"/>
      <c r="AA497" s="95"/>
      <c r="AC497" s="95"/>
    </row>
    <row r="498" spans="5:29" s="42" customFormat="1" x14ac:dyDescent="0.35">
      <c r="E498" s="95"/>
      <c r="G498" s="95"/>
      <c r="I498" s="95"/>
      <c r="J498" s="95"/>
      <c r="K498" s="95"/>
      <c r="M498" s="95"/>
      <c r="O498" s="95"/>
      <c r="S498" s="95"/>
      <c r="U498" s="95"/>
      <c r="W498" s="95"/>
      <c r="X498" s="95"/>
      <c r="Y498" s="95"/>
      <c r="AA498" s="95"/>
      <c r="AC498" s="95"/>
    </row>
    <row r="499" spans="5:29" s="42" customFormat="1" x14ac:dyDescent="0.35">
      <c r="E499" s="95"/>
      <c r="G499" s="95"/>
      <c r="I499" s="95"/>
      <c r="J499" s="95"/>
      <c r="K499" s="95"/>
      <c r="M499" s="95"/>
      <c r="O499" s="95"/>
      <c r="S499" s="95"/>
      <c r="U499" s="95"/>
      <c r="W499" s="95"/>
      <c r="X499" s="95"/>
      <c r="Y499" s="95"/>
      <c r="AA499" s="95"/>
      <c r="AC499" s="95"/>
    </row>
    <row r="500" spans="5:29" s="42" customFormat="1" x14ac:dyDescent="0.35">
      <c r="E500" s="95"/>
      <c r="G500" s="95"/>
      <c r="I500" s="95"/>
      <c r="J500" s="95"/>
      <c r="K500" s="95"/>
      <c r="M500" s="95"/>
      <c r="O500" s="95"/>
      <c r="S500" s="95"/>
      <c r="U500" s="95"/>
      <c r="W500" s="95"/>
      <c r="X500" s="95"/>
      <c r="Y500" s="95"/>
      <c r="AA500" s="95"/>
      <c r="AC500" s="95"/>
    </row>
    <row r="501" spans="5:29" s="42" customFormat="1" x14ac:dyDescent="0.35">
      <c r="E501" s="95"/>
      <c r="G501" s="95"/>
      <c r="I501" s="95"/>
      <c r="J501" s="95"/>
      <c r="K501" s="95"/>
      <c r="M501" s="95"/>
      <c r="O501" s="95"/>
      <c r="S501" s="95"/>
      <c r="U501" s="95"/>
      <c r="W501" s="95"/>
      <c r="X501" s="95"/>
      <c r="Y501" s="95"/>
      <c r="AA501" s="95"/>
      <c r="AC501" s="95"/>
    </row>
    <row r="502" spans="5:29" s="42" customFormat="1" x14ac:dyDescent="0.35">
      <c r="E502" s="95"/>
      <c r="G502" s="95"/>
      <c r="I502" s="95"/>
      <c r="J502" s="95"/>
      <c r="K502" s="95"/>
      <c r="M502" s="95"/>
      <c r="O502" s="95"/>
      <c r="S502" s="95"/>
      <c r="U502" s="95"/>
      <c r="W502" s="95"/>
      <c r="X502" s="95"/>
      <c r="Y502" s="95"/>
      <c r="AA502" s="95"/>
      <c r="AC502" s="95"/>
    </row>
    <row r="503" spans="5:29" s="42" customFormat="1" x14ac:dyDescent="0.35">
      <c r="E503" s="95"/>
      <c r="G503" s="95"/>
      <c r="I503" s="95"/>
      <c r="J503" s="95"/>
      <c r="K503" s="95"/>
      <c r="M503" s="95"/>
      <c r="O503" s="95"/>
      <c r="S503" s="95"/>
      <c r="U503" s="95"/>
      <c r="W503" s="95"/>
      <c r="X503" s="95"/>
      <c r="Y503" s="95"/>
      <c r="AA503" s="95"/>
      <c r="AC503" s="95"/>
    </row>
    <row r="504" spans="5:29" s="42" customFormat="1" x14ac:dyDescent="0.35">
      <c r="E504" s="95"/>
      <c r="G504" s="95"/>
      <c r="I504" s="95"/>
      <c r="J504" s="95"/>
      <c r="K504" s="95"/>
      <c r="M504" s="95"/>
      <c r="O504" s="95"/>
      <c r="S504" s="95"/>
      <c r="U504" s="95"/>
      <c r="W504" s="95"/>
      <c r="X504" s="95"/>
      <c r="Y504" s="95"/>
      <c r="AA504" s="95"/>
      <c r="AC504" s="95"/>
    </row>
    <row r="505" spans="5:29" s="42" customFormat="1" x14ac:dyDescent="0.35">
      <c r="E505" s="95"/>
      <c r="G505" s="95"/>
      <c r="I505" s="95"/>
      <c r="J505" s="95"/>
      <c r="K505" s="95"/>
      <c r="M505" s="95"/>
      <c r="O505" s="95"/>
      <c r="S505" s="95"/>
      <c r="U505" s="95"/>
      <c r="W505" s="95"/>
      <c r="X505" s="95"/>
      <c r="Y505" s="95"/>
      <c r="AA505" s="95"/>
      <c r="AC505" s="95"/>
    </row>
    <row r="506" spans="5:29" s="42" customFormat="1" x14ac:dyDescent="0.35">
      <c r="E506" s="95"/>
      <c r="G506" s="95"/>
      <c r="I506" s="95"/>
      <c r="J506" s="95"/>
      <c r="K506" s="95"/>
      <c r="M506" s="95"/>
      <c r="O506" s="95"/>
      <c r="S506" s="95"/>
      <c r="U506" s="95"/>
      <c r="W506" s="95"/>
      <c r="X506" s="95"/>
      <c r="Y506" s="95"/>
      <c r="AA506" s="95"/>
      <c r="AC506" s="95"/>
    </row>
    <row r="507" spans="5:29" s="42" customFormat="1" x14ac:dyDescent="0.35">
      <c r="E507" s="95"/>
      <c r="G507" s="95"/>
      <c r="I507" s="95"/>
      <c r="J507" s="95"/>
      <c r="K507" s="95"/>
      <c r="M507" s="95"/>
      <c r="O507" s="95"/>
      <c r="S507" s="95"/>
      <c r="U507" s="95"/>
      <c r="W507" s="95"/>
      <c r="X507" s="95"/>
      <c r="Y507" s="95"/>
      <c r="AA507" s="95"/>
      <c r="AC507" s="95"/>
    </row>
    <row r="508" spans="5:29" s="42" customFormat="1" x14ac:dyDescent="0.35">
      <c r="E508" s="95"/>
      <c r="G508" s="95"/>
      <c r="I508" s="95"/>
      <c r="J508" s="95"/>
      <c r="K508" s="95"/>
      <c r="M508" s="95"/>
      <c r="O508" s="95"/>
      <c r="S508" s="95"/>
      <c r="U508" s="95"/>
      <c r="W508" s="95"/>
      <c r="X508" s="95"/>
      <c r="Y508" s="95"/>
      <c r="AA508" s="95"/>
      <c r="AC508" s="95"/>
    </row>
    <row r="509" spans="5:29" s="42" customFormat="1" x14ac:dyDescent="0.35">
      <c r="E509" s="95"/>
      <c r="G509" s="95"/>
      <c r="I509" s="95"/>
      <c r="J509" s="95"/>
      <c r="K509" s="95"/>
      <c r="M509" s="95"/>
      <c r="O509" s="95"/>
      <c r="S509" s="95"/>
      <c r="U509" s="95"/>
      <c r="W509" s="95"/>
      <c r="X509" s="95"/>
      <c r="Y509" s="95"/>
      <c r="AA509" s="95"/>
      <c r="AC509" s="95"/>
    </row>
    <row r="510" spans="5:29" s="42" customFormat="1" x14ac:dyDescent="0.35">
      <c r="E510" s="95"/>
      <c r="G510" s="95"/>
      <c r="I510" s="95"/>
      <c r="J510" s="95"/>
      <c r="K510" s="95"/>
      <c r="M510" s="95"/>
      <c r="O510" s="95"/>
      <c r="S510" s="95"/>
      <c r="U510" s="95"/>
      <c r="W510" s="95"/>
      <c r="X510" s="95"/>
      <c r="Y510" s="95"/>
      <c r="AA510" s="95"/>
      <c r="AC510" s="95"/>
    </row>
    <row r="511" spans="5:29" s="42" customFormat="1" x14ac:dyDescent="0.35">
      <c r="E511" s="95"/>
      <c r="G511" s="95"/>
      <c r="I511" s="95"/>
      <c r="J511" s="95"/>
      <c r="K511" s="95"/>
      <c r="M511" s="95"/>
      <c r="O511" s="95"/>
      <c r="S511" s="95"/>
      <c r="U511" s="95"/>
      <c r="W511" s="95"/>
      <c r="X511" s="95"/>
      <c r="Y511" s="95"/>
      <c r="AA511" s="95"/>
      <c r="AC511" s="95"/>
    </row>
    <row r="512" spans="5:29" s="42" customFormat="1" x14ac:dyDescent="0.35">
      <c r="E512" s="95"/>
      <c r="G512" s="95"/>
      <c r="I512" s="95"/>
      <c r="J512" s="95"/>
      <c r="K512" s="95"/>
      <c r="M512" s="95"/>
      <c r="O512" s="95"/>
      <c r="S512" s="95"/>
      <c r="U512" s="95"/>
      <c r="W512" s="95"/>
      <c r="X512" s="95"/>
      <c r="Y512" s="95"/>
      <c r="AA512" s="95"/>
      <c r="AC512" s="95"/>
    </row>
    <row r="513" spans="5:29" s="42" customFormat="1" x14ac:dyDescent="0.35">
      <c r="E513" s="95"/>
      <c r="G513" s="95"/>
      <c r="I513" s="95"/>
      <c r="J513" s="95"/>
      <c r="K513" s="95"/>
      <c r="M513" s="95"/>
      <c r="O513" s="95"/>
      <c r="S513" s="95"/>
      <c r="U513" s="95"/>
      <c r="W513" s="95"/>
      <c r="X513" s="95"/>
      <c r="Y513" s="95"/>
      <c r="AA513" s="95"/>
      <c r="AC513" s="95"/>
    </row>
    <row r="514" spans="5:29" s="42" customFormat="1" x14ac:dyDescent="0.35">
      <c r="E514" s="95"/>
      <c r="G514" s="95"/>
      <c r="I514" s="95"/>
      <c r="J514" s="95"/>
      <c r="K514" s="95"/>
      <c r="M514" s="95"/>
      <c r="O514" s="95"/>
      <c r="S514" s="95"/>
      <c r="U514" s="95"/>
      <c r="W514" s="95"/>
      <c r="X514" s="95"/>
      <c r="Y514" s="95"/>
      <c r="AA514" s="95"/>
      <c r="AC514" s="95"/>
    </row>
    <row r="515" spans="5:29" s="42" customFormat="1" x14ac:dyDescent="0.35">
      <c r="E515" s="95"/>
      <c r="G515" s="95"/>
      <c r="I515" s="95"/>
      <c r="J515" s="95"/>
      <c r="K515" s="95"/>
      <c r="M515" s="95"/>
      <c r="O515" s="95"/>
      <c r="S515" s="95"/>
      <c r="U515" s="95"/>
      <c r="W515" s="95"/>
      <c r="X515" s="95"/>
      <c r="Y515" s="95"/>
      <c r="AA515" s="95"/>
      <c r="AC515" s="95"/>
    </row>
    <row r="516" spans="5:29" s="42" customFormat="1" x14ac:dyDescent="0.35">
      <c r="E516" s="95"/>
      <c r="G516" s="95"/>
      <c r="I516" s="95"/>
      <c r="J516" s="95"/>
      <c r="K516" s="95"/>
      <c r="M516" s="95"/>
      <c r="O516" s="95"/>
      <c r="S516" s="95"/>
      <c r="U516" s="95"/>
      <c r="W516" s="95"/>
      <c r="X516" s="95"/>
      <c r="Y516" s="95"/>
      <c r="AA516" s="95"/>
      <c r="AC516" s="95"/>
    </row>
    <row r="517" spans="5:29" s="42" customFormat="1" x14ac:dyDescent="0.35">
      <c r="E517" s="95"/>
      <c r="G517" s="95"/>
      <c r="I517" s="95"/>
      <c r="J517" s="95"/>
      <c r="K517" s="95"/>
      <c r="M517" s="95"/>
      <c r="O517" s="95"/>
      <c r="S517" s="95"/>
      <c r="U517" s="95"/>
      <c r="W517" s="95"/>
      <c r="X517" s="95"/>
      <c r="Y517" s="95"/>
      <c r="AA517" s="95"/>
      <c r="AC517" s="95"/>
    </row>
    <row r="518" spans="5:29" s="42" customFormat="1" x14ac:dyDescent="0.35">
      <c r="E518" s="95"/>
      <c r="G518" s="95"/>
      <c r="I518" s="95"/>
      <c r="J518" s="95"/>
      <c r="K518" s="95"/>
      <c r="M518" s="95"/>
      <c r="O518" s="95"/>
      <c r="S518" s="95"/>
      <c r="U518" s="95"/>
      <c r="W518" s="95"/>
      <c r="X518" s="95"/>
      <c r="Y518" s="95"/>
      <c r="AA518" s="95"/>
      <c r="AC518" s="95"/>
    </row>
    <row r="519" spans="5:29" s="42" customFormat="1" x14ac:dyDescent="0.35">
      <c r="E519" s="95"/>
      <c r="G519" s="95"/>
      <c r="I519" s="95"/>
      <c r="J519" s="95"/>
      <c r="K519" s="95"/>
      <c r="M519" s="95"/>
      <c r="O519" s="95"/>
      <c r="S519" s="95"/>
      <c r="U519" s="95"/>
      <c r="W519" s="95"/>
      <c r="X519" s="95"/>
      <c r="Y519" s="95"/>
      <c r="AA519" s="95"/>
      <c r="AC519" s="95"/>
    </row>
    <row r="520" spans="5:29" s="42" customFormat="1" x14ac:dyDescent="0.35">
      <c r="E520" s="95"/>
      <c r="G520" s="95"/>
      <c r="I520" s="95"/>
      <c r="J520" s="95"/>
      <c r="K520" s="95"/>
      <c r="M520" s="95"/>
      <c r="O520" s="95"/>
      <c r="S520" s="95"/>
      <c r="U520" s="95"/>
      <c r="W520" s="95"/>
      <c r="X520" s="95"/>
      <c r="Y520" s="95"/>
      <c r="AA520" s="95"/>
      <c r="AC520" s="95"/>
    </row>
    <row r="521" spans="5:29" s="42" customFormat="1" x14ac:dyDescent="0.35">
      <c r="E521" s="95"/>
      <c r="G521" s="95"/>
      <c r="I521" s="95"/>
      <c r="J521" s="95"/>
      <c r="K521" s="95"/>
      <c r="M521" s="95"/>
      <c r="O521" s="95"/>
      <c r="S521" s="95"/>
      <c r="U521" s="95"/>
      <c r="W521" s="95"/>
      <c r="X521" s="95"/>
      <c r="Y521" s="95"/>
      <c r="AA521" s="95"/>
      <c r="AC521" s="95"/>
    </row>
    <row r="522" spans="5:29" s="42" customFormat="1" x14ac:dyDescent="0.35">
      <c r="E522" s="95"/>
      <c r="G522" s="95"/>
      <c r="I522" s="95"/>
      <c r="J522" s="95"/>
      <c r="K522" s="95"/>
      <c r="M522" s="95"/>
      <c r="O522" s="95"/>
      <c r="S522" s="95"/>
      <c r="U522" s="95"/>
      <c r="W522" s="95"/>
      <c r="X522" s="95"/>
      <c r="Y522" s="95"/>
      <c r="AA522" s="95"/>
      <c r="AC522" s="95"/>
    </row>
    <row r="523" spans="5:29" s="42" customFormat="1" x14ac:dyDescent="0.35">
      <c r="E523" s="95"/>
      <c r="G523" s="95"/>
      <c r="I523" s="95"/>
      <c r="J523" s="95"/>
      <c r="K523" s="95"/>
      <c r="M523" s="95"/>
      <c r="O523" s="95"/>
      <c r="S523" s="95"/>
      <c r="U523" s="95"/>
      <c r="W523" s="95"/>
      <c r="X523" s="95"/>
      <c r="Y523" s="95"/>
      <c r="AA523" s="95"/>
      <c r="AC523" s="95"/>
    </row>
    <row r="524" spans="5:29" s="42" customFormat="1" x14ac:dyDescent="0.35">
      <c r="E524" s="95"/>
      <c r="G524" s="95"/>
      <c r="I524" s="95"/>
      <c r="J524" s="95"/>
      <c r="K524" s="95"/>
      <c r="M524" s="95"/>
      <c r="O524" s="95"/>
      <c r="S524" s="95"/>
      <c r="U524" s="95"/>
      <c r="W524" s="95"/>
      <c r="X524" s="95"/>
      <c r="Y524" s="95"/>
      <c r="AA524" s="95"/>
      <c r="AC524" s="95"/>
    </row>
    <row r="525" spans="5:29" s="42" customFormat="1" x14ac:dyDescent="0.35">
      <c r="E525" s="95"/>
      <c r="G525" s="95"/>
      <c r="I525" s="95"/>
      <c r="J525" s="95"/>
      <c r="K525" s="95"/>
      <c r="M525" s="95"/>
      <c r="O525" s="95"/>
      <c r="S525" s="95"/>
      <c r="U525" s="95"/>
      <c r="W525" s="95"/>
      <c r="X525" s="95"/>
      <c r="Y525" s="95"/>
      <c r="AA525" s="95"/>
      <c r="AC525" s="95"/>
    </row>
    <row r="526" spans="5:29" s="42" customFormat="1" x14ac:dyDescent="0.35">
      <c r="E526" s="95"/>
      <c r="G526" s="95"/>
      <c r="I526" s="95"/>
      <c r="J526" s="95"/>
      <c r="K526" s="95"/>
      <c r="M526" s="95"/>
      <c r="O526" s="95"/>
      <c r="S526" s="95"/>
      <c r="U526" s="95"/>
      <c r="W526" s="95"/>
      <c r="X526" s="95"/>
      <c r="Y526" s="95"/>
      <c r="AA526" s="95"/>
      <c r="AC526" s="95"/>
    </row>
    <row r="527" spans="5:29" s="42" customFormat="1" x14ac:dyDescent="0.35">
      <c r="E527" s="95"/>
      <c r="G527" s="95"/>
      <c r="I527" s="95"/>
      <c r="J527" s="95"/>
      <c r="K527" s="95"/>
      <c r="M527" s="95"/>
      <c r="O527" s="95"/>
      <c r="S527" s="95"/>
      <c r="U527" s="95"/>
      <c r="W527" s="95"/>
      <c r="X527" s="95"/>
      <c r="Y527" s="95"/>
      <c r="AA527" s="95"/>
      <c r="AC527" s="95"/>
    </row>
    <row r="528" spans="5:29" s="42" customFormat="1" x14ac:dyDescent="0.35">
      <c r="E528" s="95"/>
      <c r="G528" s="95"/>
      <c r="I528" s="95"/>
      <c r="J528" s="95"/>
      <c r="K528" s="95"/>
      <c r="M528" s="95"/>
      <c r="O528" s="95"/>
      <c r="S528" s="95"/>
      <c r="U528" s="95"/>
      <c r="W528" s="95"/>
      <c r="X528" s="95"/>
      <c r="Y528" s="95"/>
      <c r="AA528" s="95"/>
      <c r="AC528" s="95"/>
    </row>
    <row r="529" spans="5:29" s="42" customFormat="1" x14ac:dyDescent="0.35">
      <c r="E529" s="95"/>
      <c r="G529" s="95"/>
      <c r="I529" s="95"/>
      <c r="J529" s="95"/>
      <c r="K529" s="95"/>
      <c r="M529" s="95"/>
      <c r="O529" s="95"/>
      <c r="S529" s="95"/>
      <c r="U529" s="95"/>
      <c r="W529" s="95"/>
      <c r="X529" s="95"/>
      <c r="Y529" s="95"/>
      <c r="AA529" s="95"/>
      <c r="AC529" s="95"/>
    </row>
    <row r="530" spans="5:29" s="42" customFormat="1" x14ac:dyDescent="0.35">
      <c r="E530" s="95"/>
      <c r="G530" s="95"/>
      <c r="I530" s="95"/>
      <c r="J530" s="95"/>
      <c r="K530" s="95"/>
      <c r="M530" s="95"/>
      <c r="O530" s="95"/>
      <c r="S530" s="95"/>
      <c r="U530" s="95"/>
      <c r="W530" s="95"/>
      <c r="X530" s="95"/>
      <c r="Y530" s="95"/>
      <c r="AA530" s="95"/>
      <c r="AC530" s="95"/>
    </row>
    <row r="531" spans="5:29" s="42" customFormat="1" x14ac:dyDescent="0.35">
      <c r="E531" s="95"/>
      <c r="G531" s="95"/>
      <c r="I531" s="95"/>
      <c r="J531" s="95"/>
      <c r="K531" s="95"/>
      <c r="M531" s="95"/>
      <c r="O531" s="95"/>
      <c r="S531" s="95"/>
      <c r="U531" s="95"/>
      <c r="W531" s="95"/>
      <c r="X531" s="95"/>
      <c r="Y531" s="95"/>
      <c r="AA531" s="95"/>
      <c r="AC531" s="95"/>
    </row>
    <row r="532" spans="5:29" s="42" customFormat="1" x14ac:dyDescent="0.35">
      <c r="E532" s="95"/>
      <c r="G532" s="95"/>
      <c r="I532" s="95"/>
      <c r="J532" s="95"/>
      <c r="K532" s="95"/>
      <c r="M532" s="95"/>
      <c r="O532" s="95"/>
      <c r="S532" s="95"/>
      <c r="U532" s="95"/>
      <c r="W532" s="95"/>
      <c r="X532" s="95"/>
      <c r="Y532" s="95"/>
      <c r="AA532" s="95"/>
      <c r="AC532" s="95"/>
    </row>
    <row r="533" spans="5:29" s="42" customFormat="1" x14ac:dyDescent="0.35">
      <c r="E533" s="95"/>
      <c r="G533" s="95"/>
      <c r="I533" s="95"/>
      <c r="J533" s="95"/>
      <c r="K533" s="95"/>
      <c r="M533" s="95"/>
      <c r="O533" s="95"/>
      <c r="S533" s="95"/>
      <c r="U533" s="95"/>
      <c r="W533" s="95"/>
      <c r="X533" s="95"/>
      <c r="Y533" s="95"/>
      <c r="AA533" s="95"/>
      <c r="AC533" s="95"/>
    </row>
    <row r="534" spans="5:29" s="42" customFormat="1" x14ac:dyDescent="0.35">
      <c r="E534" s="95"/>
      <c r="G534" s="95"/>
      <c r="I534" s="95"/>
      <c r="J534" s="95"/>
      <c r="K534" s="95"/>
      <c r="M534" s="95"/>
      <c r="O534" s="95"/>
      <c r="S534" s="95"/>
      <c r="U534" s="95"/>
      <c r="W534" s="95"/>
      <c r="X534" s="95"/>
      <c r="Y534" s="95"/>
      <c r="AA534" s="95"/>
      <c r="AC534" s="95"/>
    </row>
    <row r="535" spans="5:29" s="42" customFormat="1" x14ac:dyDescent="0.35">
      <c r="E535" s="95"/>
      <c r="G535" s="95"/>
      <c r="I535" s="95"/>
      <c r="J535" s="95"/>
      <c r="K535" s="95"/>
      <c r="M535" s="95"/>
      <c r="O535" s="95"/>
      <c r="S535" s="95"/>
      <c r="U535" s="95"/>
      <c r="W535" s="95"/>
      <c r="X535" s="95"/>
      <c r="Y535" s="95"/>
      <c r="AA535" s="95"/>
      <c r="AC535" s="95"/>
    </row>
    <row r="536" spans="5:29" s="42" customFormat="1" x14ac:dyDescent="0.35">
      <c r="E536" s="95"/>
      <c r="G536" s="95"/>
      <c r="I536" s="95"/>
      <c r="J536" s="95"/>
      <c r="K536" s="95"/>
      <c r="M536" s="95"/>
      <c r="O536" s="95"/>
      <c r="S536" s="95"/>
      <c r="U536" s="95"/>
      <c r="W536" s="95"/>
      <c r="X536" s="95"/>
      <c r="Y536" s="95"/>
      <c r="AA536" s="95"/>
      <c r="AC536" s="95"/>
    </row>
    <row r="537" spans="5:29" s="42" customFormat="1" x14ac:dyDescent="0.35">
      <c r="E537" s="95"/>
      <c r="G537" s="95"/>
      <c r="I537" s="95"/>
      <c r="J537" s="95"/>
      <c r="K537" s="95"/>
      <c r="M537" s="95"/>
      <c r="O537" s="95"/>
      <c r="S537" s="95"/>
      <c r="U537" s="95"/>
      <c r="W537" s="95"/>
      <c r="X537" s="95"/>
      <c r="Y537" s="95"/>
      <c r="AA537" s="95"/>
      <c r="AC537" s="95"/>
    </row>
    <row r="538" spans="5:29" s="42" customFormat="1" x14ac:dyDescent="0.35">
      <c r="E538" s="95"/>
      <c r="G538" s="95"/>
      <c r="I538" s="95"/>
      <c r="J538" s="95"/>
      <c r="K538" s="95"/>
      <c r="M538" s="95"/>
      <c r="O538" s="95"/>
      <c r="S538" s="95"/>
      <c r="U538" s="95"/>
      <c r="W538" s="95"/>
      <c r="X538" s="95"/>
      <c r="Y538" s="95"/>
      <c r="AA538" s="95"/>
      <c r="AC538" s="95"/>
    </row>
    <row r="539" spans="5:29" s="42" customFormat="1" x14ac:dyDescent="0.35">
      <c r="E539" s="95"/>
      <c r="G539" s="95"/>
      <c r="I539" s="95"/>
      <c r="J539" s="95"/>
      <c r="K539" s="95"/>
      <c r="M539" s="95"/>
      <c r="O539" s="95"/>
      <c r="S539" s="95"/>
      <c r="U539" s="95"/>
      <c r="W539" s="95"/>
      <c r="X539" s="95"/>
      <c r="Y539" s="95"/>
      <c r="AA539" s="95"/>
      <c r="AC539" s="95"/>
    </row>
    <row r="540" spans="5:29" s="42" customFormat="1" x14ac:dyDescent="0.35">
      <c r="E540" s="95"/>
      <c r="G540" s="95"/>
      <c r="I540" s="95"/>
      <c r="J540" s="95"/>
      <c r="K540" s="95"/>
      <c r="M540" s="95"/>
      <c r="O540" s="95"/>
      <c r="S540" s="95"/>
      <c r="U540" s="95"/>
      <c r="W540" s="95"/>
      <c r="X540" s="95"/>
      <c r="Y540" s="95"/>
      <c r="AA540" s="95"/>
      <c r="AC540" s="95"/>
    </row>
    <row r="541" spans="5:29" s="42" customFormat="1" x14ac:dyDescent="0.35">
      <c r="E541" s="95"/>
      <c r="G541" s="95"/>
      <c r="I541" s="95"/>
      <c r="J541" s="95"/>
      <c r="K541" s="95"/>
      <c r="M541" s="95"/>
      <c r="O541" s="95"/>
      <c r="S541" s="95"/>
      <c r="U541" s="95"/>
      <c r="W541" s="95"/>
      <c r="X541" s="95"/>
      <c r="Y541" s="95"/>
      <c r="AA541" s="95"/>
      <c r="AC541" s="95"/>
    </row>
    <row r="542" spans="5:29" s="42" customFormat="1" x14ac:dyDescent="0.35">
      <c r="E542" s="95"/>
      <c r="G542" s="95"/>
      <c r="I542" s="95"/>
      <c r="J542" s="95"/>
      <c r="K542" s="95"/>
      <c r="M542" s="95"/>
      <c r="O542" s="95"/>
      <c r="S542" s="95"/>
      <c r="U542" s="95"/>
      <c r="W542" s="95"/>
      <c r="X542" s="95"/>
      <c r="Y542" s="95"/>
      <c r="AA542" s="95"/>
      <c r="AC542" s="95"/>
    </row>
    <row r="543" spans="5:29" s="42" customFormat="1" x14ac:dyDescent="0.35">
      <c r="E543" s="95"/>
      <c r="G543" s="95"/>
      <c r="I543" s="95"/>
      <c r="J543" s="95"/>
      <c r="K543" s="95"/>
      <c r="M543" s="95"/>
      <c r="O543" s="95"/>
      <c r="S543" s="95"/>
      <c r="U543" s="95"/>
      <c r="W543" s="95"/>
      <c r="X543" s="95"/>
      <c r="Y543" s="95"/>
      <c r="AA543" s="95"/>
      <c r="AC543" s="95"/>
    </row>
    <row r="544" spans="5:29" s="42" customFormat="1" x14ac:dyDescent="0.35">
      <c r="E544" s="95"/>
      <c r="G544" s="95"/>
      <c r="I544" s="95"/>
      <c r="J544" s="95"/>
      <c r="K544" s="95"/>
      <c r="M544" s="95"/>
      <c r="O544" s="95"/>
      <c r="S544" s="95"/>
      <c r="U544" s="95"/>
      <c r="W544" s="95"/>
      <c r="X544" s="95"/>
      <c r="Y544" s="95"/>
      <c r="AA544" s="95"/>
      <c r="AC544" s="95"/>
    </row>
    <row r="545" spans="5:29" s="42" customFormat="1" x14ac:dyDescent="0.35">
      <c r="E545" s="95"/>
      <c r="G545" s="95"/>
      <c r="I545" s="95"/>
      <c r="J545" s="95"/>
      <c r="K545" s="95"/>
      <c r="M545" s="95"/>
      <c r="O545" s="95"/>
      <c r="S545" s="95"/>
      <c r="U545" s="95"/>
      <c r="W545" s="95"/>
      <c r="X545" s="95"/>
      <c r="Y545" s="95"/>
      <c r="AA545" s="95"/>
      <c r="AC545" s="95"/>
    </row>
    <row r="546" spans="5:29" s="42" customFormat="1" x14ac:dyDescent="0.35">
      <c r="E546" s="95"/>
      <c r="G546" s="95"/>
      <c r="I546" s="95"/>
      <c r="J546" s="95"/>
      <c r="K546" s="95"/>
      <c r="M546" s="95"/>
      <c r="O546" s="95"/>
      <c r="S546" s="95"/>
      <c r="U546" s="95"/>
      <c r="W546" s="95"/>
      <c r="X546" s="95"/>
      <c r="Y546" s="95"/>
      <c r="AA546" s="95"/>
      <c r="AC546" s="95"/>
    </row>
    <row r="547" spans="5:29" s="42" customFormat="1" x14ac:dyDescent="0.35">
      <c r="E547" s="95"/>
      <c r="G547" s="95"/>
      <c r="I547" s="95"/>
      <c r="J547" s="95"/>
      <c r="K547" s="95"/>
      <c r="M547" s="95"/>
      <c r="O547" s="95"/>
      <c r="S547" s="95"/>
      <c r="U547" s="95"/>
      <c r="W547" s="95"/>
      <c r="X547" s="95"/>
      <c r="Y547" s="95"/>
      <c r="AA547" s="95"/>
      <c r="AC547" s="95"/>
    </row>
    <row r="548" spans="5:29" s="42" customFormat="1" x14ac:dyDescent="0.35">
      <c r="E548" s="95"/>
      <c r="G548" s="95"/>
      <c r="I548" s="95"/>
      <c r="J548" s="95"/>
      <c r="K548" s="95"/>
      <c r="M548" s="95"/>
      <c r="O548" s="95"/>
      <c r="S548" s="95"/>
      <c r="U548" s="95"/>
      <c r="W548" s="95"/>
      <c r="X548" s="95"/>
      <c r="Y548" s="95"/>
      <c r="AA548" s="95"/>
      <c r="AC548" s="95"/>
    </row>
    <row r="549" spans="5:29" s="42" customFormat="1" x14ac:dyDescent="0.35">
      <c r="E549" s="95"/>
      <c r="G549" s="95"/>
      <c r="I549" s="95"/>
      <c r="J549" s="95"/>
      <c r="K549" s="95"/>
      <c r="M549" s="95"/>
      <c r="O549" s="95"/>
      <c r="S549" s="95"/>
      <c r="U549" s="95"/>
      <c r="W549" s="95"/>
      <c r="X549" s="95"/>
      <c r="Y549" s="95"/>
      <c r="AA549" s="95"/>
      <c r="AC549" s="95"/>
    </row>
    <row r="550" spans="5:29" s="42" customFormat="1" x14ac:dyDescent="0.35">
      <c r="E550" s="95"/>
      <c r="G550" s="95"/>
      <c r="I550" s="95"/>
      <c r="J550" s="95"/>
      <c r="K550" s="95"/>
      <c r="M550" s="95"/>
      <c r="O550" s="95"/>
      <c r="S550" s="95"/>
      <c r="U550" s="95"/>
      <c r="W550" s="95"/>
      <c r="X550" s="95"/>
      <c r="Y550" s="95"/>
      <c r="AA550" s="95"/>
      <c r="AC550" s="95"/>
    </row>
    <row r="551" spans="5:29" s="42" customFormat="1" x14ac:dyDescent="0.35">
      <c r="E551" s="95"/>
      <c r="G551" s="95"/>
      <c r="I551" s="95"/>
      <c r="J551" s="95"/>
      <c r="K551" s="95"/>
      <c r="M551" s="95"/>
      <c r="O551" s="95"/>
      <c r="S551" s="95"/>
      <c r="U551" s="95"/>
      <c r="W551" s="95"/>
      <c r="X551" s="95"/>
      <c r="Y551" s="95"/>
      <c r="AA551" s="95"/>
      <c r="AC551" s="95"/>
    </row>
    <row r="552" spans="5:29" s="42" customFormat="1" x14ac:dyDescent="0.35">
      <c r="E552" s="95"/>
      <c r="G552" s="95"/>
      <c r="I552" s="95"/>
      <c r="J552" s="95"/>
      <c r="K552" s="95"/>
      <c r="M552" s="95"/>
      <c r="O552" s="95"/>
      <c r="S552" s="95"/>
      <c r="U552" s="95"/>
      <c r="W552" s="95"/>
      <c r="X552" s="95"/>
      <c r="Y552" s="95"/>
      <c r="AA552" s="95"/>
      <c r="AC552" s="95"/>
    </row>
    <row r="553" spans="5:29" s="42" customFormat="1" x14ac:dyDescent="0.35">
      <c r="E553" s="95"/>
      <c r="G553" s="95"/>
      <c r="I553" s="95"/>
      <c r="J553" s="95"/>
      <c r="K553" s="95"/>
      <c r="M553" s="95"/>
      <c r="O553" s="95"/>
      <c r="S553" s="95"/>
      <c r="U553" s="95"/>
      <c r="W553" s="95"/>
      <c r="X553" s="95"/>
      <c r="Y553" s="95"/>
      <c r="AA553" s="95"/>
      <c r="AC553" s="95"/>
    </row>
    <row r="554" spans="5:29" s="42" customFormat="1" x14ac:dyDescent="0.35">
      <c r="E554" s="95"/>
      <c r="G554" s="95"/>
      <c r="I554" s="95"/>
      <c r="J554" s="95"/>
      <c r="K554" s="95"/>
      <c r="M554" s="95"/>
      <c r="O554" s="95"/>
      <c r="S554" s="95"/>
      <c r="U554" s="95"/>
      <c r="W554" s="95"/>
      <c r="X554" s="95"/>
      <c r="Y554" s="95"/>
      <c r="AA554" s="95"/>
      <c r="AC554" s="95"/>
    </row>
    <row r="555" spans="5:29" s="42" customFormat="1" x14ac:dyDescent="0.35">
      <c r="E555" s="95"/>
      <c r="G555" s="95"/>
      <c r="I555" s="95"/>
      <c r="J555" s="95"/>
      <c r="K555" s="95"/>
      <c r="M555" s="95"/>
      <c r="O555" s="95"/>
      <c r="S555" s="95"/>
      <c r="U555" s="95"/>
      <c r="W555" s="95"/>
      <c r="X555" s="95"/>
      <c r="Y555" s="95"/>
      <c r="AA555" s="95"/>
      <c r="AC555" s="95"/>
    </row>
    <row r="556" spans="5:29" s="42" customFormat="1" x14ac:dyDescent="0.35">
      <c r="E556" s="95"/>
      <c r="G556" s="95"/>
      <c r="I556" s="95"/>
      <c r="J556" s="95"/>
      <c r="K556" s="95"/>
      <c r="M556" s="95"/>
      <c r="O556" s="95"/>
      <c r="S556" s="95"/>
      <c r="U556" s="95"/>
      <c r="W556" s="95"/>
      <c r="X556" s="95"/>
      <c r="Y556" s="95"/>
      <c r="AA556" s="95"/>
      <c r="AC556" s="95"/>
    </row>
    <row r="557" spans="5:29" s="42" customFormat="1" x14ac:dyDescent="0.35">
      <c r="E557" s="95"/>
      <c r="G557" s="95"/>
      <c r="I557" s="95"/>
      <c r="J557" s="95"/>
      <c r="K557" s="95"/>
      <c r="M557" s="95"/>
      <c r="O557" s="95"/>
      <c r="S557" s="95"/>
      <c r="U557" s="95"/>
      <c r="W557" s="95"/>
      <c r="X557" s="95"/>
      <c r="Y557" s="95"/>
      <c r="AA557" s="95"/>
      <c r="AC557" s="95"/>
    </row>
    <row r="558" spans="5:29" s="42" customFormat="1" x14ac:dyDescent="0.35">
      <c r="E558" s="95"/>
      <c r="G558" s="95"/>
      <c r="I558" s="95"/>
      <c r="J558" s="95"/>
      <c r="K558" s="95"/>
      <c r="M558" s="95"/>
      <c r="O558" s="95"/>
      <c r="S558" s="95"/>
      <c r="U558" s="95"/>
      <c r="W558" s="95"/>
      <c r="X558" s="95"/>
      <c r="Y558" s="95"/>
      <c r="AA558" s="95"/>
      <c r="AC558" s="95"/>
    </row>
    <row r="559" spans="5:29" s="42" customFormat="1" x14ac:dyDescent="0.35">
      <c r="E559" s="95"/>
      <c r="G559" s="95"/>
      <c r="I559" s="95"/>
      <c r="J559" s="95"/>
      <c r="K559" s="95"/>
      <c r="M559" s="95"/>
      <c r="O559" s="95"/>
      <c r="S559" s="95"/>
      <c r="U559" s="95"/>
      <c r="W559" s="95"/>
      <c r="X559" s="95"/>
      <c r="Y559" s="95"/>
      <c r="AA559" s="95"/>
      <c r="AC559" s="95"/>
    </row>
    <row r="560" spans="5:29" s="42" customFormat="1" x14ac:dyDescent="0.35">
      <c r="E560" s="95"/>
      <c r="G560" s="95"/>
      <c r="I560" s="95"/>
      <c r="J560" s="95"/>
      <c r="K560" s="95"/>
      <c r="M560" s="95"/>
      <c r="O560" s="95"/>
      <c r="S560" s="95"/>
      <c r="U560" s="95"/>
      <c r="W560" s="95"/>
      <c r="X560" s="95"/>
      <c r="Y560" s="95"/>
      <c r="AA560" s="95"/>
      <c r="AC560" s="95"/>
    </row>
    <row r="561" spans="5:29" s="42" customFormat="1" x14ac:dyDescent="0.35">
      <c r="E561" s="95"/>
      <c r="G561" s="95"/>
      <c r="I561" s="95"/>
      <c r="J561" s="95"/>
      <c r="K561" s="95"/>
      <c r="M561" s="95"/>
      <c r="O561" s="95"/>
      <c r="S561" s="95"/>
      <c r="U561" s="95"/>
      <c r="W561" s="95"/>
      <c r="X561" s="95"/>
      <c r="Y561" s="95"/>
      <c r="AA561" s="95"/>
      <c r="AC561" s="95"/>
    </row>
    <row r="562" spans="5:29" s="42" customFormat="1" x14ac:dyDescent="0.35">
      <c r="E562" s="95"/>
      <c r="G562" s="95"/>
      <c r="I562" s="95"/>
      <c r="J562" s="95"/>
      <c r="K562" s="95"/>
      <c r="M562" s="95"/>
      <c r="O562" s="95"/>
      <c r="S562" s="95"/>
      <c r="U562" s="95"/>
      <c r="W562" s="95"/>
      <c r="X562" s="95"/>
      <c r="Y562" s="95"/>
      <c r="AA562" s="95"/>
      <c r="AC562" s="95"/>
    </row>
    <row r="563" spans="5:29" s="42" customFormat="1" x14ac:dyDescent="0.35">
      <c r="E563" s="95"/>
      <c r="G563" s="95"/>
      <c r="I563" s="95"/>
      <c r="J563" s="95"/>
      <c r="K563" s="95"/>
      <c r="M563" s="95"/>
      <c r="O563" s="95"/>
      <c r="S563" s="95"/>
      <c r="U563" s="95"/>
      <c r="W563" s="95"/>
      <c r="X563" s="95"/>
      <c r="Y563" s="95"/>
      <c r="AA563" s="95"/>
      <c r="AC563" s="95"/>
    </row>
    <row r="564" spans="5:29" s="42" customFormat="1" x14ac:dyDescent="0.35">
      <c r="E564" s="95"/>
      <c r="G564" s="95"/>
      <c r="I564" s="95"/>
      <c r="J564" s="95"/>
      <c r="K564" s="95"/>
      <c r="M564" s="95"/>
      <c r="O564" s="95"/>
      <c r="S564" s="95"/>
      <c r="U564" s="95"/>
      <c r="W564" s="95"/>
      <c r="X564" s="95"/>
      <c r="Y564" s="95"/>
      <c r="AA564" s="95"/>
      <c r="AC564" s="95"/>
    </row>
    <row r="565" spans="5:29" s="42" customFormat="1" x14ac:dyDescent="0.35">
      <c r="E565" s="95"/>
      <c r="G565" s="95"/>
      <c r="I565" s="95"/>
      <c r="J565" s="95"/>
      <c r="K565" s="95"/>
      <c r="M565" s="95"/>
      <c r="O565" s="95"/>
      <c r="S565" s="95"/>
      <c r="U565" s="95"/>
      <c r="W565" s="95"/>
      <c r="X565" s="95"/>
      <c r="Y565" s="95"/>
      <c r="AA565" s="95"/>
      <c r="AC565" s="95"/>
    </row>
    <row r="566" spans="5:29" s="42" customFormat="1" x14ac:dyDescent="0.35">
      <c r="E566" s="95"/>
      <c r="G566" s="95"/>
      <c r="I566" s="95"/>
      <c r="J566" s="95"/>
      <c r="K566" s="95"/>
      <c r="M566" s="95"/>
      <c r="O566" s="95"/>
      <c r="S566" s="95"/>
      <c r="U566" s="95"/>
      <c r="W566" s="95"/>
      <c r="X566" s="95"/>
      <c r="Y566" s="95"/>
      <c r="AA566" s="95"/>
      <c r="AC566" s="95"/>
    </row>
    <row r="567" spans="5:29" s="42" customFormat="1" x14ac:dyDescent="0.35">
      <c r="E567" s="95"/>
      <c r="G567" s="95"/>
      <c r="I567" s="95"/>
      <c r="J567" s="95"/>
      <c r="K567" s="95"/>
      <c r="M567" s="95"/>
      <c r="O567" s="95"/>
      <c r="S567" s="95"/>
      <c r="U567" s="95"/>
      <c r="W567" s="95"/>
      <c r="X567" s="95"/>
      <c r="Y567" s="95"/>
      <c r="AA567" s="95"/>
      <c r="AC567" s="95"/>
    </row>
    <row r="568" spans="5:29" s="42" customFormat="1" x14ac:dyDescent="0.35">
      <c r="E568" s="95"/>
      <c r="G568" s="95"/>
      <c r="I568" s="95"/>
      <c r="J568" s="95"/>
      <c r="K568" s="95"/>
      <c r="M568" s="95"/>
      <c r="O568" s="95"/>
      <c r="S568" s="95"/>
      <c r="U568" s="95"/>
      <c r="W568" s="95"/>
      <c r="X568" s="95"/>
      <c r="Y568" s="95"/>
      <c r="AA568" s="95"/>
      <c r="AC568" s="95"/>
    </row>
    <row r="569" spans="5:29" s="42" customFormat="1" x14ac:dyDescent="0.35">
      <c r="E569" s="95"/>
      <c r="G569" s="95"/>
      <c r="I569" s="95"/>
      <c r="J569" s="95"/>
      <c r="K569" s="95"/>
      <c r="M569" s="95"/>
      <c r="O569" s="95"/>
      <c r="S569" s="95"/>
      <c r="U569" s="95"/>
      <c r="W569" s="95"/>
      <c r="X569" s="95"/>
      <c r="Y569" s="95"/>
      <c r="AA569" s="95"/>
      <c r="AC569" s="95"/>
    </row>
    <row r="570" spans="5:29" s="42" customFormat="1" x14ac:dyDescent="0.35">
      <c r="E570" s="95"/>
      <c r="G570" s="95"/>
      <c r="I570" s="95"/>
      <c r="J570" s="95"/>
      <c r="K570" s="95"/>
      <c r="M570" s="95"/>
      <c r="O570" s="95"/>
      <c r="S570" s="95"/>
      <c r="U570" s="95"/>
      <c r="W570" s="95"/>
      <c r="X570" s="95"/>
      <c r="Y570" s="95"/>
      <c r="AA570" s="95"/>
      <c r="AC570" s="95"/>
    </row>
    <row r="571" spans="5:29" s="42" customFormat="1" x14ac:dyDescent="0.35">
      <c r="E571" s="95"/>
      <c r="G571" s="95"/>
      <c r="I571" s="95"/>
      <c r="J571" s="95"/>
      <c r="K571" s="95"/>
      <c r="M571" s="95"/>
      <c r="O571" s="95"/>
      <c r="S571" s="95"/>
      <c r="U571" s="95"/>
      <c r="W571" s="95"/>
      <c r="X571" s="95"/>
      <c r="Y571" s="95"/>
      <c r="AA571" s="95"/>
      <c r="AC571" s="95"/>
    </row>
    <row r="572" spans="5:29" s="42" customFormat="1" x14ac:dyDescent="0.35">
      <c r="E572" s="95"/>
      <c r="G572" s="95"/>
      <c r="I572" s="95"/>
      <c r="J572" s="95"/>
      <c r="K572" s="95"/>
      <c r="M572" s="95"/>
      <c r="O572" s="95"/>
      <c r="S572" s="95"/>
      <c r="U572" s="95"/>
      <c r="W572" s="95"/>
      <c r="X572" s="95"/>
      <c r="Y572" s="95"/>
      <c r="AA572" s="95"/>
      <c r="AC572" s="95"/>
    </row>
    <row r="573" spans="5:29" s="42" customFormat="1" x14ac:dyDescent="0.35">
      <c r="E573" s="95"/>
      <c r="G573" s="95"/>
      <c r="I573" s="95"/>
      <c r="J573" s="95"/>
      <c r="K573" s="95"/>
      <c r="M573" s="95"/>
      <c r="O573" s="95"/>
      <c r="S573" s="95"/>
      <c r="U573" s="95"/>
      <c r="W573" s="95"/>
      <c r="X573" s="95"/>
      <c r="Y573" s="95"/>
      <c r="AA573" s="95"/>
      <c r="AC573" s="95"/>
    </row>
    <row r="574" spans="5:29" s="42" customFormat="1" x14ac:dyDescent="0.35">
      <c r="E574" s="95"/>
      <c r="G574" s="95"/>
      <c r="I574" s="95"/>
      <c r="J574" s="95"/>
      <c r="K574" s="95"/>
      <c r="M574" s="95"/>
      <c r="O574" s="95"/>
      <c r="S574" s="95"/>
      <c r="U574" s="95"/>
      <c r="W574" s="95"/>
      <c r="X574" s="95"/>
      <c r="Y574" s="95"/>
      <c r="AA574" s="95"/>
      <c r="AC574" s="95"/>
    </row>
    <row r="575" spans="5:29" s="42" customFormat="1" x14ac:dyDescent="0.35">
      <c r="E575" s="95"/>
      <c r="G575" s="95"/>
      <c r="I575" s="95"/>
      <c r="J575" s="95"/>
      <c r="K575" s="95"/>
      <c r="M575" s="95"/>
      <c r="O575" s="95"/>
      <c r="S575" s="95"/>
      <c r="U575" s="95"/>
      <c r="W575" s="95"/>
      <c r="X575" s="95"/>
      <c r="Y575" s="95"/>
      <c r="AA575" s="95"/>
      <c r="AC575" s="95"/>
    </row>
    <row r="576" spans="5:29" s="42" customFormat="1" x14ac:dyDescent="0.35">
      <c r="E576" s="95"/>
      <c r="G576" s="95"/>
      <c r="I576" s="95"/>
      <c r="J576" s="95"/>
      <c r="K576" s="95"/>
      <c r="M576" s="95"/>
      <c r="O576" s="95"/>
      <c r="S576" s="95"/>
      <c r="U576" s="95"/>
      <c r="W576" s="95"/>
      <c r="X576" s="95"/>
      <c r="Y576" s="95"/>
      <c r="AA576" s="95"/>
      <c r="AC576" s="95"/>
    </row>
    <row r="577" spans="5:29" s="42" customFormat="1" x14ac:dyDescent="0.35">
      <c r="E577" s="95"/>
      <c r="G577" s="95"/>
      <c r="I577" s="95"/>
      <c r="J577" s="95"/>
      <c r="K577" s="95"/>
      <c r="M577" s="95"/>
      <c r="O577" s="95"/>
      <c r="S577" s="95"/>
      <c r="U577" s="95"/>
      <c r="W577" s="95"/>
      <c r="X577" s="95"/>
      <c r="Y577" s="95"/>
      <c r="AA577" s="95"/>
      <c r="AC577" s="95"/>
    </row>
    <row r="578" spans="5:29" s="42" customFormat="1" x14ac:dyDescent="0.35">
      <c r="E578" s="95"/>
      <c r="G578" s="95"/>
      <c r="I578" s="95"/>
      <c r="J578" s="95"/>
      <c r="K578" s="95"/>
      <c r="M578" s="95"/>
      <c r="O578" s="95"/>
      <c r="S578" s="95"/>
      <c r="U578" s="95"/>
      <c r="W578" s="95"/>
      <c r="X578" s="95"/>
      <c r="Y578" s="95"/>
      <c r="AA578" s="95"/>
      <c r="AC578" s="95"/>
    </row>
    <row r="579" spans="5:29" s="42" customFormat="1" x14ac:dyDescent="0.35">
      <c r="E579" s="95"/>
      <c r="G579" s="95"/>
      <c r="I579" s="95"/>
      <c r="J579" s="95"/>
      <c r="K579" s="95"/>
      <c r="M579" s="95"/>
      <c r="O579" s="95"/>
      <c r="S579" s="95"/>
      <c r="U579" s="95"/>
      <c r="W579" s="95"/>
      <c r="X579" s="95"/>
      <c r="Y579" s="95"/>
      <c r="AA579" s="95"/>
      <c r="AC579" s="95"/>
    </row>
    <row r="580" spans="5:29" s="42" customFormat="1" x14ac:dyDescent="0.35">
      <c r="E580" s="95"/>
      <c r="G580" s="95"/>
      <c r="I580" s="95"/>
      <c r="J580" s="95"/>
      <c r="K580" s="95"/>
      <c r="M580" s="95"/>
      <c r="O580" s="95"/>
      <c r="S580" s="95"/>
      <c r="U580" s="95"/>
      <c r="W580" s="95"/>
      <c r="X580" s="95"/>
      <c r="Y580" s="95"/>
      <c r="AA580" s="95"/>
      <c r="AC580" s="95"/>
    </row>
    <row r="581" spans="5:29" s="42" customFormat="1" x14ac:dyDescent="0.35">
      <c r="E581" s="95"/>
      <c r="G581" s="95"/>
      <c r="I581" s="95"/>
      <c r="J581" s="95"/>
      <c r="K581" s="95"/>
      <c r="M581" s="95"/>
      <c r="O581" s="95"/>
      <c r="S581" s="95"/>
      <c r="U581" s="95"/>
      <c r="W581" s="95"/>
      <c r="X581" s="95"/>
      <c r="Y581" s="95"/>
      <c r="AA581" s="95"/>
      <c r="AC581" s="95"/>
    </row>
    <row r="582" spans="5:29" s="42" customFormat="1" x14ac:dyDescent="0.35">
      <c r="E582" s="95"/>
      <c r="G582" s="95"/>
      <c r="I582" s="95"/>
      <c r="J582" s="95"/>
      <c r="K582" s="95"/>
      <c r="M582" s="95"/>
      <c r="O582" s="95"/>
      <c r="S582" s="95"/>
      <c r="U582" s="95"/>
      <c r="W582" s="95"/>
      <c r="X582" s="95"/>
      <c r="Y582" s="95"/>
      <c r="AA582" s="95"/>
      <c r="AC582" s="95"/>
    </row>
    <row r="583" spans="5:29" s="42" customFormat="1" x14ac:dyDescent="0.35">
      <c r="E583" s="95"/>
      <c r="G583" s="95"/>
      <c r="I583" s="95"/>
      <c r="J583" s="95"/>
      <c r="K583" s="95"/>
      <c r="M583" s="95"/>
      <c r="O583" s="95"/>
      <c r="S583" s="95"/>
      <c r="U583" s="95"/>
      <c r="W583" s="95"/>
      <c r="X583" s="95"/>
      <c r="Y583" s="95"/>
      <c r="AA583" s="95"/>
      <c r="AC583" s="95"/>
    </row>
    <row r="584" spans="5:29" s="42" customFormat="1" x14ac:dyDescent="0.35">
      <c r="E584" s="95"/>
      <c r="G584" s="95"/>
      <c r="I584" s="95"/>
      <c r="J584" s="95"/>
      <c r="K584" s="95"/>
      <c r="M584" s="95"/>
      <c r="O584" s="95"/>
      <c r="S584" s="95"/>
      <c r="U584" s="95"/>
      <c r="W584" s="95"/>
      <c r="X584" s="95"/>
      <c r="Y584" s="95"/>
      <c r="AA584" s="95"/>
      <c r="AC584" s="95"/>
    </row>
    <row r="585" spans="5:29" s="42" customFormat="1" x14ac:dyDescent="0.35">
      <c r="E585" s="95"/>
      <c r="G585" s="95"/>
      <c r="I585" s="95"/>
      <c r="J585" s="95"/>
      <c r="K585" s="95"/>
      <c r="M585" s="95"/>
      <c r="O585" s="95"/>
      <c r="S585" s="95"/>
      <c r="U585" s="95"/>
      <c r="W585" s="95"/>
      <c r="X585" s="95"/>
      <c r="Y585" s="95"/>
      <c r="AA585" s="95"/>
      <c r="AC585" s="95"/>
    </row>
    <row r="586" spans="5:29" s="42" customFormat="1" x14ac:dyDescent="0.35">
      <c r="E586" s="95"/>
      <c r="G586" s="95"/>
      <c r="I586" s="95"/>
      <c r="J586" s="95"/>
      <c r="K586" s="95"/>
      <c r="M586" s="95"/>
      <c r="O586" s="95"/>
      <c r="S586" s="95"/>
      <c r="U586" s="95"/>
      <c r="W586" s="95"/>
      <c r="X586" s="95"/>
      <c r="Y586" s="95"/>
      <c r="AA586" s="95"/>
      <c r="AC586" s="95"/>
    </row>
    <row r="587" spans="5:29" s="42" customFormat="1" x14ac:dyDescent="0.35">
      <c r="E587" s="95"/>
      <c r="G587" s="95"/>
      <c r="I587" s="95"/>
      <c r="J587" s="95"/>
      <c r="K587" s="95"/>
      <c r="M587" s="95"/>
      <c r="O587" s="95"/>
      <c r="S587" s="95"/>
      <c r="U587" s="95"/>
      <c r="W587" s="95"/>
      <c r="X587" s="95"/>
      <c r="Y587" s="95"/>
      <c r="AA587" s="95"/>
      <c r="AC587" s="95"/>
    </row>
    <row r="588" spans="5:29" s="42" customFormat="1" x14ac:dyDescent="0.35">
      <c r="E588" s="95"/>
      <c r="G588" s="95"/>
      <c r="I588" s="95"/>
      <c r="J588" s="95"/>
      <c r="K588" s="95"/>
      <c r="M588" s="95"/>
      <c r="O588" s="95"/>
      <c r="S588" s="95"/>
      <c r="U588" s="95"/>
      <c r="W588" s="95"/>
      <c r="X588" s="95"/>
      <c r="Y588" s="95"/>
      <c r="AA588" s="95"/>
      <c r="AC588" s="95"/>
    </row>
    <row r="589" spans="5:29" s="42" customFormat="1" x14ac:dyDescent="0.35">
      <c r="E589" s="95"/>
      <c r="G589" s="95"/>
      <c r="I589" s="95"/>
      <c r="J589" s="95"/>
      <c r="K589" s="95"/>
      <c r="M589" s="95"/>
      <c r="O589" s="95"/>
      <c r="S589" s="95"/>
      <c r="U589" s="95"/>
      <c r="W589" s="95"/>
      <c r="X589" s="95"/>
      <c r="Y589" s="95"/>
      <c r="AA589" s="95"/>
      <c r="AC589" s="95"/>
    </row>
    <row r="590" spans="5:29" s="42" customFormat="1" x14ac:dyDescent="0.35">
      <c r="E590" s="95"/>
      <c r="G590" s="95"/>
      <c r="I590" s="95"/>
      <c r="J590" s="95"/>
      <c r="K590" s="95"/>
      <c r="M590" s="95"/>
      <c r="O590" s="95"/>
      <c r="S590" s="95"/>
      <c r="U590" s="95"/>
      <c r="W590" s="95"/>
      <c r="X590" s="95"/>
      <c r="Y590" s="95"/>
      <c r="AA590" s="95"/>
      <c r="AC590" s="95"/>
    </row>
    <row r="591" spans="5:29" s="42" customFormat="1" x14ac:dyDescent="0.35">
      <c r="E591" s="95"/>
      <c r="G591" s="95"/>
      <c r="I591" s="95"/>
      <c r="J591" s="95"/>
      <c r="K591" s="95"/>
      <c r="M591" s="95"/>
      <c r="O591" s="95"/>
      <c r="S591" s="95"/>
      <c r="U591" s="95"/>
      <c r="W591" s="95"/>
      <c r="X591" s="95"/>
      <c r="Y591" s="95"/>
      <c r="AA591" s="95"/>
      <c r="AC591" s="95"/>
    </row>
    <row r="592" spans="5:29" s="42" customFormat="1" x14ac:dyDescent="0.35">
      <c r="E592" s="95"/>
      <c r="G592" s="95"/>
      <c r="I592" s="95"/>
      <c r="J592" s="95"/>
      <c r="K592" s="95"/>
      <c r="M592" s="95"/>
      <c r="O592" s="95"/>
      <c r="S592" s="95"/>
      <c r="U592" s="95"/>
      <c r="W592" s="95"/>
      <c r="X592" s="95"/>
      <c r="Y592" s="95"/>
      <c r="AA592" s="95"/>
      <c r="AC592" s="95"/>
    </row>
    <row r="593" spans="5:29" s="42" customFormat="1" x14ac:dyDescent="0.35">
      <c r="E593" s="95"/>
      <c r="G593" s="95"/>
      <c r="I593" s="95"/>
      <c r="J593" s="95"/>
      <c r="K593" s="95"/>
      <c r="M593" s="95"/>
      <c r="O593" s="95"/>
      <c r="S593" s="95"/>
      <c r="U593" s="95"/>
      <c r="W593" s="95"/>
      <c r="X593" s="95"/>
      <c r="Y593" s="95"/>
      <c r="AA593" s="95"/>
      <c r="AC593" s="95"/>
    </row>
    <row r="594" spans="5:29" s="42" customFormat="1" x14ac:dyDescent="0.35">
      <c r="E594" s="95"/>
      <c r="G594" s="95"/>
      <c r="I594" s="95"/>
      <c r="J594" s="95"/>
      <c r="K594" s="95"/>
      <c r="M594" s="95"/>
      <c r="O594" s="95"/>
      <c r="S594" s="95"/>
      <c r="U594" s="95"/>
      <c r="W594" s="95"/>
      <c r="X594" s="95"/>
      <c r="Y594" s="95"/>
      <c r="AA594" s="95"/>
      <c r="AC594" s="95"/>
    </row>
    <row r="595" spans="5:29" s="42" customFormat="1" x14ac:dyDescent="0.35">
      <c r="E595" s="95"/>
      <c r="G595" s="95"/>
      <c r="I595" s="95"/>
      <c r="J595" s="95"/>
      <c r="K595" s="95"/>
      <c r="M595" s="95"/>
      <c r="O595" s="95"/>
      <c r="S595" s="95"/>
      <c r="U595" s="95"/>
      <c r="W595" s="95"/>
      <c r="X595" s="95"/>
      <c r="Y595" s="95"/>
      <c r="AA595" s="95"/>
      <c r="AC595" s="95"/>
    </row>
    <row r="596" spans="5:29" s="42" customFormat="1" x14ac:dyDescent="0.35">
      <c r="E596" s="95"/>
      <c r="G596" s="95"/>
      <c r="I596" s="95"/>
      <c r="J596" s="95"/>
      <c r="K596" s="95"/>
      <c r="M596" s="95"/>
      <c r="O596" s="95"/>
      <c r="S596" s="95"/>
      <c r="U596" s="95"/>
      <c r="W596" s="95"/>
      <c r="X596" s="95"/>
      <c r="Y596" s="95"/>
      <c r="AA596" s="95"/>
      <c r="AC596" s="95"/>
    </row>
    <row r="597" spans="5:29" s="42" customFormat="1" x14ac:dyDescent="0.35">
      <c r="E597" s="95"/>
      <c r="G597" s="95"/>
      <c r="I597" s="95"/>
      <c r="J597" s="95"/>
      <c r="K597" s="95"/>
      <c r="M597" s="95"/>
      <c r="O597" s="95"/>
      <c r="S597" s="95"/>
      <c r="U597" s="95"/>
      <c r="W597" s="95"/>
      <c r="X597" s="95"/>
      <c r="Y597" s="95"/>
      <c r="AA597" s="95"/>
      <c r="AC597" s="95"/>
    </row>
    <row r="598" spans="5:29" s="42" customFormat="1" x14ac:dyDescent="0.35">
      <c r="E598" s="95"/>
      <c r="G598" s="95"/>
      <c r="I598" s="95"/>
      <c r="J598" s="95"/>
      <c r="K598" s="95"/>
      <c r="M598" s="95"/>
      <c r="O598" s="95"/>
      <c r="S598" s="95"/>
      <c r="U598" s="95"/>
      <c r="W598" s="95"/>
      <c r="X598" s="95"/>
      <c r="Y598" s="95"/>
      <c r="AA598" s="95"/>
      <c r="AC598" s="95"/>
    </row>
    <row r="599" spans="5:29" s="42" customFormat="1" x14ac:dyDescent="0.35">
      <c r="E599" s="95"/>
      <c r="G599" s="95"/>
      <c r="I599" s="95"/>
      <c r="J599" s="95"/>
      <c r="K599" s="95"/>
      <c r="M599" s="95"/>
      <c r="O599" s="95"/>
      <c r="S599" s="95"/>
      <c r="U599" s="95"/>
      <c r="W599" s="95"/>
      <c r="X599" s="95"/>
      <c r="Y599" s="95"/>
      <c r="AA599" s="95"/>
      <c r="AC599" s="95"/>
    </row>
    <row r="600" spans="5:29" s="42" customFormat="1" x14ac:dyDescent="0.35">
      <c r="E600" s="95"/>
      <c r="G600" s="95"/>
      <c r="I600" s="95"/>
      <c r="J600" s="95"/>
      <c r="K600" s="95"/>
      <c r="M600" s="95"/>
      <c r="O600" s="95"/>
      <c r="S600" s="95"/>
      <c r="U600" s="95"/>
      <c r="W600" s="95"/>
      <c r="X600" s="95"/>
      <c r="Y600" s="95"/>
      <c r="AA600" s="95"/>
      <c r="AC600" s="95"/>
    </row>
    <row r="601" spans="5:29" s="42" customFormat="1" x14ac:dyDescent="0.35">
      <c r="E601" s="95"/>
      <c r="G601" s="95"/>
      <c r="I601" s="95"/>
      <c r="J601" s="95"/>
      <c r="K601" s="95"/>
      <c r="M601" s="95"/>
      <c r="O601" s="95"/>
      <c r="S601" s="95"/>
      <c r="U601" s="95"/>
      <c r="W601" s="95"/>
      <c r="X601" s="95"/>
      <c r="Y601" s="95"/>
      <c r="AA601" s="95"/>
      <c r="AC601" s="95"/>
    </row>
    <row r="602" spans="5:29" s="42" customFormat="1" x14ac:dyDescent="0.35">
      <c r="E602" s="95"/>
      <c r="G602" s="95"/>
      <c r="I602" s="95"/>
      <c r="J602" s="95"/>
      <c r="K602" s="95"/>
      <c r="M602" s="95"/>
      <c r="O602" s="95"/>
      <c r="S602" s="95"/>
      <c r="U602" s="95"/>
      <c r="W602" s="95"/>
      <c r="X602" s="95"/>
      <c r="Y602" s="95"/>
      <c r="AA602" s="95"/>
      <c r="AC602" s="95"/>
    </row>
    <row r="603" spans="5:29" s="42" customFormat="1" x14ac:dyDescent="0.35">
      <c r="E603" s="95"/>
      <c r="G603" s="95"/>
      <c r="I603" s="95"/>
      <c r="J603" s="95"/>
      <c r="K603" s="95"/>
      <c r="M603" s="95"/>
      <c r="O603" s="95"/>
      <c r="S603" s="95"/>
      <c r="U603" s="95"/>
      <c r="W603" s="95"/>
      <c r="X603" s="95"/>
      <c r="Y603" s="95"/>
      <c r="AA603" s="95"/>
      <c r="AC603" s="95"/>
    </row>
    <row r="604" spans="5:29" s="42" customFormat="1" x14ac:dyDescent="0.35">
      <c r="E604" s="95"/>
      <c r="G604" s="95"/>
      <c r="I604" s="95"/>
      <c r="J604" s="95"/>
      <c r="K604" s="95"/>
      <c r="M604" s="95"/>
      <c r="O604" s="95"/>
      <c r="S604" s="95"/>
      <c r="U604" s="95"/>
      <c r="W604" s="95"/>
      <c r="X604" s="95"/>
      <c r="Y604" s="95"/>
      <c r="AA604" s="95"/>
      <c r="AC604" s="95"/>
    </row>
    <row r="605" spans="5:29" s="42" customFormat="1" x14ac:dyDescent="0.35">
      <c r="E605" s="95"/>
      <c r="G605" s="95"/>
      <c r="I605" s="95"/>
      <c r="J605" s="95"/>
      <c r="K605" s="95"/>
      <c r="M605" s="95"/>
      <c r="O605" s="95"/>
      <c r="S605" s="95"/>
      <c r="U605" s="95"/>
      <c r="W605" s="95"/>
      <c r="X605" s="95"/>
      <c r="Y605" s="95"/>
      <c r="AA605" s="95"/>
      <c r="AC605" s="95"/>
    </row>
    <row r="606" spans="5:29" s="42" customFormat="1" x14ac:dyDescent="0.35">
      <c r="E606" s="95"/>
      <c r="G606" s="95"/>
      <c r="I606" s="95"/>
      <c r="J606" s="95"/>
      <c r="K606" s="95"/>
      <c r="M606" s="95"/>
      <c r="O606" s="95"/>
      <c r="S606" s="95"/>
      <c r="U606" s="95"/>
      <c r="W606" s="95"/>
      <c r="X606" s="95"/>
      <c r="Y606" s="95"/>
      <c r="AA606" s="95"/>
      <c r="AC606" s="95"/>
    </row>
    <row r="607" spans="5:29" s="42" customFormat="1" x14ac:dyDescent="0.35">
      <c r="E607" s="95"/>
      <c r="G607" s="95"/>
      <c r="I607" s="95"/>
      <c r="J607" s="95"/>
      <c r="K607" s="95"/>
      <c r="M607" s="95"/>
      <c r="O607" s="95"/>
      <c r="S607" s="95"/>
      <c r="U607" s="95"/>
      <c r="W607" s="95"/>
      <c r="X607" s="95"/>
      <c r="Y607" s="95"/>
      <c r="AA607" s="95"/>
      <c r="AC607" s="95"/>
    </row>
    <row r="608" spans="5:29" s="42" customFormat="1" x14ac:dyDescent="0.35">
      <c r="E608" s="95"/>
      <c r="G608" s="95"/>
      <c r="I608" s="95"/>
      <c r="J608" s="95"/>
      <c r="K608" s="95"/>
      <c r="M608" s="95"/>
      <c r="O608" s="95"/>
      <c r="S608" s="95"/>
      <c r="U608" s="95"/>
      <c r="W608" s="95"/>
      <c r="X608" s="95"/>
      <c r="Y608" s="95"/>
      <c r="AA608" s="95"/>
      <c r="AC608" s="95"/>
    </row>
    <row r="609" spans="5:29" s="42" customFormat="1" x14ac:dyDescent="0.35">
      <c r="E609" s="95"/>
      <c r="G609" s="95"/>
      <c r="I609" s="95"/>
      <c r="J609" s="95"/>
      <c r="K609" s="95"/>
      <c r="M609" s="95"/>
      <c r="O609" s="95"/>
      <c r="S609" s="95"/>
      <c r="U609" s="95"/>
      <c r="W609" s="95"/>
      <c r="X609" s="95"/>
      <c r="Y609" s="95"/>
      <c r="AA609" s="95"/>
      <c r="AC609" s="95"/>
    </row>
    <row r="610" spans="5:29" s="42" customFormat="1" x14ac:dyDescent="0.35">
      <c r="E610" s="95"/>
      <c r="G610" s="95"/>
      <c r="I610" s="95"/>
      <c r="J610" s="95"/>
      <c r="K610" s="95"/>
      <c r="M610" s="95"/>
      <c r="O610" s="95"/>
      <c r="S610" s="95"/>
      <c r="U610" s="95"/>
      <c r="W610" s="95"/>
      <c r="X610" s="95"/>
      <c r="Y610" s="95"/>
      <c r="AA610" s="95"/>
      <c r="AC610" s="95"/>
    </row>
    <row r="611" spans="5:29" s="42" customFormat="1" x14ac:dyDescent="0.35">
      <c r="E611" s="95"/>
      <c r="G611" s="95"/>
      <c r="I611" s="95"/>
      <c r="J611" s="95"/>
      <c r="K611" s="95"/>
      <c r="M611" s="95"/>
      <c r="O611" s="95"/>
      <c r="S611" s="95"/>
      <c r="U611" s="95"/>
      <c r="W611" s="95"/>
      <c r="X611" s="95"/>
      <c r="Y611" s="95"/>
      <c r="AA611" s="95"/>
      <c r="AC611" s="95"/>
    </row>
    <row r="612" spans="5:29" s="42" customFormat="1" x14ac:dyDescent="0.35">
      <c r="E612" s="95"/>
      <c r="G612" s="95"/>
      <c r="I612" s="95"/>
      <c r="J612" s="95"/>
      <c r="K612" s="95"/>
      <c r="M612" s="95"/>
      <c r="O612" s="95"/>
      <c r="S612" s="95"/>
      <c r="U612" s="95"/>
      <c r="W612" s="95"/>
      <c r="X612" s="95"/>
      <c r="Y612" s="95"/>
      <c r="AA612" s="95"/>
      <c r="AC612" s="95"/>
    </row>
    <row r="613" spans="5:29" s="42" customFormat="1" x14ac:dyDescent="0.35">
      <c r="E613" s="95"/>
      <c r="G613" s="95"/>
      <c r="I613" s="95"/>
      <c r="J613" s="95"/>
      <c r="K613" s="95"/>
      <c r="M613" s="95"/>
      <c r="O613" s="95"/>
      <c r="S613" s="95"/>
      <c r="U613" s="95"/>
      <c r="W613" s="95"/>
      <c r="X613" s="95"/>
      <c r="Y613" s="95"/>
      <c r="AA613" s="95"/>
      <c r="AC613" s="95"/>
    </row>
    <row r="614" spans="5:29" s="42" customFormat="1" x14ac:dyDescent="0.35">
      <c r="E614" s="95"/>
      <c r="G614" s="95"/>
      <c r="I614" s="95"/>
      <c r="J614" s="95"/>
      <c r="K614" s="95"/>
      <c r="M614" s="95"/>
      <c r="O614" s="95"/>
      <c r="S614" s="95"/>
      <c r="U614" s="95"/>
      <c r="W614" s="95"/>
      <c r="X614" s="95"/>
      <c r="Y614" s="95"/>
      <c r="AA614" s="95"/>
      <c r="AC614" s="95"/>
    </row>
    <row r="615" spans="5:29" s="42" customFormat="1" x14ac:dyDescent="0.35">
      <c r="E615" s="95"/>
      <c r="G615" s="95"/>
      <c r="I615" s="95"/>
      <c r="J615" s="95"/>
      <c r="K615" s="95"/>
      <c r="M615" s="95"/>
      <c r="O615" s="95"/>
      <c r="S615" s="95"/>
      <c r="U615" s="95"/>
      <c r="W615" s="95"/>
      <c r="X615" s="95"/>
      <c r="Y615" s="95"/>
      <c r="AA615" s="95"/>
      <c r="AC615" s="95"/>
    </row>
    <row r="616" spans="5:29" s="42" customFormat="1" x14ac:dyDescent="0.35">
      <c r="E616" s="95"/>
      <c r="G616" s="95"/>
      <c r="I616" s="95"/>
      <c r="J616" s="95"/>
      <c r="K616" s="95"/>
      <c r="M616" s="95"/>
      <c r="O616" s="95"/>
      <c r="S616" s="95"/>
      <c r="U616" s="95"/>
      <c r="W616" s="95"/>
      <c r="X616" s="95"/>
      <c r="Y616" s="95"/>
      <c r="AA616" s="95"/>
      <c r="AC616" s="95"/>
    </row>
    <row r="617" spans="5:29" s="42" customFormat="1" x14ac:dyDescent="0.35">
      <c r="E617" s="95"/>
      <c r="G617" s="95"/>
      <c r="I617" s="95"/>
      <c r="J617" s="95"/>
      <c r="K617" s="95"/>
      <c r="M617" s="95"/>
      <c r="O617" s="95"/>
      <c r="S617" s="95"/>
      <c r="U617" s="95"/>
      <c r="W617" s="95"/>
      <c r="X617" s="95"/>
      <c r="Y617" s="95"/>
      <c r="AA617" s="95"/>
      <c r="AC617" s="95"/>
    </row>
    <row r="618" spans="5:29" s="42" customFormat="1" x14ac:dyDescent="0.35">
      <c r="E618" s="95"/>
      <c r="G618" s="95"/>
      <c r="I618" s="95"/>
      <c r="J618" s="95"/>
      <c r="K618" s="95"/>
      <c r="M618" s="95"/>
      <c r="O618" s="95"/>
      <c r="S618" s="95"/>
      <c r="U618" s="95"/>
      <c r="W618" s="95"/>
      <c r="X618" s="95"/>
      <c r="Y618" s="95"/>
      <c r="AA618" s="95"/>
      <c r="AC618" s="95"/>
    </row>
    <row r="619" spans="5:29" s="42" customFormat="1" x14ac:dyDescent="0.35">
      <c r="E619" s="95"/>
      <c r="G619" s="95"/>
      <c r="I619" s="95"/>
      <c r="J619" s="95"/>
      <c r="K619" s="95"/>
      <c r="M619" s="95"/>
      <c r="O619" s="95"/>
      <c r="S619" s="95"/>
      <c r="U619" s="95"/>
      <c r="W619" s="95"/>
      <c r="X619" s="95"/>
      <c r="Y619" s="95"/>
      <c r="AA619" s="95"/>
      <c r="AC619" s="95"/>
    </row>
    <row r="620" spans="5:29" s="42" customFormat="1" x14ac:dyDescent="0.35">
      <c r="E620" s="95"/>
      <c r="G620" s="95"/>
      <c r="I620" s="95"/>
      <c r="J620" s="95"/>
      <c r="K620" s="95"/>
      <c r="M620" s="95"/>
      <c r="O620" s="95"/>
      <c r="S620" s="95"/>
      <c r="U620" s="95"/>
      <c r="W620" s="95"/>
      <c r="X620" s="95"/>
      <c r="Y620" s="95"/>
      <c r="AA620" s="95"/>
      <c r="AC620" s="95"/>
    </row>
    <row r="621" spans="5:29" s="42" customFormat="1" x14ac:dyDescent="0.35">
      <c r="E621" s="95"/>
      <c r="G621" s="95"/>
      <c r="I621" s="95"/>
      <c r="J621" s="95"/>
      <c r="K621" s="95"/>
      <c r="M621" s="95"/>
      <c r="O621" s="95"/>
      <c r="S621" s="95"/>
      <c r="U621" s="95"/>
      <c r="W621" s="95"/>
      <c r="X621" s="95"/>
      <c r="Y621" s="95"/>
      <c r="AA621" s="95"/>
      <c r="AC621" s="95"/>
    </row>
    <row r="622" spans="5:29" s="42" customFormat="1" x14ac:dyDescent="0.35">
      <c r="E622" s="95"/>
      <c r="G622" s="95"/>
      <c r="I622" s="95"/>
      <c r="J622" s="95"/>
      <c r="K622" s="95"/>
      <c r="M622" s="95"/>
      <c r="O622" s="95"/>
      <c r="S622" s="95"/>
      <c r="U622" s="95"/>
      <c r="W622" s="95"/>
      <c r="X622" s="95"/>
      <c r="Y622" s="95"/>
      <c r="AA622" s="95"/>
      <c r="AC622" s="95"/>
    </row>
    <row r="623" spans="5:29" s="42" customFormat="1" x14ac:dyDescent="0.35">
      <c r="E623" s="95"/>
      <c r="G623" s="95"/>
      <c r="I623" s="95"/>
      <c r="J623" s="95"/>
      <c r="K623" s="95"/>
      <c r="M623" s="95"/>
      <c r="O623" s="95"/>
      <c r="S623" s="95"/>
      <c r="U623" s="95"/>
      <c r="W623" s="95"/>
      <c r="X623" s="95"/>
      <c r="Y623" s="95"/>
      <c r="AA623" s="95"/>
      <c r="AC623" s="95"/>
    </row>
    <row r="624" spans="5:29" s="42" customFormat="1" x14ac:dyDescent="0.35">
      <c r="E624" s="95"/>
      <c r="G624" s="95"/>
      <c r="I624" s="95"/>
      <c r="J624" s="95"/>
      <c r="K624" s="95"/>
      <c r="M624" s="95"/>
      <c r="O624" s="95"/>
      <c r="S624" s="95"/>
      <c r="U624" s="95"/>
      <c r="W624" s="95"/>
      <c r="X624" s="95"/>
      <c r="Y624" s="95"/>
      <c r="AA624" s="95"/>
      <c r="AC624" s="95"/>
    </row>
    <row r="625" spans="5:29" s="42" customFormat="1" x14ac:dyDescent="0.35">
      <c r="E625" s="95"/>
      <c r="G625" s="95"/>
      <c r="I625" s="95"/>
      <c r="J625" s="95"/>
      <c r="K625" s="95"/>
      <c r="M625" s="95"/>
      <c r="O625" s="95"/>
      <c r="S625" s="95"/>
      <c r="U625" s="95"/>
      <c r="W625" s="95"/>
      <c r="X625" s="95"/>
      <c r="Y625" s="95"/>
      <c r="AA625" s="95"/>
      <c r="AC625" s="95"/>
    </row>
    <row r="626" spans="5:29" s="42" customFormat="1" x14ac:dyDescent="0.35">
      <c r="E626" s="95"/>
      <c r="G626" s="95"/>
      <c r="I626" s="95"/>
      <c r="J626" s="95"/>
      <c r="K626" s="95"/>
      <c r="M626" s="95"/>
      <c r="O626" s="95"/>
      <c r="S626" s="95"/>
      <c r="U626" s="95"/>
      <c r="W626" s="95"/>
      <c r="X626" s="95"/>
      <c r="Y626" s="95"/>
      <c r="AA626" s="95"/>
      <c r="AC626" s="95"/>
    </row>
    <row r="627" spans="5:29" s="42" customFormat="1" x14ac:dyDescent="0.35">
      <c r="E627" s="95"/>
      <c r="G627" s="95"/>
      <c r="I627" s="95"/>
      <c r="J627" s="95"/>
      <c r="K627" s="95"/>
      <c r="M627" s="95"/>
      <c r="O627" s="95"/>
      <c r="S627" s="95"/>
      <c r="U627" s="95"/>
      <c r="W627" s="95"/>
      <c r="X627" s="95"/>
      <c r="Y627" s="95"/>
      <c r="AA627" s="95"/>
      <c r="AC627" s="95"/>
    </row>
    <row r="628" spans="5:29" s="42" customFormat="1" x14ac:dyDescent="0.35">
      <c r="E628" s="95"/>
      <c r="G628" s="95"/>
      <c r="I628" s="95"/>
      <c r="J628" s="95"/>
      <c r="K628" s="95"/>
      <c r="M628" s="95"/>
      <c r="O628" s="95"/>
      <c r="S628" s="95"/>
      <c r="U628" s="95"/>
      <c r="W628" s="95"/>
      <c r="X628" s="95"/>
      <c r="Y628" s="95"/>
      <c r="AA628" s="95"/>
      <c r="AC628" s="95"/>
    </row>
    <row r="629" spans="5:29" s="42" customFormat="1" x14ac:dyDescent="0.35">
      <c r="E629" s="95"/>
      <c r="G629" s="95"/>
      <c r="I629" s="95"/>
      <c r="J629" s="95"/>
      <c r="K629" s="95"/>
      <c r="M629" s="95"/>
      <c r="O629" s="95"/>
      <c r="S629" s="95"/>
      <c r="U629" s="95"/>
      <c r="W629" s="95"/>
      <c r="X629" s="95"/>
      <c r="Y629" s="95"/>
      <c r="AA629" s="95"/>
      <c r="AC629" s="95"/>
    </row>
    <row r="630" spans="5:29" s="42" customFormat="1" x14ac:dyDescent="0.35">
      <c r="E630" s="95"/>
      <c r="G630" s="95"/>
      <c r="I630" s="95"/>
      <c r="J630" s="95"/>
      <c r="K630" s="95"/>
      <c r="M630" s="95"/>
      <c r="O630" s="95"/>
      <c r="S630" s="95"/>
      <c r="U630" s="95"/>
      <c r="W630" s="95"/>
      <c r="X630" s="95"/>
      <c r="Y630" s="95"/>
      <c r="AA630" s="95"/>
      <c r="AC630" s="95"/>
    </row>
    <row r="631" spans="5:29" s="42" customFormat="1" x14ac:dyDescent="0.35">
      <c r="E631" s="95"/>
      <c r="G631" s="95"/>
      <c r="I631" s="95"/>
      <c r="J631" s="95"/>
      <c r="K631" s="95"/>
      <c r="M631" s="95"/>
      <c r="O631" s="95"/>
      <c r="S631" s="95"/>
      <c r="U631" s="95"/>
      <c r="W631" s="95"/>
      <c r="X631" s="95"/>
      <c r="Y631" s="95"/>
      <c r="AA631" s="95"/>
      <c r="AC631" s="95"/>
    </row>
    <row r="632" spans="5:29" s="42" customFormat="1" x14ac:dyDescent="0.35">
      <c r="E632" s="95"/>
      <c r="G632" s="95"/>
      <c r="I632" s="95"/>
      <c r="J632" s="95"/>
      <c r="K632" s="95"/>
      <c r="M632" s="95"/>
      <c r="O632" s="95"/>
      <c r="S632" s="95"/>
      <c r="U632" s="95"/>
      <c r="W632" s="95"/>
      <c r="X632" s="95"/>
      <c r="Y632" s="95"/>
      <c r="AA632" s="95"/>
      <c r="AC632" s="95"/>
    </row>
    <row r="633" spans="5:29" s="42" customFormat="1" x14ac:dyDescent="0.35">
      <c r="E633" s="95"/>
      <c r="G633" s="95"/>
      <c r="I633" s="95"/>
      <c r="J633" s="95"/>
      <c r="K633" s="95"/>
      <c r="M633" s="95"/>
      <c r="O633" s="95"/>
      <c r="S633" s="95"/>
      <c r="U633" s="95"/>
      <c r="W633" s="95"/>
      <c r="X633" s="95"/>
      <c r="Y633" s="95"/>
      <c r="AA633" s="95"/>
      <c r="AC633" s="95"/>
    </row>
    <row r="634" spans="5:29" s="42" customFormat="1" x14ac:dyDescent="0.35">
      <c r="E634" s="95"/>
      <c r="G634" s="95"/>
      <c r="I634" s="95"/>
      <c r="J634" s="95"/>
      <c r="K634" s="95"/>
      <c r="M634" s="95"/>
      <c r="O634" s="95"/>
      <c r="S634" s="95"/>
      <c r="U634" s="95"/>
      <c r="W634" s="95"/>
      <c r="X634" s="95"/>
      <c r="Y634" s="95"/>
      <c r="AA634" s="95"/>
      <c r="AC634" s="95"/>
    </row>
    <row r="635" spans="5:29" s="42" customFormat="1" x14ac:dyDescent="0.35">
      <c r="E635" s="95"/>
      <c r="G635" s="95"/>
      <c r="I635" s="95"/>
      <c r="J635" s="95"/>
      <c r="K635" s="95"/>
      <c r="M635" s="95"/>
      <c r="O635" s="95"/>
      <c r="S635" s="95"/>
      <c r="U635" s="95"/>
      <c r="W635" s="95"/>
      <c r="X635" s="95"/>
      <c r="Y635" s="95"/>
      <c r="AA635" s="95"/>
      <c r="AC635" s="95"/>
    </row>
    <row r="636" spans="5:29" s="42" customFormat="1" x14ac:dyDescent="0.35">
      <c r="E636" s="95"/>
      <c r="G636" s="95"/>
      <c r="I636" s="95"/>
      <c r="J636" s="95"/>
      <c r="K636" s="95"/>
      <c r="M636" s="95"/>
      <c r="O636" s="95"/>
      <c r="S636" s="95"/>
      <c r="U636" s="95"/>
      <c r="W636" s="95"/>
      <c r="X636" s="95"/>
      <c r="Y636" s="95"/>
      <c r="AA636" s="95"/>
      <c r="AC636" s="95"/>
    </row>
    <row r="637" spans="5:29" s="42" customFormat="1" x14ac:dyDescent="0.35">
      <c r="E637" s="95"/>
      <c r="G637" s="95"/>
      <c r="I637" s="95"/>
      <c r="J637" s="95"/>
      <c r="K637" s="95"/>
      <c r="M637" s="95"/>
      <c r="O637" s="95"/>
      <c r="S637" s="95"/>
      <c r="U637" s="95"/>
      <c r="W637" s="95"/>
      <c r="X637" s="95"/>
      <c r="Y637" s="95"/>
      <c r="AA637" s="95"/>
      <c r="AC637" s="95"/>
    </row>
    <row r="638" spans="5:29" s="42" customFormat="1" x14ac:dyDescent="0.35">
      <c r="E638" s="95"/>
      <c r="G638" s="95"/>
      <c r="I638" s="95"/>
      <c r="J638" s="95"/>
      <c r="K638" s="95"/>
      <c r="M638" s="95"/>
      <c r="O638" s="95"/>
      <c r="S638" s="95"/>
      <c r="U638" s="95"/>
      <c r="W638" s="95"/>
      <c r="X638" s="95"/>
      <c r="Y638" s="95"/>
      <c r="AA638" s="95"/>
      <c r="AC638" s="95"/>
    </row>
    <row r="639" spans="5:29" s="42" customFormat="1" x14ac:dyDescent="0.35">
      <c r="E639" s="95"/>
      <c r="G639" s="95"/>
      <c r="I639" s="95"/>
      <c r="J639" s="95"/>
      <c r="K639" s="95"/>
      <c r="M639" s="95"/>
      <c r="O639" s="95"/>
      <c r="S639" s="95"/>
      <c r="U639" s="95"/>
      <c r="W639" s="95"/>
      <c r="X639" s="95"/>
      <c r="Y639" s="95"/>
      <c r="AA639" s="95"/>
      <c r="AC639" s="95"/>
    </row>
    <row r="640" spans="5:29" s="42" customFormat="1" x14ac:dyDescent="0.35">
      <c r="E640" s="95"/>
      <c r="G640" s="95"/>
      <c r="I640" s="95"/>
      <c r="J640" s="95"/>
      <c r="K640" s="95"/>
      <c r="M640" s="95"/>
      <c r="O640" s="95"/>
      <c r="S640" s="95"/>
      <c r="U640" s="95"/>
      <c r="W640" s="95"/>
      <c r="X640" s="95"/>
      <c r="Y640" s="95"/>
      <c r="AA640" s="95"/>
      <c r="AC640" s="95"/>
    </row>
    <row r="641" spans="5:29" s="42" customFormat="1" x14ac:dyDescent="0.35">
      <c r="E641" s="95"/>
      <c r="G641" s="95"/>
      <c r="I641" s="95"/>
      <c r="J641" s="95"/>
      <c r="K641" s="95"/>
      <c r="M641" s="95"/>
      <c r="O641" s="95"/>
      <c r="S641" s="95"/>
      <c r="U641" s="95"/>
      <c r="W641" s="95"/>
      <c r="X641" s="95"/>
      <c r="Y641" s="95"/>
      <c r="AA641" s="95"/>
      <c r="AC641" s="95"/>
    </row>
    <row r="642" spans="5:29" s="42" customFormat="1" x14ac:dyDescent="0.35">
      <c r="E642" s="95"/>
      <c r="G642" s="95"/>
      <c r="I642" s="95"/>
      <c r="J642" s="95"/>
      <c r="K642" s="95"/>
      <c r="M642" s="95"/>
      <c r="O642" s="95"/>
      <c r="S642" s="95"/>
      <c r="U642" s="95"/>
      <c r="W642" s="95"/>
      <c r="X642" s="95"/>
      <c r="Y642" s="95"/>
      <c r="AA642" s="95"/>
      <c r="AC642" s="95"/>
    </row>
    <row r="643" spans="5:29" s="42" customFormat="1" x14ac:dyDescent="0.35">
      <c r="E643" s="95"/>
      <c r="G643" s="95"/>
      <c r="I643" s="95"/>
      <c r="J643" s="95"/>
      <c r="K643" s="95"/>
      <c r="M643" s="95"/>
      <c r="O643" s="95"/>
      <c r="S643" s="95"/>
      <c r="U643" s="95"/>
      <c r="W643" s="95"/>
      <c r="X643" s="95"/>
      <c r="Y643" s="95"/>
      <c r="AA643" s="95"/>
      <c r="AC643" s="95"/>
    </row>
    <row r="644" spans="5:29" s="42" customFormat="1" x14ac:dyDescent="0.35">
      <c r="E644" s="95"/>
      <c r="G644" s="95"/>
      <c r="I644" s="95"/>
      <c r="J644" s="95"/>
      <c r="K644" s="95"/>
      <c r="M644" s="95"/>
      <c r="O644" s="95"/>
      <c r="S644" s="95"/>
      <c r="U644" s="95"/>
      <c r="W644" s="95"/>
      <c r="X644" s="95"/>
      <c r="Y644" s="95"/>
      <c r="AA644" s="95"/>
      <c r="AC644" s="95"/>
    </row>
    <row r="645" spans="5:29" s="42" customFormat="1" x14ac:dyDescent="0.35">
      <c r="E645" s="95"/>
      <c r="G645" s="95"/>
      <c r="I645" s="95"/>
      <c r="J645" s="95"/>
      <c r="K645" s="95"/>
      <c r="M645" s="95"/>
      <c r="O645" s="95"/>
      <c r="S645" s="95"/>
      <c r="U645" s="95"/>
      <c r="W645" s="95"/>
      <c r="X645" s="95"/>
      <c r="Y645" s="95"/>
      <c r="AA645" s="95"/>
      <c r="AC645" s="95"/>
    </row>
    <row r="646" spans="5:29" s="42" customFormat="1" x14ac:dyDescent="0.35">
      <c r="E646" s="95"/>
      <c r="G646" s="95"/>
      <c r="I646" s="95"/>
      <c r="J646" s="95"/>
      <c r="K646" s="95"/>
      <c r="M646" s="95"/>
      <c r="O646" s="95"/>
      <c r="S646" s="95"/>
      <c r="U646" s="95"/>
      <c r="W646" s="95"/>
      <c r="X646" s="95"/>
      <c r="Y646" s="95"/>
      <c r="AA646" s="95"/>
      <c r="AC646" s="95"/>
    </row>
    <row r="647" spans="5:29" s="42" customFormat="1" x14ac:dyDescent="0.35">
      <c r="E647" s="95"/>
      <c r="G647" s="95"/>
      <c r="I647" s="95"/>
      <c r="J647" s="95"/>
      <c r="K647" s="95"/>
      <c r="M647" s="95"/>
      <c r="O647" s="95"/>
      <c r="S647" s="95"/>
      <c r="U647" s="95"/>
      <c r="W647" s="95"/>
      <c r="X647" s="95"/>
      <c r="Y647" s="95"/>
      <c r="AA647" s="95"/>
      <c r="AC647" s="95"/>
    </row>
    <row r="648" spans="5:29" s="42" customFormat="1" x14ac:dyDescent="0.35">
      <c r="E648" s="95"/>
      <c r="G648" s="95"/>
      <c r="I648" s="95"/>
      <c r="J648" s="95"/>
      <c r="K648" s="95"/>
      <c r="M648" s="95"/>
      <c r="O648" s="95"/>
      <c r="S648" s="95"/>
      <c r="U648" s="95"/>
      <c r="W648" s="95"/>
      <c r="X648" s="95"/>
      <c r="Y648" s="95"/>
      <c r="AA648" s="95"/>
      <c r="AC648" s="95"/>
    </row>
    <row r="649" spans="5:29" s="42" customFormat="1" x14ac:dyDescent="0.35">
      <c r="E649" s="95"/>
      <c r="G649" s="95"/>
      <c r="I649" s="95"/>
      <c r="J649" s="95"/>
      <c r="K649" s="95"/>
      <c r="M649" s="95"/>
      <c r="O649" s="95"/>
      <c r="S649" s="95"/>
      <c r="U649" s="95"/>
      <c r="W649" s="95"/>
      <c r="X649" s="95"/>
      <c r="Y649" s="95"/>
      <c r="AA649" s="95"/>
      <c r="AC649" s="95"/>
    </row>
    <row r="650" spans="5:29" s="42" customFormat="1" x14ac:dyDescent="0.35">
      <c r="E650" s="95"/>
      <c r="G650" s="95"/>
      <c r="I650" s="95"/>
      <c r="J650" s="95"/>
      <c r="K650" s="95"/>
      <c r="M650" s="95"/>
      <c r="O650" s="95"/>
      <c r="S650" s="95"/>
      <c r="U650" s="95"/>
      <c r="W650" s="95"/>
      <c r="X650" s="95"/>
      <c r="Y650" s="95"/>
      <c r="AA650" s="95"/>
      <c r="AC650" s="95"/>
    </row>
    <row r="651" spans="5:29" s="42" customFormat="1" x14ac:dyDescent="0.35">
      <c r="E651" s="95"/>
      <c r="G651" s="95"/>
      <c r="I651" s="95"/>
      <c r="J651" s="95"/>
      <c r="K651" s="95"/>
      <c r="M651" s="95"/>
      <c r="O651" s="95"/>
      <c r="S651" s="95"/>
      <c r="U651" s="95"/>
      <c r="W651" s="95"/>
      <c r="X651" s="95"/>
      <c r="Y651" s="95"/>
      <c r="AA651" s="95"/>
      <c r="AC651" s="95"/>
    </row>
    <row r="652" spans="5:29" s="42" customFormat="1" x14ac:dyDescent="0.35">
      <c r="E652" s="95"/>
      <c r="G652" s="95"/>
      <c r="I652" s="95"/>
      <c r="J652" s="95"/>
      <c r="K652" s="95"/>
      <c r="M652" s="95"/>
      <c r="O652" s="95"/>
      <c r="S652" s="95"/>
      <c r="U652" s="95"/>
      <c r="W652" s="95"/>
      <c r="X652" s="95"/>
      <c r="Y652" s="95"/>
      <c r="AA652" s="95"/>
      <c r="AC652" s="95"/>
    </row>
    <row r="653" spans="5:29" s="42" customFormat="1" x14ac:dyDescent="0.35">
      <c r="E653" s="95"/>
      <c r="G653" s="95"/>
      <c r="I653" s="95"/>
      <c r="J653" s="95"/>
      <c r="K653" s="95"/>
      <c r="M653" s="95"/>
      <c r="O653" s="95"/>
      <c r="S653" s="95"/>
      <c r="U653" s="95"/>
      <c r="W653" s="95"/>
      <c r="X653" s="95"/>
      <c r="Y653" s="95"/>
      <c r="AA653" s="95"/>
      <c r="AC653" s="95"/>
    </row>
    <row r="654" spans="5:29" s="42" customFormat="1" x14ac:dyDescent="0.35">
      <c r="E654" s="95"/>
      <c r="G654" s="95"/>
      <c r="I654" s="95"/>
      <c r="J654" s="95"/>
      <c r="K654" s="95"/>
      <c r="M654" s="95"/>
      <c r="O654" s="95"/>
      <c r="S654" s="95"/>
      <c r="U654" s="95"/>
      <c r="W654" s="95"/>
      <c r="X654" s="95"/>
      <c r="Y654" s="95"/>
      <c r="AA654" s="95"/>
      <c r="AC654" s="95"/>
    </row>
    <row r="655" spans="5:29" s="42" customFormat="1" x14ac:dyDescent="0.35">
      <c r="E655" s="95"/>
      <c r="G655" s="95"/>
      <c r="I655" s="95"/>
      <c r="J655" s="95"/>
      <c r="K655" s="95"/>
      <c r="M655" s="95"/>
      <c r="O655" s="95"/>
      <c r="S655" s="95"/>
      <c r="U655" s="95"/>
      <c r="W655" s="95"/>
      <c r="X655" s="95"/>
      <c r="Y655" s="95"/>
      <c r="AA655" s="95"/>
      <c r="AC655" s="95"/>
    </row>
    <row r="656" spans="5:29" s="42" customFormat="1" x14ac:dyDescent="0.35">
      <c r="E656" s="95"/>
      <c r="G656" s="95"/>
      <c r="I656" s="95"/>
      <c r="J656" s="95"/>
      <c r="K656" s="95"/>
      <c r="M656" s="95"/>
      <c r="O656" s="95"/>
      <c r="S656" s="95"/>
      <c r="U656" s="95"/>
      <c r="W656" s="95"/>
      <c r="X656" s="95"/>
      <c r="Y656" s="95"/>
      <c r="AA656" s="95"/>
      <c r="AC656" s="95"/>
    </row>
    <row r="657" spans="5:29" s="42" customFormat="1" x14ac:dyDescent="0.35">
      <c r="E657" s="95"/>
      <c r="G657" s="95"/>
      <c r="I657" s="95"/>
      <c r="J657" s="95"/>
      <c r="K657" s="95"/>
      <c r="M657" s="95"/>
      <c r="O657" s="95"/>
      <c r="S657" s="95"/>
      <c r="U657" s="95"/>
      <c r="W657" s="95"/>
      <c r="X657" s="95"/>
      <c r="Y657" s="95"/>
      <c r="AA657" s="95"/>
      <c r="AC657" s="95"/>
    </row>
    <row r="658" spans="5:29" s="42" customFormat="1" x14ac:dyDescent="0.35">
      <c r="E658" s="95"/>
      <c r="G658" s="95"/>
      <c r="I658" s="95"/>
      <c r="J658" s="95"/>
      <c r="K658" s="95"/>
      <c r="M658" s="95"/>
      <c r="O658" s="95"/>
      <c r="S658" s="95"/>
      <c r="U658" s="95"/>
      <c r="W658" s="95"/>
      <c r="X658" s="95"/>
      <c r="Y658" s="95"/>
      <c r="AA658" s="95"/>
      <c r="AC658" s="95"/>
    </row>
    <row r="659" spans="5:29" s="42" customFormat="1" x14ac:dyDescent="0.35">
      <c r="E659" s="95"/>
      <c r="G659" s="95"/>
      <c r="I659" s="95"/>
      <c r="J659" s="95"/>
      <c r="K659" s="95"/>
      <c r="M659" s="95"/>
      <c r="O659" s="95"/>
      <c r="S659" s="95"/>
      <c r="U659" s="95"/>
      <c r="W659" s="95"/>
      <c r="X659" s="95"/>
      <c r="Y659" s="95"/>
      <c r="AA659" s="95"/>
      <c r="AC659" s="95"/>
    </row>
    <row r="660" spans="5:29" s="42" customFormat="1" x14ac:dyDescent="0.35">
      <c r="E660" s="95"/>
      <c r="G660" s="95"/>
      <c r="I660" s="95"/>
      <c r="J660" s="95"/>
      <c r="K660" s="95"/>
      <c r="M660" s="95"/>
      <c r="O660" s="95"/>
      <c r="S660" s="95"/>
      <c r="U660" s="95"/>
      <c r="W660" s="95"/>
      <c r="X660" s="95"/>
      <c r="Y660" s="95"/>
      <c r="AA660" s="95"/>
      <c r="AC660" s="95"/>
    </row>
    <row r="661" spans="5:29" s="42" customFormat="1" x14ac:dyDescent="0.35">
      <c r="E661" s="95"/>
      <c r="G661" s="95"/>
      <c r="I661" s="95"/>
      <c r="J661" s="95"/>
      <c r="K661" s="95"/>
      <c r="M661" s="95"/>
      <c r="O661" s="95"/>
      <c r="S661" s="95"/>
      <c r="U661" s="95"/>
      <c r="W661" s="95"/>
      <c r="X661" s="95"/>
      <c r="Y661" s="95"/>
      <c r="AA661" s="95"/>
      <c r="AC661" s="95"/>
    </row>
    <row r="662" spans="5:29" s="42" customFormat="1" x14ac:dyDescent="0.35">
      <c r="E662" s="95"/>
      <c r="G662" s="95"/>
      <c r="I662" s="95"/>
      <c r="J662" s="95"/>
      <c r="K662" s="95"/>
      <c r="M662" s="95"/>
      <c r="O662" s="95"/>
      <c r="S662" s="95"/>
      <c r="U662" s="95"/>
      <c r="W662" s="95"/>
      <c r="X662" s="95"/>
      <c r="Y662" s="95"/>
      <c r="AA662" s="95"/>
      <c r="AC662" s="95"/>
    </row>
    <row r="663" spans="5:29" s="42" customFormat="1" x14ac:dyDescent="0.35">
      <c r="E663" s="95"/>
      <c r="G663" s="95"/>
      <c r="I663" s="95"/>
      <c r="J663" s="95"/>
      <c r="K663" s="95"/>
      <c r="M663" s="95"/>
      <c r="O663" s="95"/>
      <c r="S663" s="95"/>
      <c r="U663" s="95"/>
      <c r="W663" s="95"/>
      <c r="X663" s="95"/>
      <c r="Y663" s="95"/>
      <c r="AA663" s="95"/>
      <c r="AC663" s="95"/>
    </row>
    <row r="664" spans="5:29" s="42" customFormat="1" x14ac:dyDescent="0.35">
      <c r="E664" s="95"/>
      <c r="G664" s="95"/>
      <c r="I664" s="95"/>
      <c r="J664" s="95"/>
      <c r="K664" s="95"/>
      <c r="M664" s="95"/>
      <c r="O664" s="95"/>
      <c r="S664" s="95"/>
      <c r="U664" s="95"/>
      <c r="W664" s="95"/>
      <c r="X664" s="95"/>
      <c r="Y664" s="95"/>
      <c r="AA664" s="95"/>
      <c r="AC664" s="95"/>
    </row>
    <row r="665" spans="5:29" s="42" customFormat="1" x14ac:dyDescent="0.35">
      <c r="E665" s="95"/>
      <c r="G665" s="95"/>
      <c r="I665" s="95"/>
      <c r="J665" s="95"/>
      <c r="K665" s="95"/>
      <c r="M665" s="95"/>
      <c r="O665" s="95"/>
      <c r="S665" s="95"/>
      <c r="U665" s="95"/>
      <c r="W665" s="95"/>
      <c r="X665" s="95"/>
      <c r="Y665" s="95"/>
      <c r="AA665" s="95"/>
      <c r="AC665" s="95"/>
    </row>
    <row r="666" spans="5:29" s="42" customFormat="1" x14ac:dyDescent="0.35">
      <c r="E666" s="95"/>
      <c r="G666" s="95"/>
      <c r="I666" s="95"/>
      <c r="J666" s="95"/>
      <c r="K666" s="95"/>
      <c r="M666" s="95"/>
      <c r="O666" s="95"/>
      <c r="S666" s="95"/>
      <c r="U666" s="95"/>
      <c r="W666" s="95"/>
      <c r="X666" s="95"/>
      <c r="Y666" s="95"/>
      <c r="AA666" s="95"/>
      <c r="AC666" s="95"/>
    </row>
    <row r="667" spans="5:29" s="42" customFormat="1" x14ac:dyDescent="0.35">
      <c r="E667" s="95"/>
      <c r="G667" s="95"/>
      <c r="I667" s="95"/>
      <c r="J667" s="95"/>
      <c r="K667" s="95"/>
      <c r="M667" s="95"/>
      <c r="O667" s="95"/>
      <c r="S667" s="95"/>
      <c r="U667" s="95"/>
      <c r="W667" s="95"/>
      <c r="X667" s="95"/>
      <c r="Y667" s="95"/>
      <c r="AA667" s="95"/>
      <c r="AC667" s="95"/>
    </row>
    <row r="668" spans="5:29" s="42" customFormat="1" x14ac:dyDescent="0.35">
      <c r="E668" s="95"/>
      <c r="G668" s="95"/>
      <c r="I668" s="95"/>
      <c r="J668" s="95"/>
      <c r="K668" s="95"/>
      <c r="M668" s="95"/>
      <c r="O668" s="95"/>
      <c r="S668" s="95"/>
      <c r="U668" s="95"/>
      <c r="W668" s="95"/>
      <c r="X668" s="95"/>
      <c r="Y668" s="95"/>
      <c r="AA668" s="95"/>
      <c r="AC668" s="95"/>
    </row>
    <row r="669" spans="5:29" s="42" customFormat="1" x14ac:dyDescent="0.35">
      <c r="E669" s="95"/>
      <c r="G669" s="95"/>
      <c r="I669" s="95"/>
      <c r="J669" s="95"/>
      <c r="K669" s="95"/>
      <c r="M669" s="95"/>
      <c r="O669" s="95"/>
      <c r="S669" s="95"/>
      <c r="U669" s="95"/>
      <c r="W669" s="95"/>
      <c r="X669" s="95"/>
      <c r="Y669" s="95"/>
      <c r="AA669" s="95"/>
      <c r="AC669" s="95"/>
    </row>
    <row r="670" spans="5:29" s="42" customFormat="1" x14ac:dyDescent="0.35">
      <c r="E670" s="95"/>
      <c r="G670" s="95"/>
      <c r="I670" s="95"/>
      <c r="J670" s="95"/>
      <c r="K670" s="95"/>
      <c r="M670" s="95"/>
      <c r="O670" s="95"/>
      <c r="S670" s="95"/>
      <c r="U670" s="95"/>
      <c r="W670" s="95"/>
      <c r="X670" s="95"/>
      <c r="Y670" s="95"/>
      <c r="AA670" s="95"/>
      <c r="AC670" s="95"/>
    </row>
    <row r="671" spans="5:29" s="42" customFormat="1" x14ac:dyDescent="0.35">
      <c r="E671" s="95"/>
      <c r="G671" s="95"/>
      <c r="I671" s="95"/>
      <c r="J671" s="95"/>
      <c r="K671" s="95"/>
      <c r="M671" s="95"/>
      <c r="O671" s="95"/>
      <c r="S671" s="95"/>
      <c r="U671" s="95"/>
      <c r="W671" s="95"/>
      <c r="X671" s="95"/>
      <c r="Y671" s="95"/>
      <c r="AA671" s="95"/>
      <c r="AC671" s="95"/>
    </row>
    <row r="672" spans="5:29" s="42" customFormat="1" x14ac:dyDescent="0.35">
      <c r="E672" s="95"/>
      <c r="G672" s="95"/>
      <c r="I672" s="95"/>
      <c r="J672" s="95"/>
      <c r="K672" s="95"/>
      <c r="M672" s="95"/>
      <c r="O672" s="95"/>
      <c r="S672" s="95"/>
      <c r="U672" s="95"/>
      <c r="W672" s="95"/>
      <c r="X672" s="95"/>
      <c r="Y672" s="95"/>
      <c r="AA672" s="95"/>
      <c r="AC672" s="95"/>
    </row>
    <row r="673" spans="5:29" s="42" customFormat="1" x14ac:dyDescent="0.35">
      <c r="E673" s="95"/>
      <c r="G673" s="95"/>
      <c r="I673" s="95"/>
      <c r="J673" s="95"/>
      <c r="K673" s="95"/>
      <c r="M673" s="95"/>
      <c r="O673" s="95"/>
      <c r="S673" s="95"/>
      <c r="U673" s="95"/>
      <c r="W673" s="95"/>
      <c r="X673" s="95"/>
      <c r="Y673" s="95"/>
      <c r="AA673" s="95"/>
      <c r="AC673" s="95"/>
    </row>
    <row r="674" spans="5:29" s="42" customFormat="1" x14ac:dyDescent="0.35">
      <c r="E674" s="95"/>
      <c r="G674" s="95"/>
      <c r="I674" s="95"/>
      <c r="J674" s="95"/>
      <c r="K674" s="95"/>
      <c r="M674" s="95"/>
      <c r="O674" s="95"/>
      <c r="S674" s="95"/>
      <c r="U674" s="95"/>
      <c r="W674" s="95"/>
      <c r="X674" s="95"/>
      <c r="Y674" s="95"/>
      <c r="AA674" s="95"/>
      <c r="AC674" s="95"/>
    </row>
    <row r="675" spans="5:29" s="42" customFormat="1" x14ac:dyDescent="0.35">
      <c r="E675" s="95"/>
      <c r="G675" s="95"/>
      <c r="I675" s="95"/>
      <c r="J675" s="95"/>
      <c r="K675" s="95"/>
      <c r="M675" s="95"/>
      <c r="O675" s="95"/>
      <c r="S675" s="95"/>
      <c r="U675" s="95"/>
      <c r="W675" s="95"/>
      <c r="X675" s="95"/>
      <c r="Y675" s="95"/>
      <c r="AA675" s="95"/>
      <c r="AC675" s="95"/>
    </row>
    <row r="676" spans="5:29" s="42" customFormat="1" x14ac:dyDescent="0.35">
      <c r="E676" s="95"/>
      <c r="G676" s="95"/>
      <c r="I676" s="95"/>
      <c r="J676" s="95"/>
      <c r="K676" s="95"/>
      <c r="M676" s="95"/>
      <c r="O676" s="95"/>
      <c r="S676" s="95"/>
      <c r="U676" s="95"/>
      <c r="W676" s="95"/>
      <c r="X676" s="95"/>
      <c r="Y676" s="95"/>
      <c r="AA676" s="95"/>
      <c r="AC676" s="95"/>
    </row>
    <row r="677" spans="5:29" s="42" customFormat="1" x14ac:dyDescent="0.35">
      <c r="E677" s="95"/>
      <c r="G677" s="95"/>
      <c r="I677" s="95"/>
      <c r="J677" s="95"/>
      <c r="K677" s="95"/>
      <c r="M677" s="95"/>
      <c r="O677" s="95"/>
      <c r="S677" s="95"/>
      <c r="U677" s="95"/>
      <c r="W677" s="95"/>
      <c r="X677" s="95"/>
      <c r="Y677" s="95"/>
      <c r="AA677" s="95"/>
      <c r="AC677" s="95"/>
    </row>
    <row r="678" spans="5:29" s="42" customFormat="1" x14ac:dyDescent="0.35">
      <c r="E678" s="95"/>
      <c r="G678" s="95"/>
      <c r="I678" s="95"/>
      <c r="J678" s="95"/>
      <c r="K678" s="95"/>
      <c r="M678" s="95"/>
      <c r="O678" s="95"/>
      <c r="S678" s="95"/>
      <c r="U678" s="95"/>
      <c r="W678" s="95"/>
      <c r="X678" s="95"/>
      <c r="Y678" s="95"/>
      <c r="AA678" s="95"/>
      <c r="AC678" s="95"/>
    </row>
    <row r="679" spans="5:29" s="42" customFormat="1" x14ac:dyDescent="0.35">
      <c r="E679" s="95"/>
      <c r="G679" s="95"/>
      <c r="I679" s="95"/>
      <c r="J679" s="95"/>
      <c r="K679" s="95"/>
      <c r="M679" s="95"/>
      <c r="O679" s="95"/>
      <c r="S679" s="95"/>
      <c r="U679" s="95"/>
      <c r="W679" s="95"/>
      <c r="X679" s="95"/>
      <c r="Y679" s="95"/>
      <c r="AA679" s="95"/>
      <c r="AC679" s="95"/>
    </row>
    <row r="680" spans="5:29" s="42" customFormat="1" x14ac:dyDescent="0.35">
      <c r="E680" s="95"/>
      <c r="G680" s="95"/>
      <c r="I680" s="95"/>
      <c r="J680" s="95"/>
      <c r="K680" s="95"/>
      <c r="M680" s="95"/>
      <c r="O680" s="95"/>
      <c r="S680" s="95"/>
      <c r="U680" s="95"/>
      <c r="W680" s="95"/>
      <c r="X680" s="95"/>
      <c r="Y680" s="95"/>
      <c r="AA680" s="95"/>
      <c r="AC680" s="95"/>
    </row>
    <row r="681" spans="5:29" s="42" customFormat="1" x14ac:dyDescent="0.35">
      <c r="E681" s="95"/>
      <c r="G681" s="95"/>
      <c r="I681" s="95"/>
      <c r="J681" s="95"/>
      <c r="K681" s="95"/>
      <c r="M681" s="95"/>
      <c r="O681" s="95"/>
      <c r="S681" s="95"/>
      <c r="U681" s="95"/>
      <c r="W681" s="95"/>
      <c r="X681" s="95"/>
      <c r="Y681" s="95"/>
      <c r="AA681" s="95"/>
      <c r="AC681" s="95"/>
    </row>
    <row r="682" spans="5:29" s="42" customFormat="1" x14ac:dyDescent="0.35">
      <c r="E682" s="95"/>
      <c r="G682" s="95"/>
      <c r="I682" s="95"/>
      <c r="J682" s="95"/>
      <c r="K682" s="95"/>
      <c r="M682" s="95"/>
      <c r="O682" s="95"/>
      <c r="S682" s="95"/>
      <c r="U682" s="95"/>
      <c r="W682" s="95"/>
      <c r="X682" s="95"/>
      <c r="Y682" s="95"/>
      <c r="AA682" s="95"/>
      <c r="AC682" s="95"/>
    </row>
    <row r="683" spans="5:29" s="42" customFormat="1" x14ac:dyDescent="0.35">
      <c r="E683" s="95"/>
      <c r="G683" s="95"/>
      <c r="I683" s="95"/>
      <c r="J683" s="95"/>
      <c r="K683" s="95"/>
      <c r="M683" s="95"/>
      <c r="O683" s="95"/>
      <c r="S683" s="95"/>
      <c r="U683" s="95"/>
      <c r="W683" s="95"/>
      <c r="X683" s="95"/>
      <c r="Y683" s="95"/>
      <c r="AA683" s="95"/>
      <c r="AC683" s="95"/>
    </row>
    <row r="684" spans="5:29" s="42" customFormat="1" x14ac:dyDescent="0.35">
      <c r="E684" s="95"/>
      <c r="G684" s="95"/>
      <c r="I684" s="95"/>
      <c r="J684" s="95"/>
      <c r="K684" s="95"/>
      <c r="M684" s="95"/>
      <c r="O684" s="95"/>
      <c r="S684" s="95"/>
      <c r="U684" s="95"/>
      <c r="W684" s="95"/>
      <c r="X684" s="95"/>
      <c r="Y684" s="95"/>
      <c r="AA684" s="95"/>
      <c r="AC684" s="95"/>
    </row>
    <row r="685" spans="5:29" s="42" customFormat="1" x14ac:dyDescent="0.35">
      <c r="E685" s="95"/>
      <c r="G685" s="95"/>
      <c r="I685" s="95"/>
      <c r="J685" s="95"/>
      <c r="K685" s="95"/>
      <c r="M685" s="95"/>
      <c r="O685" s="95"/>
      <c r="S685" s="95"/>
      <c r="U685" s="95"/>
      <c r="W685" s="95"/>
      <c r="X685" s="95"/>
      <c r="Y685" s="95"/>
      <c r="AA685" s="95"/>
      <c r="AC685" s="95"/>
    </row>
    <row r="686" spans="5:29" s="42" customFormat="1" x14ac:dyDescent="0.35">
      <c r="E686" s="95"/>
      <c r="G686" s="95"/>
      <c r="I686" s="95"/>
      <c r="J686" s="95"/>
      <c r="K686" s="95"/>
      <c r="M686" s="95"/>
      <c r="O686" s="95"/>
      <c r="S686" s="95"/>
      <c r="U686" s="95"/>
      <c r="W686" s="95"/>
      <c r="X686" s="95"/>
      <c r="Y686" s="95"/>
      <c r="AA686" s="95"/>
      <c r="AC686" s="95"/>
    </row>
    <row r="687" spans="5:29" s="42" customFormat="1" x14ac:dyDescent="0.35">
      <c r="E687" s="95"/>
      <c r="G687" s="95"/>
      <c r="I687" s="95"/>
      <c r="J687" s="95"/>
      <c r="K687" s="95"/>
      <c r="M687" s="95"/>
      <c r="O687" s="95"/>
      <c r="S687" s="95"/>
      <c r="U687" s="95"/>
      <c r="W687" s="95"/>
      <c r="X687" s="95"/>
      <c r="Y687" s="95"/>
      <c r="AA687" s="95"/>
      <c r="AC687" s="95"/>
    </row>
    <row r="688" spans="5:29" s="42" customFormat="1" x14ac:dyDescent="0.35">
      <c r="E688" s="95"/>
      <c r="G688" s="95"/>
      <c r="I688" s="95"/>
      <c r="J688" s="95"/>
      <c r="K688" s="95"/>
      <c r="M688" s="95"/>
      <c r="O688" s="95"/>
      <c r="S688" s="95"/>
      <c r="U688" s="95"/>
      <c r="W688" s="95"/>
      <c r="X688" s="95"/>
      <c r="Y688" s="95"/>
      <c r="AA688" s="95"/>
      <c r="AC688" s="95"/>
    </row>
    <row r="689" spans="5:29" s="42" customFormat="1" x14ac:dyDescent="0.35">
      <c r="E689" s="95"/>
      <c r="G689" s="95"/>
      <c r="I689" s="95"/>
      <c r="J689" s="95"/>
      <c r="K689" s="95"/>
      <c r="M689" s="95"/>
      <c r="O689" s="95"/>
      <c r="S689" s="95"/>
      <c r="U689" s="95"/>
      <c r="W689" s="95"/>
      <c r="X689" s="95"/>
      <c r="Y689" s="95"/>
      <c r="AA689" s="95"/>
      <c r="AC689" s="95"/>
    </row>
    <row r="690" spans="5:29" s="42" customFormat="1" x14ac:dyDescent="0.35">
      <c r="E690" s="95"/>
      <c r="G690" s="95"/>
      <c r="I690" s="95"/>
      <c r="J690" s="95"/>
      <c r="K690" s="95"/>
      <c r="M690" s="95"/>
      <c r="O690" s="95"/>
      <c r="S690" s="95"/>
      <c r="U690" s="95"/>
      <c r="W690" s="95"/>
      <c r="X690" s="95"/>
      <c r="Y690" s="95"/>
      <c r="AA690" s="95"/>
      <c r="AC690" s="95"/>
    </row>
    <row r="691" spans="5:29" s="42" customFormat="1" x14ac:dyDescent="0.35">
      <c r="E691" s="95"/>
      <c r="G691" s="95"/>
      <c r="I691" s="95"/>
      <c r="J691" s="95"/>
      <c r="K691" s="95"/>
      <c r="M691" s="95"/>
      <c r="O691" s="95"/>
      <c r="S691" s="95"/>
      <c r="U691" s="95"/>
      <c r="W691" s="95"/>
      <c r="X691" s="95"/>
      <c r="Y691" s="95"/>
      <c r="AA691" s="95"/>
      <c r="AC691" s="95"/>
    </row>
    <row r="692" spans="5:29" s="42" customFormat="1" x14ac:dyDescent="0.35">
      <c r="E692" s="95"/>
      <c r="G692" s="95"/>
      <c r="I692" s="95"/>
      <c r="J692" s="95"/>
      <c r="K692" s="95"/>
      <c r="M692" s="95"/>
      <c r="O692" s="95"/>
      <c r="S692" s="95"/>
      <c r="U692" s="95"/>
      <c r="W692" s="95"/>
      <c r="X692" s="95"/>
      <c r="Y692" s="95"/>
      <c r="AA692" s="95"/>
      <c r="AC692" s="95"/>
    </row>
    <row r="693" spans="5:29" s="42" customFormat="1" x14ac:dyDescent="0.35">
      <c r="E693" s="95"/>
      <c r="G693" s="95"/>
      <c r="I693" s="95"/>
      <c r="J693" s="95"/>
      <c r="K693" s="95"/>
      <c r="M693" s="95"/>
      <c r="O693" s="95"/>
      <c r="S693" s="95"/>
      <c r="U693" s="95"/>
      <c r="W693" s="95"/>
      <c r="X693" s="95"/>
      <c r="Y693" s="95"/>
      <c r="AA693" s="95"/>
      <c r="AC693" s="95"/>
    </row>
    <row r="694" spans="5:29" s="42" customFormat="1" x14ac:dyDescent="0.35">
      <c r="E694" s="95"/>
      <c r="G694" s="95"/>
      <c r="I694" s="95"/>
      <c r="J694" s="95"/>
      <c r="K694" s="95"/>
      <c r="M694" s="95"/>
      <c r="O694" s="95"/>
      <c r="S694" s="95"/>
      <c r="U694" s="95"/>
      <c r="W694" s="95"/>
      <c r="X694" s="95"/>
      <c r="Y694" s="95"/>
      <c r="AA694" s="95"/>
      <c r="AC694" s="95"/>
    </row>
    <row r="695" spans="5:29" s="42" customFormat="1" x14ac:dyDescent="0.35">
      <c r="E695" s="95"/>
      <c r="G695" s="95"/>
      <c r="I695" s="95"/>
      <c r="J695" s="95"/>
      <c r="K695" s="95"/>
      <c r="M695" s="95"/>
      <c r="O695" s="95"/>
      <c r="S695" s="95"/>
      <c r="U695" s="95"/>
      <c r="W695" s="95"/>
      <c r="X695" s="95"/>
      <c r="Y695" s="95"/>
      <c r="AA695" s="95"/>
      <c r="AC695" s="95"/>
    </row>
    <row r="696" spans="5:29" s="42" customFormat="1" x14ac:dyDescent="0.35">
      <c r="E696" s="95"/>
      <c r="G696" s="95"/>
      <c r="I696" s="95"/>
      <c r="J696" s="95"/>
      <c r="K696" s="95"/>
      <c r="M696" s="95"/>
      <c r="O696" s="95"/>
      <c r="S696" s="95"/>
      <c r="U696" s="95"/>
      <c r="W696" s="95"/>
      <c r="X696" s="95"/>
      <c r="Y696" s="95"/>
      <c r="AA696" s="95"/>
      <c r="AC696" s="95"/>
    </row>
    <row r="697" spans="5:29" s="42" customFormat="1" x14ac:dyDescent="0.35">
      <c r="E697" s="95"/>
      <c r="G697" s="95"/>
      <c r="I697" s="95"/>
      <c r="J697" s="95"/>
      <c r="K697" s="95"/>
      <c r="M697" s="95"/>
      <c r="O697" s="95"/>
      <c r="S697" s="95"/>
      <c r="U697" s="95"/>
      <c r="W697" s="95"/>
      <c r="X697" s="95"/>
      <c r="Y697" s="95"/>
      <c r="AA697" s="95"/>
      <c r="AC697" s="95"/>
    </row>
    <row r="698" spans="5:29" s="42" customFormat="1" x14ac:dyDescent="0.35">
      <c r="E698" s="95"/>
      <c r="G698" s="95"/>
      <c r="I698" s="95"/>
      <c r="J698" s="95"/>
      <c r="K698" s="95"/>
      <c r="M698" s="95"/>
      <c r="O698" s="95"/>
      <c r="S698" s="95"/>
      <c r="U698" s="95"/>
      <c r="W698" s="95"/>
      <c r="X698" s="95"/>
      <c r="Y698" s="95"/>
      <c r="AA698" s="95"/>
      <c r="AC698" s="95"/>
    </row>
    <row r="699" spans="5:29" s="42" customFormat="1" x14ac:dyDescent="0.35">
      <c r="E699" s="95"/>
      <c r="G699" s="95"/>
      <c r="I699" s="95"/>
      <c r="J699" s="95"/>
      <c r="K699" s="95"/>
      <c r="M699" s="95"/>
      <c r="O699" s="95"/>
      <c r="S699" s="95"/>
      <c r="U699" s="95"/>
      <c r="W699" s="95"/>
      <c r="X699" s="95"/>
      <c r="Y699" s="95"/>
      <c r="AA699" s="95"/>
      <c r="AC699" s="95"/>
    </row>
    <row r="700" spans="5:29" s="42" customFormat="1" x14ac:dyDescent="0.35">
      <c r="E700" s="95"/>
      <c r="G700" s="95"/>
      <c r="I700" s="95"/>
      <c r="J700" s="95"/>
      <c r="K700" s="95"/>
      <c r="M700" s="95"/>
      <c r="O700" s="95"/>
      <c r="S700" s="95"/>
      <c r="U700" s="95"/>
      <c r="W700" s="95"/>
      <c r="X700" s="95"/>
      <c r="Y700" s="95"/>
      <c r="AA700" s="95"/>
      <c r="AC700" s="95"/>
    </row>
    <row r="701" spans="5:29" s="42" customFormat="1" x14ac:dyDescent="0.35">
      <c r="E701" s="95"/>
      <c r="G701" s="95"/>
      <c r="I701" s="95"/>
      <c r="J701" s="95"/>
      <c r="K701" s="95"/>
      <c r="M701" s="95"/>
      <c r="O701" s="95"/>
      <c r="S701" s="95"/>
      <c r="U701" s="95"/>
      <c r="W701" s="95"/>
      <c r="X701" s="95"/>
      <c r="Y701" s="95"/>
      <c r="AA701" s="95"/>
      <c r="AC701" s="95"/>
    </row>
    <row r="702" spans="5:29" s="42" customFormat="1" x14ac:dyDescent="0.35">
      <c r="E702" s="95"/>
      <c r="G702" s="95"/>
      <c r="I702" s="95"/>
      <c r="J702" s="95"/>
      <c r="K702" s="95"/>
      <c r="M702" s="95"/>
      <c r="O702" s="95"/>
      <c r="S702" s="95"/>
      <c r="U702" s="95"/>
      <c r="W702" s="95"/>
      <c r="X702" s="95"/>
      <c r="Y702" s="95"/>
      <c r="AA702" s="95"/>
      <c r="AC702" s="95"/>
    </row>
    <row r="703" spans="5:29" s="42" customFormat="1" x14ac:dyDescent="0.35">
      <c r="E703" s="95"/>
      <c r="G703" s="95"/>
      <c r="I703" s="95"/>
      <c r="J703" s="95"/>
      <c r="K703" s="95"/>
      <c r="M703" s="95"/>
      <c r="O703" s="95"/>
      <c r="S703" s="95"/>
      <c r="U703" s="95"/>
      <c r="W703" s="95"/>
      <c r="X703" s="95"/>
      <c r="Y703" s="95"/>
      <c r="AA703" s="95"/>
      <c r="AC703" s="95"/>
    </row>
    <row r="704" spans="5:29" s="42" customFormat="1" x14ac:dyDescent="0.35">
      <c r="E704" s="95"/>
      <c r="G704" s="95"/>
      <c r="I704" s="95"/>
      <c r="J704" s="95"/>
      <c r="K704" s="95"/>
      <c r="M704" s="95"/>
      <c r="O704" s="95"/>
      <c r="S704" s="95"/>
      <c r="U704" s="95"/>
      <c r="W704" s="95"/>
      <c r="X704" s="95"/>
      <c r="Y704" s="95"/>
      <c r="AA704" s="95"/>
      <c r="AC704" s="95"/>
    </row>
    <row r="705" spans="5:29" s="42" customFormat="1" x14ac:dyDescent="0.35">
      <c r="E705" s="95"/>
      <c r="G705" s="95"/>
      <c r="I705" s="95"/>
      <c r="J705" s="95"/>
      <c r="K705" s="95"/>
      <c r="M705" s="95"/>
      <c r="O705" s="95"/>
      <c r="S705" s="95"/>
      <c r="U705" s="95"/>
      <c r="W705" s="95"/>
      <c r="X705" s="95"/>
      <c r="Y705" s="95"/>
      <c r="AA705" s="95"/>
      <c r="AC705" s="95"/>
    </row>
    <row r="706" spans="5:29" s="42" customFormat="1" x14ac:dyDescent="0.35">
      <c r="E706" s="95"/>
      <c r="G706" s="95"/>
      <c r="I706" s="95"/>
      <c r="J706" s="95"/>
      <c r="K706" s="95"/>
      <c r="M706" s="95"/>
      <c r="O706" s="95"/>
      <c r="S706" s="95"/>
      <c r="U706" s="95"/>
      <c r="W706" s="95"/>
      <c r="X706" s="95"/>
      <c r="Y706" s="95"/>
      <c r="AA706" s="95"/>
      <c r="AC706" s="95"/>
    </row>
    <row r="707" spans="5:29" s="42" customFormat="1" x14ac:dyDescent="0.35">
      <c r="E707" s="95"/>
      <c r="G707" s="95"/>
      <c r="I707" s="95"/>
      <c r="J707" s="95"/>
      <c r="K707" s="95"/>
      <c r="M707" s="95"/>
      <c r="O707" s="95"/>
      <c r="S707" s="95"/>
      <c r="U707" s="95"/>
      <c r="W707" s="95"/>
      <c r="X707" s="95"/>
      <c r="Y707" s="95"/>
      <c r="AA707" s="95"/>
      <c r="AC707" s="95"/>
    </row>
    <row r="708" spans="5:29" s="42" customFormat="1" x14ac:dyDescent="0.35">
      <c r="E708" s="95"/>
      <c r="G708" s="95"/>
      <c r="I708" s="95"/>
      <c r="J708" s="95"/>
      <c r="K708" s="95"/>
      <c r="M708" s="95"/>
      <c r="O708" s="95"/>
      <c r="S708" s="95"/>
      <c r="U708" s="95"/>
      <c r="W708" s="95"/>
      <c r="X708" s="95"/>
      <c r="Y708" s="95"/>
      <c r="AA708" s="95"/>
      <c r="AC708" s="95"/>
    </row>
    <row r="709" spans="5:29" s="42" customFormat="1" x14ac:dyDescent="0.35">
      <c r="E709" s="95"/>
      <c r="G709" s="95"/>
      <c r="I709" s="95"/>
      <c r="J709" s="95"/>
      <c r="K709" s="95"/>
      <c r="M709" s="95"/>
      <c r="O709" s="95"/>
      <c r="S709" s="95"/>
      <c r="U709" s="95"/>
      <c r="W709" s="95"/>
      <c r="X709" s="95"/>
      <c r="Y709" s="95"/>
      <c r="AA709" s="95"/>
      <c r="AC709" s="95"/>
    </row>
    <row r="710" spans="5:29" s="42" customFormat="1" x14ac:dyDescent="0.35">
      <c r="E710" s="95"/>
      <c r="G710" s="95"/>
      <c r="I710" s="95"/>
      <c r="J710" s="95"/>
      <c r="K710" s="95"/>
      <c r="M710" s="95"/>
      <c r="O710" s="95"/>
      <c r="S710" s="95"/>
      <c r="U710" s="95"/>
      <c r="W710" s="95"/>
      <c r="X710" s="95"/>
      <c r="Y710" s="95"/>
      <c r="AA710" s="95"/>
      <c r="AC710" s="95"/>
    </row>
    <row r="711" spans="5:29" s="42" customFormat="1" x14ac:dyDescent="0.35">
      <c r="E711" s="95"/>
      <c r="G711" s="95"/>
      <c r="I711" s="95"/>
      <c r="J711" s="95"/>
      <c r="K711" s="95"/>
      <c r="M711" s="95"/>
      <c r="O711" s="95"/>
      <c r="S711" s="95"/>
      <c r="U711" s="95"/>
      <c r="W711" s="95"/>
      <c r="X711" s="95"/>
      <c r="Y711" s="95"/>
      <c r="AA711" s="95"/>
      <c r="AC711" s="95"/>
    </row>
    <row r="712" spans="5:29" s="42" customFormat="1" x14ac:dyDescent="0.35">
      <c r="E712" s="95"/>
      <c r="G712" s="95"/>
      <c r="I712" s="95"/>
      <c r="J712" s="95"/>
      <c r="K712" s="95"/>
      <c r="M712" s="95"/>
      <c r="O712" s="95"/>
      <c r="S712" s="95"/>
      <c r="U712" s="95"/>
      <c r="W712" s="95"/>
      <c r="X712" s="95"/>
      <c r="Y712" s="95"/>
      <c r="AA712" s="95"/>
      <c r="AC712" s="95"/>
    </row>
    <row r="713" spans="5:29" s="42" customFormat="1" x14ac:dyDescent="0.35">
      <c r="E713" s="95"/>
      <c r="G713" s="95"/>
      <c r="I713" s="95"/>
      <c r="J713" s="95"/>
      <c r="K713" s="95"/>
      <c r="M713" s="95"/>
      <c r="O713" s="95"/>
      <c r="S713" s="95"/>
      <c r="U713" s="95"/>
      <c r="W713" s="95"/>
      <c r="X713" s="95"/>
      <c r="Y713" s="95"/>
      <c r="AA713" s="95"/>
      <c r="AC713" s="95"/>
    </row>
    <row r="714" spans="5:29" s="42" customFormat="1" x14ac:dyDescent="0.35">
      <c r="E714" s="95"/>
      <c r="G714" s="95"/>
      <c r="I714" s="95"/>
      <c r="J714" s="95"/>
      <c r="K714" s="95"/>
      <c r="M714" s="95"/>
      <c r="O714" s="95"/>
      <c r="S714" s="95"/>
      <c r="U714" s="95"/>
      <c r="W714" s="95"/>
      <c r="X714" s="95"/>
      <c r="Y714" s="95"/>
      <c r="AA714" s="95"/>
      <c r="AC714" s="95"/>
    </row>
    <row r="715" spans="5:29" s="42" customFormat="1" x14ac:dyDescent="0.35">
      <c r="E715" s="95"/>
      <c r="G715" s="95"/>
      <c r="I715" s="95"/>
      <c r="J715" s="95"/>
      <c r="K715" s="95"/>
      <c r="M715" s="95"/>
      <c r="O715" s="95"/>
      <c r="S715" s="95"/>
      <c r="U715" s="95"/>
      <c r="W715" s="95"/>
      <c r="X715" s="95"/>
      <c r="Y715" s="95"/>
      <c r="AA715" s="95"/>
      <c r="AC715" s="95"/>
    </row>
    <row r="716" spans="5:29" s="42" customFormat="1" x14ac:dyDescent="0.35">
      <c r="E716" s="95"/>
      <c r="G716" s="95"/>
      <c r="I716" s="95"/>
      <c r="J716" s="95"/>
      <c r="K716" s="95"/>
      <c r="M716" s="95"/>
      <c r="O716" s="95"/>
      <c r="S716" s="95"/>
      <c r="U716" s="95"/>
      <c r="W716" s="95"/>
      <c r="X716" s="95"/>
      <c r="Y716" s="95"/>
      <c r="AA716" s="95"/>
      <c r="AC716" s="95"/>
    </row>
    <row r="717" spans="5:29" s="42" customFormat="1" x14ac:dyDescent="0.35">
      <c r="E717" s="95"/>
      <c r="G717" s="95"/>
      <c r="I717" s="95"/>
      <c r="J717" s="95"/>
      <c r="K717" s="95"/>
      <c r="M717" s="95"/>
      <c r="O717" s="95"/>
      <c r="S717" s="95"/>
      <c r="U717" s="95"/>
      <c r="W717" s="95"/>
      <c r="X717" s="95"/>
      <c r="Y717" s="95"/>
      <c r="AA717" s="95"/>
      <c r="AC717" s="95"/>
    </row>
    <row r="718" spans="5:29" s="42" customFormat="1" x14ac:dyDescent="0.35">
      <c r="E718" s="95"/>
      <c r="G718" s="95"/>
      <c r="I718" s="95"/>
      <c r="J718" s="95"/>
      <c r="K718" s="95"/>
      <c r="M718" s="95"/>
      <c r="O718" s="95"/>
      <c r="S718" s="95"/>
      <c r="U718" s="95"/>
      <c r="W718" s="95"/>
      <c r="X718" s="95"/>
      <c r="Y718" s="95"/>
      <c r="AA718" s="95"/>
      <c r="AC718" s="95"/>
    </row>
    <row r="719" spans="5:29" s="42" customFormat="1" x14ac:dyDescent="0.35">
      <c r="E719" s="95"/>
      <c r="G719" s="95"/>
      <c r="I719" s="95"/>
      <c r="J719" s="95"/>
      <c r="K719" s="95"/>
      <c r="M719" s="95"/>
      <c r="O719" s="95"/>
      <c r="S719" s="95"/>
      <c r="U719" s="95"/>
      <c r="W719" s="95"/>
      <c r="X719" s="95"/>
      <c r="Y719" s="95"/>
      <c r="AA719" s="95"/>
      <c r="AC719" s="95"/>
    </row>
    <row r="720" spans="5:29" s="42" customFormat="1" x14ac:dyDescent="0.35">
      <c r="E720" s="95"/>
      <c r="G720" s="95"/>
      <c r="I720" s="95"/>
      <c r="J720" s="95"/>
      <c r="K720" s="95"/>
      <c r="M720" s="95"/>
      <c r="O720" s="95"/>
      <c r="S720" s="95"/>
      <c r="U720" s="95"/>
      <c r="W720" s="95"/>
      <c r="X720" s="95"/>
      <c r="Y720" s="95"/>
      <c r="AA720" s="95"/>
      <c r="AC720" s="95"/>
    </row>
    <row r="721" spans="5:29" s="42" customFormat="1" x14ac:dyDescent="0.35">
      <c r="E721" s="95"/>
      <c r="G721" s="95"/>
      <c r="I721" s="95"/>
      <c r="J721" s="95"/>
      <c r="K721" s="95"/>
      <c r="M721" s="95"/>
      <c r="O721" s="95"/>
      <c r="S721" s="95"/>
      <c r="U721" s="95"/>
      <c r="W721" s="95"/>
      <c r="X721" s="95"/>
      <c r="Y721" s="95"/>
      <c r="AA721" s="95"/>
      <c r="AC721" s="95"/>
    </row>
    <row r="722" spans="5:29" s="42" customFormat="1" x14ac:dyDescent="0.35">
      <c r="E722" s="95"/>
      <c r="G722" s="95"/>
      <c r="I722" s="95"/>
      <c r="J722" s="95"/>
      <c r="K722" s="95"/>
      <c r="M722" s="95"/>
      <c r="O722" s="95"/>
      <c r="S722" s="95"/>
      <c r="U722" s="95"/>
      <c r="W722" s="95"/>
      <c r="X722" s="95"/>
      <c r="Y722" s="95"/>
      <c r="AA722" s="95"/>
      <c r="AC722" s="95"/>
    </row>
    <row r="723" spans="5:29" s="42" customFormat="1" x14ac:dyDescent="0.35">
      <c r="E723" s="95"/>
      <c r="G723" s="95"/>
      <c r="I723" s="95"/>
      <c r="J723" s="95"/>
      <c r="K723" s="95"/>
      <c r="M723" s="95"/>
      <c r="O723" s="95"/>
      <c r="S723" s="95"/>
      <c r="U723" s="95"/>
      <c r="W723" s="95"/>
      <c r="X723" s="95"/>
      <c r="Y723" s="95"/>
      <c r="AA723" s="95"/>
      <c r="AC723" s="95"/>
    </row>
    <row r="724" spans="5:29" s="42" customFormat="1" x14ac:dyDescent="0.35">
      <c r="E724" s="95"/>
      <c r="G724" s="95"/>
      <c r="I724" s="95"/>
      <c r="J724" s="95"/>
      <c r="K724" s="95"/>
      <c r="M724" s="95"/>
      <c r="O724" s="95"/>
      <c r="S724" s="95"/>
      <c r="U724" s="95"/>
      <c r="W724" s="95"/>
      <c r="X724" s="95"/>
      <c r="Y724" s="95"/>
      <c r="AA724" s="95"/>
      <c r="AC724" s="95"/>
    </row>
    <row r="725" spans="5:29" s="42" customFormat="1" x14ac:dyDescent="0.35">
      <c r="E725" s="95"/>
      <c r="G725" s="95"/>
      <c r="I725" s="95"/>
      <c r="J725" s="95"/>
      <c r="K725" s="95"/>
      <c r="M725" s="95"/>
      <c r="O725" s="95"/>
      <c r="S725" s="95"/>
      <c r="U725" s="95"/>
      <c r="W725" s="95"/>
      <c r="X725" s="95"/>
      <c r="Y725" s="95"/>
      <c r="AA725" s="95"/>
      <c r="AC725" s="95"/>
    </row>
    <row r="726" spans="5:29" s="42" customFormat="1" x14ac:dyDescent="0.35">
      <c r="E726" s="95"/>
      <c r="G726" s="95"/>
      <c r="I726" s="95"/>
      <c r="J726" s="95"/>
      <c r="K726" s="95"/>
      <c r="M726" s="95"/>
      <c r="O726" s="95"/>
      <c r="S726" s="95"/>
      <c r="U726" s="95"/>
      <c r="W726" s="95"/>
      <c r="X726" s="95"/>
      <c r="Y726" s="95"/>
      <c r="AA726" s="95"/>
      <c r="AC726" s="95"/>
    </row>
    <row r="727" spans="5:29" s="42" customFormat="1" x14ac:dyDescent="0.35">
      <c r="E727" s="95"/>
      <c r="G727" s="95"/>
      <c r="I727" s="95"/>
      <c r="J727" s="95"/>
      <c r="K727" s="95"/>
      <c r="M727" s="95"/>
      <c r="O727" s="95"/>
      <c r="S727" s="95"/>
      <c r="U727" s="95"/>
      <c r="W727" s="95"/>
      <c r="X727" s="95"/>
      <c r="Y727" s="95"/>
      <c r="AA727" s="95"/>
      <c r="AC727" s="95"/>
    </row>
    <row r="728" spans="5:29" s="42" customFormat="1" x14ac:dyDescent="0.35">
      <c r="E728" s="95"/>
      <c r="G728" s="95"/>
      <c r="I728" s="95"/>
      <c r="J728" s="95"/>
      <c r="K728" s="95"/>
      <c r="M728" s="95"/>
      <c r="O728" s="95"/>
      <c r="S728" s="95"/>
      <c r="U728" s="95"/>
      <c r="W728" s="95"/>
      <c r="X728" s="95"/>
      <c r="Y728" s="95"/>
      <c r="AA728" s="95"/>
      <c r="AC728" s="95"/>
    </row>
    <row r="729" spans="5:29" s="42" customFormat="1" x14ac:dyDescent="0.35">
      <c r="E729" s="95"/>
      <c r="G729" s="95"/>
      <c r="I729" s="95"/>
      <c r="J729" s="95"/>
      <c r="K729" s="95"/>
      <c r="M729" s="95"/>
      <c r="O729" s="95"/>
      <c r="S729" s="95"/>
      <c r="U729" s="95"/>
      <c r="W729" s="95"/>
      <c r="X729" s="95"/>
      <c r="Y729" s="95"/>
      <c r="AA729" s="95"/>
      <c r="AC729" s="95"/>
    </row>
    <row r="730" spans="5:29" s="42" customFormat="1" x14ac:dyDescent="0.35">
      <c r="E730" s="95"/>
      <c r="G730" s="95"/>
      <c r="I730" s="95"/>
      <c r="J730" s="95"/>
      <c r="K730" s="95"/>
      <c r="M730" s="95"/>
      <c r="O730" s="95"/>
      <c r="S730" s="95"/>
      <c r="U730" s="95"/>
      <c r="W730" s="95"/>
      <c r="X730" s="95"/>
      <c r="Y730" s="95"/>
      <c r="AA730" s="95"/>
      <c r="AC730" s="95"/>
    </row>
    <row r="731" spans="5:29" s="42" customFormat="1" x14ac:dyDescent="0.35">
      <c r="E731" s="95"/>
      <c r="G731" s="95"/>
      <c r="I731" s="95"/>
      <c r="J731" s="95"/>
      <c r="K731" s="95"/>
      <c r="M731" s="95"/>
      <c r="O731" s="95"/>
      <c r="S731" s="95"/>
      <c r="U731" s="95"/>
      <c r="W731" s="95"/>
      <c r="X731" s="95"/>
      <c r="Y731" s="95"/>
      <c r="AA731" s="95"/>
      <c r="AC731" s="95"/>
    </row>
    <row r="732" spans="5:29" s="42" customFormat="1" x14ac:dyDescent="0.35">
      <c r="E732" s="95"/>
      <c r="G732" s="95"/>
      <c r="I732" s="95"/>
      <c r="J732" s="95"/>
      <c r="K732" s="95"/>
      <c r="M732" s="95"/>
      <c r="O732" s="95"/>
      <c r="S732" s="95"/>
      <c r="U732" s="95"/>
      <c r="W732" s="95"/>
      <c r="X732" s="95"/>
      <c r="Y732" s="95"/>
      <c r="AA732" s="95"/>
      <c r="AC732" s="95"/>
    </row>
    <row r="733" spans="5:29" s="42" customFormat="1" x14ac:dyDescent="0.35">
      <c r="E733" s="95"/>
      <c r="G733" s="95"/>
      <c r="I733" s="95"/>
      <c r="J733" s="95"/>
      <c r="K733" s="95"/>
      <c r="M733" s="95"/>
      <c r="O733" s="95"/>
      <c r="S733" s="95"/>
      <c r="U733" s="95"/>
      <c r="W733" s="95"/>
      <c r="X733" s="95"/>
      <c r="Y733" s="95"/>
      <c r="AA733" s="95"/>
      <c r="AC733" s="95"/>
    </row>
    <row r="734" spans="5:29" s="42" customFormat="1" x14ac:dyDescent="0.35">
      <c r="E734" s="95"/>
      <c r="G734" s="95"/>
      <c r="I734" s="95"/>
      <c r="J734" s="95"/>
      <c r="K734" s="95"/>
      <c r="M734" s="95"/>
      <c r="O734" s="95"/>
      <c r="S734" s="95"/>
      <c r="U734" s="95"/>
      <c r="W734" s="95"/>
      <c r="X734" s="95"/>
      <c r="Y734" s="95"/>
      <c r="AA734" s="95"/>
      <c r="AC734" s="95"/>
    </row>
    <row r="735" spans="5:29" s="42" customFormat="1" x14ac:dyDescent="0.35">
      <c r="E735" s="95"/>
      <c r="G735" s="95"/>
      <c r="I735" s="95"/>
      <c r="J735" s="95"/>
      <c r="K735" s="95"/>
      <c r="M735" s="95"/>
      <c r="O735" s="95"/>
      <c r="S735" s="95"/>
      <c r="U735" s="95"/>
      <c r="W735" s="95"/>
      <c r="X735" s="95"/>
      <c r="Y735" s="95"/>
      <c r="AA735" s="95"/>
      <c r="AC735" s="95"/>
    </row>
    <row r="736" spans="5:29" s="42" customFormat="1" x14ac:dyDescent="0.35">
      <c r="E736" s="95"/>
      <c r="G736" s="95"/>
      <c r="I736" s="95"/>
      <c r="J736" s="95"/>
      <c r="K736" s="95"/>
      <c r="M736" s="95"/>
      <c r="O736" s="95"/>
      <c r="S736" s="95"/>
      <c r="U736" s="95"/>
      <c r="W736" s="95"/>
      <c r="X736" s="95"/>
      <c r="Y736" s="95"/>
      <c r="AA736" s="95"/>
      <c r="AC736" s="95"/>
    </row>
    <row r="737" spans="5:29" s="42" customFormat="1" x14ac:dyDescent="0.35">
      <c r="E737" s="95"/>
      <c r="G737" s="95"/>
      <c r="I737" s="95"/>
      <c r="J737" s="95"/>
      <c r="K737" s="95"/>
      <c r="M737" s="95"/>
      <c r="O737" s="95"/>
      <c r="S737" s="95"/>
      <c r="U737" s="95"/>
      <c r="W737" s="95"/>
      <c r="X737" s="95"/>
      <c r="Y737" s="95"/>
      <c r="AA737" s="95"/>
      <c r="AC737" s="95"/>
    </row>
    <row r="738" spans="5:29" s="42" customFormat="1" x14ac:dyDescent="0.35">
      <c r="E738" s="95"/>
      <c r="G738" s="95"/>
      <c r="I738" s="95"/>
      <c r="J738" s="95"/>
      <c r="K738" s="95"/>
      <c r="M738" s="95"/>
      <c r="O738" s="95"/>
      <c r="S738" s="95"/>
      <c r="U738" s="95"/>
      <c r="W738" s="95"/>
      <c r="X738" s="95"/>
      <c r="Y738" s="95"/>
      <c r="AA738" s="95"/>
      <c r="AC738" s="95"/>
    </row>
    <row r="739" spans="5:29" s="42" customFormat="1" x14ac:dyDescent="0.35">
      <c r="E739" s="95"/>
      <c r="G739" s="95"/>
      <c r="I739" s="95"/>
      <c r="J739" s="95"/>
      <c r="K739" s="95"/>
      <c r="M739" s="95"/>
      <c r="O739" s="95"/>
      <c r="S739" s="95"/>
      <c r="U739" s="95"/>
      <c r="W739" s="95"/>
      <c r="X739" s="95"/>
      <c r="Y739" s="95"/>
      <c r="AA739" s="95"/>
      <c r="AC739" s="95"/>
    </row>
    <row r="740" spans="5:29" s="42" customFormat="1" x14ac:dyDescent="0.35">
      <c r="E740" s="95"/>
      <c r="G740" s="95"/>
      <c r="I740" s="95"/>
      <c r="J740" s="95"/>
      <c r="K740" s="95"/>
      <c r="M740" s="95"/>
      <c r="O740" s="95"/>
      <c r="S740" s="95"/>
      <c r="U740" s="95"/>
      <c r="W740" s="95"/>
      <c r="X740" s="95"/>
      <c r="Y740" s="95"/>
      <c r="AA740" s="95"/>
      <c r="AC740" s="95"/>
    </row>
    <row r="741" spans="5:29" s="42" customFormat="1" x14ac:dyDescent="0.35">
      <c r="E741" s="95"/>
      <c r="G741" s="95"/>
      <c r="I741" s="95"/>
      <c r="J741" s="95"/>
      <c r="K741" s="95"/>
      <c r="M741" s="95"/>
      <c r="O741" s="95"/>
      <c r="S741" s="95"/>
      <c r="U741" s="95"/>
      <c r="W741" s="95"/>
      <c r="X741" s="95"/>
      <c r="Y741" s="95"/>
      <c r="AA741" s="95"/>
      <c r="AC741" s="95"/>
    </row>
    <row r="742" spans="5:29" s="42" customFormat="1" x14ac:dyDescent="0.35">
      <c r="E742" s="95"/>
      <c r="G742" s="95"/>
      <c r="I742" s="95"/>
      <c r="J742" s="95"/>
      <c r="K742" s="95"/>
      <c r="M742" s="95"/>
      <c r="O742" s="95"/>
      <c r="S742" s="95"/>
      <c r="U742" s="95"/>
      <c r="W742" s="95"/>
      <c r="X742" s="95"/>
      <c r="Y742" s="95"/>
      <c r="AA742" s="95"/>
      <c r="AC742" s="95"/>
    </row>
    <row r="743" spans="5:29" s="42" customFormat="1" x14ac:dyDescent="0.35">
      <c r="E743" s="95"/>
      <c r="G743" s="95"/>
      <c r="I743" s="95"/>
      <c r="J743" s="95"/>
      <c r="K743" s="95"/>
      <c r="M743" s="95"/>
      <c r="O743" s="95"/>
      <c r="S743" s="95"/>
      <c r="U743" s="95"/>
      <c r="W743" s="95"/>
      <c r="X743" s="95"/>
      <c r="Y743" s="95"/>
      <c r="AA743" s="95"/>
      <c r="AC743" s="95"/>
    </row>
    <row r="744" spans="5:29" s="42" customFormat="1" x14ac:dyDescent="0.35">
      <c r="E744" s="95"/>
      <c r="G744" s="95"/>
      <c r="I744" s="95"/>
      <c r="J744" s="95"/>
      <c r="K744" s="95"/>
      <c r="M744" s="95"/>
      <c r="O744" s="95"/>
      <c r="S744" s="95"/>
      <c r="U744" s="95"/>
      <c r="W744" s="95"/>
      <c r="X744" s="95"/>
      <c r="Y744" s="95"/>
      <c r="AA744" s="95"/>
      <c r="AC744" s="95"/>
    </row>
    <row r="745" spans="5:29" s="42" customFormat="1" x14ac:dyDescent="0.35">
      <c r="E745" s="95"/>
      <c r="G745" s="95"/>
      <c r="I745" s="95"/>
      <c r="J745" s="95"/>
      <c r="K745" s="95"/>
      <c r="M745" s="95"/>
      <c r="O745" s="95"/>
      <c r="S745" s="95"/>
      <c r="U745" s="95"/>
      <c r="W745" s="95"/>
      <c r="X745" s="95"/>
      <c r="Y745" s="95"/>
      <c r="AA745" s="95"/>
      <c r="AC745" s="95"/>
    </row>
    <row r="746" spans="5:29" s="42" customFormat="1" x14ac:dyDescent="0.35">
      <c r="E746" s="95"/>
      <c r="G746" s="95"/>
      <c r="I746" s="95"/>
      <c r="J746" s="95"/>
      <c r="K746" s="95"/>
      <c r="M746" s="95"/>
      <c r="O746" s="95"/>
      <c r="S746" s="95"/>
      <c r="U746" s="95"/>
      <c r="W746" s="95"/>
      <c r="X746" s="95"/>
      <c r="Y746" s="95"/>
      <c r="AA746" s="95"/>
      <c r="AC746" s="95"/>
    </row>
    <row r="747" spans="5:29" s="42" customFormat="1" x14ac:dyDescent="0.35">
      <c r="E747" s="95"/>
      <c r="G747" s="95"/>
      <c r="I747" s="95"/>
      <c r="J747" s="95"/>
      <c r="K747" s="95"/>
      <c r="M747" s="95"/>
      <c r="O747" s="95"/>
      <c r="S747" s="95"/>
      <c r="U747" s="95"/>
      <c r="W747" s="95"/>
      <c r="X747" s="95"/>
      <c r="Y747" s="95"/>
      <c r="AA747" s="95"/>
      <c r="AC747" s="95"/>
    </row>
    <row r="748" spans="5:29" s="42" customFormat="1" x14ac:dyDescent="0.35">
      <c r="E748" s="95"/>
      <c r="G748" s="95"/>
      <c r="I748" s="95"/>
      <c r="J748" s="95"/>
      <c r="K748" s="95"/>
      <c r="M748" s="95"/>
      <c r="O748" s="95"/>
      <c r="S748" s="95"/>
      <c r="U748" s="95"/>
      <c r="W748" s="95"/>
      <c r="X748" s="95"/>
      <c r="Y748" s="95"/>
      <c r="AA748" s="95"/>
      <c r="AC748" s="95"/>
    </row>
    <row r="749" spans="5:29" s="42" customFormat="1" x14ac:dyDescent="0.35">
      <c r="E749" s="95"/>
      <c r="G749" s="95"/>
      <c r="I749" s="95"/>
      <c r="J749" s="95"/>
      <c r="K749" s="95"/>
      <c r="M749" s="95"/>
      <c r="O749" s="95"/>
      <c r="S749" s="95"/>
      <c r="U749" s="95"/>
      <c r="W749" s="95"/>
      <c r="X749" s="95"/>
      <c r="Y749" s="95"/>
      <c r="AA749" s="95"/>
      <c r="AC749" s="95"/>
    </row>
    <row r="750" spans="5:29" s="42" customFormat="1" x14ac:dyDescent="0.35">
      <c r="E750" s="95"/>
      <c r="G750" s="95"/>
      <c r="I750" s="95"/>
      <c r="J750" s="95"/>
      <c r="K750" s="95"/>
      <c r="M750" s="95"/>
      <c r="O750" s="95"/>
      <c r="S750" s="95"/>
      <c r="U750" s="95"/>
      <c r="W750" s="95"/>
      <c r="X750" s="95"/>
      <c r="Y750" s="95"/>
      <c r="AA750" s="95"/>
      <c r="AC750" s="95"/>
    </row>
    <row r="751" spans="5:29" s="42" customFormat="1" x14ac:dyDescent="0.35">
      <c r="E751" s="95"/>
      <c r="G751" s="95"/>
      <c r="I751" s="95"/>
      <c r="J751" s="95"/>
      <c r="K751" s="95"/>
      <c r="M751" s="95"/>
      <c r="O751" s="95"/>
      <c r="S751" s="95"/>
      <c r="U751" s="95"/>
      <c r="W751" s="95"/>
      <c r="X751" s="95"/>
      <c r="Y751" s="95"/>
      <c r="AA751" s="95"/>
      <c r="AC751" s="95"/>
    </row>
    <row r="752" spans="5:29" s="42" customFormat="1" x14ac:dyDescent="0.35">
      <c r="E752" s="95"/>
      <c r="G752" s="95"/>
      <c r="I752" s="95"/>
      <c r="J752" s="95"/>
      <c r="K752" s="95"/>
      <c r="M752" s="95"/>
      <c r="O752" s="95"/>
      <c r="S752" s="95"/>
      <c r="U752" s="95"/>
      <c r="W752" s="95"/>
      <c r="X752" s="95"/>
      <c r="Y752" s="95"/>
      <c r="AA752" s="95"/>
      <c r="AC752" s="95"/>
    </row>
    <row r="753" spans="5:29" s="42" customFormat="1" x14ac:dyDescent="0.35">
      <c r="E753" s="95"/>
      <c r="G753" s="95"/>
      <c r="I753" s="95"/>
      <c r="J753" s="95"/>
      <c r="K753" s="95"/>
      <c r="M753" s="95"/>
      <c r="O753" s="95"/>
      <c r="S753" s="95"/>
      <c r="U753" s="95"/>
      <c r="W753" s="95"/>
      <c r="X753" s="95"/>
      <c r="Y753" s="95"/>
      <c r="AA753" s="95"/>
      <c r="AC753" s="95"/>
    </row>
    <row r="754" spans="5:29" s="42" customFormat="1" x14ac:dyDescent="0.35">
      <c r="E754" s="95"/>
      <c r="G754" s="95"/>
      <c r="I754" s="95"/>
      <c r="J754" s="95"/>
      <c r="K754" s="95"/>
      <c r="M754" s="95"/>
      <c r="O754" s="95"/>
      <c r="S754" s="95"/>
      <c r="U754" s="95"/>
      <c r="W754" s="95"/>
      <c r="X754" s="95"/>
      <c r="Y754" s="95"/>
      <c r="AA754" s="95"/>
      <c r="AC754" s="95"/>
    </row>
    <row r="755" spans="5:29" s="42" customFormat="1" x14ac:dyDescent="0.35">
      <c r="E755" s="95"/>
      <c r="G755" s="95"/>
      <c r="I755" s="95"/>
      <c r="J755" s="95"/>
      <c r="K755" s="95"/>
      <c r="M755" s="95"/>
      <c r="O755" s="95"/>
      <c r="S755" s="95"/>
      <c r="U755" s="95"/>
      <c r="W755" s="95"/>
      <c r="X755" s="95"/>
      <c r="Y755" s="95"/>
      <c r="AA755" s="95"/>
      <c r="AC755" s="95"/>
    </row>
    <row r="756" spans="5:29" s="42" customFormat="1" x14ac:dyDescent="0.35">
      <c r="E756" s="95"/>
      <c r="G756" s="95"/>
      <c r="I756" s="95"/>
      <c r="J756" s="95"/>
      <c r="K756" s="95"/>
      <c r="M756" s="95"/>
      <c r="O756" s="95"/>
      <c r="S756" s="95"/>
      <c r="U756" s="95"/>
      <c r="W756" s="95"/>
      <c r="X756" s="95"/>
      <c r="Y756" s="95"/>
      <c r="AA756" s="95"/>
      <c r="AC756" s="95"/>
    </row>
    <row r="757" spans="5:29" s="42" customFormat="1" x14ac:dyDescent="0.35">
      <c r="E757" s="95"/>
      <c r="G757" s="95"/>
      <c r="I757" s="95"/>
      <c r="J757" s="95"/>
      <c r="K757" s="95"/>
      <c r="M757" s="95"/>
      <c r="O757" s="95"/>
      <c r="S757" s="95"/>
      <c r="U757" s="95"/>
      <c r="W757" s="95"/>
      <c r="X757" s="95"/>
      <c r="Y757" s="95"/>
      <c r="AA757" s="95"/>
      <c r="AC757" s="95"/>
    </row>
    <row r="758" spans="5:29" s="42" customFormat="1" x14ac:dyDescent="0.35">
      <c r="E758" s="95"/>
      <c r="G758" s="95"/>
      <c r="I758" s="95"/>
      <c r="J758" s="95"/>
      <c r="K758" s="95"/>
      <c r="M758" s="95"/>
      <c r="O758" s="95"/>
      <c r="S758" s="95"/>
      <c r="U758" s="95"/>
      <c r="W758" s="95"/>
      <c r="X758" s="95"/>
      <c r="Y758" s="95"/>
      <c r="AA758" s="95"/>
      <c r="AC758" s="95"/>
    </row>
    <row r="759" spans="5:29" s="42" customFormat="1" x14ac:dyDescent="0.35">
      <c r="E759" s="95"/>
      <c r="G759" s="95"/>
      <c r="I759" s="95"/>
      <c r="J759" s="95"/>
      <c r="K759" s="95"/>
      <c r="M759" s="95"/>
      <c r="O759" s="95"/>
      <c r="S759" s="95"/>
      <c r="U759" s="95"/>
      <c r="W759" s="95"/>
      <c r="X759" s="95"/>
      <c r="Y759" s="95"/>
      <c r="AA759" s="95"/>
      <c r="AC759" s="95"/>
    </row>
    <row r="760" spans="5:29" s="42" customFormat="1" x14ac:dyDescent="0.35">
      <c r="E760" s="95"/>
      <c r="G760" s="95"/>
      <c r="I760" s="95"/>
      <c r="J760" s="95"/>
      <c r="K760" s="95"/>
      <c r="M760" s="95"/>
      <c r="O760" s="95"/>
      <c r="S760" s="95"/>
      <c r="U760" s="95"/>
      <c r="W760" s="95"/>
      <c r="X760" s="95"/>
      <c r="Y760" s="95"/>
      <c r="AA760" s="95"/>
      <c r="AC760" s="95"/>
    </row>
    <row r="761" spans="5:29" s="42" customFormat="1" x14ac:dyDescent="0.35">
      <c r="E761" s="95"/>
      <c r="G761" s="95"/>
      <c r="I761" s="95"/>
      <c r="J761" s="95"/>
      <c r="K761" s="95"/>
      <c r="M761" s="95"/>
      <c r="O761" s="95"/>
      <c r="S761" s="95"/>
      <c r="U761" s="95"/>
      <c r="W761" s="95"/>
      <c r="X761" s="95"/>
      <c r="Y761" s="95"/>
      <c r="AA761" s="95"/>
      <c r="AC761" s="95"/>
    </row>
    <row r="762" spans="5:29" s="42" customFormat="1" x14ac:dyDescent="0.35">
      <c r="E762" s="95"/>
      <c r="G762" s="95"/>
      <c r="I762" s="95"/>
      <c r="J762" s="95"/>
      <c r="K762" s="95"/>
      <c r="M762" s="95"/>
      <c r="O762" s="95"/>
      <c r="S762" s="95"/>
      <c r="U762" s="95"/>
      <c r="W762" s="95"/>
      <c r="X762" s="95"/>
      <c r="Y762" s="95"/>
      <c r="AA762" s="95"/>
      <c r="AC762" s="95"/>
    </row>
    <row r="763" spans="5:29" s="42" customFormat="1" x14ac:dyDescent="0.35">
      <c r="E763" s="95"/>
      <c r="G763" s="95"/>
      <c r="I763" s="95"/>
      <c r="J763" s="95"/>
      <c r="K763" s="95"/>
      <c r="M763" s="95"/>
      <c r="O763" s="95"/>
      <c r="S763" s="95"/>
      <c r="U763" s="95"/>
      <c r="W763" s="95"/>
      <c r="X763" s="95"/>
      <c r="Y763" s="95"/>
      <c r="AA763" s="95"/>
      <c r="AC763" s="95"/>
    </row>
    <row r="764" spans="5:29" s="42" customFormat="1" x14ac:dyDescent="0.35">
      <c r="E764" s="95"/>
      <c r="G764" s="95"/>
      <c r="I764" s="95"/>
      <c r="J764" s="95"/>
      <c r="K764" s="95"/>
      <c r="M764" s="95"/>
      <c r="O764" s="95"/>
      <c r="S764" s="95"/>
      <c r="U764" s="95"/>
      <c r="W764" s="95"/>
      <c r="X764" s="95"/>
      <c r="Y764" s="95"/>
      <c r="AA764" s="95"/>
      <c r="AC764" s="95"/>
    </row>
    <row r="765" spans="5:29" s="42" customFormat="1" x14ac:dyDescent="0.35">
      <c r="E765" s="95"/>
      <c r="G765" s="95"/>
      <c r="I765" s="95"/>
      <c r="J765" s="95"/>
      <c r="K765" s="95"/>
      <c r="M765" s="95"/>
      <c r="O765" s="95"/>
      <c r="S765" s="95"/>
      <c r="U765" s="95"/>
      <c r="W765" s="95"/>
      <c r="X765" s="95"/>
      <c r="Y765" s="95"/>
      <c r="AA765" s="95"/>
      <c r="AC765" s="95"/>
    </row>
    <row r="766" spans="5:29" s="42" customFormat="1" x14ac:dyDescent="0.35">
      <c r="E766" s="95"/>
      <c r="G766" s="95"/>
      <c r="I766" s="95"/>
      <c r="J766" s="95"/>
      <c r="K766" s="95"/>
      <c r="M766" s="95"/>
      <c r="O766" s="95"/>
      <c r="S766" s="95"/>
      <c r="U766" s="95"/>
      <c r="W766" s="95"/>
      <c r="X766" s="95"/>
      <c r="Y766" s="95"/>
      <c r="AA766" s="95"/>
      <c r="AC766" s="95"/>
    </row>
    <row r="767" spans="5:29" s="42" customFormat="1" x14ac:dyDescent="0.35">
      <c r="E767" s="95"/>
      <c r="G767" s="95"/>
      <c r="I767" s="95"/>
      <c r="J767" s="95"/>
      <c r="K767" s="95"/>
      <c r="M767" s="95"/>
      <c r="O767" s="95"/>
      <c r="S767" s="95"/>
      <c r="U767" s="95"/>
      <c r="W767" s="95"/>
      <c r="X767" s="95"/>
      <c r="Y767" s="95"/>
      <c r="AA767" s="95"/>
      <c r="AC767" s="95"/>
    </row>
    <row r="768" spans="5:29" s="42" customFormat="1" x14ac:dyDescent="0.35">
      <c r="E768" s="95"/>
      <c r="G768" s="95"/>
      <c r="I768" s="95"/>
      <c r="J768" s="95"/>
      <c r="K768" s="95"/>
      <c r="M768" s="95"/>
      <c r="O768" s="95"/>
      <c r="S768" s="95"/>
      <c r="U768" s="95"/>
      <c r="W768" s="95"/>
      <c r="X768" s="95"/>
      <c r="Y768" s="95"/>
      <c r="AA768" s="95"/>
      <c r="AC768" s="95"/>
    </row>
    <row r="769" spans="5:29" s="42" customFormat="1" x14ac:dyDescent="0.35">
      <c r="E769" s="95"/>
      <c r="G769" s="95"/>
      <c r="I769" s="95"/>
      <c r="J769" s="95"/>
      <c r="K769" s="95"/>
      <c r="M769" s="95"/>
      <c r="O769" s="95"/>
      <c r="S769" s="95"/>
      <c r="U769" s="95"/>
      <c r="W769" s="95"/>
      <c r="X769" s="95"/>
      <c r="Y769" s="95"/>
      <c r="AA769" s="95"/>
      <c r="AC769" s="95"/>
    </row>
    <row r="770" spans="5:29" s="42" customFormat="1" x14ac:dyDescent="0.35">
      <c r="E770" s="95"/>
      <c r="G770" s="95"/>
      <c r="I770" s="95"/>
      <c r="J770" s="95"/>
      <c r="K770" s="95"/>
      <c r="M770" s="95"/>
      <c r="O770" s="95"/>
      <c r="S770" s="95"/>
      <c r="U770" s="95"/>
      <c r="W770" s="95"/>
      <c r="X770" s="95"/>
      <c r="Y770" s="95"/>
      <c r="AA770" s="95"/>
      <c r="AC770" s="95"/>
    </row>
    <row r="771" spans="5:29" s="42" customFormat="1" x14ac:dyDescent="0.35">
      <c r="E771" s="95"/>
      <c r="G771" s="95"/>
      <c r="I771" s="95"/>
      <c r="J771" s="95"/>
      <c r="K771" s="95"/>
      <c r="M771" s="95"/>
      <c r="O771" s="95"/>
      <c r="S771" s="95"/>
      <c r="U771" s="95"/>
      <c r="W771" s="95"/>
      <c r="X771" s="95"/>
      <c r="Y771" s="95"/>
      <c r="AA771" s="95"/>
      <c r="AC771" s="95"/>
    </row>
    <row r="772" spans="5:29" s="42" customFormat="1" x14ac:dyDescent="0.35">
      <c r="E772" s="95"/>
      <c r="G772" s="95"/>
      <c r="I772" s="95"/>
      <c r="J772" s="95"/>
      <c r="K772" s="95"/>
      <c r="M772" s="95"/>
      <c r="O772" s="95"/>
      <c r="S772" s="95"/>
      <c r="U772" s="95"/>
      <c r="W772" s="95"/>
      <c r="X772" s="95"/>
      <c r="Y772" s="95"/>
      <c r="AA772" s="95"/>
      <c r="AC772" s="95"/>
    </row>
    <row r="773" spans="5:29" s="42" customFormat="1" x14ac:dyDescent="0.35">
      <c r="E773" s="95"/>
      <c r="G773" s="95"/>
      <c r="I773" s="95"/>
      <c r="J773" s="95"/>
      <c r="K773" s="95"/>
      <c r="M773" s="95"/>
      <c r="O773" s="95"/>
      <c r="S773" s="95"/>
      <c r="U773" s="95"/>
      <c r="W773" s="95"/>
      <c r="X773" s="95"/>
      <c r="Y773" s="95"/>
      <c r="AA773" s="95"/>
      <c r="AC773" s="95"/>
    </row>
    <row r="774" spans="5:29" s="42" customFormat="1" x14ac:dyDescent="0.35">
      <c r="E774" s="95"/>
      <c r="G774" s="95"/>
      <c r="I774" s="95"/>
      <c r="J774" s="95"/>
      <c r="K774" s="95"/>
      <c r="M774" s="95"/>
      <c r="O774" s="95"/>
      <c r="S774" s="95"/>
      <c r="U774" s="95"/>
      <c r="W774" s="95"/>
      <c r="X774" s="95"/>
      <c r="Y774" s="95"/>
      <c r="AA774" s="95"/>
      <c r="AC774" s="95"/>
    </row>
    <row r="775" spans="5:29" s="42" customFormat="1" x14ac:dyDescent="0.35">
      <c r="E775" s="95"/>
      <c r="G775" s="95"/>
      <c r="I775" s="95"/>
      <c r="J775" s="95"/>
      <c r="K775" s="95"/>
      <c r="M775" s="95"/>
      <c r="O775" s="95"/>
      <c r="S775" s="95"/>
      <c r="U775" s="95"/>
      <c r="W775" s="95"/>
      <c r="X775" s="95"/>
      <c r="Y775" s="95"/>
      <c r="AA775" s="95"/>
      <c r="AC775" s="95"/>
    </row>
    <row r="776" spans="5:29" s="42" customFormat="1" x14ac:dyDescent="0.35">
      <c r="E776" s="95"/>
      <c r="G776" s="95"/>
      <c r="I776" s="95"/>
      <c r="J776" s="95"/>
      <c r="K776" s="95"/>
      <c r="M776" s="95"/>
      <c r="O776" s="95"/>
      <c r="S776" s="95"/>
      <c r="U776" s="95"/>
      <c r="W776" s="95"/>
      <c r="X776" s="95"/>
      <c r="Y776" s="95"/>
      <c r="AA776" s="95"/>
      <c r="AC776" s="95"/>
    </row>
    <row r="777" spans="5:29" s="42" customFormat="1" x14ac:dyDescent="0.35">
      <c r="E777" s="95"/>
      <c r="G777" s="95"/>
      <c r="I777" s="95"/>
      <c r="J777" s="95"/>
      <c r="K777" s="95"/>
      <c r="M777" s="95"/>
      <c r="O777" s="95"/>
      <c r="S777" s="95"/>
      <c r="U777" s="95"/>
      <c r="W777" s="95"/>
      <c r="X777" s="95"/>
      <c r="Y777" s="95"/>
      <c r="AA777" s="95"/>
      <c r="AC777" s="95"/>
    </row>
    <row r="778" spans="5:29" s="42" customFormat="1" x14ac:dyDescent="0.35">
      <c r="E778" s="95"/>
      <c r="G778" s="95"/>
      <c r="I778" s="95"/>
      <c r="J778" s="95"/>
      <c r="K778" s="95"/>
      <c r="M778" s="95"/>
      <c r="O778" s="95"/>
      <c r="S778" s="95"/>
      <c r="U778" s="95"/>
      <c r="W778" s="95"/>
      <c r="X778" s="95"/>
      <c r="Y778" s="95"/>
      <c r="AA778" s="95"/>
      <c r="AC778" s="95"/>
    </row>
    <row r="779" spans="5:29" s="42" customFormat="1" x14ac:dyDescent="0.35">
      <c r="E779" s="95"/>
      <c r="G779" s="95"/>
      <c r="I779" s="95"/>
      <c r="J779" s="95"/>
      <c r="K779" s="95"/>
      <c r="M779" s="95"/>
      <c r="O779" s="95"/>
      <c r="S779" s="95"/>
      <c r="U779" s="95"/>
      <c r="W779" s="95"/>
      <c r="X779" s="95"/>
      <c r="Y779" s="95"/>
      <c r="AA779" s="95"/>
      <c r="AC779" s="95"/>
    </row>
    <row r="780" spans="5:29" s="42" customFormat="1" x14ac:dyDescent="0.35">
      <c r="E780" s="95"/>
      <c r="G780" s="95"/>
      <c r="I780" s="95"/>
      <c r="J780" s="95"/>
      <c r="K780" s="95"/>
      <c r="M780" s="95"/>
      <c r="O780" s="95"/>
      <c r="S780" s="95"/>
      <c r="U780" s="95"/>
      <c r="W780" s="95"/>
      <c r="X780" s="95"/>
      <c r="Y780" s="95"/>
      <c r="AA780" s="95"/>
      <c r="AC780" s="95"/>
    </row>
    <row r="781" spans="5:29" s="42" customFormat="1" x14ac:dyDescent="0.35">
      <c r="E781" s="95"/>
      <c r="G781" s="95"/>
      <c r="I781" s="95"/>
      <c r="J781" s="95"/>
      <c r="K781" s="95"/>
      <c r="M781" s="95"/>
      <c r="O781" s="95"/>
      <c r="S781" s="95"/>
      <c r="U781" s="95"/>
      <c r="W781" s="95"/>
      <c r="X781" s="95"/>
      <c r="Y781" s="95"/>
      <c r="AA781" s="95"/>
      <c r="AC781" s="95"/>
    </row>
    <row r="782" spans="5:29" s="42" customFormat="1" x14ac:dyDescent="0.35">
      <c r="E782" s="95"/>
      <c r="G782" s="95"/>
      <c r="I782" s="95"/>
      <c r="J782" s="95"/>
      <c r="K782" s="95"/>
      <c r="M782" s="95"/>
      <c r="O782" s="95"/>
      <c r="S782" s="95"/>
      <c r="U782" s="95"/>
      <c r="W782" s="95"/>
      <c r="X782" s="95"/>
      <c r="Y782" s="95"/>
      <c r="AA782" s="95"/>
      <c r="AC782" s="95"/>
    </row>
    <row r="783" spans="5:29" s="42" customFormat="1" x14ac:dyDescent="0.35">
      <c r="E783" s="95"/>
      <c r="G783" s="95"/>
      <c r="I783" s="95"/>
      <c r="J783" s="95"/>
      <c r="K783" s="95"/>
      <c r="M783" s="95"/>
      <c r="O783" s="95"/>
      <c r="S783" s="95"/>
      <c r="U783" s="95"/>
      <c r="W783" s="95"/>
      <c r="X783" s="95"/>
      <c r="Y783" s="95"/>
      <c r="AA783" s="95"/>
      <c r="AC783" s="95"/>
    </row>
    <row r="784" spans="5:29" s="42" customFormat="1" x14ac:dyDescent="0.35">
      <c r="E784" s="95"/>
      <c r="G784" s="95"/>
      <c r="I784" s="95"/>
      <c r="J784" s="95"/>
      <c r="K784" s="95"/>
      <c r="M784" s="95"/>
      <c r="O784" s="95"/>
      <c r="S784" s="95"/>
      <c r="U784" s="95"/>
      <c r="W784" s="95"/>
      <c r="X784" s="95"/>
      <c r="Y784" s="95"/>
      <c r="AA784" s="95"/>
      <c r="AC784" s="95"/>
    </row>
    <row r="785" spans="5:29" s="42" customFormat="1" x14ac:dyDescent="0.35">
      <c r="E785" s="95"/>
      <c r="G785" s="95"/>
      <c r="I785" s="95"/>
      <c r="J785" s="95"/>
      <c r="K785" s="95"/>
      <c r="M785" s="95"/>
      <c r="O785" s="95"/>
      <c r="S785" s="95"/>
      <c r="U785" s="95"/>
      <c r="W785" s="95"/>
      <c r="X785" s="95"/>
      <c r="Y785" s="95"/>
      <c r="AA785" s="95"/>
      <c r="AC785" s="95"/>
    </row>
    <row r="786" spans="5:29" s="42" customFormat="1" x14ac:dyDescent="0.35">
      <c r="E786" s="95"/>
      <c r="G786" s="95"/>
      <c r="I786" s="95"/>
      <c r="J786" s="95"/>
      <c r="K786" s="95"/>
      <c r="M786" s="95"/>
      <c r="O786" s="95"/>
      <c r="S786" s="95"/>
      <c r="U786" s="95"/>
      <c r="W786" s="95"/>
      <c r="X786" s="95"/>
      <c r="Y786" s="95"/>
      <c r="AA786" s="95"/>
      <c r="AC786" s="95"/>
    </row>
    <row r="787" spans="5:29" s="42" customFormat="1" x14ac:dyDescent="0.35">
      <c r="E787" s="95"/>
      <c r="G787" s="95"/>
      <c r="I787" s="95"/>
      <c r="J787" s="95"/>
      <c r="K787" s="95"/>
      <c r="M787" s="95"/>
      <c r="O787" s="95"/>
      <c r="S787" s="95"/>
      <c r="U787" s="95"/>
      <c r="W787" s="95"/>
      <c r="X787" s="95"/>
      <c r="Y787" s="95"/>
      <c r="AA787" s="95"/>
      <c r="AC787" s="95"/>
    </row>
    <row r="788" spans="5:29" s="42" customFormat="1" x14ac:dyDescent="0.35">
      <c r="E788" s="95"/>
      <c r="G788" s="95"/>
      <c r="I788" s="95"/>
      <c r="J788" s="95"/>
      <c r="K788" s="95"/>
      <c r="M788" s="95"/>
      <c r="O788" s="95"/>
      <c r="S788" s="95"/>
      <c r="U788" s="95"/>
      <c r="W788" s="95"/>
      <c r="X788" s="95"/>
      <c r="Y788" s="95"/>
      <c r="AA788" s="95"/>
      <c r="AC788" s="95"/>
    </row>
    <row r="789" spans="5:29" s="42" customFormat="1" x14ac:dyDescent="0.35">
      <c r="E789" s="95"/>
      <c r="G789" s="95"/>
      <c r="I789" s="95"/>
      <c r="J789" s="95"/>
      <c r="K789" s="95"/>
      <c r="M789" s="95"/>
      <c r="O789" s="95"/>
      <c r="S789" s="95"/>
      <c r="U789" s="95"/>
      <c r="W789" s="95"/>
      <c r="X789" s="95"/>
      <c r="Y789" s="95"/>
      <c r="AA789" s="95"/>
      <c r="AC789" s="95"/>
    </row>
    <row r="790" spans="5:29" s="42" customFormat="1" x14ac:dyDescent="0.35">
      <c r="E790" s="95"/>
      <c r="G790" s="95"/>
      <c r="I790" s="95"/>
      <c r="J790" s="95"/>
      <c r="K790" s="95"/>
      <c r="M790" s="95"/>
      <c r="O790" s="95"/>
      <c r="S790" s="95"/>
      <c r="U790" s="95"/>
      <c r="W790" s="95"/>
      <c r="X790" s="95"/>
      <c r="Y790" s="95"/>
      <c r="AA790" s="95"/>
      <c r="AC790" s="95"/>
    </row>
    <row r="791" spans="5:29" s="42" customFormat="1" x14ac:dyDescent="0.35">
      <c r="E791" s="95"/>
      <c r="G791" s="95"/>
      <c r="I791" s="95"/>
      <c r="J791" s="95"/>
      <c r="K791" s="95"/>
      <c r="M791" s="95"/>
      <c r="O791" s="95"/>
      <c r="S791" s="95"/>
      <c r="U791" s="95"/>
      <c r="W791" s="95"/>
      <c r="X791" s="95"/>
      <c r="Y791" s="95"/>
      <c r="AA791" s="95"/>
      <c r="AC791" s="95"/>
    </row>
    <row r="792" spans="5:29" s="42" customFormat="1" x14ac:dyDescent="0.35">
      <c r="E792" s="95"/>
      <c r="G792" s="95"/>
      <c r="I792" s="95"/>
      <c r="J792" s="95"/>
      <c r="K792" s="95"/>
      <c r="M792" s="95"/>
      <c r="O792" s="95"/>
      <c r="S792" s="95"/>
      <c r="U792" s="95"/>
      <c r="W792" s="95"/>
      <c r="X792" s="95"/>
      <c r="Y792" s="95"/>
      <c r="AA792" s="95"/>
      <c r="AC792" s="95"/>
    </row>
    <row r="793" spans="5:29" s="42" customFormat="1" x14ac:dyDescent="0.35">
      <c r="E793" s="95"/>
      <c r="G793" s="95"/>
      <c r="I793" s="95"/>
      <c r="J793" s="95"/>
      <c r="K793" s="95"/>
      <c r="M793" s="95"/>
      <c r="O793" s="95"/>
      <c r="S793" s="95"/>
      <c r="U793" s="95"/>
      <c r="W793" s="95"/>
      <c r="X793" s="95"/>
      <c r="Y793" s="95"/>
      <c r="AA793" s="95"/>
      <c r="AC793" s="95"/>
    </row>
    <row r="794" spans="5:29" s="42" customFormat="1" x14ac:dyDescent="0.35">
      <c r="E794" s="95"/>
      <c r="G794" s="95"/>
      <c r="I794" s="95"/>
      <c r="J794" s="95"/>
      <c r="K794" s="95"/>
      <c r="M794" s="95"/>
      <c r="O794" s="95"/>
      <c r="S794" s="95"/>
      <c r="U794" s="95"/>
      <c r="W794" s="95"/>
      <c r="X794" s="95"/>
      <c r="Y794" s="95"/>
      <c r="AA794" s="95"/>
      <c r="AC794" s="95"/>
    </row>
    <row r="795" spans="5:29" s="42" customFormat="1" x14ac:dyDescent="0.35">
      <c r="E795" s="95"/>
      <c r="G795" s="95"/>
      <c r="I795" s="95"/>
      <c r="J795" s="95"/>
      <c r="K795" s="95"/>
      <c r="M795" s="95"/>
      <c r="O795" s="95"/>
      <c r="S795" s="95"/>
      <c r="U795" s="95"/>
      <c r="W795" s="95"/>
      <c r="X795" s="95"/>
      <c r="Y795" s="95"/>
      <c r="AA795" s="95"/>
      <c r="AC795" s="95"/>
    </row>
    <row r="796" spans="5:29" s="42" customFormat="1" x14ac:dyDescent="0.35">
      <c r="E796" s="95"/>
      <c r="G796" s="95"/>
      <c r="I796" s="95"/>
      <c r="J796" s="95"/>
      <c r="K796" s="95"/>
      <c r="M796" s="95"/>
      <c r="O796" s="95"/>
      <c r="S796" s="95"/>
      <c r="U796" s="95"/>
      <c r="W796" s="95"/>
      <c r="X796" s="95"/>
      <c r="Y796" s="95"/>
      <c r="AA796" s="95"/>
      <c r="AC796" s="95"/>
    </row>
    <row r="797" spans="5:29" s="42" customFormat="1" x14ac:dyDescent="0.35">
      <c r="E797" s="95"/>
      <c r="G797" s="95"/>
      <c r="I797" s="95"/>
      <c r="J797" s="95"/>
      <c r="K797" s="95"/>
      <c r="M797" s="95"/>
      <c r="O797" s="95"/>
      <c r="S797" s="95"/>
      <c r="U797" s="95"/>
      <c r="W797" s="95"/>
      <c r="X797" s="95"/>
      <c r="Y797" s="95"/>
      <c r="AA797" s="95"/>
      <c r="AC797" s="95"/>
    </row>
    <row r="798" spans="5:29" s="42" customFormat="1" x14ac:dyDescent="0.35">
      <c r="E798" s="95"/>
      <c r="G798" s="95"/>
      <c r="I798" s="95"/>
      <c r="J798" s="95"/>
      <c r="K798" s="95"/>
      <c r="M798" s="95"/>
      <c r="O798" s="95"/>
      <c r="S798" s="95"/>
      <c r="U798" s="95"/>
      <c r="W798" s="95"/>
      <c r="X798" s="95"/>
      <c r="Y798" s="95"/>
      <c r="AA798" s="95"/>
      <c r="AC798" s="95"/>
    </row>
    <row r="799" spans="5:29" s="42" customFormat="1" x14ac:dyDescent="0.35">
      <c r="E799" s="95"/>
      <c r="G799" s="95"/>
      <c r="I799" s="95"/>
      <c r="J799" s="95"/>
      <c r="K799" s="95"/>
      <c r="M799" s="95"/>
      <c r="O799" s="95"/>
      <c r="S799" s="95"/>
      <c r="U799" s="95"/>
      <c r="W799" s="95"/>
      <c r="X799" s="95"/>
      <c r="Y799" s="95"/>
      <c r="AA799" s="95"/>
      <c r="AC799" s="95"/>
    </row>
    <row r="800" spans="5:29" s="42" customFormat="1" x14ac:dyDescent="0.35">
      <c r="E800" s="95"/>
      <c r="G800" s="95"/>
      <c r="I800" s="95"/>
      <c r="J800" s="95"/>
      <c r="K800" s="95"/>
      <c r="M800" s="95"/>
      <c r="O800" s="95"/>
      <c r="S800" s="95"/>
      <c r="U800" s="95"/>
      <c r="W800" s="95"/>
      <c r="X800" s="95"/>
      <c r="Y800" s="95"/>
      <c r="AA800" s="95"/>
      <c r="AC800" s="95"/>
    </row>
    <row r="801" spans="5:29" s="42" customFormat="1" x14ac:dyDescent="0.35">
      <c r="E801" s="95"/>
      <c r="G801" s="95"/>
      <c r="I801" s="95"/>
      <c r="J801" s="95"/>
      <c r="K801" s="95"/>
      <c r="M801" s="95"/>
      <c r="O801" s="95"/>
      <c r="S801" s="95"/>
      <c r="U801" s="95"/>
      <c r="W801" s="95"/>
      <c r="X801" s="95"/>
      <c r="Y801" s="95"/>
      <c r="AA801" s="95"/>
      <c r="AC801" s="95"/>
    </row>
    <row r="802" spans="5:29" s="42" customFormat="1" x14ac:dyDescent="0.35">
      <c r="E802" s="95"/>
      <c r="G802" s="95"/>
      <c r="I802" s="95"/>
      <c r="J802" s="95"/>
      <c r="K802" s="95"/>
      <c r="M802" s="95"/>
      <c r="O802" s="95"/>
      <c r="S802" s="95"/>
      <c r="U802" s="95"/>
      <c r="W802" s="95"/>
      <c r="X802" s="95"/>
      <c r="Y802" s="95"/>
      <c r="AA802" s="95"/>
      <c r="AC802" s="95"/>
    </row>
    <row r="803" spans="5:29" s="42" customFormat="1" x14ac:dyDescent="0.35">
      <c r="E803" s="95"/>
      <c r="G803" s="95"/>
      <c r="I803" s="95"/>
      <c r="J803" s="95"/>
      <c r="K803" s="95"/>
      <c r="M803" s="95"/>
      <c r="O803" s="95"/>
      <c r="S803" s="95"/>
      <c r="U803" s="95"/>
      <c r="W803" s="95"/>
      <c r="X803" s="95"/>
      <c r="Y803" s="95"/>
      <c r="AA803" s="95"/>
      <c r="AC803" s="95"/>
    </row>
    <row r="804" spans="5:29" s="42" customFormat="1" x14ac:dyDescent="0.35">
      <c r="E804" s="95"/>
      <c r="G804" s="95"/>
      <c r="I804" s="95"/>
      <c r="J804" s="95"/>
      <c r="K804" s="95"/>
      <c r="M804" s="95"/>
      <c r="O804" s="95"/>
      <c r="S804" s="95"/>
      <c r="U804" s="95"/>
      <c r="W804" s="95"/>
      <c r="X804" s="95"/>
      <c r="Y804" s="95"/>
      <c r="AA804" s="95"/>
      <c r="AC804" s="95"/>
    </row>
    <row r="805" spans="5:29" s="42" customFormat="1" x14ac:dyDescent="0.35">
      <c r="E805" s="95"/>
      <c r="G805" s="95"/>
      <c r="I805" s="95"/>
      <c r="J805" s="95"/>
      <c r="K805" s="95"/>
      <c r="M805" s="95"/>
      <c r="O805" s="95"/>
      <c r="S805" s="95"/>
      <c r="U805" s="95"/>
      <c r="W805" s="95"/>
      <c r="X805" s="95"/>
      <c r="Y805" s="95"/>
      <c r="AA805" s="95"/>
      <c r="AC805" s="95"/>
    </row>
    <row r="806" spans="5:29" s="42" customFormat="1" x14ac:dyDescent="0.35">
      <c r="E806" s="95"/>
      <c r="G806" s="95"/>
      <c r="I806" s="95"/>
      <c r="J806" s="95"/>
      <c r="K806" s="95"/>
      <c r="M806" s="95"/>
      <c r="O806" s="95"/>
      <c r="S806" s="95"/>
      <c r="U806" s="95"/>
      <c r="W806" s="95"/>
      <c r="X806" s="95"/>
      <c r="Y806" s="95"/>
      <c r="AA806" s="95"/>
      <c r="AC806" s="95"/>
    </row>
    <row r="807" spans="5:29" s="42" customFormat="1" x14ac:dyDescent="0.35">
      <c r="E807" s="95"/>
      <c r="G807" s="95"/>
      <c r="I807" s="95"/>
      <c r="J807" s="95"/>
      <c r="K807" s="95"/>
      <c r="M807" s="95"/>
      <c r="O807" s="95"/>
      <c r="S807" s="95"/>
      <c r="U807" s="95"/>
      <c r="W807" s="95"/>
      <c r="X807" s="95"/>
      <c r="Y807" s="95"/>
      <c r="AA807" s="95"/>
      <c r="AC807" s="95"/>
    </row>
    <row r="808" spans="5:29" s="42" customFormat="1" x14ac:dyDescent="0.35">
      <c r="E808" s="95"/>
      <c r="G808" s="95"/>
      <c r="I808" s="95"/>
      <c r="J808" s="95"/>
      <c r="K808" s="95"/>
      <c r="M808" s="95"/>
      <c r="O808" s="95"/>
      <c r="S808" s="95"/>
      <c r="U808" s="95"/>
      <c r="W808" s="95"/>
      <c r="X808" s="95"/>
      <c r="Y808" s="95"/>
      <c r="AA808" s="95"/>
      <c r="AC808" s="95"/>
    </row>
    <row r="809" spans="5:29" s="42" customFormat="1" x14ac:dyDescent="0.35">
      <c r="E809" s="95"/>
      <c r="G809" s="95"/>
      <c r="I809" s="95"/>
      <c r="J809" s="95"/>
      <c r="K809" s="95"/>
      <c r="M809" s="95"/>
      <c r="O809" s="95"/>
      <c r="S809" s="95"/>
      <c r="U809" s="95"/>
      <c r="W809" s="95"/>
      <c r="X809" s="95"/>
      <c r="Y809" s="95"/>
      <c r="AA809" s="95"/>
      <c r="AC809" s="95"/>
    </row>
    <row r="810" spans="5:29" s="42" customFormat="1" x14ac:dyDescent="0.35">
      <c r="E810" s="95"/>
      <c r="G810" s="95"/>
      <c r="I810" s="95"/>
      <c r="J810" s="95"/>
      <c r="K810" s="95"/>
      <c r="M810" s="95"/>
      <c r="O810" s="95"/>
      <c r="S810" s="95"/>
      <c r="U810" s="95"/>
      <c r="W810" s="95"/>
      <c r="X810" s="95"/>
      <c r="Y810" s="95"/>
      <c r="AA810" s="95"/>
      <c r="AC810" s="95"/>
    </row>
    <row r="811" spans="5:29" s="42" customFormat="1" x14ac:dyDescent="0.35">
      <c r="E811" s="95"/>
      <c r="G811" s="95"/>
      <c r="I811" s="95"/>
      <c r="J811" s="95"/>
      <c r="K811" s="95"/>
      <c r="M811" s="95"/>
      <c r="O811" s="95"/>
      <c r="S811" s="95"/>
      <c r="U811" s="95"/>
      <c r="W811" s="95"/>
      <c r="X811" s="95"/>
      <c r="Y811" s="95"/>
      <c r="AA811" s="95"/>
      <c r="AC811" s="95"/>
    </row>
    <row r="812" spans="5:29" s="42" customFormat="1" x14ac:dyDescent="0.35">
      <c r="E812" s="95"/>
      <c r="G812" s="95"/>
      <c r="I812" s="95"/>
      <c r="J812" s="95"/>
      <c r="K812" s="95"/>
      <c r="M812" s="95"/>
      <c r="O812" s="95"/>
      <c r="S812" s="95"/>
      <c r="U812" s="95"/>
      <c r="W812" s="95"/>
      <c r="X812" s="95"/>
      <c r="Y812" s="95"/>
      <c r="AA812" s="95"/>
      <c r="AC812" s="95"/>
    </row>
    <row r="813" spans="5:29" s="42" customFormat="1" x14ac:dyDescent="0.35">
      <c r="E813" s="95"/>
      <c r="G813" s="95"/>
      <c r="I813" s="95"/>
      <c r="J813" s="95"/>
      <c r="K813" s="95"/>
      <c r="M813" s="95"/>
      <c r="O813" s="95"/>
      <c r="S813" s="95"/>
      <c r="U813" s="95"/>
      <c r="W813" s="95"/>
      <c r="X813" s="95"/>
      <c r="Y813" s="95"/>
      <c r="AA813" s="95"/>
      <c r="AC813" s="95"/>
    </row>
    <row r="814" spans="5:29" s="42" customFormat="1" x14ac:dyDescent="0.35">
      <c r="E814" s="95"/>
      <c r="G814" s="95"/>
      <c r="I814" s="95"/>
      <c r="J814" s="95"/>
      <c r="K814" s="95"/>
      <c r="M814" s="95"/>
      <c r="O814" s="95"/>
      <c r="S814" s="95"/>
      <c r="U814" s="95"/>
      <c r="W814" s="95"/>
      <c r="X814" s="95"/>
      <c r="Y814" s="95"/>
      <c r="AA814" s="95"/>
      <c r="AC814" s="95"/>
    </row>
    <row r="815" spans="5:29" s="42" customFormat="1" x14ac:dyDescent="0.35">
      <c r="E815" s="95"/>
      <c r="G815" s="95"/>
      <c r="I815" s="95"/>
      <c r="J815" s="95"/>
      <c r="K815" s="95"/>
      <c r="M815" s="95"/>
      <c r="O815" s="95"/>
      <c r="S815" s="95"/>
      <c r="U815" s="95"/>
      <c r="W815" s="95"/>
      <c r="X815" s="95"/>
      <c r="Y815" s="95"/>
      <c r="AA815" s="95"/>
      <c r="AC815" s="95"/>
    </row>
    <row r="816" spans="5:29" s="42" customFormat="1" x14ac:dyDescent="0.35">
      <c r="E816" s="95"/>
      <c r="G816" s="95"/>
      <c r="I816" s="95"/>
      <c r="J816" s="95"/>
      <c r="K816" s="95"/>
      <c r="M816" s="95"/>
      <c r="O816" s="95"/>
      <c r="S816" s="95"/>
      <c r="U816" s="95"/>
      <c r="W816" s="95"/>
      <c r="X816" s="95"/>
      <c r="Y816" s="95"/>
      <c r="AA816" s="95"/>
      <c r="AC816" s="95"/>
    </row>
    <row r="817" spans="5:29" s="42" customFormat="1" x14ac:dyDescent="0.35">
      <c r="E817" s="95"/>
      <c r="G817" s="95"/>
      <c r="I817" s="95"/>
      <c r="J817" s="95"/>
      <c r="K817" s="95"/>
      <c r="M817" s="95"/>
      <c r="O817" s="95"/>
      <c r="S817" s="95"/>
      <c r="U817" s="95"/>
      <c r="W817" s="95"/>
      <c r="X817" s="95"/>
      <c r="Y817" s="95"/>
      <c r="AA817" s="95"/>
      <c r="AC817" s="95"/>
    </row>
    <row r="818" spans="5:29" s="42" customFormat="1" x14ac:dyDescent="0.35">
      <c r="E818" s="95"/>
      <c r="G818" s="95"/>
      <c r="I818" s="95"/>
      <c r="J818" s="95"/>
      <c r="K818" s="95"/>
      <c r="M818" s="95"/>
      <c r="O818" s="95"/>
      <c r="S818" s="95"/>
      <c r="U818" s="95"/>
      <c r="W818" s="95"/>
      <c r="X818" s="95"/>
      <c r="Y818" s="95"/>
      <c r="AA818" s="95"/>
      <c r="AC818" s="95"/>
    </row>
    <row r="819" spans="5:29" s="42" customFormat="1" x14ac:dyDescent="0.35">
      <c r="E819" s="95"/>
      <c r="G819" s="95"/>
      <c r="I819" s="95"/>
      <c r="J819" s="95"/>
      <c r="K819" s="95"/>
      <c r="M819" s="95"/>
      <c r="O819" s="95"/>
      <c r="S819" s="95"/>
      <c r="U819" s="95"/>
      <c r="W819" s="95"/>
      <c r="X819" s="95"/>
      <c r="Y819" s="95"/>
      <c r="AA819" s="95"/>
      <c r="AC819" s="95"/>
    </row>
    <row r="820" spans="5:29" s="42" customFormat="1" x14ac:dyDescent="0.35">
      <c r="E820" s="95"/>
      <c r="G820" s="95"/>
      <c r="I820" s="95"/>
      <c r="J820" s="95"/>
      <c r="K820" s="95"/>
      <c r="M820" s="95"/>
      <c r="O820" s="95"/>
      <c r="S820" s="95"/>
      <c r="U820" s="95"/>
      <c r="W820" s="95"/>
      <c r="X820" s="95"/>
      <c r="Y820" s="95"/>
      <c r="AA820" s="95"/>
      <c r="AC820" s="95"/>
    </row>
    <row r="821" spans="5:29" s="42" customFormat="1" x14ac:dyDescent="0.35">
      <c r="E821" s="95"/>
      <c r="G821" s="95"/>
      <c r="I821" s="95"/>
      <c r="J821" s="95"/>
      <c r="K821" s="95"/>
      <c r="M821" s="95"/>
      <c r="O821" s="95"/>
      <c r="S821" s="95"/>
      <c r="U821" s="95"/>
      <c r="W821" s="95"/>
      <c r="X821" s="95"/>
      <c r="Y821" s="95"/>
      <c r="AA821" s="95"/>
      <c r="AC821" s="95"/>
    </row>
    <row r="822" spans="5:29" s="42" customFormat="1" x14ac:dyDescent="0.35">
      <c r="E822" s="95"/>
      <c r="G822" s="95"/>
      <c r="I822" s="95"/>
      <c r="J822" s="95"/>
      <c r="K822" s="95"/>
      <c r="M822" s="95"/>
      <c r="O822" s="95"/>
      <c r="S822" s="95"/>
      <c r="U822" s="95"/>
      <c r="W822" s="95"/>
      <c r="X822" s="95"/>
      <c r="Y822" s="95"/>
      <c r="AA822" s="95"/>
      <c r="AC822" s="95"/>
    </row>
    <row r="823" spans="5:29" s="42" customFormat="1" x14ac:dyDescent="0.35">
      <c r="E823" s="95"/>
      <c r="G823" s="95"/>
      <c r="I823" s="95"/>
      <c r="J823" s="95"/>
      <c r="K823" s="95"/>
      <c r="M823" s="95"/>
      <c r="O823" s="95"/>
      <c r="S823" s="95"/>
      <c r="U823" s="95"/>
      <c r="W823" s="95"/>
      <c r="X823" s="95"/>
      <c r="Y823" s="95"/>
      <c r="AA823" s="95"/>
      <c r="AC823" s="95"/>
    </row>
    <row r="824" spans="5:29" s="42" customFormat="1" x14ac:dyDescent="0.35">
      <c r="E824" s="95"/>
      <c r="G824" s="95"/>
      <c r="I824" s="95"/>
      <c r="J824" s="95"/>
      <c r="K824" s="95"/>
      <c r="M824" s="95"/>
      <c r="O824" s="95"/>
      <c r="S824" s="95"/>
      <c r="U824" s="95"/>
      <c r="W824" s="95"/>
      <c r="X824" s="95"/>
      <c r="Y824" s="95"/>
      <c r="AA824" s="95"/>
      <c r="AC824" s="95"/>
    </row>
    <row r="825" spans="5:29" s="42" customFormat="1" x14ac:dyDescent="0.35">
      <c r="E825" s="95"/>
      <c r="G825" s="95"/>
      <c r="I825" s="95"/>
      <c r="J825" s="95"/>
      <c r="K825" s="95"/>
      <c r="M825" s="95"/>
      <c r="O825" s="95"/>
      <c r="S825" s="95"/>
      <c r="U825" s="95"/>
      <c r="W825" s="95"/>
      <c r="X825" s="95"/>
      <c r="Y825" s="95"/>
      <c r="AA825" s="95"/>
      <c r="AC825" s="95"/>
    </row>
    <row r="826" spans="5:29" s="42" customFormat="1" x14ac:dyDescent="0.35">
      <c r="E826" s="95"/>
      <c r="G826" s="95"/>
      <c r="I826" s="95"/>
      <c r="J826" s="95"/>
      <c r="K826" s="95"/>
      <c r="M826" s="95"/>
      <c r="O826" s="95"/>
      <c r="S826" s="95"/>
      <c r="U826" s="95"/>
      <c r="W826" s="95"/>
      <c r="X826" s="95"/>
      <c r="Y826" s="95"/>
      <c r="AA826" s="95"/>
      <c r="AC826" s="95"/>
    </row>
    <row r="827" spans="5:29" s="42" customFormat="1" x14ac:dyDescent="0.35">
      <c r="E827" s="95"/>
      <c r="G827" s="95"/>
      <c r="I827" s="95"/>
      <c r="J827" s="95"/>
      <c r="K827" s="95"/>
      <c r="M827" s="95"/>
      <c r="O827" s="95"/>
      <c r="S827" s="95"/>
      <c r="U827" s="95"/>
      <c r="W827" s="95"/>
      <c r="X827" s="95"/>
      <c r="Y827" s="95"/>
      <c r="AA827" s="95"/>
      <c r="AC827" s="95"/>
    </row>
    <row r="828" spans="5:29" s="42" customFormat="1" x14ac:dyDescent="0.35">
      <c r="E828" s="95"/>
      <c r="G828" s="95"/>
      <c r="I828" s="95"/>
      <c r="J828" s="95"/>
      <c r="K828" s="95"/>
      <c r="M828" s="95"/>
      <c r="O828" s="95"/>
      <c r="S828" s="95"/>
      <c r="U828" s="95"/>
      <c r="W828" s="95"/>
      <c r="X828" s="95"/>
      <c r="Y828" s="95"/>
      <c r="AA828" s="95"/>
      <c r="AC828" s="95"/>
    </row>
    <row r="829" spans="5:29" s="42" customFormat="1" x14ac:dyDescent="0.35">
      <c r="E829" s="95"/>
      <c r="G829" s="95"/>
      <c r="I829" s="95"/>
      <c r="J829" s="95"/>
      <c r="K829" s="95"/>
      <c r="M829" s="95"/>
      <c r="O829" s="95"/>
      <c r="S829" s="95"/>
      <c r="U829" s="95"/>
      <c r="W829" s="95"/>
      <c r="X829" s="95"/>
      <c r="Y829" s="95"/>
      <c r="AA829" s="95"/>
      <c r="AC829" s="95"/>
    </row>
    <row r="830" spans="5:29" s="42" customFormat="1" x14ac:dyDescent="0.35">
      <c r="E830" s="95"/>
      <c r="G830" s="95"/>
      <c r="I830" s="95"/>
      <c r="J830" s="95"/>
      <c r="K830" s="95"/>
      <c r="M830" s="95"/>
      <c r="O830" s="95"/>
      <c r="S830" s="95"/>
      <c r="U830" s="95"/>
      <c r="W830" s="95"/>
      <c r="X830" s="95"/>
      <c r="Y830" s="95"/>
      <c r="AA830" s="95"/>
      <c r="AC830" s="95"/>
    </row>
    <row r="831" spans="5:29" s="42" customFormat="1" x14ac:dyDescent="0.35">
      <c r="E831" s="95"/>
      <c r="G831" s="95"/>
      <c r="I831" s="95"/>
      <c r="J831" s="95"/>
      <c r="K831" s="95"/>
      <c r="M831" s="95"/>
      <c r="O831" s="95"/>
      <c r="S831" s="95"/>
      <c r="U831" s="95"/>
      <c r="W831" s="95"/>
      <c r="X831" s="95"/>
      <c r="Y831" s="95"/>
      <c r="AA831" s="95"/>
      <c r="AC831" s="95"/>
    </row>
    <row r="832" spans="5:29" s="42" customFormat="1" x14ac:dyDescent="0.35">
      <c r="E832" s="95"/>
      <c r="G832" s="95"/>
      <c r="I832" s="95"/>
      <c r="J832" s="95"/>
      <c r="K832" s="95"/>
      <c r="M832" s="95"/>
      <c r="O832" s="95"/>
      <c r="S832" s="95"/>
      <c r="U832" s="95"/>
      <c r="W832" s="95"/>
      <c r="X832" s="95"/>
      <c r="Y832" s="95"/>
      <c r="AA832" s="95"/>
      <c r="AC832" s="95"/>
    </row>
    <row r="833" spans="5:29" s="42" customFormat="1" x14ac:dyDescent="0.35">
      <c r="E833" s="95"/>
      <c r="G833" s="95"/>
      <c r="I833" s="95"/>
      <c r="J833" s="95"/>
      <c r="K833" s="95"/>
      <c r="M833" s="95"/>
      <c r="O833" s="95"/>
      <c r="S833" s="95"/>
      <c r="U833" s="95"/>
      <c r="W833" s="95"/>
      <c r="X833" s="95"/>
      <c r="Y833" s="95"/>
      <c r="AA833" s="95"/>
      <c r="AC833" s="95"/>
    </row>
    <row r="834" spans="5:29" s="42" customFormat="1" x14ac:dyDescent="0.35">
      <c r="E834" s="95"/>
      <c r="G834" s="95"/>
      <c r="I834" s="95"/>
      <c r="J834" s="95"/>
      <c r="K834" s="95"/>
      <c r="M834" s="95"/>
      <c r="O834" s="95"/>
      <c r="S834" s="95"/>
      <c r="U834" s="95"/>
      <c r="W834" s="95"/>
      <c r="X834" s="95"/>
      <c r="Y834" s="95"/>
      <c r="AA834" s="95"/>
      <c r="AC834" s="95"/>
    </row>
    <row r="835" spans="5:29" s="42" customFormat="1" x14ac:dyDescent="0.35">
      <c r="E835" s="95"/>
      <c r="G835" s="95"/>
      <c r="I835" s="95"/>
      <c r="J835" s="95"/>
      <c r="K835" s="95"/>
      <c r="M835" s="95"/>
      <c r="O835" s="95"/>
      <c r="S835" s="95"/>
      <c r="U835" s="95"/>
      <c r="W835" s="95"/>
      <c r="X835" s="95"/>
      <c r="Y835" s="95"/>
      <c r="AA835" s="95"/>
      <c r="AC835" s="95"/>
    </row>
    <row r="836" spans="5:29" s="42" customFormat="1" x14ac:dyDescent="0.35">
      <c r="E836" s="95"/>
      <c r="G836" s="95"/>
      <c r="I836" s="95"/>
      <c r="J836" s="95"/>
      <c r="K836" s="95"/>
      <c r="M836" s="95"/>
      <c r="O836" s="95"/>
      <c r="S836" s="95"/>
      <c r="U836" s="95"/>
      <c r="W836" s="95"/>
      <c r="X836" s="95"/>
      <c r="Y836" s="95"/>
      <c r="AA836" s="95"/>
      <c r="AC836" s="95"/>
    </row>
    <row r="837" spans="5:29" s="42" customFormat="1" x14ac:dyDescent="0.35">
      <c r="E837" s="95"/>
      <c r="G837" s="95"/>
      <c r="I837" s="95"/>
      <c r="J837" s="95"/>
      <c r="K837" s="95"/>
      <c r="M837" s="95"/>
      <c r="O837" s="95"/>
      <c r="S837" s="95"/>
      <c r="U837" s="95"/>
      <c r="W837" s="95"/>
      <c r="X837" s="95"/>
      <c r="Y837" s="95"/>
      <c r="AA837" s="95"/>
      <c r="AC837" s="95"/>
    </row>
    <row r="838" spans="5:29" s="42" customFormat="1" x14ac:dyDescent="0.35">
      <c r="E838" s="95"/>
      <c r="G838" s="95"/>
      <c r="I838" s="95"/>
      <c r="J838" s="95"/>
      <c r="K838" s="95"/>
      <c r="M838" s="95"/>
      <c r="O838" s="95"/>
      <c r="S838" s="95"/>
      <c r="U838" s="95"/>
      <c r="W838" s="95"/>
      <c r="X838" s="95"/>
      <c r="Y838" s="95"/>
      <c r="AA838" s="95"/>
      <c r="AC838" s="95"/>
    </row>
    <row r="839" spans="5:29" s="42" customFormat="1" x14ac:dyDescent="0.35">
      <c r="E839" s="95"/>
      <c r="G839" s="95"/>
      <c r="I839" s="95"/>
      <c r="J839" s="95"/>
      <c r="K839" s="95"/>
      <c r="M839" s="95"/>
      <c r="O839" s="95"/>
      <c r="S839" s="95"/>
      <c r="U839" s="95"/>
      <c r="W839" s="95"/>
      <c r="X839" s="95"/>
      <c r="Y839" s="95"/>
      <c r="AA839" s="95"/>
      <c r="AC839" s="95"/>
    </row>
    <row r="840" spans="5:29" s="42" customFormat="1" x14ac:dyDescent="0.35">
      <c r="E840" s="95"/>
      <c r="G840" s="95"/>
      <c r="I840" s="95"/>
      <c r="J840" s="95"/>
      <c r="K840" s="95"/>
      <c r="M840" s="95"/>
      <c r="O840" s="95"/>
      <c r="S840" s="95"/>
      <c r="U840" s="95"/>
      <c r="W840" s="95"/>
      <c r="X840" s="95"/>
      <c r="Y840" s="95"/>
      <c r="AA840" s="95"/>
      <c r="AC840" s="95"/>
    </row>
    <row r="841" spans="5:29" s="42" customFormat="1" x14ac:dyDescent="0.35">
      <c r="E841" s="95"/>
      <c r="G841" s="95"/>
      <c r="I841" s="95"/>
      <c r="J841" s="95"/>
      <c r="K841" s="95"/>
      <c r="M841" s="95"/>
      <c r="O841" s="95"/>
      <c r="S841" s="95"/>
      <c r="U841" s="95"/>
      <c r="W841" s="95"/>
      <c r="X841" s="95"/>
      <c r="Y841" s="95"/>
      <c r="AA841" s="95"/>
      <c r="AC841" s="95"/>
    </row>
    <row r="842" spans="5:29" s="42" customFormat="1" x14ac:dyDescent="0.35">
      <c r="E842" s="95"/>
      <c r="G842" s="95"/>
      <c r="I842" s="95"/>
      <c r="J842" s="95"/>
      <c r="K842" s="95"/>
      <c r="M842" s="95"/>
      <c r="O842" s="95"/>
      <c r="S842" s="95"/>
      <c r="U842" s="95"/>
      <c r="W842" s="95"/>
      <c r="X842" s="95"/>
      <c r="Y842" s="95"/>
      <c r="AA842" s="95"/>
      <c r="AC842" s="95"/>
    </row>
    <row r="843" spans="5:29" s="42" customFormat="1" x14ac:dyDescent="0.35">
      <c r="E843" s="95"/>
      <c r="G843" s="95"/>
      <c r="I843" s="95"/>
      <c r="J843" s="95"/>
      <c r="K843" s="95"/>
      <c r="M843" s="95"/>
      <c r="O843" s="95"/>
      <c r="S843" s="95"/>
      <c r="U843" s="95"/>
      <c r="W843" s="95"/>
      <c r="X843" s="95"/>
      <c r="Y843" s="95"/>
      <c r="AA843" s="95"/>
      <c r="AC843" s="95"/>
    </row>
    <row r="844" spans="5:29" s="42" customFormat="1" x14ac:dyDescent="0.35">
      <c r="E844" s="95"/>
      <c r="G844" s="95"/>
      <c r="I844" s="95"/>
      <c r="J844" s="95"/>
      <c r="K844" s="95"/>
      <c r="M844" s="95"/>
      <c r="O844" s="95"/>
      <c r="S844" s="95"/>
      <c r="U844" s="95"/>
      <c r="W844" s="95"/>
      <c r="X844" s="95"/>
      <c r="Y844" s="95"/>
      <c r="AA844" s="95"/>
      <c r="AC844" s="95"/>
    </row>
    <row r="845" spans="5:29" s="42" customFormat="1" x14ac:dyDescent="0.35">
      <c r="E845" s="95"/>
      <c r="G845" s="95"/>
      <c r="I845" s="95"/>
      <c r="J845" s="95"/>
      <c r="K845" s="95"/>
      <c r="M845" s="95"/>
      <c r="O845" s="95"/>
      <c r="S845" s="95"/>
      <c r="U845" s="95"/>
      <c r="W845" s="95"/>
      <c r="X845" s="95"/>
      <c r="Y845" s="95"/>
      <c r="AA845" s="95"/>
      <c r="AC845" s="95"/>
    </row>
    <row r="846" spans="5:29" s="42" customFormat="1" x14ac:dyDescent="0.35">
      <c r="E846" s="95"/>
      <c r="G846" s="95"/>
      <c r="I846" s="95"/>
      <c r="J846" s="95"/>
      <c r="K846" s="95"/>
      <c r="M846" s="95"/>
      <c r="O846" s="95"/>
      <c r="S846" s="95"/>
      <c r="U846" s="95"/>
      <c r="W846" s="95"/>
      <c r="X846" s="95"/>
      <c r="Y846" s="95"/>
      <c r="AA846" s="95"/>
      <c r="AC846" s="95"/>
    </row>
    <row r="847" spans="5:29" s="42" customFormat="1" x14ac:dyDescent="0.35">
      <c r="E847" s="95"/>
      <c r="G847" s="95"/>
      <c r="I847" s="95"/>
      <c r="J847" s="95"/>
      <c r="K847" s="95"/>
      <c r="M847" s="95"/>
      <c r="O847" s="95"/>
      <c r="S847" s="95"/>
      <c r="U847" s="95"/>
      <c r="W847" s="95"/>
      <c r="X847" s="95"/>
      <c r="Y847" s="95"/>
      <c r="AA847" s="95"/>
      <c r="AC847" s="95"/>
    </row>
    <row r="848" spans="5:29" s="42" customFormat="1" x14ac:dyDescent="0.35">
      <c r="E848" s="95"/>
      <c r="G848" s="95"/>
      <c r="I848" s="95"/>
      <c r="J848" s="95"/>
      <c r="K848" s="95"/>
      <c r="M848" s="95"/>
      <c r="O848" s="95"/>
      <c r="S848" s="95"/>
      <c r="U848" s="95"/>
      <c r="W848" s="95"/>
      <c r="X848" s="95"/>
      <c r="Y848" s="95"/>
      <c r="AA848" s="95"/>
      <c r="AC848" s="95"/>
    </row>
    <row r="849" spans="5:29" s="42" customFormat="1" x14ac:dyDescent="0.35">
      <c r="E849" s="95"/>
      <c r="G849" s="95"/>
      <c r="I849" s="95"/>
      <c r="J849" s="95"/>
      <c r="K849" s="95"/>
      <c r="M849" s="95"/>
      <c r="O849" s="95"/>
      <c r="S849" s="95"/>
      <c r="U849" s="95"/>
      <c r="W849" s="95"/>
      <c r="X849" s="95"/>
      <c r="Y849" s="95"/>
      <c r="AA849" s="95"/>
      <c r="AC849" s="95"/>
    </row>
    <row r="850" spans="5:29" s="42" customFormat="1" x14ac:dyDescent="0.35">
      <c r="E850" s="95"/>
      <c r="G850" s="95"/>
      <c r="I850" s="95"/>
      <c r="J850" s="95"/>
      <c r="K850" s="95"/>
      <c r="M850" s="95"/>
      <c r="O850" s="95"/>
      <c r="S850" s="95"/>
      <c r="U850" s="95"/>
      <c r="W850" s="95"/>
      <c r="X850" s="95"/>
      <c r="Y850" s="95"/>
      <c r="AA850" s="95"/>
      <c r="AC850" s="95"/>
    </row>
    <row r="851" spans="5:29" s="42" customFormat="1" x14ac:dyDescent="0.35">
      <c r="E851" s="95"/>
      <c r="G851" s="95"/>
      <c r="I851" s="95"/>
      <c r="J851" s="95"/>
      <c r="K851" s="95"/>
      <c r="M851" s="95"/>
      <c r="O851" s="95"/>
      <c r="S851" s="95"/>
      <c r="U851" s="95"/>
      <c r="W851" s="95"/>
      <c r="X851" s="95"/>
      <c r="Y851" s="95"/>
      <c r="AA851" s="95"/>
      <c r="AC851" s="95"/>
    </row>
    <row r="852" spans="5:29" s="42" customFormat="1" x14ac:dyDescent="0.35">
      <c r="E852" s="95"/>
      <c r="G852" s="95"/>
      <c r="I852" s="95"/>
      <c r="J852" s="95"/>
      <c r="K852" s="95"/>
      <c r="M852" s="95"/>
      <c r="O852" s="95"/>
      <c r="S852" s="95"/>
      <c r="U852" s="95"/>
      <c r="W852" s="95"/>
      <c r="X852" s="95"/>
      <c r="Y852" s="95"/>
      <c r="AA852" s="95"/>
      <c r="AC852" s="95"/>
    </row>
    <row r="853" spans="5:29" s="42" customFormat="1" x14ac:dyDescent="0.35">
      <c r="E853" s="95"/>
      <c r="G853" s="95"/>
      <c r="I853" s="95"/>
      <c r="J853" s="95"/>
      <c r="K853" s="95"/>
      <c r="M853" s="95"/>
      <c r="O853" s="95"/>
      <c r="S853" s="95"/>
      <c r="U853" s="95"/>
      <c r="W853" s="95"/>
      <c r="X853" s="95"/>
      <c r="Y853" s="95"/>
      <c r="AA853" s="95"/>
      <c r="AC853" s="95"/>
    </row>
    <row r="854" spans="5:29" s="42" customFormat="1" x14ac:dyDescent="0.35">
      <c r="E854" s="95"/>
      <c r="G854" s="95"/>
      <c r="I854" s="95"/>
      <c r="J854" s="95"/>
      <c r="K854" s="95"/>
      <c r="M854" s="95"/>
      <c r="O854" s="95"/>
      <c r="S854" s="95"/>
      <c r="U854" s="95"/>
      <c r="W854" s="95"/>
      <c r="X854" s="95"/>
      <c r="Y854" s="95"/>
      <c r="AA854" s="95"/>
      <c r="AC854" s="95"/>
    </row>
    <row r="855" spans="5:29" s="42" customFormat="1" x14ac:dyDescent="0.35">
      <c r="E855" s="95"/>
      <c r="G855" s="95"/>
      <c r="I855" s="95"/>
      <c r="J855" s="95"/>
      <c r="K855" s="95"/>
      <c r="M855" s="95"/>
      <c r="O855" s="95"/>
      <c r="S855" s="95"/>
      <c r="U855" s="95"/>
      <c r="W855" s="95"/>
      <c r="X855" s="95"/>
      <c r="Y855" s="95"/>
      <c r="AA855" s="95"/>
      <c r="AC855" s="95"/>
    </row>
    <row r="856" spans="5:29" s="42" customFormat="1" x14ac:dyDescent="0.35">
      <c r="E856" s="95"/>
      <c r="G856" s="95"/>
      <c r="I856" s="95"/>
      <c r="J856" s="95"/>
      <c r="K856" s="95"/>
      <c r="M856" s="95"/>
      <c r="O856" s="95"/>
      <c r="S856" s="95"/>
      <c r="U856" s="95"/>
      <c r="W856" s="95"/>
      <c r="X856" s="95"/>
      <c r="Y856" s="95"/>
      <c r="AA856" s="95"/>
      <c r="AC856" s="95"/>
    </row>
    <row r="857" spans="5:29" s="42" customFormat="1" x14ac:dyDescent="0.35">
      <c r="E857" s="95"/>
      <c r="G857" s="95"/>
      <c r="I857" s="95"/>
      <c r="J857" s="95"/>
      <c r="K857" s="95"/>
      <c r="M857" s="95"/>
      <c r="O857" s="95"/>
      <c r="S857" s="95"/>
      <c r="U857" s="95"/>
      <c r="W857" s="95"/>
      <c r="X857" s="95"/>
      <c r="Y857" s="95"/>
      <c r="AA857" s="95"/>
      <c r="AC857" s="95"/>
    </row>
    <row r="858" spans="5:29" s="42" customFormat="1" x14ac:dyDescent="0.35">
      <c r="E858" s="95"/>
      <c r="G858" s="95"/>
      <c r="I858" s="95"/>
      <c r="J858" s="95"/>
      <c r="K858" s="95"/>
      <c r="M858" s="95"/>
      <c r="O858" s="95"/>
      <c r="S858" s="95"/>
      <c r="U858" s="95"/>
      <c r="W858" s="95"/>
      <c r="X858" s="95"/>
      <c r="Y858" s="95"/>
      <c r="AA858" s="95"/>
      <c r="AC858" s="95"/>
    </row>
    <row r="859" spans="5:29" s="42" customFormat="1" x14ac:dyDescent="0.35">
      <c r="E859" s="95"/>
      <c r="G859" s="95"/>
      <c r="I859" s="95"/>
      <c r="J859" s="95"/>
      <c r="K859" s="95"/>
      <c r="M859" s="95"/>
      <c r="O859" s="95"/>
      <c r="S859" s="95"/>
      <c r="U859" s="95"/>
      <c r="W859" s="95"/>
      <c r="X859" s="95"/>
      <c r="Y859" s="95"/>
      <c r="AA859" s="95"/>
      <c r="AC859" s="95"/>
    </row>
    <row r="860" spans="5:29" s="42" customFormat="1" x14ac:dyDescent="0.35">
      <c r="E860" s="95"/>
      <c r="G860" s="95"/>
      <c r="I860" s="95"/>
      <c r="J860" s="95"/>
      <c r="K860" s="95"/>
      <c r="M860" s="95"/>
      <c r="O860" s="95"/>
      <c r="S860" s="95"/>
      <c r="U860" s="95"/>
      <c r="W860" s="95"/>
      <c r="X860" s="95"/>
      <c r="Y860" s="95"/>
      <c r="AA860" s="95"/>
      <c r="AC860" s="95"/>
    </row>
    <row r="861" spans="5:29" s="42" customFormat="1" x14ac:dyDescent="0.35">
      <c r="E861" s="95"/>
      <c r="G861" s="95"/>
      <c r="I861" s="95"/>
      <c r="J861" s="95"/>
      <c r="K861" s="95"/>
      <c r="M861" s="95"/>
      <c r="O861" s="95"/>
      <c r="S861" s="95"/>
      <c r="U861" s="95"/>
      <c r="W861" s="95"/>
      <c r="X861" s="95"/>
      <c r="Y861" s="95"/>
      <c r="AA861" s="95"/>
      <c r="AC861" s="95"/>
    </row>
    <row r="862" spans="5:29" s="42" customFormat="1" x14ac:dyDescent="0.35">
      <c r="E862" s="95"/>
      <c r="G862" s="95"/>
      <c r="I862" s="95"/>
      <c r="J862" s="95"/>
      <c r="K862" s="95"/>
      <c r="M862" s="95"/>
      <c r="O862" s="95"/>
      <c r="S862" s="95"/>
      <c r="U862" s="95"/>
      <c r="W862" s="95"/>
      <c r="X862" s="95"/>
      <c r="Y862" s="95"/>
      <c r="AA862" s="95"/>
      <c r="AC862" s="95"/>
    </row>
    <row r="863" spans="5:29" s="42" customFormat="1" x14ac:dyDescent="0.35">
      <c r="E863" s="95"/>
      <c r="G863" s="95"/>
      <c r="I863" s="95"/>
      <c r="J863" s="95"/>
      <c r="K863" s="95"/>
      <c r="M863" s="95"/>
      <c r="O863" s="95"/>
      <c r="S863" s="95"/>
      <c r="U863" s="95"/>
      <c r="W863" s="95"/>
      <c r="X863" s="95"/>
      <c r="Y863" s="95"/>
      <c r="AA863" s="95"/>
      <c r="AC863" s="95"/>
    </row>
    <row r="864" spans="5:29" s="42" customFormat="1" x14ac:dyDescent="0.35">
      <c r="E864" s="95"/>
      <c r="G864" s="95"/>
      <c r="I864" s="95"/>
      <c r="J864" s="95"/>
      <c r="K864" s="95"/>
      <c r="M864" s="95"/>
      <c r="O864" s="95"/>
      <c r="S864" s="95"/>
      <c r="U864" s="95"/>
      <c r="W864" s="95"/>
      <c r="X864" s="95"/>
      <c r="Y864" s="95"/>
      <c r="AA864" s="95"/>
      <c r="AC864" s="95"/>
    </row>
    <row r="865" spans="5:29" s="42" customFormat="1" x14ac:dyDescent="0.35">
      <c r="E865" s="95"/>
      <c r="G865" s="95"/>
      <c r="I865" s="95"/>
      <c r="J865" s="95"/>
      <c r="K865" s="95"/>
      <c r="M865" s="95"/>
      <c r="O865" s="95"/>
      <c r="S865" s="95"/>
      <c r="U865" s="95"/>
      <c r="W865" s="95"/>
      <c r="X865" s="95"/>
      <c r="Y865" s="95"/>
      <c r="AA865" s="95"/>
      <c r="AC865" s="95"/>
    </row>
    <row r="866" spans="5:29" s="42" customFormat="1" x14ac:dyDescent="0.35">
      <c r="E866" s="95"/>
      <c r="G866" s="95"/>
      <c r="I866" s="95"/>
      <c r="J866" s="95"/>
      <c r="K866" s="95"/>
      <c r="M866" s="95"/>
      <c r="O866" s="95"/>
      <c r="S866" s="95"/>
      <c r="U866" s="95"/>
      <c r="W866" s="95"/>
      <c r="X866" s="95"/>
      <c r="Y866" s="95"/>
      <c r="AA866" s="95"/>
      <c r="AC866" s="95"/>
    </row>
    <row r="867" spans="5:29" s="42" customFormat="1" x14ac:dyDescent="0.35">
      <c r="E867" s="95"/>
      <c r="G867" s="95"/>
      <c r="I867" s="95"/>
      <c r="J867" s="95"/>
      <c r="K867" s="95"/>
      <c r="M867" s="95"/>
      <c r="O867" s="95"/>
      <c r="S867" s="95"/>
      <c r="U867" s="95"/>
      <c r="W867" s="95"/>
      <c r="X867" s="95"/>
      <c r="Y867" s="95"/>
      <c r="AA867" s="95"/>
      <c r="AC867" s="95"/>
    </row>
    <row r="868" spans="5:29" s="42" customFormat="1" x14ac:dyDescent="0.35">
      <c r="E868" s="95"/>
      <c r="G868" s="95"/>
      <c r="I868" s="95"/>
      <c r="J868" s="95"/>
      <c r="K868" s="95"/>
      <c r="M868" s="95"/>
      <c r="O868" s="95"/>
      <c r="S868" s="95"/>
      <c r="U868" s="95"/>
      <c r="W868" s="95"/>
      <c r="X868" s="95"/>
      <c r="Y868" s="95"/>
      <c r="AA868" s="95"/>
      <c r="AC868" s="95"/>
    </row>
    <row r="869" spans="5:29" s="42" customFormat="1" x14ac:dyDescent="0.35">
      <c r="E869" s="95"/>
      <c r="G869" s="95"/>
      <c r="I869" s="95"/>
      <c r="J869" s="95"/>
      <c r="K869" s="95"/>
      <c r="M869" s="95"/>
      <c r="O869" s="95"/>
      <c r="S869" s="95"/>
      <c r="U869" s="95"/>
      <c r="W869" s="95"/>
      <c r="X869" s="95"/>
      <c r="Y869" s="95"/>
      <c r="AA869" s="95"/>
      <c r="AC869" s="95"/>
    </row>
    <row r="870" spans="5:29" s="42" customFormat="1" x14ac:dyDescent="0.35">
      <c r="E870" s="95"/>
      <c r="G870" s="95"/>
      <c r="I870" s="95"/>
      <c r="J870" s="95"/>
      <c r="K870" s="95"/>
      <c r="M870" s="95"/>
      <c r="O870" s="95"/>
      <c r="S870" s="95"/>
      <c r="U870" s="95"/>
      <c r="W870" s="95"/>
      <c r="X870" s="95"/>
      <c r="Y870" s="95"/>
      <c r="AA870" s="95"/>
      <c r="AC870" s="95"/>
    </row>
    <row r="871" spans="5:29" s="42" customFormat="1" x14ac:dyDescent="0.35">
      <c r="E871" s="95"/>
      <c r="G871" s="95"/>
      <c r="I871" s="95"/>
      <c r="J871" s="95"/>
      <c r="K871" s="95"/>
      <c r="M871" s="95"/>
      <c r="O871" s="95"/>
      <c r="S871" s="95"/>
      <c r="U871" s="95"/>
      <c r="W871" s="95"/>
      <c r="X871" s="95"/>
      <c r="Y871" s="95"/>
      <c r="AA871" s="95"/>
      <c r="AC871" s="95"/>
    </row>
    <row r="872" spans="5:29" s="42" customFormat="1" x14ac:dyDescent="0.35">
      <c r="E872" s="95"/>
      <c r="G872" s="95"/>
      <c r="I872" s="95"/>
      <c r="J872" s="95"/>
      <c r="K872" s="95"/>
      <c r="M872" s="95"/>
      <c r="O872" s="95"/>
      <c r="S872" s="95"/>
      <c r="U872" s="95"/>
      <c r="W872" s="95"/>
      <c r="X872" s="95"/>
      <c r="Y872" s="95"/>
      <c r="AA872" s="95"/>
      <c r="AC872" s="95"/>
    </row>
    <row r="873" spans="5:29" s="42" customFormat="1" x14ac:dyDescent="0.35">
      <c r="E873" s="95"/>
      <c r="G873" s="95"/>
      <c r="I873" s="95"/>
      <c r="J873" s="95"/>
      <c r="K873" s="95"/>
      <c r="M873" s="95"/>
      <c r="O873" s="95"/>
      <c r="S873" s="95"/>
      <c r="U873" s="95"/>
      <c r="W873" s="95"/>
      <c r="X873" s="95"/>
      <c r="Y873" s="95"/>
      <c r="AA873" s="95"/>
      <c r="AC873" s="95"/>
    </row>
    <row r="874" spans="5:29" s="42" customFormat="1" x14ac:dyDescent="0.35">
      <c r="E874" s="95"/>
      <c r="G874" s="95"/>
      <c r="I874" s="95"/>
      <c r="J874" s="95"/>
      <c r="K874" s="95"/>
      <c r="M874" s="95"/>
      <c r="O874" s="95"/>
      <c r="S874" s="95"/>
      <c r="U874" s="95"/>
      <c r="W874" s="95"/>
      <c r="X874" s="95"/>
      <c r="Y874" s="95"/>
      <c r="AA874" s="95"/>
      <c r="AC874" s="95"/>
    </row>
    <row r="875" spans="5:29" s="42" customFormat="1" x14ac:dyDescent="0.35">
      <c r="E875" s="95"/>
      <c r="G875" s="95"/>
      <c r="I875" s="95"/>
      <c r="J875" s="95"/>
      <c r="K875" s="95"/>
      <c r="M875" s="95"/>
      <c r="O875" s="95"/>
      <c r="S875" s="95"/>
      <c r="U875" s="95"/>
      <c r="W875" s="95"/>
      <c r="X875" s="95"/>
      <c r="Y875" s="95"/>
      <c r="AA875" s="95"/>
      <c r="AC875" s="95"/>
    </row>
    <row r="876" spans="5:29" s="42" customFormat="1" x14ac:dyDescent="0.35">
      <c r="E876" s="95"/>
      <c r="G876" s="95"/>
      <c r="I876" s="95"/>
      <c r="J876" s="95"/>
      <c r="K876" s="95"/>
      <c r="M876" s="95"/>
      <c r="O876" s="95"/>
      <c r="S876" s="95"/>
      <c r="U876" s="95"/>
      <c r="W876" s="95"/>
      <c r="X876" s="95"/>
      <c r="Y876" s="95"/>
      <c r="AA876" s="95"/>
      <c r="AC876" s="95"/>
    </row>
    <row r="877" spans="5:29" s="42" customFormat="1" x14ac:dyDescent="0.35">
      <c r="E877" s="95"/>
      <c r="G877" s="95"/>
      <c r="I877" s="95"/>
      <c r="J877" s="95"/>
      <c r="K877" s="95"/>
      <c r="M877" s="95"/>
      <c r="O877" s="95"/>
      <c r="S877" s="95"/>
      <c r="U877" s="95"/>
      <c r="W877" s="95"/>
      <c r="X877" s="95"/>
      <c r="Y877" s="95"/>
      <c r="AA877" s="95"/>
      <c r="AC877" s="95"/>
    </row>
    <row r="878" spans="5:29" s="42" customFormat="1" x14ac:dyDescent="0.35">
      <c r="E878" s="95"/>
      <c r="G878" s="95"/>
      <c r="I878" s="95"/>
      <c r="J878" s="95"/>
      <c r="K878" s="95"/>
      <c r="M878" s="95"/>
      <c r="O878" s="95"/>
      <c r="S878" s="95"/>
      <c r="U878" s="95"/>
      <c r="W878" s="95"/>
      <c r="X878" s="95"/>
      <c r="Y878" s="95"/>
      <c r="AA878" s="95"/>
      <c r="AC878" s="95"/>
    </row>
    <row r="879" spans="5:29" s="42" customFormat="1" x14ac:dyDescent="0.35">
      <c r="E879" s="95"/>
      <c r="G879" s="95"/>
      <c r="I879" s="95"/>
      <c r="J879" s="95"/>
      <c r="K879" s="95"/>
      <c r="M879" s="95"/>
      <c r="O879" s="95"/>
      <c r="S879" s="95"/>
      <c r="U879" s="95"/>
      <c r="W879" s="95"/>
      <c r="X879" s="95"/>
      <c r="Y879" s="95"/>
      <c r="AA879" s="95"/>
      <c r="AC879" s="95"/>
    </row>
    <row r="880" spans="5:29" s="42" customFormat="1" x14ac:dyDescent="0.35">
      <c r="E880" s="95"/>
      <c r="G880" s="95"/>
      <c r="I880" s="95"/>
      <c r="J880" s="95"/>
      <c r="K880" s="95"/>
      <c r="M880" s="95"/>
      <c r="O880" s="95"/>
      <c r="S880" s="95"/>
      <c r="U880" s="95"/>
      <c r="W880" s="95"/>
      <c r="X880" s="95"/>
      <c r="Y880" s="95"/>
      <c r="AA880" s="95"/>
      <c r="AC880" s="95"/>
    </row>
    <row r="881" spans="5:29" s="42" customFormat="1" x14ac:dyDescent="0.35">
      <c r="E881" s="95"/>
      <c r="G881" s="95"/>
      <c r="I881" s="95"/>
      <c r="J881" s="95"/>
      <c r="K881" s="95"/>
      <c r="M881" s="95"/>
      <c r="O881" s="95"/>
      <c r="S881" s="95"/>
      <c r="U881" s="95"/>
      <c r="W881" s="95"/>
      <c r="X881" s="95"/>
      <c r="Y881" s="95"/>
      <c r="AA881" s="95"/>
      <c r="AC881" s="95"/>
    </row>
    <row r="882" spans="5:29" s="42" customFormat="1" x14ac:dyDescent="0.35">
      <c r="E882" s="95"/>
      <c r="G882" s="95"/>
      <c r="I882" s="95"/>
      <c r="J882" s="95"/>
      <c r="K882" s="95"/>
      <c r="M882" s="95"/>
      <c r="O882" s="95"/>
      <c r="S882" s="95"/>
      <c r="U882" s="95"/>
      <c r="W882" s="95"/>
      <c r="X882" s="95"/>
      <c r="Y882" s="95"/>
      <c r="AA882" s="95"/>
      <c r="AC882" s="95"/>
    </row>
    <row r="883" spans="5:29" s="42" customFormat="1" x14ac:dyDescent="0.35">
      <c r="E883" s="95"/>
      <c r="G883" s="95"/>
      <c r="I883" s="95"/>
      <c r="J883" s="95"/>
      <c r="K883" s="95"/>
      <c r="M883" s="95"/>
      <c r="O883" s="95"/>
      <c r="S883" s="95"/>
      <c r="U883" s="95"/>
      <c r="W883" s="95"/>
      <c r="X883" s="95"/>
      <c r="Y883" s="95"/>
      <c r="AA883" s="95"/>
      <c r="AC883" s="95"/>
    </row>
    <row r="884" spans="5:29" s="42" customFormat="1" x14ac:dyDescent="0.35">
      <c r="E884" s="95"/>
      <c r="G884" s="95"/>
      <c r="I884" s="95"/>
      <c r="J884" s="95"/>
      <c r="K884" s="95"/>
      <c r="M884" s="95"/>
      <c r="O884" s="95"/>
      <c r="S884" s="95"/>
      <c r="U884" s="95"/>
      <c r="W884" s="95"/>
      <c r="X884" s="95"/>
      <c r="Y884" s="95"/>
      <c r="AA884" s="95"/>
      <c r="AC884" s="95"/>
    </row>
    <row r="885" spans="5:29" s="42" customFormat="1" x14ac:dyDescent="0.35">
      <c r="E885" s="95"/>
      <c r="G885" s="95"/>
      <c r="I885" s="95"/>
      <c r="J885" s="95"/>
      <c r="K885" s="95"/>
      <c r="M885" s="95"/>
      <c r="O885" s="95"/>
      <c r="S885" s="95"/>
      <c r="U885" s="95"/>
      <c r="W885" s="95"/>
      <c r="X885" s="95"/>
      <c r="Y885" s="95"/>
      <c r="AA885" s="95"/>
      <c r="AC885" s="95"/>
    </row>
    <row r="886" spans="5:29" s="42" customFormat="1" x14ac:dyDescent="0.35">
      <c r="E886" s="95"/>
      <c r="G886" s="95"/>
      <c r="I886" s="95"/>
      <c r="J886" s="95"/>
      <c r="K886" s="95"/>
      <c r="M886" s="95"/>
      <c r="O886" s="95"/>
      <c r="S886" s="95"/>
      <c r="U886" s="95"/>
      <c r="W886" s="95"/>
      <c r="X886" s="95"/>
      <c r="Y886" s="95"/>
      <c r="AA886" s="95"/>
      <c r="AC886" s="95"/>
    </row>
    <row r="887" spans="5:29" s="42" customFormat="1" x14ac:dyDescent="0.35">
      <c r="E887" s="95"/>
      <c r="G887" s="95"/>
      <c r="I887" s="95"/>
      <c r="J887" s="95"/>
      <c r="K887" s="95"/>
      <c r="M887" s="95"/>
      <c r="O887" s="95"/>
      <c r="S887" s="95"/>
      <c r="U887" s="95"/>
      <c r="W887" s="95"/>
      <c r="X887" s="95"/>
      <c r="Y887" s="95"/>
      <c r="AA887" s="95"/>
      <c r="AC887" s="95"/>
    </row>
    <row r="888" spans="5:29" s="42" customFormat="1" x14ac:dyDescent="0.35">
      <c r="E888" s="95"/>
      <c r="G888" s="95"/>
      <c r="I888" s="95"/>
      <c r="J888" s="95"/>
      <c r="K888" s="95"/>
      <c r="M888" s="95"/>
      <c r="O888" s="95"/>
      <c r="S888" s="95"/>
      <c r="U888" s="95"/>
      <c r="W888" s="95"/>
      <c r="X888" s="95"/>
      <c r="Y888" s="95"/>
      <c r="AA888" s="95"/>
      <c r="AC888" s="95"/>
    </row>
    <row r="889" spans="5:29" s="42" customFormat="1" x14ac:dyDescent="0.35">
      <c r="E889" s="95"/>
      <c r="G889" s="95"/>
      <c r="I889" s="95"/>
      <c r="J889" s="95"/>
      <c r="K889" s="95"/>
      <c r="M889" s="95"/>
      <c r="O889" s="95"/>
      <c r="S889" s="95"/>
      <c r="U889" s="95"/>
      <c r="W889" s="95"/>
      <c r="X889" s="95"/>
      <c r="Y889" s="95"/>
      <c r="AA889" s="95"/>
      <c r="AC889" s="95"/>
    </row>
    <row r="890" spans="5:29" s="42" customFormat="1" x14ac:dyDescent="0.35">
      <c r="E890" s="95"/>
      <c r="G890" s="95"/>
      <c r="I890" s="95"/>
      <c r="J890" s="95"/>
      <c r="K890" s="95"/>
      <c r="M890" s="95"/>
      <c r="O890" s="95"/>
      <c r="S890" s="95"/>
      <c r="U890" s="95"/>
      <c r="W890" s="95"/>
      <c r="X890" s="95"/>
      <c r="Y890" s="95"/>
      <c r="AA890" s="95"/>
      <c r="AC890" s="95"/>
    </row>
    <row r="891" spans="5:29" s="42" customFormat="1" x14ac:dyDescent="0.35">
      <c r="E891" s="95"/>
      <c r="G891" s="95"/>
      <c r="I891" s="95"/>
      <c r="J891" s="95"/>
      <c r="K891" s="95"/>
      <c r="M891" s="95"/>
      <c r="O891" s="95"/>
      <c r="S891" s="95"/>
      <c r="U891" s="95"/>
      <c r="W891" s="95"/>
      <c r="X891" s="95"/>
      <c r="Y891" s="95"/>
      <c r="AA891" s="95"/>
      <c r="AC891" s="95"/>
    </row>
    <row r="892" spans="5:29" s="42" customFormat="1" x14ac:dyDescent="0.35">
      <c r="E892" s="95"/>
      <c r="G892" s="95"/>
      <c r="I892" s="95"/>
      <c r="J892" s="95"/>
      <c r="K892" s="95"/>
      <c r="M892" s="95"/>
      <c r="O892" s="95"/>
      <c r="S892" s="95"/>
      <c r="U892" s="95"/>
      <c r="W892" s="95"/>
      <c r="X892" s="95"/>
      <c r="Y892" s="95"/>
      <c r="AA892" s="95"/>
      <c r="AC892" s="95"/>
    </row>
    <row r="893" spans="5:29" s="42" customFormat="1" x14ac:dyDescent="0.35">
      <c r="E893" s="95"/>
      <c r="G893" s="95"/>
      <c r="I893" s="95"/>
      <c r="J893" s="95"/>
      <c r="K893" s="95"/>
      <c r="M893" s="95"/>
      <c r="O893" s="95"/>
      <c r="S893" s="95"/>
      <c r="U893" s="95"/>
      <c r="W893" s="95"/>
      <c r="X893" s="95"/>
      <c r="Y893" s="95"/>
      <c r="AA893" s="95"/>
      <c r="AC893" s="95"/>
    </row>
    <row r="894" spans="5:29" s="42" customFormat="1" x14ac:dyDescent="0.35">
      <c r="E894" s="95"/>
      <c r="G894" s="95"/>
      <c r="I894" s="95"/>
      <c r="J894" s="95"/>
      <c r="K894" s="95"/>
      <c r="M894" s="95"/>
      <c r="O894" s="95"/>
      <c r="S894" s="95"/>
      <c r="U894" s="95"/>
      <c r="W894" s="95"/>
      <c r="X894" s="95"/>
      <c r="Y894" s="95"/>
      <c r="AA894" s="95"/>
      <c r="AC894" s="95"/>
    </row>
    <row r="895" spans="5:29" s="42" customFormat="1" x14ac:dyDescent="0.35">
      <c r="E895" s="95"/>
      <c r="G895" s="95"/>
      <c r="I895" s="95"/>
      <c r="J895" s="95"/>
      <c r="K895" s="95"/>
      <c r="M895" s="95"/>
      <c r="O895" s="95"/>
      <c r="S895" s="95"/>
      <c r="U895" s="95"/>
      <c r="W895" s="95"/>
      <c r="X895" s="95"/>
      <c r="Y895" s="95"/>
      <c r="AA895" s="95"/>
      <c r="AC895" s="95"/>
    </row>
    <row r="896" spans="5:29" s="42" customFormat="1" x14ac:dyDescent="0.35">
      <c r="E896" s="95"/>
      <c r="G896" s="95"/>
      <c r="I896" s="95"/>
      <c r="J896" s="95"/>
      <c r="K896" s="95"/>
      <c r="M896" s="95"/>
      <c r="O896" s="95"/>
      <c r="S896" s="95"/>
      <c r="U896" s="95"/>
      <c r="W896" s="95"/>
      <c r="X896" s="95"/>
      <c r="Y896" s="95"/>
      <c r="AA896" s="95"/>
      <c r="AC896" s="95"/>
    </row>
    <row r="897" spans="5:29" s="42" customFormat="1" x14ac:dyDescent="0.35">
      <c r="E897" s="95"/>
      <c r="G897" s="95"/>
      <c r="I897" s="95"/>
      <c r="J897" s="95"/>
      <c r="K897" s="95"/>
      <c r="M897" s="95"/>
      <c r="O897" s="95"/>
      <c r="S897" s="95"/>
      <c r="U897" s="95"/>
      <c r="W897" s="95"/>
      <c r="X897" s="95"/>
      <c r="Y897" s="95"/>
      <c r="AA897" s="95"/>
      <c r="AC897" s="95"/>
    </row>
    <row r="898" spans="5:29" s="42" customFormat="1" x14ac:dyDescent="0.35">
      <c r="E898" s="95"/>
      <c r="G898" s="95"/>
      <c r="I898" s="95"/>
      <c r="J898" s="95"/>
      <c r="K898" s="95"/>
      <c r="M898" s="95"/>
      <c r="O898" s="95"/>
      <c r="S898" s="95"/>
      <c r="U898" s="95"/>
      <c r="W898" s="95"/>
      <c r="X898" s="95"/>
      <c r="Y898" s="95"/>
      <c r="AA898" s="95"/>
      <c r="AC898" s="95"/>
    </row>
    <row r="899" spans="5:29" s="42" customFormat="1" x14ac:dyDescent="0.35">
      <c r="E899" s="95"/>
      <c r="G899" s="95"/>
      <c r="I899" s="95"/>
      <c r="J899" s="95"/>
      <c r="K899" s="95"/>
      <c r="M899" s="95"/>
      <c r="O899" s="95"/>
      <c r="S899" s="95"/>
      <c r="U899" s="95"/>
      <c r="W899" s="95"/>
      <c r="X899" s="95"/>
      <c r="Y899" s="95"/>
      <c r="AA899" s="95"/>
      <c r="AC899" s="95"/>
    </row>
    <row r="900" spans="5:29" s="42" customFormat="1" x14ac:dyDescent="0.35">
      <c r="E900" s="95"/>
      <c r="G900" s="95"/>
      <c r="I900" s="95"/>
      <c r="J900" s="95"/>
      <c r="K900" s="95"/>
      <c r="M900" s="95"/>
      <c r="O900" s="95"/>
      <c r="S900" s="95"/>
      <c r="U900" s="95"/>
      <c r="W900" s="95"/>
      <c r="X900" s="95"/>
      <c r="Y900" s="95"/>
      <c r="AA900" s="95"/>
      <c r="AC900" s="95"/>
    </row>
    <row r="901" spans="5:29" s="42" customFormat="1" x14ac:dyDescent="0.35">
      <c r="E901" s="95"/>
      <c r="G901" s="95"/>
      <c r="I901" s="95"/>
      <c r="J901" s="95"/>
      <c r="K901" s="95"/>
      <c r="M901" s="95"/>
      <c r="O901" s="95"/>
      <c r="S901" s="95"/>
      <c r="U901" s="95"/>
      <c r="W901" s="95"/>
      <c r="X901" s="95"/>
      <c r="Y901" s="95"/>
      <c r="AA901" s="95"/>
      <c r="AC901" s="95"/>
    </row>
    <row r="902" spans="5:29" s="42" customFormat="1" x14ac:dyDescent="0.35">
      <c r="E902" s="95"/>
      <c r="G902" s="95"/>
      <c r="I902" s="95"/>
      <c r="J902" s="95"/>
      <c r="K902" s="95"/>
      <c r="M902" s="95"/>
      <c r="O902" s="95"/>
      <c r="S902" s="95"/>
      <c r="U902" s="95"/>
      <c r="W902" s="95"/>
      <c r="X902" s="95"/>
      <c r="Y902" s="95"/>
      <c r="AA902" s="95"/>
      <c r="AC902" s="95"/>
    </row>
    <row r="903" spans="5:29" s="42" customFormat="1" x14ac:dyDescent="0.35">
      <c r="E903" s="95"/>
      <c r="G903" s="95"/>
      <c r="I903" s="95"/>
      <c r="J903" s="95"/>
      <c r="K903" s="95"/>
      <c r="M903" s="95"/>
      <c r="O903" s="95"/>
      <c r="S903" s="95"/>
      <c r="U903" s="95"/>
      <c r="W903" s="95"/>
      <c r="X903" s="95"/>
      <c r="Y903" s="95"/>
      <c r="AA903" s="95"/>
      <c r="AC903" s="95"/>
    </row>
    <row r="904" spans="5:29" s="42" customFormat="1" x14ac:dyDescent="0.35">
      <c r="E904" s="95"/>
      <c r="G904" s="95"/>
      <c r="I904" s="95"/>
      <c r="J904" s="95"/>
      <c r="K904" s="95"/>
      <c r="M904" s="95"/>
      <c r="O904" s="95"/>
      <c r="S904" s="95"/>
      <c r="U904" s="95"/>
      <c r="W904" s="95"/>
      <c r="X904" s="95"/>
      <c r="Y904" s="95"/>
      <c r="AA904" s="95"/>
      <c r="AC904" s="95"/>
    </row>
    <row r="905" spans="5:29" s="42" customFormat="1" x14ac:dyDescent="0.35">
      <c r="E905" s="95"/>
      <c r="G905" s="95"/>
      <c r="I905" s="95"/>
      <c r="J905" s="95"/>
      <c r="K905" s="95"/>
      <c r="M905" s="95"/>
      <c r="O905" s="95"/>
      <c r="S905" s="95"/>
      <c r="U905" s="95"/>
      <c r="W905" s="95"/>
      <c r="X905" s="95"/>
      <c r="Y905" s="95"/>
      <c r="AA905" s="95"/>
      <c r="AC905" s="95"/>
    </row>
    <row r="906" spans="5:29" s="42" customFormat="1" x14ac:dyDescent="0.35">
      <c r="E906" s="95"/>
      <c r="G906" s="95"/>
      <c r="I906" s="95"/>
      <c r="J906" s="95"/>
      <c r="K906" s="95"/>
      <c r="M906" s="95"/>
      <c r="O906" s="95"/>
      <c r="S906" s="95"/>
      <c r="U906" s="95"/>
      <c r="W906" s="95"/>
      <c r="X906" s="95"/>
      <c r="Y906" s="95"/>
      <c r="AA906" s="95"/>
      <c r="AC906" s="95"/>
    </row>
    <row r="907" spans="5:29" s="42" customFormat="1" x14ac:dyDescent="0.35">
      <c r="E907" s="95"/>
      <c r="G907" s="95"/>
      <c r="I907" s="95"/>
      <c r="J907" s="95"/>
      <c r="K907" s="95"/>
      <c r="M907" s="95"/>
      <c r="O907" s="95"/>
      <c r="S907" s="95"/>
      <c r="U907" s="95"/>
      <c r="W907" s="95"/>
      <c r="X907" s="95"/>
      <c r="Y907" s="95"/>
      <c r="AA907" s="95"/>
      <c r="AC907" s="95"/>
    </row>
    <row r="908" spans="5:29" s="42" customFormat="1" x14ac:dyDescent="0.35">
      <c r="E908" s="95"/>
      <c r="G908" s="95"/>
      <c r="I908" s="95"/>
      <c r="J908" s="95"/>
      <c r="K908" s="95"/>
      <c r="M908" s="95"/>
      <c r="O908" s="95"/>
      <c r="S908" s="95"/>
      <c r="U908" s="95"/>
      <c r="W908" s="95"/>
      <c r="X908" s="95"/>
      <c r="Y908" s="95"/>
      <c r="AA908" s="95"/>
      <c r="AC908" s="95"/>
    </row>
    <row r="909" spans="5:29" s="42" customFormat="1" x14ac:dyDescent="0.35">
      <c r="E909" s="95"/>
      <c r="G909" s="95"/>
      <c r="I909" s="95"/>
      <c r="J909" s="95"/>
      <c r="K909" s="95"/>
      <c r="M909" s="95"/>
      <c r="O909" s="95"/>
      <c r="S909" s="95"/>
      <c r="U909" s="95"/>
      <c r="W909" s="95"/>
      <c r="X909" s="95"/>
      <c r="Y909" s="95"/>
      <c r="AA909" s="95"/>
      <c r="AC909" s="95"/>
    </row>
    <row r="910" spans="5:29" s="42" customFormat="1" x14ac:dyDescent="0.35">
      <c r="E910" s="95"/>
      <c r="G910" s="95"/>
      <c r="I910" s="95"/>
      <c r="J910" s="95"/>
      <c r="K910" s="95"/>
      <c r="M910" s="95"/>
      <c r="O910" s="95"/>
      <c r="S910" s="95"/>
      <c r="U910" s="95"/>
      <c r="W910" s="95"/>
      <c r="X910" s="95"/>
      <c r="Y910" s="95"/>
      <c r="AA910" s="95"/>
      <c r="AC910" s="95"/>
    </row>
    <row r="911" spans="5:29" s="42" customFormat="1" x14ac:dyDescent="0.35">
      <c r="E911" s="95"/>
      <c r="G911" s="95"/>
      <c r="I911" s="95"/>
      <c r="J911" s="95"/>
      <c r="K911" s="95"/>
      <c r="M911" s="95"/>
      <c r="O911" s="95"/>
      <c r="S911" s="95"/>
      <c r="U911" s="95"/>
      <c r="W911" s="95"/>
      <c r="X911" s="95"/>
      <c r="Y911" s="95"/>
      <c r="AA911" s="95"/>
      <c r="AC911" s="95"/>
    </row>
    <row r="912" spans="5:29" s="42" customFormat="1" x14ac:dyDescent="0.35">
      <c r="E912" s="95"/>
      <c r="G912" s="95"/>
      <c r="I912" s="95"/>
      <c r="J912" s="95"/>
      <c r="K912" s="95"/>
      <c r="M912" s="95"/>
      <c r="O912" s="95"/>
      <c r="S912" s="95"/>
      <c r="U912" s="95"/>
      <c r="W912" s="95"/>
      <c r="X912" s="95"/>
      <c r="Y912" s="95"/>
      <c r="AA912" s="95"/>
      <c r="AC912" s="95"/>
    </row>
    <row r="913" spans="5:29" s="42" customFormat="1" x14ac:dyDescent="0.35">
      <c r="E913" s="95"/>
      <c r="G913" s="95"/>
      <c r="I913" s="95"/>
      <c r="J913" s="95"/>
      <c r="K913" s="95"/>
      <c r="M913" s="95"/>
      <c r="O913" s="95"/>
      <c r="S913" s="95"/>
      <c r="U913" s="95"/>
      <c r="W913" s="95"/>
      <c r="X913" s="95"/>
      <c r="Y913" s="95"/>
      <c r="AA913" s="95"/>
      <c r="AC913" s="95"/>
    </row>
    <row r="914" spans="5:29" s="42" customFormat="1" x14ac:dyDescent="0.35">
      <c r="E914" s="95"/>
      <c r="G914" s="95"/>
      <c r="I914" s="95"/>
      <c r="J914" s="95"/>
      <c r="K914" s="95"/>
      <c r="M914" s="95"/>
      <c r="O914" s="95"/>
      <c r="S914" s="95"/>
      <c r="U914" s="95"/>
      <c r="W914" s="95"/>
      <c r="X914" s="95"/>
      <c r="Y914" s="95"/>
      <c r="AA914" s="95"/>
      <c r="AC914" s="95"/>
    </row>
    <row r="915" spans="5:29" s="42" customFormat="1" x14ac:dyDescent="0.35">
      <c r="E915" s="95"/>
      <c r="G915" s="95"/>
      <c r="I915" s="95"/>
      <c r="J915" s="95"/>
      <c r="K915" s="95"/>
      <c r="M915" s="95"/>
      <c r="O915" s="95"/>
      <c r="S915" s="95"/>
      <c r="U915" s="95"/>
      <c r="W915" s="95"/>
      <c r="X915" s="95"/>
      <c r="Y915" s="95"/>
      <c r="AA915" s="95"/>
      <c r="AC915" s="95"/>
    </row>
    <row r="916" spans="5:29" s="42" customFormat="1" x14ac:dyDescent="0.35">
      <c r="E916" s="95"/>
      <c r="G916" s="95"/>
      <c r="I916" s="95"/>
      <c r="J916" s="95"/>
      <c r="K916" s="95"/>
      <c r="M916" s="95"/>
      <c r="O916" s="95"/>
      <c r="S916" s="95"/>
      <c r="U916" s="95"/>
      <c r="W916" s="95"/>
      <c r="X916" s="95"/>
      <c r="Y916" s="95"/>
      <c r="AA916" s="95"/>
      <c r="AC916" s="95"/>
    </row>
    <row r="917" spans="5:29" s="42" customFormat="1" x14ac:dyDescent="0.35">
      <c r="E917" s="95"/>
      <c r="G917" s="95"/>
      <c r="I917" s="95"/>
      <c r="J917" s="95"/>
      <c r="K917" s="95"/>
      <c r="M917" s="95"/>
      <c r="O917" s="95"/>
      <c r="S917" s="95"/>
      <c r="U917" s="95"/>
      <c r="W917" s="95"/>
      <c r="X917" s="95"/>
      <c r="Y917" s="95"/>
      <c r="AA917" s="95"/>
      <c r="AC917" s="95"/>
    </row>
    <row r="918" spans="5:29" s="42" customFormat="1" x14ac:dyDescent="0.35">
      <c r="E918" s="95"/>
      <c r="G918" s="95"/>
      <c r="I918" s="95"/>
      <c r="J918" s="95"/>
      <c r="K918" s="95"/>
      <c r="M918" s="95"/>
      <c r="O918" s="95"/>
      <c r="S918" s="95"/>
      <c r="U918" s="95"/>
      <c r="W918" s="95"/>
      <c r="X918" s="95"/>
      <c r="Y918" s="95"/>
      <c r="AA918" s="95"/>
      <c r="AC918" s="95"/>
    </row>
    <row r="919" spans="5:29" s="42" customFormat="1" x14ac:dyDescent="0.35">
      <c r="E919" s="95"/>
      <c r="G919" s="95"/>
      <c r="I919" s="95"/>
      <c r="J919" s="95"/>
      <c r="K919" s="95"/>
      <c r="M919" s="95"/>
      <c r="O919" s="95"/>
      <c r="S919" s="95"/>
      <c r="U919" s="95"/>
      <c r="W919" s="95"/>
      <c r="X919" s="95"/>
      <c r="Y919" s="95"/>
      <c r="AA919" s="95"/>
      <c r="AC919" s="95"/>
    </row>
    <row r="920" spans="5:29" s="42" customFormat="1" x14ac:dyDescent="0.35">
      <c r="E920" s="95"/>
      <c r="G920" s="95"/>
      <c r="I920" s="95"/>
      <c r="J920" s="95"/>
      <c r="K920" s="95"/>
      <c r="M920" s="95"/>
      <c r="O920" s="95"/>
      <c r="S920" s="95"/>
      <c r="U920" s="95"/>
      <c r="W920" s="95"/>
      <c r="X920" s="95"/>
      <c r="Y920" s="95"/>
      <c r="AA920" s="95"/>
      <c r="AC920" s="95"/>
    </row>
    <row r="921" spans="5:29" s="42" customFormat="1" x14ac:dyDescent="0.35">
      <c r="E921" s="95"/>
      <c r="G921" s="95"/>
      <c r="I921" s="95"/>
      <c r="J921" s="95"/>
      <c r="K921" s="95"/>
      <c r="M921" s="95"/>
      <c r="O921" s="95"/>
      <c r="S921" s="95"/>
      <c r="U921" s="95"/>
      <c r="W921" s="95"/>
      <c r="X921" s="95"/>
      <c r="Y921" s="95"/>
      <c r="AA921" s="95"/>
      <c r="AC921" s="95"/>
    </row>
    <row r="922" spans="5:29" s="42" customFormat="1" x14ac:dyDescent="0.35">
      <c r="E922" s="95"/>
      <c r="G922" s="95"/>
      <c r="I922" s="95"/>
      <c r="J922" s="95"/>
      <c r="K922" s="95"/>
      <c r="M922" s="95"/>
      <c r="O922" s="95"/>
      <c r="S922" s="95"/>
      <c r="U922" s="95"/>
      <c r="W922" s="95"/>
      <c r="X922" s="95"/>
      <c r="Y922" s="95"/>
      <c r="AA922" s="95"/>
      <c r="AC922" s="95"/>
    </row>
    <row r="923" spans="5:29" s="42" customFormat="1" x14ac:dyDescent="0.35">
      <c r="E923" s="95"/>
      <c r="G923" s="95"/>
      <c r="I923" s="95"/>
      <c r="J923" s="95"/>
      <c r="K923" s="95"/>
      <c r="M923" s="95"/>
      <c r="O923" s="95"/>
      <c r="S923" s="95"/>
      <c r="U923" s="95"/>
      <c r="W923" s="95"/>
      <c r="X923" s="95"/>
      <c r="Y923" s="95"/>
      <c r="AA923" s="95"/>
      <c r="AC923" s="95"/>
    </row>
    <row r="924" spans="5:29" s="42" customFormat="1" x14ac:dyDescent="0.35">
      <c r="E924" s="95"/>
      <c r="G924" s="95"/>
      <c r="I924" s="95"/>
      <c r="J924" s="95"/>
      <c r="K924" s="95"/>
      <c r="M924" s="95"/>
      <c r="O924" s="95"/>
      <c r="S924" s="95"/>
      <c r="U924" s="95"/>
      <c r="W924" s="95"/>
      <c r="X924" s="95"/>
      <c r="Y924" s="95"/>
      <c r="AA924" s="95"/>
      <c r="AC924" s="95"/>
    </row>
    <row r="925" spans="5:29" s="42" customFormat="1" x14ac:dyDescent="0.35">
      <c r="E925" s="95"/>
      <c r="G925" s="95"/>
      <c r="I925" s="95"/>
      <c r="J925" s="95"/>
      <c r="K925" s="95"/>
      <c r="M925" s="95"/>
      <c r="O925" s="95"/>
      <c r="S925" s="95"/>
      <c r="U925" s="95"/>
      <c r="W925" s="95"/>
      <c r="X925" s="95"/>
      <c r="Y925" s="95"/>
      <c r="AA925" s="95"/>
      <c r="AC925" s="95"/>
    </row>
    <row r="926" spans="5:29" s="42" customFormat="1" x14ac:dyDescent="0.35">
      <c r="E926" s="95"/>
      <c r="G926" s="95"/>
      <c r="I926" s="95"/>
      <c r="J926" s="95"/>
      <c r="K926" s="95"/>
      <c r="M926" s="95"/>
      <c r="O926" s="95"/>
      <c r="S926" s="95"/>
      <c r="U926" s="95"/>
      <c r="W926" s="95"/>
      <c r="X926" s="95"/>
      <c r="Y926" s="95"/>
      <c r="AA926" s="95"/>
      <c r="AC926" s="95"/>
    </row>
    <row r="927" spans="5:29" s="42" customFormat="1" x14ac:dyDescent="0.35">
      <c r="E927" s="95"/>
      <c r="G927" s="95"/>
      <c r="I927" s="95"/>
      <c r="J927" s="95"/>
      <c r="K927" s="95"/>
      <c r="M927" s="95"/>
      <c r="O927" s="95"/>
      <c r="S927" s="95"/>
      <c r="U927" s="95"/>
      <c r="W927" s="95"/>
      <c r="X927" s="95"/>
      <c r="Y927" s="95"/>
      <c r="AA927" s="95"/>
      <c r="AC927" s="95"/>
    </row>
    <row r="928" spans="5:29" s="42" customFormat="1" x14ac:dyDescent="0.35">
      <c r="E928" s="95"/>
      <c r="G928" s="95"/>
      <c r="I928" s="95"/>
      <c r="J928" s="95"/>
      <c r="K928" s="95"/>
      <c r="M928" s="95"/>
      <c r="O928" s="95"/>
      <c r="S928" s="95"/>
      <c r="U928" s="95"/>
      <c r="W928" s="95"/>
      <c r="X928" s="95"/>
      <c r="Y928" s="95"/>
      <c r="AA928" s="95"/>
      <c r="AC928" s="95"/>
    </row>
    <row r="929" spans="5:29" s="42" customFormat="1" x14ac:dyDescent="0.35">
      <c r="E929" s="95"/>
      <c r="G929" s="95"/>
      <c r="I929" s="95"/>
      <c r="J929" s="95"/>
      <c r="K929" s="95"/>
      <c r="M929" s="95"/>
      <c r="O929" s="95"/>
      <c r="S929" s="95"/>
      <c r="U929" s="95"/>
      <c r="W929" s="95"/>
      <c r="X929" s="95"/>
      <c r="Y929" s="95"/>
      <c r="AA929" s="95"/>
      <c r="AC929" s="95"/>
    </row>
    <row r="930" spans="5:29" s="42" customFormat="1" x14ac:dyDescent="0.35">
      <c r="E930" s="95"/>
      <c r="G930" s="95"/>
      <c r="I930" s="95"/>
      <c r="J930" s="95"/>
      <c r="K930" s="95"/>
      <c r="M930" s="95"/>
      <c r="O930" s="95"/>
      <c r="S930" s="95"/>
      <c r="U930" s="95"/>
      <c r="W930" s="95"/>
      <c r="X930" s="95"/>
      <c r="Y930" s="95"/>
      <c r="AA930" s="95"/>
      <c r="AC930" s="95"/>
    </row>
    <row r="931" spans="5:29" s="42" customFormat="1" x14ac:dyDescent="0.35">
      <c r="E931" s="95"/>
      <c r="G931" s="95"/>
      <c r="I931" s="95"/>
      <c r="J931" s="95"/>
      <c r="K931" s="95"/>
      <c r="M931" s="95"/>
      <c r="O931" s="95"/>
      <c r="S931" s="95"/>
      <c r="U931" s="95"/>
      <c r="W931" s="95"/>
      <c r="X931" s="95"/>
      <c r="Y931" s="95"/>
      <c r="AA931" s="95"/>
      <c r="AC931" s="95"/>
    </row>
    <row r="932" spans="5:29" s="42" customFormat="1" x14ac:dyDescent="0.35">
      <c r="E932" s="95"/>
      <c r="G932" s="95"/>
      <c r="I932" s="95"/>
      <c r="J932" s="95"/>
      <c r="K932" s="95"/>
      <c r="M932" s="95"/>
      <c r="O932" s="95"/>
      <c r="S932" s="95"/>
      <c r="U932" s="95"/>
      <c r="W932" s="95"/>
      <c r="X932" s="95"/>
      <c r="Y932" s="95"/>
      <c r="AA932" s="95"/>
      <c r="AC932" s="95"/>
    </row>
    <row r="933" spans="5:29" s="42" customFormat="1" x14ac:dyDescent="0.35">
      <c r="E933" s="95"/>
      <c r="G933" s="95"/>
      <c r="I933" s="95"/>
      <c r="J933" s="95"/>
      <c r="K933" s="95"/>
      <c r="M933" s="95"/>
      <c r="O933" s="95"/>
      <c r="S933" s="95"/>
      <c r="U933" s="95"/>
      <c r="W933" s="95"/>
      <c r="X933" s="95"/>
      <c r="Y933" s="95"/>
      <c r="AA933" s="95"/>
      <c r="AC933" s="95"/>
    </row>
    <row r="934" spans="5:29" s="42" customFormat="1" x14ac:dyDescent="0.35">
      <c r="E934" s="95"/>
      <c r="G934" s="95"/>
      <c r="I934" s="95"/>
      <c r="J934" s="95"/>
      <c r="K934" s="95"/>
      <c r="M934" s="95"/>
      <c r="O934" s="95"/>
      <c r="S934" s="95"/>
      <c r="U934" s="95"/>
      <c r="W934" s="95"/>
      <c r="X934" s="95"/>
      <c r="Y934" s="95"/>
      <c r="AA934" s="95"/>
      <c r="AC934" s="95"/>
    </row>
    <row r="935" spans="5:29" s="42" customFormat="1" x14ac:dyDescent="0.35">
      <c r="E935" s="95"/>
      <c r="G935" s="95"/>
      <c r="I935" s="95"/>
      <c r="J935" s="95"/>
      <c r="K935" s="95"/>
      <c r="M935" s="95"/>
      <c r="O935" s="95"/>
      <c r="S935" s="95"/>
      <c r="U935" s="95"/>
      <c r="W935" s="95"/>
      <c r="X935" s="95"/>
      <c r="Y935" s="95"/>
      <c r="AA935" s="95"/>
      <c r="AC935" s="95"/>
    </row>
    <row r="936" spans="5:29" s="42" customFormat="1" x14ac:dyDescent="0.35">
      <c r="E936" s="95"/>
      <c r="G936" s="95"/>
      <c r="I936" s="95"/>
      <c r="J936" s="95"/>
      <c r="K936" s="95"/>
      <c r="M936" s="95"/>
      <c r="O936" s="95"/>
      <c r="S936" s="95"/>
      <c r="U936" s="95"/>
      <c r="W936" s="95"/>
      <c r="X936" s="95"/>
      <c r="Y936" s="95"/>
      <c r="AA936" s="95"/>
      <c r="AC936" s="95"/>
    </row>
    <row r="937" spans="5:29" s="42" customFormat="1" x14ac:dyDescent="0.35">
      <c r="E937" s="95"/>
      <c r="G937" s="95"/>
      <c r="I937" s="95"/>
      <c r="J937" s="95"/>
      <c r="K937" s="95"/>
      <c r="M937" s="95"/>
      <c r="O937" s="95"/>
      <c r="S937" s="95"/>
      <c r="U937" s="95"/>
      <c r="W937" s="95"/>
      <c r="X937" s="95"/>
      <c r="Y937" s="95"/>
      <c r="AA937" s="95"/>
      <c r="AC937" s="95"/>
    </row>
    <row r="938" spans="5:29" s="42" customFormat="1" x14ac:dyDescent="0.35">
      <c r="E938" s="95"/>
      <c r="G938" s="95"/>
      <c r="I938" s="95"/>
      <c r="J938" s="95"/>
      <c r="K938" s="95"/>
      <c r="M938" s="95"/>
      <c r="O938" s="95"/>
      <c r="S938" s="95"/>
      <c r="U938" s="95"/>
      <c r="W938" s="95"/>
      <c r="X938" s="95"/>
      <c r="Y938" s="95"/>
      <c r="AA938" s="95"/>
      <c r="AC938" s="95"/>
    </row>
    <row r="939" spans="5:29" s="42" customFormat="1" x14ac:dyDescent="0.35">
      <c r="E939" s="95"/>
      <c r="G939" s="95"/>
      <c r="I939" s="95"/>
      <c r="J939" s="95"/>
      <c r="K939" s="95"/>
      <c r="M939" s="95"/>
      <c r="O939" s="95"/>
      <c r="S939" s="95"/>
      <c r="U939" s="95"/>
      <c r="W939" s="95"/>
      <c r="X939" s="95"/>
      <c r="Y939" s="95"/>
      <c r="AA939" s="95"/>
      <c r="AC939" s="95"/>
    </row>
    <row r="940" spans="5:29" s="42" customFormat="1" x14ac:dyDescent="0.35">
      <c r="E940" s="95"/>
      <c r="G940" s="95"/>
      <c r="I940" s="95"/>
      <c r="J940" s="95"/>
      <c r="K940" s="95"/>
      <c r="M940" s="95"/>
      <c r="O940" s="95"/>
      <c r="S940" s="95"/>
      <c r="U940" s="95"/>
      <c r="W940" s="95"/>
      <c r="X940" s="95"/>
      <c r="Y940" s="95"/>
      <c r="AA940" s="95"/>
      <c r="AC940" s="95"/>
    </row>
    <row r="941" spans="5:29" s="42" customFormat="1" x14ac:dyDescent="0.35">
      <c r="E941" s="95"/>
      <c r="G941" s="95"/>
      <c r="I941" s="95"/>
      <c r="J941" s="95"/>
      <c r="K941" s="95"/>
      <c r="M941" s="95"/>
      <c r="O941" s="95"/>
      <c r="S941" s="95"/>
      <c r="U941" s="95"/>
      <c r="W941" s="95"/>
      <c r="X941" s="95"/>
      <c r="Y941" s="95"/>
      <c r="AA941" s="95"/>
      <c r="AC941" s="95"/>
    </row>
    <row r="942" spans="5:29" s="42" customFormat="1" x14ac:dyDescent="0.35">
      <c r="E942" s="95"/>
      <c r="G942" s="95"/>
      <c r="I942" s="95"/>
      <c r="J942" s="95"/>
      <c r="K942" s="95"/>
      <c r="M942" s="95"/>
      <c r="O942" s="95"/>
      <c r="S942" s="95"/>
      <c r="U942" s="95"/>
      <c r="W942" s="95"/>
      <c r="X942" s="95"/>
      <c r="Y942" s="95"/>
      <c r="AA942" s="95"/>
      <c r="AC942" s="95"/>
    </row>
    <row r="943" spans="5:29" s="42" customFormat="1" x14ac:dyDescent="0.35">
      <c r="E943" s="95"/>
      <c r="G943" s="95"/>
      <c r="I943" s="95"/>
      <c r="J943" s="95"/>
      <c r="K943" s="95"/>
      <c r="M943" s="95"/>
      <c r="O943" s="95"/>
      <c r="S943" s="95"/>
      <c r="U943" s="95"/>
      <c r="W943" s="95"/>
      <c r="X943" s="95"/>
      <c r="Y943" s="95"/>
      <c r="AA943" s="95"/>
      <c r="AC943" s="95"/>
    </row>
    <row r="944" spans="5:29" s="42" customFormat="1" x14ac:dyDescent="0.35">
      <c r="E944" s="95"/>
      <c r="G944" s="95"/>
      <c r="I944" s="95"/>
      <c r="J944" s="95"/>
      <c r="K944" s="95"/>
      <c r="M944" s="95"/>
      <c r="O944" s="95"/>
      <c r="S944" s="95"/>
      <c r="U944" s="95"/>
      <c r="W944" s="95"/>
      <c r="X944" s="95"/>
      <c r="Y944" s="95"/>
      <c r="AA944" s="95"/>
      <c r="AC944" s="95"/>
    </row>
    <row r="945" spans="5:29" s="42" customFormat="1" x14ac:dyDescent="0.35">
      <c r="E945" s="95"/>
      <c r="G945" s="95"/>
      <c r="I945" s="95"/>
      <c r="J945" s="95"/>
      <c r="K945" s="95"/>
      <c r="M945" s="95"/>
      <c r="O945" s="95"/>
      <c r="S945" s="95"/>
      <c r="U945" s="95"/>
      <c r="W945" s="95"/>
      <c r="X945" s="95"/>
      <c r="Y945" s="95"/>
      <c r="AA945" s="95"/>
      <c r="AC945" s="95"/>
    </row>
    <row r="946" spans="5:29" s="42" customFormat="1" x14ac:dyDescent="0.35">
      <c r="E946" s="95"/>
      <c r="G946" s="95"/>
      <c r="I946" s="95"/>
      <c r="J946" s="95"/>
      <c r="K946" s="95"/>
      <c r="M946" s="95"/>
      <c r="O946" s="95"/>
      <c r="S946" s="95"/>
      <c r="U946" s="95"/>
      <c r="W946" s="95"/>
      <c r="X946" s="95"/>
      <c r="Y946" s="95"/>
      <c r="AA946" s="95"/>
      <c r="AC946" s="95"/>
    </row>
    <row r="947" spans="5:29" s="42" customFormat="1" x14ac:dyDescent="0.35">
      <c r="E947" s="95"/>
      <c r="G947" s="95"/>
      <c r="I947" s="95"/>
      <c r="J947" s="95"/>
      <c r="K947" s="95"/>
      <c r="M947" s="95"/>
      <c r="O947" s="95"/>
      <c r="S947" s="95"/>
      <c r="U947" s="95"/>
      <c r="W947" s="95"/>
      <c r="X947" s="95"/>
      <c r="Y947" s="95"/>
      <c r="AA947" s="95"/>
      <c r="AC947" s="95"/>
    </row>
    <row r="948" spans="5:29" s="42" customFormat="1" x14ac:dyDescent="0.35">
      <c r="E948" s="95"/>
      <c r="G948" s="95"/>
      <c r="I948" s="95"/>
      <c r="J948" s="95"/>
      <c r="K948" s="95"/>
      <c r="M948" s="95"/>
      <c r="O948" s="95"/>
      <c r="S948" s="95"/>
      <c r="U948" s="95"/>
      <c r="W948" s="95"/>
      <c r="X948" s="95"/>
      <c r="Y948" s="95"/>
      <c r="AA948" s="95"/>
      <c r="AC948" s="95"/>
    </row>
    <row r="949" spans="5:29" s="42" customFormat="1" x14ac:dyDescent="0.35">
      <c r="E949" s="95"/>
      <c r="G949" s="95"/>
      <c r="I949" s="95"/>
      <c r="J949" s="95"/>
      <c r="K949" s="95"/>
      <c r="M949" s="95"/>
      <c r="O949" s="95"/>
      <c r="S949" s="95"/>
      <c r="U949" s="95"/>
      <c r="W949" s="95"/>
      <c r="X949" s="95"/>
      <c r="Y949" s="95"/>
      <c r="AA949" s="95"/>
      <c r="AC949" s="95"/>
    </row>
    <row r="950" spans="5:29" s="42" customFormat="1" x14ac:dyDescent="0.35">
      <c r="E950" s="95"/>
      <c r="G950" s="95"/>
      <c r="I950" s="95"/>
      <c r="J950" s="95"/>
      <c r="K950" s="95"/>
      <c r="M950" s="95"/>
      <c r="O950" s="95"/>
      <c r="S950" s="95"/>
      <c r="U950" s="95"/>
      <c r="W950" s="95"/>
      <c r="X950" s="95"/>
      <c r="Y950" s="95"/>
      <c r="AA950" s="95"/>
      <c r="AC950" s="95"/>
    </row>
    <row r="951" spans="5:29" s="42" customFormat="1" x14ac:dyDescent="0.35">
      <c r="E951" s="95"/>
      <c r="G951" s="95"/>
      <c r="I951" s="95"/>
      <c r="J951" s="95"/>
      <c r="K951" s="95"/>
      <c r="M951" s="95"/>
      <c r="O951" s="95"/>
      <c r="S951" s="95"/>
      <c r="U951" s="95"/>
      <c r="W951" s="95"/>
      <c r="X951" s="95"/>
      <c r="Y951" s="95"/>
      <c r="AA951" s="95"/>
      <c r="AC951" s="95"/>
    </row>
    <row r="952" spans="5:29" s="42" customFormat="1" x14ac:dyDescent="0.35">
      <c r="E952" s="95"/>
      <c r="G952" s="95"/>
      <c r="I952" s="95"/>
      <c r="J952" s="95"/>
      <c r="K952" s="95"/>
      <c r="M952" s="95"/>
      <c r="O952" s="95"/>
      <c r="S952" s="95"/>
      <c r="U952" s="95"/>
      <c r="W952" s="95"/>
      <c r="X952" s="95"/>
      <c r="Y952" s="95"/>
      <c r="AA952" s="95"/>
      <c r="AC952" s="95"/>
    </row>
    <row r="953" spans="5:29" s="42" customFormat="1" x14ac:dyDescent="0.35">
      <c r="E953" s="95"/>
      <c r="G953" s="95"/>
      <c r="I953" s="95"/>
      <c r="J953" s="95"/>
      <c r="K953" s="95"/>
      <c r="M953" s="95"/>
      <c r="O953" s="95"/>
      <c r="S953" s="95"/>
      <c r="U953" s="95"/>
      <c r="W953" s="95"/>
      <c r="X953" s="95"/>
      <c r="Y953" s="95"/>
      <c r="AA953" s="95"/>
      <c r="AC953" s="95"/>
    </row>
    <row r="954" spans="5:29" s="42" customFormat="1" x14ac:dyDescent="0.35">
      <c r="E954" s="95"/>
      <c r="G954" s="95"/>
      <c r="I954" s="95"/>
      <c r="J954" s="95"/>
      <c r="K954" s="95"/>
      <c r="M954" s="95"/>
      <c r="O954" s="95"/>
      <c r="S954" s="95"/>
      <c r="U954" s="95"/>
      <c r="W954" s="95"/>
      <c r="X954" s="95"/>
      <c r="Y954" s="95"/>
      <c r="AA954" s="95"/>
      <c r="AC954" s="95"/>
    </row>
    <row r="955" spans="5:29" s="42" customFormat="1" x14ac:dyDescent="0.35">
      <c r="E955" s="95"/>
      <c r="G955" s="95"/>
      <c r="I955" s="95"/>
      <c r="J955" s="95"/>
      <c r="K955" s="95"/>
      <c r="M955" s="95"/>
      <c r="O955" s="95"/>
      <c r="S955" s="95"/>
      <c r="U955" s="95"/>
      <c r="W955" s="95"/>
      <c r="X955" s="95"/>
      <c r="Y955" s="95"/>
      <c r="AA955" s="95"/>
      <c r="AC955" s="95"/>
    </row>
    <row r="956" spans="5:29" s="42" customFormat="1" x14ac:dyDescent="0.35">
      <c r="E956" s="95"/>
      <c r="G956" s="95"/>
      <c r="I956" s="95"/>
      <c r="J956" s="95"/>
      <c r="K956" s="95"/>
      <c r="M956" s="95"/>
      <c r="O956" s="95"/>
      <c r="S956" s="95"/>
      <c r="U956" s="95"/>
      <c r="W956" s="95"/>
      <c r="X956" s="95"/>
      <c r="Y956" s="95"/>
      <c r="AA956" s="95"/>
      <c r="AC956" s="95"/>
    </row>
    <row r="957" spans="5:29" s="42" customFormat="1" x14ac:dyDescent="0.35">
      <c r="E957" s="95"/>
      <c r="G957" s="95"/>
      <c r="I957" s="95"/>
      <c r="J957" s="95"/>
      <c r="K957" s="95"/>
      <c r="M957" s="95"/>
      <c r="O957" s="95"/>
      <c r="S957" s="95"/>
      <c r="U957" s="95"/>
      <c r="W957" s="95"/>
      <c r="X957" s="95"/>
      <c r="Y957" s="95"/>
      <c r="AA957" s="95"/>
      <c r="AC957" s="95"/>
    </row>
    <row r="958" spans="5:29" s="42" customFormat="1" x14ac:dyDescent="0.35">
      <c r="E958" s="95"/>
      <c r="G958" s="95"/>
      <c r="I958" s="95"/>
      <c r="J958" s="95"/>
      <c r="K958" s="95"/>
      <c r="M958" s="95"/>
      <c r="O958" s="95"/>
      <c r="S958" s="95"/>
      <c r="U958" s="95"/>
      <c r="W958" s="95"/>
      <c r="X958" s="95"/>
      <c r="Y958" s="95"/>
      <c r="AA958" s="95"/>
      <c r="AC958" s="95"/>
    </row>
    <row r="959" spans="5:29" s="42" customFormat="1" x14ac:dyDescent="0.35">
      <c r="E959" s="95"/>
      <c r="G959" s="95"/>
      <c r="I959" s="95"/>
      <c r="J959" s="95"/>
      <c r="K959" s="95"/>
      <c r="M959" s="95"/>
      <c r="O959" s="95"/>
      <c r="S959" s="95"/>
      <c r="U959" s="95"/>
      <c r="W959" s="95"/>
      <c r="X959" s="95"/>
      <c r="Y959" s="95"/>
      <c r="AA959" s="95"/>
      <c r="AC959" s="95"/>
    </row>
    <row r="960" spans="5:29" s="42" customFormat="1" x14ac:dyDescent="0.35">
      <c r="E960" s="95"/>
      <c r="G960" s="95"/>
      <c r="I960" s="95"/>
      <c r="J960" s="95"/>
      <c r="K960" s="95"/>
      <c r="M960" s="95"/>
      <c r="O960" s="95"/>
      <c r="S960" s="95"/>
      <c r="U960" s="95"/>
      <c r="W960" s="95"/>
      <c r="X960" s="95"/>
      <c r="Y960" s="95"/>
      <c r="AA960" s="95"/>
      <c r="AC960" s="95"/>
    </row>
    <row r="961" spans="5:29" s="42" customFormat="1" x14ac:dyDescent="0.35">
      <c r="E961" s="95"/>
      <c r="G961" s="95"/>
      <c r="I961" s="95"/>
      <c r="J961" s="95"/>
      <c r="K961" s="95"/>
      <c r="M961" s="95"/>
      <c r="O961" s="95"/>
      <c r="S961" s="95"/>
      <c r="U961" s="95"/>
      <c r="W961" s="95"/>
      <c r="X961" s="95"/>
      <c r="Y961" s="95"/>
      <c r="AA961" s="95"/>
      <c r="AC961" s="95"/>
    </row>
    <row r="962" spans="5:29" s="42" customFormat="1" x14ac:dyDescent="0.35">
      <c r="E962" s="95"/>
      <c r="G962" s="95"/>
      <c r="I962" s="95"/>
      <c r="J962" s="95"/>
      <c r="K962" s="95"/>
      <c r="M962" s="95"/>
      <c r="O962" s="95"/>
      <c r="S962" s="95"/>
      <c r="U962" s="95"/>
      <c r="W962" s="95"/>
      <c r="X962" s="95"/>
      <c r="Y962" s="95"/>
      <c r="AA962" s="95"/>
      <c r="AC962" s="95"/>
    </row>
    <row r="963" spans="5:29" s="42" customFormat="1" x14ac:dyDescent="0.35">
      <c r="E963" s="95"/>
      <c r="G963" s="95"/>
      <c r="I963" s="95"/>
      <c r="J963" s="95"/>
      <c r="K963" s="95"/>
      <c r="M963" s="95"/>
      <c r="O963" s="95"/>
      <c r="S963" s="95"/>
      <c r="U963" s="95"/>
      <c r="W963" s="95"/>
      <c r="X963" s="95"/>
      <c r="Y963" s="95"/>
      <c r="AA963" s="95"/>
      <c r="AC963" s="95"/>
    </row>
    <row r="964" spans="5:29" s="42" customFormat="1" x14ac:dyDescent="0.35">
      <c r="E964" s="95"/>
      <c r="G964" s="95"/>
      <c r="I964" s="95"/>
      <c r="J964" s="95"/>
      <c r="K964" s="95"/>
      <c r="M964" s="95"/>
      <c r="O964" s="95"/>
      <c r="S964" s="95"/>
      <c r="U964" s="95"/>
      <c r="W964" s="95"/>
      <c r="X964" s="95"/>
      <c r="Y964" s="95"/>
      <c r="AA964" s="95"/>
      <c r="AC964" s="95"/>
    </row>
    <row r="965" spans="5:29" s="42" customFormat="1" x14ac:dyDescent="0.35">
      <c r="E965" s="95"/>
      <c r="G965" s="95"/>
      <c r="I965" s="95"/>
      <c r="J965" s="95"/>
      <c r="K965" s="95"/>
      <c r="M965" s="95"/>
      <c r="O965" s="95"/>
      <c r="S965" s="95"/>
      <c r="U965" s="95"/>
      <c r="W965" s="95"/>
      <c r="X965" s="95"/>
      <c r="Y965" s="95"/>
      <c r="AA965" s="95"/>
      <c r="AC965" s="95"/>
    </row>
    <row r="966" spans="5:29" s="42" customFormat="1" x14ac:dyDescent="0.35">
      <c r="E966" s="95"/>
      <c r="G966" s="95"/>
      <c r="I966" s="95"/>
      <c r="J966" s="95"/>
      <c r="K966" s="95"/>
      <c r="M966" s="95"/>
      <c r="O966" s="95"/>
      <c r="S966" s="95"/>
      <c r="U966" s="95"/>
      <c r="W966" s="95"/>
      <c r="X966" s="95"/>
      <c r="Y966" s="95"/>
      <c r="AA966" s="95"/>
      <c r="AC966" s="95"/>
    </row>
    <row r="967" spans="5:29" s="42" customFormat="1" x14ac:dyDescent="0.35">
      <c r="E967" s="95"/>
      <c r="G967" s="95"/>
      <c r="I967" s="95"/>
      <c r="J967" s="95"/>
      <c r="K967" s="95"/>
      <c r="M967" s="95"/>
      <c r="O967" s="95"/>
      <c r="S967" s="95"/>
      <c r="U967" s="95"/>
      <c r="W967" s="95"/>
      <c r="X967" s="95"/>
      <c r="Y967" s="95"/>
      <c r="AA967" s="95"/>
      <c r="AC967" s="95"/>
    </row>
    <row r="968" spans="5:29" s="42" customFormat="1" x14ac:dyDescent="0.35">
      <c r="E968" s="95"/>
      <c r="G968" s="95"/>
      <c r="I968" s="95"/>
      <c r="J968" s="95"/>
      <c r="K968" s="95"/>
      <c r="M968" s="95"/>
      <c r="O968" s="95"/>
      <c r="S968" s="95"/>
      <c r="U968" s="95"/>
      <c r="W968" s="95"/>
      <c r="X968" s="95"/>
      <c r="Y968" s="95"/>
      <c r="AA968" s="95"/>
      <c r="AC968" s="95"/>
    </row>
    <row r="969" spans="5:29" s="42" customFormat="1" x14ac:dyDescent="0.35">
      <c r="E969" s="95"/>
      <c r="G969" s="95"/>
      <c r="I969" s="95"/>
      <c r="J969" s="95"/>
      <c r="K969" s="95"/>
      <c r="M969" s="95"/>
      <c r="O969" s="95"/>
      <c r="S969" s="95"/>
      <c r="U969" s="95"/>
      <c r="W969" s="95"/>
      <c r="X969" s="95"/>
      <c r="Y969" s="95"/>
      <c r="AA969" s="95"/>
      <c r="AC969" s="95"/>
    </row>
    <row r="970" spans="5:29" s="42" customFormat="1" x14ac:dyDescent="0.35">
      <c r="E970" s="95"/>
      <c r="G970" s="95"/>
      <c r="I970" s="95"/>
      <c r="J970" s="95"/>
      <c r="K970" s="95"/>
      <c r="M970" s="95"/>
      <c r="O970" s="95"/>
      <c r="S970" s="95"/>
      <c r="U970" s="95"/>
      <c r="W970" s="95"/>
      <c r="X970" s="95"/>
      <c r="Y970" s="95"/>
      <c r="AA970" s="95"/>
      <c r="AC970" s="95"/>
    </row>
    <row r="971" spans="5:29" s="42" customFormat="1" x14ac:dyDescent="0.35">
      <c r="E971" s="95"/>
      <c r="G971" s="95"/>
      <c r="I971" s="95"/>
      <c r="J971" s="95"/>
      <c r="K971" s="95"/>
      <c r="M971" s="95"/>
      <c r="O971" s="95"/>
      <c r="S971" s="95"/>
      <c r="U971" s="95"/>
      <c r="W971" s="95"/>
      <c r="X971" s="95"/>
      <c r="Y971" s="95"/>
      <c r="AA971" s="95"/>
      <c r="AC971" s="95"/>
    </row>
    <row r="972" spans="5:29" s="42" customFormat="1" x14ac:dyDescent="0.35">
      <c r="E972" s="95"/>
      <c r="G972" s="95"/>
      <c r="I972" s="95"/>
      <c r="J972" s="95"/>
      <c r="K972" s="95"/>
      <c r="M972" s="95"/>
      <c r="O972" s="95"/>
      <c r="S972" s="95"/>
      <c r="U972" s="95"/>
      <c r="W972" s="95"/>
      <c r="X972" s="95"/>
      <c r="Y972" s="95"/>
      <c r="AA972" s="95"/>
      <c r="AC972" s="95"/>
    </row>
    <row r="973" spans="5:29" s="42" customFormat="1" x14ac:dyDescent="0.35">
      <c r="E973" s="95"/>
      <c r="G973" s="95"/>
      <c r="I973" s="95"/>
      <c r="J973" s="95"/>
      <c r="K973" s="95"/>
      <c r="M973" s="95"/>
      <c r="O973" s="95"/>
      <c r="S973" s="95"/>
      <c r="U973" s="95"/>
      <c r="W973" s="95"/>
      <c r="X973" s="95"/>
      <c r="Y973" s="95"/>
      <c r="AA973" s="95"/>
      <c r="AC973" s="95"/>
    </row>
    <row r="974" spans="5:29" s="42" customFormat="1" x14ac:dyDescent="0.35">
      <c r="E974" s="95"/>
      <c r="G974" s="95"/>
      <c r="I974" s="95"/>
      <c r="J974" s="95"/>
      <c r="K974" s="95"/>
      <c r="M974" s="95"/>
      <c r="O974" s="95"/>
      <c r="S974" s="95"/>
      <c r="U974" s="95"/>
      <c r="W974" s="95"/>
      <c r="X974" s="95"/>
      <c r="Y974" s="95"/>
      <c r="AA974" s="95"/>
      <c r="AC974" s="95"/>
    </row>
    <row r="975" spans="5:29" s="42" customFormat="1" x14ac:dyDescent="0.35">
      <c r="E975" s="95"/>
      <c r="G975" s="95"/>
      <c r="I975" s="95"/>
      <c r="J975" s="95"/>
      <c r="K975" s="95"/>
      <c r="M975" s="95"/>
      <c r="O975" s="95"/>
      <c r="S975" s="95"/>
      <c r="U975" s="95"/>
      <c r="W975" s="95"/>
      <c r="X975" s="95"/>
      <c r="Y975" s="95"/>
      <c r="AA975" s="95"/>
      <c r="AC975" s="95"/>
    </row>
    <row r="976" spans="5:29" s="42" customFormat="1" x14ac:dyDescent="0.35">
      <c r="E976" s="95"/>
      <c r="G976" s="95"/>
      <c r="I976" s="95"/>
      <c r="J976" s="95"/>
      <c r="K976" s="95"/>
      <c r="M976" s="95"/>
      <c r="O976" s="95"/>
      <c r="S976" s="95"/>
      <c r="U976" s="95"/>
      <c r="W976" s="95"/>
      <c r="X976" s="95"/>
      <c r="Y976" s="95"/>
      <c r="AA976" s="95"/>
      <c r="AC976" s="95"/>
    </row>
    <row r="977" spans="5:29" s="42" customFormat="1" x14ac:dyDescent="0.35">
      <c r="E977" s="95"/>
      <c r="G977" s="95"/>
      <c r="I977" s="95"/>
      <c r="J977" s="95"/>
      <c r="K977" s="95"/>
      <c r="M977" s="95"/>
      <c r="O977" s="95"/>
      <c r="S977" s="95"/>
      <c r="U977" s="95"/>
      <c r="W977" s="95"/>
      <c r="X977" s="95"/>
      <c r="Y977" s="95"/>
      <c r="AA977" s="95"/>
      <c r="AC977" s="95"/>
    </row>
    <row r="978" spans="5:29" s="42" customFormat="1" x14ac:dyDescent="0.35">
      <c r="E978" s="95"/>
      <c r="G978" s="95"/>
      <c r="I978" s="95"/>
      <c r="J978" s="95"/>
      <c r="K978" s="95"/>
      <c r="M978" s="95"/>
      <c r="O978" s="95"/>
      <c r="S978" s="95"/>
      <c r="U978" s="95"/>
      <c r="W978" s="95"/>
      <c r="X978" s="95"/>
      <c r="Y978" s="95"/>
      <c r="AA978" s="95"/>
      <c r="AC978" s="95"/>
    </row>
    <row r="979" spans="5:29" s="42" customFormat="1" x14ac:dyDescent="0.35">
      <c r="E979" s="95"/>
      <c r="G979" s="95"/>
      <c r="I979" s="95"/>
      <c r="J979" s="95"/>
      <c r="K979" s="95"/>
      <c r="M979" s="95"/>
      <c r="O979" s="95"/>
      <c r="S979" s="95"/>
      <c r="U979" s="95"/>
      <c r="W979" s="95"/>
      <c r="X979" s="95"/>
      <c r="Y979" s="95"/>
      <c r="AA979" s="95"/>
      <c r="AC979" s="95"/>
    </row>
    <row r="980" spans="5:29" s="42" customFormat="1" x14ac:dyDescent="0.35">
      <c r="E980" s="95"/>
      <c r="G980" s="95"/>
      <c r="I980" s="95"/>
      <c r="J980" s="95"/>
      <c r="K980" s="95"/>
      <c r="M980" s="95"/>
      <c r="O980" s="95"/>
      <c r="S980" s="95"/>
      <c r="U980" s="95"/>
      <c r="W980" s="95"/>
      <c r="X980" s="95"/>
      <c r="Y980" s="95"/>
      <c r="AA980" s="95"/>
      <c r="AC980" s="95"/>
    </row>
    <row r="981" spans="5:29" s="42" customFormat="1" x14ac:dyDescent="0.35">
      <c r="E981" s="95"/>
      <c r="G981" s="95"/>
      <c r="I981" s="95"/>
      <c r="J981" s="95"/>
      <c r="K981" s="95"/>
      <c r="M981" s="95"/>
      <c r="O981" s="95"/>
      <c r="S981" s="95"/>
      <c r="U981" s="95"/>
      <c r="W981" s="95"/>
      <c r="X981" s="95"/>
      <c r="Y981" s="95"/>
      <c r="AA981" s="95"/>
      <c r="AC981" s="95"/>
    </row>
    <row r="982" spans="5:29" s="42" customFormat="1" x14ac:dyDescent="0.35">
      <c r="E982" s="95"/>
      <c r="G982" s="95"/>
      <c r="I982" s="95"/>
      <c r="J982" s="95"/>
      <c r="K982" s="95"/>
      <c r="M982" s="95"/>
      <c r="O982" s="95"/>
      <c r="S982" s="95"/>
      <c r="U982" s="95"/>
      <c r="W982" s="95"/>
      <c r="X982" s="95"/>
      <c r="Y982" s="95"/>
      <c r="AA982" s="95"/>
      <c r="AC982" s="95"/>
    </row>
    <row r="983" spans="5:29" s="42" customFormat="1" x14ac:dyDescent="0.35">
      <c r="E983" s="95"/>
      <c r="G983" s="95"/>
      <c r="I983" s="95"/>
      <c r="J983" s="95"/>
      <c r="K983" s="95"/>
      <c r="M983" s="95"/>
      <c r="O983" s="95"/>
      <c r="S983" s="95"/>
      <c r="U983" s="95"/>
      <c r="W983" s="95"/>
      <c r="X983" s="95"/>
      <c r="Y983" s="95"/>
      <c r="AA983" s="95"/>
      <c r="AC983" s="95"/>
    </row>
    <row r="984" spans="5:29" s="42" customFormat="1" x14ac:dyDescent="0.35">
      <c r="E984" s="95"/>
      <c r="G984" s="95"/>
      <c r="I984" s="95"/>
      <c r="J984" s="95"/>
      <c r="K984" s="95"/>
      <c r="M984" s="95"/>
      <c r="O984" s="95"/>
      <c r="S984" s="95"/>
      <c r="U984" s="95"/>
      <c r="W984" s="95"/>
      <c r="X984" s="95"/>
      <c r="Y984" s="95"/>
      <c r="AA984" s="95"/>
      <c r="AC984" s="95"/>
    </row>
    <row r="985" spans="5:29" s="42" customFormat="1" x14ac:dyDescent="0.35">
      <c r="E985" s="95"/>
      <c r="G985" s="95"/>
      <c r="I985" s="95"/>
      <c r="J985" s="95"/>
      <c r="K985" s="95"/>
      <c r="M985" s="95"/>
      <c r="O985" s="95"/>
      <c r="S985" s="95"/>
      <c r="U985" s="95"/>
      <c r="W985" s="95"/>
      <c r="X985" s="95"/>
      <c r="Y985" s="95"/>
      <c r="AA985" s="95"/>
      <c r="AC985" s="95"/>
    </row>
    <row r="986" spans="5:29" s="42" customFormat="1" x14ac:dyDescent="0.35">
      <c r="E986" s="95"/>
      <c r="G986" s="95"/>
      <c r="I986" s="95"/>
      <c r="J986" s="95"/>
      <c r="K986" s="95"/>
      <c r="M986" s="95"/>
      <c r="O986" s="95"/>
      <c r="S986" s="95"/>
      <c r="U986" s="95"/>
      <c r="W986" s="95"/>
      <c r="X986" s="95"/>
      <c r="Y986" s="95"/>
      <c r="AA986" s="95"/>
      <c r="AC986" s="95"/>
    </row>
    <row r="987" spans="5:29" s="42" customFormat="1" x14ac:dyDescent="0.35">
      <c r="E987" s="95"/>
      <c r="G987" s="95"/>
      <c r="I987" s="95"/>
      <c r="J987" s="95"/>
      <c r="K987" s="95"/>
      <c r="M987" s="95"/>
      <c r="O987" s="95"/>
      <c r="S987" s="95"/>
      <c r="U987" s="95"/>
      <c r="W987" s="95"/>
      <c r="X987" s="95"/>
      <c r="Y987" s="95"/>
      <c r="AA987" s="95"/>
      <c r="AC987" s="95"/>
    </row>
    <row r="988" spans="5:29" s="42" customFormat="1" x14ac:dyDescent="0.35">
      <c r="E988" s="95"/>
      <c r="G988" s="95"/>
      <c r="I988" s="95"/>
      <c r="J988" s="95"/>
      <c r="K988" s="95"/>
      <c r="M988" s="95"/>
      <c r="O988" s="95"/>
      <c r="S988" s="95"/>
      <c r="U988" s="95"/>
      <c r="W988" s="95"/>
      <c r="X988" s="95"/>
      <c r="Y988" s="95"/>
      <c r="AA988" s="95"/>
      <c r="AC988" s="95"/>
    </row>
    <row r="989" spans="5:29" s="42" customFormat="1" x14ac:dyDescent="0.35">
      <c r="E989" s="95"/>
      <c r="G989" s="95"/>
      <c r="I989" s="95"/>
      <c r="J989" s="95"/>
      <c r="K989" s="95"/>
      <c r="M989" s="95"/>
      <c r="O989" s="95"/>
      <c r="S989" s="95"/>
      <c r="U989" s="95"/>
      <c r="W989" s="95"/>
      <c r="X989" s="95"/>
      <c r="Y989" s="95"/>
      <c r="AA989" s="95"/>
      <c r="AC989" s="95"/>
    </row>
    <row r="990" spans="5:29" s="42" customFormat="1" x14ac:dyDescent="0.35">
      <c r="E990" s="95"/>
      <c r="G990" s="95"/>
      <c r="I990" s="95"/>
      <c r="J990" s="95"/>
      <c r="K990" s="95"/>
      <c r="M990" s="95"/>
      <c r="O990" s="95"/>
      <c r="S990" s="95"/>
      <c r="U990" s="95"/>
      <c r="W990" s="95"/>
      <c r="X990" s="95"/>
      <c r="Y990" s="95"/>
      <c r="AA990" s="95"/>
      <c r="AC990" s="95"/>
    </row>
    <row r="991" spans="5:29" s="42" customFormat="1" x14ac:dyDescent="0.35">
      <c r="E991" s="95"/>
      <c r="G991" s="95"/>
      <c r="I991" s="95"/>
      <c r="J991" s="95"/>
      <c r="K991" s="95"/>
      <c r="M991" s="95"/>
      <c r="O991" s="95"/>
      <c r="S991" s="95"/>
      <c r="U991" s="95"/>
      <c r="W991" s="95"/>
      <c r="X991" s="95"/>
      <c r="Y991" s="95"/>
      <c r="AA991" s="95"/>
      <c r="AC991" s="95"/>
    </row>
    <row r="992" spans="5:29" s="42" customFormat="1" x14ac:dyDescent="0.35">
      <c r="E992" s="95"/>
      <c r="G992" s="95"/>
      <c r="I992" s="95"/>
      <c r="J992" s="95"/>
      <c r="K992" s="95"/>
      <c r="M992" s="95"/>
      <c r="O992" s="95"/>
      <c r="S992" s="95"/>
      <c r="U992" s="95"/>
      <c r="W992" s="95"/>
      <c r="X992" s="95"/>
      <c r="Y992" s="95"/>
      <c r="AA992" s="95"/>
      <c r="AC992" s="95"/>
    </row>
    <row r="993" spans="5:29" s="42" customFormat="1" x14ac:dyDescent="0.35">
      <c r="E993" s="95"/>
      <c r="G993" s="95"/>
      <c r="I993" s="95"/>
      <c r="J993" s="95"/>
      <c r="K993" s="95"/>
      <c r="M993" s="95"/>
      <c r="O993" s="95"/>
      <c r="S993" s="95"/>
      <c r="U993" s="95"/>
      <c r="W993" s="95"/>
      <c r="X993" s="95"/>
      <c r="Y993" s="95"/>
      <c r="AA993" s="95"/>
      <c r="AC993" s="95"/>
    </row>
    <row r="994" spans="5:29" s="42" customFormat="1" x14ac:dyDescent="0.35">
      <c r="E994" s="95"/>
      <c r="G994" s="95"/>
      <c r="I994" s="95"/>
      <c r="J994" s="95"/>
      <c r="K994" s="95"/>
      <c r="M994" s="95"/>
      <c r="O994" s="95"/>
      <c r="S994" s="95"/>
      <c r="U994" s="95"/>
      <c r="W994" s="95"/>
      <c r="X994" s="95"/>
      <c r="Y994" s="95"/>
      <c r="AA994" s="95"/>
      <c r="AC994" s="95"/>
    </row>
    <row r="995" spans="5:29" s="42" customFormat="1" x14ac:dyDescent="0.35">
      <c r="E995" s="95"/>
      <c r="G995" s="95"/>
      <c r="I995" s="95"/>
      <c r="J995" s="95"/>
      <c r="K995" s="95"/>
      <c r="M995" s="95"/>
      <c r="O995" s="95"/>
      <c r="S995" s="95"/>
      <c r="U995" s="95"/>
      <c r="W995" s="95"/>
      <c r="X995" s="95"/>
      <c r="Y995" s="95"/>
      <c r="AA995" s="95"/>
      <c r="AC995" s="95"/>
    </row>
    <row r="996" spans="5:29" s="42" customFormat="1" x14ac:dyDescent="0.35">
      <c r="E996" s="95"/>
      <c r="G996" s="95"/>
      <c r="I996" s="95"/>
      <c r="J996" s="95"/>
      <c r="K996" s="95"/>
      <c r="M996" s="95"/>
      <c r="O996" s="95"/>
      <c r="S996" s="95"/>
      <c r="U996" s="95"/>
      <c r="W996" s="95"/>
      <c r="X996" s="95"/>
      <c r="Y996" s="95"/>
      <c r="AA996" s="95"/>
      <c r="AC996" s="95"/>
    </row>
    <row r="997" spans="5:29" s="42" customFormat="1" x14ac:dyDescent="0.35">
      <c r="E997" s="95"/>
      <c r="G997" s="95"/>
      <c r="I997" s="95"/>
      <c r="J997" s="95"/>
      <c r="K997" s="95"/>
      <c r="M997" s="95"/>
      <c r="O997" s="95"/>
      <c r="S997" s="95"/>
      <c r="U997" s="95"/>
      <c r="W997" s="95"/>
      <c r="X997" s="95"/>
      <c r="Y997" s="95"/>
      <c r="AA997" s="95"/>
      <c r="AC997" s="95"/>
    </row>
    <row r="998" spans="5:29" s="42" customFormat="1" x14ac:dyDescent="0.35">
      <c r="E998" s="95"/>
      <c r="G998" s="95"/>
      <c r="I998" s="95"/>
      <c r="J998" s="95"/>
      <c r="K998" s="95"/>
      <c r="M998" s="95"/>
      <c r="O998" s="95"/>
      <c r="S998" s="95"/>
      <c r="U998" s="95"/>
      <c r="W998" s="95"/>
      <c r="X998" s="95"/>
      <c r="Y998" s="95"/>
      <c r="AA998" s="95"/>
      <c r="AC998" s="95"/>
    </row>
    <row r="999" spans="5:29" s="42" customFormat="1" x14ac:dyDescent="0.35">
      <c r="E999" s="95"/>
      <c r="G999" s="95"/>
      <c r="I999" s="95"/>
      <c r="J999" s="95"/>
      <c r="K999" s="95"/>
      <c r="M999" s="95"/>
      <c r="O999" s="95"/>
      <c r="S999" s="95"/>
      <c r="U999" s="95"/>
      <c r="W999" s="95"/>
      <c r="X999" s="95"/>
      <c r="Y999" s="95"/>
      <c r="AA999" s="95"/>
      <c r="AC999" s="95"/>
    </row>
    <row r="1000" spans="5:29" s="42" customFormat="1" x14ac:dyDescent="0.35">
      <c r="E1000" s="95"/>
      <c r="G1000" s="95"/>
      <c r="I1000" s="95"/>
      <c r="J1000" s="95"/>
      <c r="K1000" s="95"/>
      <c r="M1000" s="95"/>
      <c r="O1000" s="95"/>
      <c r="S1000" s="95"/>
      <c r="U1000" s="95"/>
      <c r="W1000" s="95"/>
      <c r="X1000" s="95"/>
      <c r="Y1000" s="95"/>
      <c r="AA1000" s="95"/>
      <c r="AC1000" s="95"/>
    </row>
    <row r="1001" spans="5:29" s="42" customFormat="1" x14ac:dyDescent="0.35">
      <c r="E1001" s="95"/>
      <c r="G1001" s="95"/>
      <c r="I1001" s="95"/>
      <c r="J1001" s="95"/>
      <c r="K1001" s="95"/>
      <c r="M1001" s="95"/>
      <c r="O1001" s="95"/>
      <c r="S1001" s="95"/>
      <c r="U1001" s="95"/>
      <c r="W1001" s="95"/>
      <c r="X1001" s="95"/>
      <c r="Y1001" s="95"/>
      <c r="AA1001" s="95"/>
      <c r="AC1001" s="95"/>
    </row>
    <row r="1002" spans="5:29" s="42" customFormat="1" x14ac:dyDescent="0.35">
      <c r="E1002" s="95"/>
      <c r="G1002" s="95"/>
      <c r="I1002" s="95"/>
      <c r="J1002" s="95"/>
      <c r="K1002" s="95"/>
      <c r="M1002" s="95"/>
      <c r="O1002" s="95"/>
      <c r="S1002" s="95"/>
      <c r="U1002" s="95"/>
      <c r="W1002" s="95"/>
      <c r="X1002" s="95"/>
      <c r="Y1002" s="95"/>
      <c r="AA1002" s="95"/>
      <c r="AC1002" s="95"/>
    </row>
    <row r="1003" spans="5:29" s="42" customFormat="1" x14ac:dyDescent="0.35">
      <c r="E1003" s="95"/>
      <c r="G1003" s="95"/>
      <c r="I1003" s="95"/>
      <c r="J1003" s="95"/>
      <c r="K1003" s="95"/>
      <c r="M1003" s="95"/>
      <c r="O1003" s="95"/>
      <c r="S1003" s="95"/>
      <c r="U1003" s="95"/>
      <c r="W1003" s="95"/>
      <c r="X1003" s="95"/>
      <c r="Y1003" s="95"/>
      <c r="AA1003" s="95"/>
      <c r="AC1003" s="95"/>
    </row>
    <row r="1004" spans="5:29" s="42" customFormat="1" x14ac:dyDescent="0.35">
      <c r="E1004" s="95"/>
      <c r="G1004" s="95"/>
      <c r="I1004" s="95"/>
      <c r="J1004" s="95"/>
      <c r="K1004" s="95"/>
      <c r="M1004" s="95"/>
      <c r="O1004" s="95"/>
      <c r="S1004" s="95"/>
      <c r="U1004" s="95"/>
      <c r="W1004" s="95"/>
      <c r="X1004" s="95"/>
      <c r="Y1004" s="95"/>
      <c r="AA1004" s="95"/>
      <c r="AC1004" s="95"/>
    </row>
    <row r="1005" spans="5:29" s="42" customFormat="1" x14ac:dyDescent="0.35">
      <c r="E1005" s="95"/>
      <c r="G1005" s="95"/>
      <c r="I1005" s="95"/>
      <c r="J1005" s="95"/>
      <c r="K1005" s="95"/>
      <c r="M1005" s="95"/>
      <c r="O1005" s="95"/>
      <c r="S1005" s="95"/>
      <c r="U1005" s="95"/>
      <c r="W1005" s="95"/>
      <c r="X1005" s="95"/>
      <c r="Y1005" s="95"/>
      <c r="AA1005" s="95"/>
      <c r="AC1005" s="95"/>
    </row>
    <row r="1006" spans="5:29" s="42" customFormat="1" x14ac:dyDescent="0.35">
      <c r="E1006" s="95"/>
      <c r="G1006" s="95"/>
      <c r="I1006" s="95"/>
      <c r="J1006" s="95"/>
      <c r="K1006" s="95"/>
      <c r="M1006" s="95"/>
      <c r="O1006" s="95"/>
      <c r="S1006" s="95"/>
      <c r="U1006" s="95"/>
      <c r="W1006" s="95"/>
      <c r="X1006" s="95"/>
      <c r="Y1006" s="95"/>
      <c r="AA1006" s="95"/>
      <c r="AC1006" s="95"/>
    </row>
    <row r="1007" spans="5:29" s="42" customFormat="1" x14ac:dyDescent="0.35">
      <c r="E1007" s="95"/>
      <c r="G1007" s="95"/>
      <c r="I1007" s="95"/>
      <c r="J1007" s="95"/>
      <c r="K1007" s="95"/>
      <c r="M1007" s="95"/>
      <c r="O1007" s="95"/>
      <c r="S1007" s="95"/>
      <c r="U1007" s="95"/>
      <c r="W1007" s="95"/>
      <c r="X1007" s="95"/>
      <c r="Y1007" s="95"/>
      <c r="AA1007" s="95"/>
      <c r="AC1007" s="95"/>
    </row>
    <row r="1008" spans="5:29" s="42" customFormat="1" x14ac:dyDescent="0.35">
      <c r="E1008" s="95"/>
      <c r="G1008" s="95"/>
      <c r="I1008" s="95"/>
      <c r="J1008" s="95"/>
      <c r="K1008" s="95"/>
      <c r="M1008" s="95"/>
      <c r="O1008" s="95"/>
      <c r="S1008" s="95"/>
      <c r="U1008" s="95"/>
      <c r="W1008" s="95"/>
      <c r="X1008" s="95"/>
      <c r="Y1008" s="95"/>
      <c r="AA1008" s="95"/>
      <c r="AC1008" s="95"/>
    </row>
    <row r="1009" spans="5:29" s="42" customFormat="1" x14ac:dyDescent="0.35">
      <c r="E1009" s="95"/>
      <c r="G1009" s="95"/>
      <c r="I1009" s="95"/>
      <c r="J1009" s="95"/>
      <c r="K1009" s="95"/>
      <c r="M1009" s="95"/>
      <c r="O1009" s="95"/>
      <c r="S1009" s="95"/>
      <c r="U1009" s="95"/>
      <c r="W1009" s="95"/>
      <c r="X1009" s="95"/>
      <c r="Y1009" s="95"/>
      <c r="AA1009" s="95"/>
      <c r="AC1009" s="95"/>
    </row>
    <row r="1010" spans="5:29" s="42" customFormat="1" x14ac:dyDescent="0.35">
      <c r="E1010" s="95"/>
      <c r="G1010" s="95"/>
      <c r="I1010" s="95"/>
      <c r="J1010" s="95"/>
      <c r="K1010" s="95"/>
      <c r="M1010" s="95"/>
      <c r="O1010" s="95"/>
      <c r="S1010" s="95"/>
      <c r="U1010" s="95"/>
      <c r="W1010" s="95"/>
      <c r="X1010" s="95"/>
      <c r="Y1010" s="95"/>
      <c r="AA1010" s="95"/>
      <c r="AC1010" s="95"/>
    </row>
    <row r="1011" spans="5:29" s="42" customFormat="1" x14ac:dyDescent="0.35">
      <c r="E1011" s="95"/>
      <c r="G1011" s="95"/>
      <c r="I1011" s="95"/>
      <c r="J1011" s="95"/>
      <c r="K1011" s="95"/>
      <c r="M1011" s="95"/>
      <c r="O1011" s="95"/>
      <c r="S1011" s="95"/>
      <c r="U1011" s="95"/>
      <c r="W1011" s="95"/>
      <c r="X1011" s="95"/>
      <c r="Y1011" s="95"/>
      <c r="AA1011" s="95"/>
      <c r="AC1011" s="95"/>
    </row>
    <row r="1012" spans="5:29" s="42" customFormat="1" x14ac:dyDescent="0.35">
      <c r="E1012" s="95"/>
      <c r="G1012" s="95"/>
      <c r="I1012" s="95"/>
      <c r="J1012" s="95"/>
      <c r="K1012" s="95"/>
      <c r="M1012" s="95"/>
      <c r="O1012" s="95"/>
      <c r="S1012" s="95"/>
      <c r="U1012" s="95"/>
      <c r="W1012" s="95"/>
      <c r="X1012" s="95"/>
      <c r="Y1012" s="95"/>
      <c r="AA1012" s="95"/>
      <c r="AC1012" s="95"/>
    </row>
    <row r="1013" spans="5:29" s="42" customFormat="1" x14ac:dyDescent="0.35">
      <c r="E1013" s="95"/>
      <c r="G1013" s="95"/>
      <c r="I1013" s="95"/>
      <c r="J1013" s="95"/>
      <c r="K1013" s="95"/>
      <c r="M1013" s="95"/>
      <c r="O1013" s="95"/>
      <c r="S1013" s="95"/>
      <c r="U1013" s="95"/>
      <c r="W1013" s="95"/>
      <c r="X1013" s="95"/>
      <c r="Y1013" s="95"/>
      <c r="AA1013" s="95"/>
      <c r="AC1013" s="95"/>
    </row>
    <row r="1014" spans="5:29" s="42" customFormat="1" x14ac:dyDescent="0.35">
      <c r="E1014" s="95"/>
      <c r="G1014" s="95"/>
      <c r="I1014" s="95"/>
      <c r="J1014" s="95"/>
      <c r="K1014" s="95"/>
      <c r="M1014" s="95"/>
      <c r="O1014" s="95"/>
      <c r="S1014" s="95"/>
      <c r="U1014" s="95"/>
      <c r="W1014" s="95"/>
      <c r="X1014" s="95"/>
      <c r="Y1014" s="95"/>
      <c r="AA1014" s="95"/>
      <c r="AC1014" s="95"/>
    </row>
    <row r="1015" spans="5:29" s="42" customFormat="1" x14ac:dyDescent="0.35">
      <c r="E1015" s="95"/>
      <c r="G1015" s="95"/>
      <c r="I1015" s="95"/>
      <c r="J1015" s="95"/>
      <c r="K1015" s="95"/>
      <c r="M1015" s="95"/>
      <c r="O1015" s="95"/>
      <c r="S1015" s="95"/>
      <c r="U1015" s="95"/>
      <c r="W1015" s="95"/>
      <c r="X1015" s="95"/>
      <c r="Y1015" s="95"/>
      <c r="AA1015" s="95"/>
      <c r="AC1015" s="95"/>
    </row>
    <row r="1016" spans="5:29" s="42" customFormat="1" x14ac:dyDescent="0.35">
      <c r="E1016" s="95"/>
      <c r="G1016" s="95"/>
      <c r="I1016" s="95"/>
      <c r="J1016" s="95"/>
      <c r="K1016" s="95"/>
      <c r="M1016" s="95"/>
      <c r="O1016" s="95"/>
      <c r="S1016" s="95"/>
      <c r="U1016" s="95"/>
      <c r="W1016" s="95"/>
      <c r="X1016" s="95"/>
      <c r="Y1016" s="95"/>
      <c r="AA1016" s="95"/>
      <c r="AC1016" s="95"/>
    </row>
    <row r="1017" spans="5:29" s="42" customFormat="1" x14ac:dyDescent="0.35">
      <c r="E1017" s="95"/>
      <c r="G1017" s="95"/>
      <c r="I1017" s="95"/>
      <c r="J1017" s="95"/>
      <c r="K1017" s="95"/>
      <c r="M1017" s="95"/>
      <c r="O1017" s="95"/>
      <c r="S1017" s="95"/>
      <c r="U1017" s="95"/>
      <c r="W1017" s="95"/>
      <c r="X1017" s="95"/>
      <c r="Y1017" s="95"/>
      <c r="AA1017" s="95"/>
      <c r="AC1017" s="95"/>
    </row>
    <row r="1018" spans="5:29" s="42" customFormat="1" x14ac:dyDescent="0.35">
      <c r="E1018" s="95"/>
      <c r="G1018" s="95"/>
      <c r="I1018" s="95"/>
      <c r="J1018" s="95"/>
      <c r="K1018" s="95"/>
      <c r="M1018" s="95"/>
      <c r="O1018" s="95"/>
      <c r="S1018" s="95"/>
      <c r="U1018" s="95"/>
      <c r="W1018" s="95"/>
      <c r="X1018" s="95"/>
      <c r="Y1018" s="95"/>
      <c r="AA1018" s="95"/>
      <c r="AC1018" s="95"/>
    </row>
    <row r="1019" spans="5:29" s="42" customFormat="1" x14ac:dyDescent="0.35">
      <c r="E1019" s="95"/>
      <c r="G1019" s="95"/>
      <c r="I1019" s="95"/>
      <c r="J1019" s="95"/>
      <c r="K1019" s="95"/>
      <c r="M1019" s="95"/>
      <c r="O1019" s="95"/>
      <c r="S1019" s="95"/>
      <c r="U1019" s="95"/>
      <c r="W1019" s="95"/>
      <c r="X1019" s="95"/>
      <c r="Y1019" s="95"/>
      <c r="AA1019" s="95"/>
      <c r="AC1019" s="95"/>
    </row>
    <row r="1020" spans="5:29" s="42" customFormat="1" x14ac:dyDescent="0.35">
      <c r="E1020" s="95"/>
      <c r="G1020" s="95"/>
      <c r="I1020" s="95"/>
      <c r="J1020" s="95"/>
      <c r="K1020" s="95"/>
      <c r="M1020" s="95"/>
      <c r="O1020" s="95"/>
      <c r="S1020" s="95"/>
      <c r="U1020" s="95"/>
      <c r="W1020" s="95"/>
      <c r="X1020" s="95"/>
      <c r="Y1020" s="95"/>
      <c r="AA1020" s="95"/>
      <c r="AC1020" s="95"/>
    </row>
    <row r="1021" spans="5:29" s="42" customFormat="1" x14ac:dyDescent="0.35">
      <c r="E1021" s="95"/>
      <c r="G1021" s="95"/>
      <c r="I1021" s="95"/>
      <c r="J1021" s="95"/>
      <c r="K1021" s="95"/>
      <c r="M1021" s="95"/>
      <c r="O1021" s="95"/>
      <c r="S1021" s="95"/>
      <c r="U1021" s="95"/>
      <c r="W1021" s="95"/>
      <c r="X1021" s="95"/>
      <c r="Y1021" s="95"/>
      <c r="AA1021" s="95"/>
      <c r="AC1021" s="95"/>
    </row>
    <row r="1022" spans="5:29" s="42" customFormat="1" x14ac:dyDescent="0.35">
      <c r="E1022" s="95"/>
      <c r="G1022" s="95"/>
      <c r="I1022" s="95"/>
      <c r="J1022" s="95"/>
      <c r="K1022" s="95"/>
      <c r="M1022" s="95"/>
      <c r="O1022" s="95"/>
      <c r="S1022" s="95"/>
      <c r="U1022" s="95"/>
      <c r="W1022" s="95"/>
      <c r="X1022" s="95"/>
      <c r="Y1022" s="95"/>
      <c r="AA1022" s="95"/>
      <c r="AC1022" s="95"/>
    </row>
    <row r="1023" spans="5:29" s="42" customFormat="1" x14ac:dyDescent="0.35">
      <c r="E1023" s="95"/>
      <c r="G1023" s="95"/>
      <c r="I1023" s="95"/>
      <c r="J1023" s="95"/>
      <c r="K1023" s="95"/>
      <c r="M1023" s="95"/>
      <c r="O1023" s="95"/>
      <c r="S1023" s="95"/>
      <c r="U1023" s="95"/>
      <c r="W1023" s="95"/>
      <c r="X1023" s="95"/>
      <c r="Y1023" s="95"/>
      <c r="AA1023" s="95"/>
      <c r="AC1023" s="95"/>
    </row>
    <row r="1024" spans="5:29" s="42" customFormat="1" x14ac:dyDescent="0.35">
      <c r="E1024" s="95"/>
      <c r="G1024" s="95"/>
      <c r="I1024" s="95"/>
      <c r="J1024" s="95"/>
      <c r="K1024" s="95"/>
      <c r="M1024" s="95"/>
      <c r="O1024" s="95"/>
      <c r="S1024" s="95"/>
      <c r="U1024" s="95"/>
      <c r="W1024" s="95"/>
      <c r="X1024" s="95"/>
      <c r="Y1024" s="95"/>
      <c r="AA1024" s="95"/>
      <c r="AC1024" s="95"/>
    </row>
    <row r="1025" spans="5:29" s="42" customFormat="1" x14ac:dyDescent="0.35">
      <c r="E1025" s="95"/>
      <c r="G1025" s="95"/>
      <c r="I1025" s="95"/>
      <c r="J1025" s="95"/>
      <c r="K1025" s="95"/>
      <c r="M1025" s="95"/>
      <c r="O1025" s="95"/>
      <c r="S1025" s="95"/>
      <c r="U1025" s="95"/>
      <c r="W1025" s="95"/>
      <c r="X1025" s="95"/>
      <c r="Y1025" s="95"/>
      <c r="AA1025" s="95"/>
      <c r="AC1025" s="95"/>
    </row>
    <row r="1026" spans="5:29" s="42" customFormat="1" x14ac:dyDescent="0.35">
      <c r="E1026" s="95"/>
      <c r="G1026" s="95"/>
      <c r="I1026" s="95"/>
      <c r="J1026" s="95"/>
      <c r="K1026" s="95"/>
      <c r="M1026" s="95"/>
      <c r="O1026" s="95"/>
      <c r="S1026" s="95"/>
      <c r="U1026" s="95"/>
      <c r="W1026" s="95"/>
      <c r="X1026" s="95"/>
      <c r="Y1026" s="95"/>
      <c r="AA1026" s="95"/>
      <c r="AC1026" s="95"/>
    </row>
    <row r="1027" spans="5:29" s="42" customFormat="1" x14ac:dyDescent="0.35">
      <c r="E1027" s="95"/>
      <c r="G1027" s="95"/>
      <c r="I1027" s="95"/>
      <c r="J1027" s="95"/>
      <c r="K1027" s="95"/>
      <c r="M1027" s="95"/>
      <c r="O1027" s="95"/>
      <c r="S1027" s="95"/>
      <c r="U1027" s="95"/>
      <c r="W1027" s="95"/>
      <c r="X1027" s="95"/>
      <c r="Y1027" s="95"/>
      <c r="AA1027" s="95"/>
      <c r="AC1027" s="95"/>
    </row>
    <row r="1028" spans="5:29" s="42" customFormat="1" x14ac:dyDescent="0.35">
      <c r="E1028" s="95"/>
      <c r="G1028" s="95"/>
      <c r="I1028" s="95"/>
      <c r="J1028" s="95"/>
      <c r="K1028" s="95"/>
      <c r="M1028" s="95"/>
      <c r="O1028" s="95"/>
      <c r="S1028" s="95"/>
      <c r="U1028" s="95"/>
      <c r="W1028" s="95"/>
      <c r="X1028" s="95"/>
      <c r="Y1028" s="95"/>
      <c r="AA1028" s="95"/>
      <c r="AC1028" s="95"/>
    </row>
    <row r="1029" spans="5:29" s="42" customFormat="1" x14ac:dyDescent="0.35">
      <c r="E1029" s="95"/>
      <c r="G1029" s="95"/>
      <c r="I1029" s="95"/>
      <c r="J1029" s="95"/>
      <c r="K1029" s="95"/>
      <c r="M1029" s="95"/>
      <c r="O1029" s="95"/>
      <c r="S1029" s="95"/>
      <c r="U1029" s="95"/>
      <c r="W1029" s="95"/>
      <c r="X1029" s="95"/>
      <c r="Y1029" s="95"/>
      <c r="AA1029" s="95"/>
      <c r="AC1029" s="95"/>
    </row>
    <row r="1030" spans="5:29" s="42" customFormat="1" x14ac:dyDescent="0.35">
      <c r="E1030" s="95"/>
      <c r="G1030" s="95"/>
      <c r="I1030" s="95"/>
      <c r="J1030" s="95"/>
      <c r="K1030" s="95"/>
      <c r="M1030" s="95"/>
      <c r="O1030" s="95"/>
      <c r="S1030" s="95"/>
      <c r="U1030" s="95"/>
      <c r="W1030" s="95"/>
      <c r="X1030" s="95"/>
      <c r="Y1030" s="95"/>
      <c r="AA1030" s="95"/>
      <c r="AC1030" s="95"/>
    </row>
    <row r="1031" spans="5:29" s="42" customFormat="1" x14ac:dyDescent="0.35">
      <c r="E1031" s="95"/>
      <c r="G1031" s="95"/>
      <c r="I1031" s="95"/>
      <c r="J1031" s="95"/>
      <c r="K1031" s="95"/>
      <c r="M1031" s="95"/>
      <c r="O1031" s="95"/>
      <c r="S1031" s="95"/>
      <c r="U1031" s="95"/>
      <c r="W1031" s="95"/>
      <c r="X1031" s="95"/>
      <c r="Y1031" s="95"/>
      <c r="AA1031" s="95"/>
      <c r="AC1031" s="95"/>
    </row>
    <row r="1032" spans="5:29" s="42" customFormat="1" x14ac:dyDescent="0.35">
      <c r="E1032" s="95"/>
      <c r="G1032" s="95"/>
      <c r="I1032" s="95"/>
      <c r="J1032" s="95"/>
      <c r="K1032" s="95"/>
      <c r="M1032" s="95"/>
      <c r="O1032" s="95"/>
      <c r="S1032" s="95"/>
      <c r="U1032" s="95"/>
      <c r="W1032" s="95"/>
      <c r="X1032" s="95"/>
      <c r="Y1032" s="95"/>
      <c r="AA1032" s="95"/>
      <c r="AC1032" s="95"/>
    </row>
    <row r="1033" spans="5:29" s="42" customFormat="1" x14ac:dyDescent="0.35">
      <c r="E1033" s="95"/>
      <c r="G1033" s="95"/>
      <c r="I1033" s="95"/>
      <c r="J1033" s="95"/>
      <c r="K1033" s="95"/>
      <c r="M1033" s="95"/>
      <c r="O1033" s="95"/>
      <c r="S1033" s="95"/>
      <c r="U1033" s="95"/>
      <c r="W1033" s="95"/>
      <c r="X1033" s="95"/>
      <c r="Y1033" s="95"/>
      <c r="AA1033" s="95"/>
      <c r="AC1033" s="95"/>
    </row>
    <row r="1034" spans="5:29" s="42" customFormat="1" x14ac:dyDescent="0.35">
      <c r="E1034" s="95"/>
      <c r="G1034" s="95"/>
      <c r="I1034" s="95"/>
      <c r="J1034" s="95"/>
      <c r="K1034" s="95"/>
      <c r="M1034" s="95"/>
      <c r="O1034" s="95"/>
      <c r="S1034" s="95"/>
      <c r="U1034" s="95"/>
      <c r="W1034" s="95"/>
      <c r="X1034" s="95"/>
      <c r="Y1034" s="95"/>
      <c r="AA1034" s="95"/>
      <c r="AC1034" s="95"/>
    </row>
    <row r="1035" spans="5:29" s="42" customFormat="1" x14ac:dyDescent="0.35">
      <c r="E1035" s="95"/>
      <c r="G1035" s="95"/>
      <c r="I1035" s="95"/>
      <c r="J1035" s="95"/>
      <c r="K1035" s="95"/>
      <c r="M1035" s="95"/>
      <c r="O1035" s="95"/>
      <c r="S1035" s="95"/>
      <c r="U1035" s="95"/>
      <c r="W1035" s="95"/>
      <c r="X1035" s="95"/>
      <c r="Y1035" s="95"/>
      <c r="AA1035" s="95"/>
      <c r="AC1035" s="95"/>
    </row>
    <row r="1036" spans="5:29" s="42" customFormat="1" x14ac:dyDescent="0.35">
      <c r="E1036" s="95"/>
      <c r="G1036" s="95"/>
      <c r="I1036" s="95"/>
      <c r="J1036" s="95"/>
      <c r="K1036" s="95"/>
      <c r="M1036" s="95"/>
      <c r="O1036" s="95"/>
      <c r="S1036" s="95"/>
      <c r="U1036" s="95"/>
      <c r="W1036" s="95"/>
      <c r="X1036" s="95"/>
      <c r="Y1036" s="95"/>
      <c r="AA1036" s="95"/>
      <c r="AC1036" s="95"/>
    </row>
    <row r="1037" spans="5:29" s="42" customFormat="1" x14ac:dyDescent="0.35">
      <c r="E1037" s="95"/>
      <c r="G1037" s="95"/>
      <c r="I1037" s="95"/>
      <c r="J1037" s="95"/>
      <c r="K1037" s="95"/>
      <c r="M1037" s="95"/>
      <c r="O1037" s="95"/>
      <c r="S1037" s="95"/>
      <c r="U1037" s="95"/>
      <c r="W1037" s="95"/>
      <c r="X1037" s="95"/>
      <c r="Y1037" s="95"/>
      <c r="AA1037" s="95"/>
      <c r="AC1037" s="95"/>
    </row>
    <row r="1038" spans="5:29" s="42" customFormat="1" x14ac:dyDescent="0.35">
      <c r="E1038" s="95"/>
      <c r="G1038" s="95"/>
      <c r="I1038" s="95"/>
      <c r="J1038" s="95"/>
      <c r="K1038" s="95"/>
      <c r="M1038" s="95"/>
      <c r="O1038" s="95"/>
      <c r="S1038" s="95"/>
      <c r="U1038" s="95"/>
      <c r="W1038" s="95"/>
      <c r="X1038" s="95"/>
      <c r="Y1038" s="95"/>
      <c r="AA1038" s="95"/>
      <c r="AC1038" s="95"/>
    </row>
    <row r="1039" spans="5:29" s="42" customFormat="1" x14ac:dyDescent="0.35">
      <c r="E1039" s="95"/>
      <c r="G1039" s="95"/>
      <c r="I1039" s="95"/>
      <c r="J1039" s="95"/>
      <c r="K1039" s="95"/>
      <c r="M1039" s="95"/>
      <c r="O1039" s="95"/>
      <c r="S1039" s="95"/>
      <c r="U1039" s="95"/>
      <c r="W1039" s="95"/>
      <c r="X1039" s="95"/>
      <c r="Y1039" s="95"/>
      <c r="AA1039" s="95"/>
      <c r="AC1039" s="95"/>
    </row>
    <row r="1040" spans="5:29" s="42" customFormat="1" x14ac:dyDescent="0.35">
      <c r="E1040" s="95"/>
      <c r="G1040" s="95"/>
      <c r="I1040" s="95"/>
      <c r="J1040" s="95"/>
      <c r="K1040" s="95"/>
      <c r="M1040" s="95"/>
      <c r="O1040" s="95"/>
      <c r="S1040" s="95"/>
      <c r="U1040" s="95"/>
      <c r="W1040" s="95"/>
      <c r="X1040" s="95"/>
      <c r="Y1040" s="95"/>
      <c r="AA1040" s="95"/>
      <c r="AC1040" s="95"/>
    </row>
    <row r="1041" spans="5:29" s="42" customFormat="1" x14ac:dyDescent="0.35">
      <c r="E1041" s="95"/>
      <c r="G1041" s="95"/>
      <c r="I1041" s="95"/>
      <c r="J1041" s="95"/>
      <c r="K1041" s="95"/>
      <c r="M1041" s="95"/>
      <c r="O1041" s="95"/>
      <c r="S1041" s="95"/>
      <c r="U1041" s="95"/>
      <c r="W1041" s="95"/>
      <c r="X1041" s="95"/>
      <c r="Y1041" s="95"/>
      <c r="AA1041" s="95"/>
      <c r="AC1041" s="95"/>
    </row>
    <row r="1042" spans="5:29" s="42" customFormat="1" x14ac:dyDescent="0.35">
      <c r="E1042" s="95"/>
      <c r="G1042" s="95"/>
      <c r="I1042" s="95"/>
      <c r="J1042" s="95"/>
      <c r="K1042" s="95"/>
      <c r="M1042" s="95"/>
      <c r="O1042" s="95"/>
      <c r="S1042" s="95"/>
      <c r="U1042" s="95"/>
      <c r="W1042" s="95"/>
      <c r="X1042" s="95"/>
      <c r="Y1042" s="95"/>
      <c r="AA1042" s="95"/>
      <c r="AC1042" s="95"/>
    </row>
    <row r="1043" spans="5:29" s="42" customFormat="1" x14ac:dyDescent="0.35">
      <c r="E1043" s="95"/>
      <c r="G1043" s="95"/>
      <c r="I1043" s="95"/>
      <c r="J1043" s="95"/>
      <c r="K1043" s="95"/>
      <c r="M1043" s="95"/>
      <c r="O1043" s="95"/>
      <c r="S1043" s="95"/>
      <c r="U1043" s="95"/>
      <c r="W1043" s="95"/>
      <c r="X1043" s="95"/>
      <c r="Y1043" s="95"/>
      <c r="AA1043" s="95"/>
      <c r="AC1043" s="95"/>
    </row>
    <row r="1044" spans="5:29" s="42" customFormat="1" x14ac:dyDescent="0.35">
      <c r="E1044" s="95"/>
      <c r="G1044" s="95"/>
      <c r="I1044" s="95"/>
      <c r="J1044" s="95"/>
      <c r="K1044" s="95"/>
      <c r="M1044" s="95"/>
      <c r="O1044" s="95"/>
      <c r="S1044" s="95"/>
      <c r="U1044" s="95"/>
      <c r="W1044" s="95"/>
      <c r="X1044" s="95"/>
      <c r="Y1044" s="95"/>
      <c r="AA1044" s="95"/>
      <c r="AC1044" s="95"/>
    </row>
    <row r="1045" spans="5:29" s="42" customFormat="1" x14ac:dyDescent="0.35">
      <c r="E1045" s="95"/>
      <c r="G1045" s="95"/>
      <c r="I1045" s="95"/>
      <c r="J1045" s="95"/>
      <c r="K1045" s="95"/>
      <c r="M1045" s="95"/>
      <c r="O1045" s="95"/>
      <c r="S1045" s="95"/>
      <c r="U1045" s="95"/>
      <c r="W1045" s="95"/>
      <c r="X1045" s="95"/>
      <c r="Y1045" s="95"/>
      <c r="AA1045" s="95"/>
      <c r="AC1045" s="95"/>
    </row>
    <row r="1046" spans="5:29" s="42" customFormat="1" x14ac:dyDescent="0.35">
      <c r="E1046" s="95"/>
      <c r="G1046" s="95"/>
      <c r="I1046" s="95"/>
      <c r="J1046" s="95"/>
      <c r="K1046" s="95"/>
      <c r="M1046" s="95"/>
      <c r="O1046" s="95"/>
      <c r="S1046" s="95"/>
      <c r="U1046" s="95"/>
      <c r="W1046" s="95"/>
      <c r="X1046" s="95"/>
      <c r="Y1046" s="95"/>
      <c r="AA1046" s="95"/>
      <c r="AC1046" s="95"/>
    </row>
    <row r="1047" spans="5:29" s="42" customFormat="1" x14ac:dyDescent="0.35">
      <c r="E1047" s="95"/>
      <c r="G1047" s="95"/>
      <c r="I1047" s="95"/>
      <c r="J1047" s="95"/>
      <c r="K1047" s="95"/>
      <c r="M1047" s="95"/>
      <c r="O1047" s="95"/>
      <c r="S1047" s="95"/>
      <c r="U1047" s="95"/>
      <c r="W1047" s="95"/>
      <c r="X1047" s="95"/>
      <c r="Y1047" s="95"/>
      <c r="AA1047" s="95"/>
      <c r="AC1047" s="95"/>
    </row>
    <row r="1048" spans="5:29" s="42" customFormat="1" x14ac:dyDescent="0.35">
      <c r="E1048" s="95"/>
      <c r="G1048" s="95"/>
      <c r="I1048" s="95"/>
      <c r="J1048" s="95"/>
      <c r="K1048" s="95"/>
      <c r="M1048" s="95"/>
      <c r="O1048" s="95"/>
      <c r="S1048" s="95"/>
      <c r="U1048" s="95"/>
      <c r="W1048" s="95"/>
      <c r="X1048" s="95"/>
      <c r="Y1048" s="95"/>
      <c r="AA1048" s="95"/>
      <c r="AC1048" s="95"/>
    </row>
    <row r="1049" spans="5:29" s="42" customFormat="1" x14ac:dyDescent="0.35">
      <c r="E1049" s="95"/>
      <c r="G1049" s="95"/>
      <c r="I1049" s="95"/>
      <c r="J1049" s="95"/>
      <c r="K1049" s="95"/>
      <c r="M1049" s="95"/>
      <c r="O1049" s="95"/>
      <c r="S1049" s="95"/>
      <c r="U1049" s="95"/>
      <c r="W1049" s="95"/>
      <c r="X1049" s="95"/>
      <c r="Y1049" s="95"/>
      <c r="AA1049" s="95"/>
      <c r="AC1049" s="95"/>
    </row>
    <row r="1050" spans="5:29" s="42" customFormat="1" x14ac:dyDescent="0.35">
      <c r="E1050" s="95"/>
      <c r="G1050" s="95"/>
      <c r="I1050" s="95"/>
      <c r="J1050" s="95"/>
      <c r="K1050" s="95"/>
      <c r="M1050" s="95"/>
      <c r="O1050" s="95"/>
      <c r="S1050" s="95"/>
      <c r="U1050" s="95"/>
      <c r="W1050" s="95"/>
      <c r="X1050" s="95"/>
      <c r="Y1050" s="95"/>
      <c r="AA1050" s="95"/>
      <c r="AC1050" s="95"/>
    </row>
    <row r="1051" spans="5:29" s="42" customFormat="1" x14ac:dyDescent="0.35">
      <c r="E1051" s="95"/>
      <c r="G1051" s="95"/>
      <c r="I1051" s="95"/>
      <c r="J1051" s="95"/>
      <c r="K1051" s="95"/>
      <c r="M1051" s="95"/>
      <c r="O1051" s="95"/>
      <c r="S1051" s="95"/>
      <c r="U1051" s="95"/>
      <c r="W1051" s="95"/>
      <c r="X1051" s="95"/>
      <c r="Y1051" s="95"/>
      <c r="AA1051" s="95"/>
      <c r="AC1051" s="95"/>
    </row>
    <row r="1052" spans="5:29" s="42" customFormat="1" x14ac:dyDescent="0.35">
      <c r="E1052" s="95"/>
      <c r="G1052" s="95"/>
      <c r="I1052" s="95"/>
      <c r="J1052" s="95"/>
      <c r="K1052" s="95"/>
      <c r="M1052" s="95"/>
      <c r="O1052" s="95"/>
      <c r="S1052" s="95"/>
      <c r="U1052" s="95"/>
      <c r="W1052" s="95"/>
      <c r="X1052" s="95"/>
      <c r="Y1052" s="95"/>
      <c r="AA1052" s="95"/>
      <c r="AC1052" s="95"/>
    </row>
    <row r="1053" spans="5:29" s="42" customFormat="1" x14ac:dyDescent="0.35">
      <c r="E1053" s="95"/>
      <c r="G1053" s="95"/>
      <c r="I1053" s="95"/>
      <c r="J1053" s="95"/>
      <c r="K1053" s="95"/>
      <c r="M1053" s="95"/>
      <c r="O1053" s="95"/>
      <c r="S1053" s="95"/>
      <c r="U1053" s="95"/>
      <c r="W1053" s="95"/>
      <c r="X1053" s="95"/>
      <c r="Y1053" s="95"/>
      <c r="AA1053" s="95"/>
      <c r="AC1053" s="95"/>
    </row>
    <row r="1054" spans="5:29" s="42" customFormat="1" x14ac:dyDescent="0.35">
      <c r="E1054" s="95"/>
      <c r="G1054" s="95"/>
      <c r="I1054" s="95"/>
      <c r="J1054" s="95"/>
      <c r="K1054" s="95"/>
      <c r="M1054" s="95"/>
      <c r="O1054" s="95"/>
      <c r="S1054" s="95"/>
      <c r="U1054" s="95"/>
      <c r="W1054" s="95"/>
      <c r="X1054" s="95"/>
      <c r="Y1054" s="95"/>
      <c r="AA1054" s="95"/>
      <c r="AC1054" s="95"/>
    </row>
    <row r="1055" spans="5:29" s="42" customFormat="1" x14ac:dyDescent="0.35">
      <c r="E1055" s="95"/>
      <c r="G1055" s="95"/>
      <c r="I1055" s="95"/>
      <c r="J1055" s="95"/>
      <c r="K1055" s="95"/>
      <c r="M1055" s="95"/>
      <c r="O1055" s="95"/>
      <c r="S1055" s="95"/>
      <c r="U1055" s="95"/>
      <c r="W1055" s="95"/>
      <c r="X1055" s="95"/>
      <c r="Y1055" s="95"/>
      <c r="AA1055" s="95"/>
      <c r="AC1055" s="95"/>
    </row>
    <row r="1056" spans="5:29" s="42" customFormat="1" x14ac:dyDescent="0.35">
      <c r="E1056" s="95"/>
      <c r="G1056" s="95"/>
      <c r="I1056" s="95"/>
      <c r="J1056" s="95"/>
      <c r="K1056" s="95"/>
      <c r="M1056" s="95"/>
      <c r="O1056" s="95"/>
      <c r="S1056" s="95"/>
      <c r="U1056" s="95"/>
      <c r="W1056" s="95"/>
      <c r="X1056" s="95"/>
      <c r="Y1056" s="95"/>
      <c r="AA1056" s="95"/>
      <c r="AC1056" s="95"/>
    </row>
    <row r="1057" spans="5:29" s="42" customFormat="1" x14ac:dyDescent="0.35">
      <c r="E1057" s="95"/>
      <c r="G1057" s="95"/>
      <c r="I1057" s="95"/>
      <c r="J1057" s="95"/>
      <c r="K1057" s="95"/>
      <c r="M1057" s="95"/>
      <c r="O1057" s="95"/>
      <c r="S1057" s="95"/>
      <c r="U1057" s="95"/>
      <c r="W1057" s="95"/>
      <c r="X1057" s="95"/>
      <c r="Y1057" s="95"/>
      <c r="AA1057" s="95"/>
      <c r="AC1057" s="95"/>
    </row>
    <row r="1058" spans="5:29" s="42" customFormat="1" x14ac:dyDescent="0.35">
      <c r="E1058" s="95"/>
      <c r="G1058" s="95"/>
      <c r="I1058" s="95"/>
      <c r="J1058" s="95"/>
      <c r="K1058" s="95"/>
      <c r="M1058" s="95"/>
      <c r="O1058" s="95"/>
      <c r="S1058" s="95"/>
      <c r="U1058" s="95"/>
      <c r="W1058" s="95"/>
      <c r="X1058" s="95"/>
      <c r="Y1058" s="95"/>
      <c r="AA1058" s="95"/>
      <c r="AC1058" s="95"/>
    </row>
    <row r="1059" spans="5:29" s="42" customFormat="1" x14ac:dyDescent="0.35">
      <c r="E1059" s="95"/>
      <c r="G1059" s="95"/>
      <c r="I1059" s="95"/>
      <c r="J1059" s="95"/>
      <c r="K1059" s="95"/>
      <c r="M1059" s="95"/>
      <c r="O1059" s="95"/>
      <c r="S1059" s="95"/>
      <c r="U1059" s="95"/>
      <c r="W1059" s="95"/>
      <c r="X1059" s="95"/>
      <c r="Y1059" s="95"/>
      <c r="AA1059" s="95"/>
      <c r="AC1059" s="95"/>
    </row>
    <row r="1060" spans="5:29" s="42" customFormat="1" x14ac:dyDescent="0.35">
      <c r="E1060" s="95"/>
      <c r="G1060" s="95"/>
      <c r="I1060" s="95"/>
      <c r="J1060" s="95"/>
      <c r="K1060" s="95"/>
      <c r="M1060" s="95"/>
      <c r="O1060" s="95"/>
      <c r="S1060" s="95"/>
      <c r="U1060" s="95"/>
      <c r="W1060" s="95"/>
      <c r="X1060" s="95"/>
      <c r="Y1060" s="95"/>
      <c r="AA1060" s="95"/>
      <c r="AC1060" s="95"/>
    </row>
    <row r="1061" spans="5:29" s="42" customFormat="1" x14ac:dyDescent="0.35">
      <c r="E1061" s="95"/>
      <c r="G1061" s="95"/>
      <c r="I1061" s="95"/>
      <c r="J1061" s="95"/>
      <c r="K1061" s="95"/>
      <c r="M1061" s="95"/>
      <c r="O1061" s="95"/>
      <c r="S1061" s="95"/>
      <c r="U1061" s="95"/>
      <c r="W1061" s="95"/>
      <c r="X1061" s="95"/>
      <c r="Y1061" s="95"/>
      <c r="AA1061" s="95"/>
      <c r="AC1061" s="95"/>
    </row>
    <row r="1062" spans="5:29" s="42" customFormat="1" x14ac:dyDescent="0.35">
      <c r="E1062" s="95"/>
      <c r="G1062" s="95"/>
      <c r="I1062" s="95"/>
      <c r="J1062" s="95"/>
      <c r="K1062" s="95"/>
      <c r="M1062" s="95"/>
      <c r="O1062" s="95"/>
      <c r="S1062" s="95"/>
      <c r="U1062" s="95"/>
      <c r="W1062" s="95"/>
      <c r="X1062" s="95"/>
      <c r="Y1062" s="95"/>
      <c r="AA1062" s="95"/>
      <c r="AC1062" s="95"/>
    </row>
    <row r="1063" spans="5:29" s="42" customFormat="1" x14ac:dyDescent="0.35">
      <c r="E1063" s="95"/>
      <c r="G1063" s="95"/>
      <c r="I1063" s="95"/>
      <c r="J1063" s="95"/>
      <c r="K1063" s="95"/>
      <c r="M1063" s="95"/>
      <c r="O1063" s="95"/>
      <c r="S1063" s="95"/>
      <c r="U1063" s="95"/>
      <c r="W1063" s="95"/>
      <c r="X1063" s="95"/>
      <c r="Y1063" s="95"/>
      <c r="AA1063" s="95"/>
      <c r="AC1063" s="95"/>
    </row>
    <row r="1064" spans="5:29" s="42" customFormat="1" x14ac:dyDescent="0.35">
      <c r="E1064" s="95"/>
      <c r="G1064" s="95"/>
      <c r="I1064" s="95"/>
      <c r="J1064" s="95"/>
      <c r="K1064" s="95"/>
      <c r="M1064" s="95"/>
      <c r="O1064" s="95"/>
      <c r="S1064" s="95"/>
      <c r="U1064" s="95"/>
      <c r="W1064" s="95"/>
      <c r="X1064" s="95"/>
      <c r="Y1064" s="95"/>
      <c r="AA1064" s="95"/>
      <c r="AC1064" s="95"/>
    </row>
    <row r="1065" spans="5:29" s="42" customFormat="1" x14ac:dyDescent="0.35">
      <c r="E1065" s="95"/>
      <c r="G1065" s="95"/>
      <c r="I1065" s="95"/>
      <c r="J1065" s="95"/>
      <c r="K1065" s="95"/>
      <c r="M1065" s="95"/>
      <c r="O1065" s="95"/>
      <c r="S1065" s="95"/>
      <c r="U1065" s="95"/>
      <c r="W1065" s="95"/>
      <c r="X1065" s="95"/>
      <c r="Y1065" s="95"/>
      <c r="AA1065" s="95"/>
      <c r="AC1065" s="95"/>
    </row>
    <row r="1066" spans="5:29" s="42" customFormat="1" x14ac:dyDescent="0.35">
      <c r="E1066" s="95"/>
      <c r="G1066" s="95"/>
      <c r="I1066" s="95"/>
      <c r="J1066" s="95"/>
      <c r="K1066" s="95"/>
      <c r="M1066" s="95"/>
      <c r="O1066" s="95"/>
      <c r="S1066" s="95"/>
      <c r="U1066" s="95"/>
      <c r="W1066" s="95"/>
      <c r="X1066" s="95"/>
      <c r="Y1066" s="95"/>
      <c r="AA1066" s="95"/>
      <c r="AC1066" s="95"/>
    </row>
    <row r="1067" spans="5:29" s="42" customFormat="1" x14ac:dyDescent="0.35">
      <c r="E1067" s="95"/>
      <c r="G1067" s="95"/>
      <c r="I1067" s="95"/>
      <c r="J1067" s="95"/>
      <c r="K1067" s="95"/>
      <c r="M1067" s="95"/>
      <c r="O1067" s="95"/>
      <c r="S1067" s="95"/>
      <c r="U1067" s="95"/>
      <c r="W1067" s="95"/>
      <c r="X1067" s="95"/>
      <c r="Y1067" s="95"/>
      <c r="AA1067" s="95"/>
      <c r="AC1067" s="95"/>
    </row>
    <row r="1068" spans="5:29" s="42" customFormat="1" x14ac:dyDescent="0.35">
      <c r="E1068" s="95"/>
      <c r="G1068" s="95"/>
      <c r="I1068" s="95"/>
      <c r="J1068" s="95"/>
      <c r="K1068" s="95"/>
      <c r="M1068" s="95"/>
      <c r="O1068" s="95"/>
      <c r="S1068" s="95"/>
      <c r="U1068" s="95"/>
      <c r="W1068" s="95"/>
      <c r="X1068" s="95"/>
      <c r="Y1068" s="95"/>
      <c r="AA1068" s="95"/>
      <c r="AC1068" s="95"/>
    </row>
    <row r="1069" spans="5:29" s="42" customFormat="1" x14ac:dyDescent="0.35">
      <c r="E1069" s="95"/>
      <c r="G1069" s="95"/>
      <c r="I1069" s="95"/>
      <c r="J1069" s="95"/>
      <c r="K1069" s="95"/>
      <c r="M1069" s="95"/>
      <c r="O1069" s="95"/>
      <c r="S1069" s="95"/>
      <c r="U1069" s="95"/>
      <c r="W1069" s="95"/>
      <c r="X1069" s="95"/>
      <c r="Y1069" s="95"/>
      <c r="AA1069" s="95"/>
      <c r="AC1069" s="95"/>
    </row>
    <row r="1070" spans="5:29" s="42" customFormat="1" x14ac:dyDescent="0.35">
      <c r="E1070" s="95"/>
      <c r="G1070" s="95"/>
      <c r="I1070" s="95"/>
      <c r="J1070" s="95"/>
      <c r="K1070" s="95"/>
      <c r="M1070" s="95"/>
      <c r="O1070" s="95"/>
      <c r="S1070" s="95"/>
      <c r="U1070" s="95"/>
      <c r="W1070" s="95"/>
      <c r="X1070" s="95"/>
      <c r="Y1070" s="95"/>
      <c r="AA1070" s="95"/>
      <c r="AC1070" s="95"/>
    </row>
    <row r="1071" spans="5:29" s="42" customFormat="1" x14ac:dyDescent="0.35">
      <c r="E1071" s="95"/>
      <c r="G1071" s="95"/>
      <c r="I1071" s="95"/>
      <c r="J1071" s="95"/>
      <c r="K1071" s="95"/>
      <c r="M1071" s="95"/>
      <c r="O1071" s="95"/>
      <c r="S1071" s="95"/>
      <c r="U1071" s="95"/>
      <c r="W1071" s="95"/>
      <c r="X1071" s="95"/>
      <c r="Y1071" s="95"/>
      <c r="AA1071" s="95"/>
      <c r="AC1071" s="95"/>
    </row>
    <row r="1072" spans="5:29" s="42" customFormat="1" x14ac:dyDescent="0.35">
      <c r="E1072" s="95"/>
      <c r="G1072" s="95"/>
      <c r="I1072" s="95"/>
      <c r="J1072" s="95"/>
      <c r="K1072" s="95"/>
      <c r="M1072" s="95"/>
      <c r="O1072" s="95"/>
      <c r="S1072" s="95"/>
      <c r="U1072" s="95"/>
      <c r="W1072" s="95"/>
      <c r="X1072" s="95"/>
      <c r="Y1072" s="95"/>
      <c r="AA1072" s="95"/>
      <c r="AC1072" s="95"/>
    </row>
    <row r="1073" spans="5:29" s="42" customFormat="1" x14ac:dyDescent="0.35">
      <c r="E1073" s="95"/>
      <c r="G1073" s="95"/>
      <c r="I1073" s="95"/>
      <c r="J1073" s="95"/>
      <c r="K1073" s="95"/>
      <c r="M1073" s="95"/>
      <c r="O1073" s="95"/>
      <c r="S1073" s="95"/>
      <c r="U1073" s="95"/>
      <c r="W1073" s="95"/>
      <c r="X1073" s="95"/>
      <c r="Y1073" s="95"/>
      <c r="AA1073" s="95"/>
      <c r="AC1073" s="95"/>
    </row>
    <row r="1074" spans="5:29" s="42" customFormat="1" x14ac:dyDescent="0.35">
      <c r="E1074" s="95"/>
      <c r="G1074" s="95"/>
      <c r="I1074" s="95"/>
      <c r="J1074" s="95"/>
      <c r="K1074" s="95"/>
      <c r="M1074" s="95"/>
      <c r="O1074" s="95"/>
      <c r="S1074" s="95"/>
      <c r="U1074" s="95"/>
      <c r="W1074" s="95"/>
      <c r="X1074" s="95"/>
      <c r="Y1074" s="95"/>
      <c r="AA1074" s="95"/>
      <c r="AC1074" s="95"/>
    </row>
    <row r="1075" spans="5:29" s="42" customFormat="1" x14ac:dyDescent="0.35">
      <c r="E1075" s="95"/>
      <c r="G1075" s="95"/>
      <c r="I1075" s="95"/>
      <c r="J1075" s="95"/>
      <c r="K1075" s="95"/>
      <c r="M1075" s="95"/>
      <c r="O1075" s="95"/>
      <c r="S1075" s="95"/>
      <c r="U1075" s="95"/>
      <c r="W1075" s="95"/>
      <c r="X1075" s="95"/>
      <c r="Y1075" s="95"/>
      <c r="AA1075" s="95"/>
      <c r="AC1075" s="95"/>
    </row>
    <row r="1076" spans="5:29" s="42" customFormat="1" x14ac:dyDescent="0.35">
      <c r="E1076" s="95"/>
      <c r="G1076" s="95"/>
      <c r="I1076" s="95"/>
      <c r="J1076" s="95"/>
      <c r="K1076" s="95"/>
      <c r="M1076" s="95"/>
      <c r="O1076" s="95"/>
      <c r="S1076" s="95"/>
      <c r="U1076" s="95"/>
      <c r="W1076" s="95"/>
      <c r="X1076" s="95"/>
      <c r="Y1076" s="95"/>
      <c r="AA1076" s="95"/>
      <c r="AC1076" s="95"/>
    </row>
    <row r="1077" spans="5:29" s="42" customFormat="1" x14ac:dyDescent="0.35">
      <c r="E1077" s="95"/>
      <c r="G1077" s="95"/>
      <c r="I1077" s="95"/>
      <c r="J1077" s="95"/>
      <c r="K1077" s="95"/>
      <c r="M1077" s="95"/>
      <c r="O1077" s="95"/>
      <c r="S1077" s="95"/>
      <c r="U1077" s="95"/>
      <c r="W1077" s="95"/>
      <c r="X1077" s="95"/>
      <c r="Y1077" s="95"/>
      <c r="AA1077" s="95"/>
      <c r="AC1077" s="95"/>
    </row>
    <row r="1078" spans="5:29" s="42" customFormat="1" x14ac:dyDescent="0.35">
      <c r="E1078" s="95"/>
      <c r="G1078" s="95"/>
      <c r="I1078" s="95"/>
      <c r="J1078" s="95"/>
      <c r="K1078" s="95"/>
      <c r="M1078" s="95"/>
      <c r="O1078" s="95"/>
      <c r="S1078" s="95"/>
      <c r="U1078" s="95"/>
      <c r="W1078" s="95"/>
      <c r="X1078" s="95"/>
      <c r="Y1078" s="95"/>
      <c r="AA1078" s="95"/>
      <c r="AC1078" s="95"/>
    </row>
    <row r="1079" spans="5:29" s="42" customFormat="1" x14ac:dyDescent="0.35">
      <c r="E1079" s="95"/>
      <c r="G1079" s="95"/>
      <c r="I1079" s="95"/>
      <c r="J1079" s="95"/>
      <c r="K1079" s="95"/>
      <c r="M1079" s="95"/>
      <c r="O1079" s="95"/>
      <c r="S1079" s="95"/>
      <c r="U1079" s="95"/>
      <c r="W1079" s="95"/>
      <c r="X1079" s="95"/>
      <c r="Y1079" s="95"/>
      <c r="AA1079" s="95"/>
      <c r="AC1079" s="95"/>
    </row>
    <row r="1080" spans="5:29" s="42" customFormat="1" x14ac:dyDescent="0.35">
      <c r="E1080" s="95"/>
      <c r="G1080" s="95"/>
      <c r="I1080" s="95"/>
      <c r="J1080" s="95"/>
      <c r="K1080" s="95"/>
      <c r="M1080" s="95"/>
      <c r="O1080" s="95"/>
      <c r="S1080" s="95"/>
      <c r="U1080" s="95"/>
      <c r="W1080" s="95"/>
      <c r="X1080" s="95"/>
      <c r="Y1080" s="95"/>
      <c r="AA1080" s="95"/>
      <c r="AC1080" s="95"/>
    </row>
    <row r="1081" spans="5:29" s="42" customFormat="1" x14ac:dyDescent="0.35">
      <c r="E1081" s="95"/>
      <c r="G1081" s="95"/>
      <c r="I1081" s="95"/>
      <c r="J1081" s="95"/>
      <c r="K1081" s="95"/>
      <c r="M1081" s="95"/>
      <c r="O1081" s="95"/>
      <c r="S1081" s="95"/>
      <c r="U1081" s="95"/>
      <c r="W1081" s="95"/>
      <c r="X1081" s="95"/>
      <c r="Y1081" s="95"/>
      <c r="AA1081" s="95"/>
      <c r="AC1081" s="95"/>
    </row>
    <row r="1082" spans="5:29" s="42" customFormat="1" x14ac:dyDescent="0.35">
      <c r="E1082" s="95"/>
      <c r="G1082" s="95"/>
      <c r="I1082" s="95"/>
      <c r="J1082" s="95"/>
      <c r="K1082" s="95"/>
      <c r="M1082" s="95"/>
      <c r="O1082" s="95"/>
      <c r="S1082" s="95"/>
      <c r="U1082" s="95"/>
      <c r="W1082" s="95"/>
      <c r="X1082" s="95"/>
      <c r="Y1082" s="95"/>
      <c r="AA1082" s="95"/>
      <c r="AC1082" s="95"/>
    </row>
    <row r="1083" spans="5:29" s="42" customFormat="1" x14ac:dyDescent="0.35">
      <c r="E1083" s="95"/>
      <c r="G1083" s="95"/>
      <c r="I1083" s="95"/>
      <c r="J1083" s="95"/>
      <c r="K1083" s="95"/>
      <c r="M1083" s="95"/>
      <c r="O1083" s="95"/>
      <c r="S1083" s="95"/>
      <c r="U1083" s="95"/>
      <c r="W1083" s="95"/>
      <c r="X1083" s="95"/>
      <c r="Y1083" s="95"/>
      <c r="AA1083" s="95"/>
      <c r="AC1083" s="95"/>
    </row>
    <row r="1084" spans="5:29" s="42" customFormat="1" x14ac:dyDescent="0.35">
      <c r="E1084" s="95"/>
      <c r="G1084" s="95"/>
      <c r="I1084" s="95"/>
      <c r="J1084" s="95"/>
      <c r="K1084" s="95"/>
      <c r="M1084" s="95"/>
      <c r="O1084" s="95"/>
      <c r="S1084" s="95"/>
      <c r="U1084" s="95"/>
      <c r="W1084" s="95"/>
      <c r="X1084" s="95"/>
      <c r="Y1084" s="95"/>
      <c r="AA1084" s="95"/>
      <c r="AC1084" s="95"/>
    </row>
    <row r="1085" spans="5:29" s="42" customFormat="1" x14ac:dyDescent="0.35">
      <c r="E1085" s="95"/>
      <c r="G1085" s="95"/>
      <c r="I1085" s="95"/>
      <c r="J1085" s="95"/>
      <c r="K1085" s="95"/>
      <c r="M1085" s="95"/>
      <c r="O1085" s="95"/>
      <c r="S1085" s="95"/>
      <c r="U1085" s="95"/>
      <c r="W1085" s="95"/>
      <c r="X1085" s="95"/>
      <c r="Y1085" s="95"/>
      <c r="AA1085" s="95"/>
      <c r="AC1085" s="95"/>
    </row>
    <row r="1086" spans="5:29" s="42" customFormat="1" x14ac:dyDescent="0.35">
      <c r="E1086" s="95"/>
      <c r="G1086" s="95"/>
      <c r="I1086" s="95"/>
      <c r="J1086" s="95"/>
      <c r="K1086" s="95"/>
      <c r="M1086" s="95"/>
      <c r="O1086" s="95"/>
      <c r="S1086" s="95"/>
      <c r="U1086" s="95"/>
      <c r="W1086" s="95"/>
      <c r="X1086" s="95"/>
      <c r="Y1086" s="95"/>
      <c r="AA1086" s="95"/>
      <c r="AC1086" s="95"/>
    </row>
    <row r="1087" spans="5:29" s="42" customFormat="1" x14ac:dyDescent="0.35">
      <c r="E1087" s="95"/>
      <c r="G1087" s="95"/>
      <c r="I1087" s="95"/>
      <c r="J1087" s="95"/>
      <c r="K1087" s="95"/>
      <c r="M1087" s="95"/>
      <c r="O1087" s="95"/>
      <c r="S1087" s="95"/>
      <c r="U1087" s="95"/>
      <c r="W1087" s="95"/>
      <c r="X1087" s="95"/>
      <c r="Y1087" s="95"/>
      <c r="AA1087" s="95"/>
      <c r="AC1087" s="95"/>
    </row>
    <row r="1088" spans="5:29" s="42" customFormat="1" x14ac:dyDescent="0.35">
      <c r="E1088" s="95"/>
      <c r="G1088" s="95"/>
      <c r="I1088" s="95"/>
      <c r="J1088" s="95"/>
      <c r="K1088" s="95"/>
      <c r="M1088" s="95"/>
      <c r="O1088" s="95"/>
      <c r="S1088" s="95"/>
      <c r="U1088" s="95"/>
      <c r="W1088" s="95"/>
      <c r="X1088" s="95"/>
      <c r="Y1088" s="95"/>
      <c r="AA1088" s="95"/>
      <c r="AC1088" s="95"/>
    </row>
    <row r="1089" spans="5:29" s="42" customFormat="1" x14ac:dyDescent="0.35">
      <c r="E1089" s="95"/>
      <c r="G1089" s="95"/>
      <c r="I1089" s="95"/>
      <c r="J1089" s="95"/>
      <c r="K1089" s="95"/>
      <c r="M1089" s="95"/>
      <c r="O1089" s="95"/>
      <c r="S1089" s="95"/>
      <c r="U1089" s="95"/>
      <c r="W1089" s="95"/>
      <c r="X1089" s="95"/>
      <c r="Y1089" s="95"/>
      <c r="AA1089" s="95"/>
      <c r="AC1089" s="95"/>
    </row>
    <row r="1090" spans="5:29" s="42" customFormat="1" x14ac:dyDescent="0.35">
      <c r="E1090" s="95"/>
      <c r="G1090" s="95"/>
      <c r="I1090" s="95"/>
      <c r="J1090" s="95"/>
      <c r="K1090" s="95"/>
      <c r="M1090" s="95"/>
      <c r="O1090" s="95"/>
      <c r="S1090" s="95"/>
      <c r="U1090" s="95"/>
      <c r="W1090" s="95"/>
      <c r="X1090" s="95"/>
      <c r="Y1090" s="95"/>
      <c r="AA1090" s="95"/>
      <c r="AC1090" s="95"/>
    </row>
    <row r="1091" spans="5:29" s="42" customFormat="1" x14ac:dyDescent="0.35">
      <c r="E1091" s="95"/>
      <c r="G1091" s="95"/>
      <c r="I1091" s="95"/>
      <c r="J1091" s="95"/>
      <c r="K1091" s="95"/>
      <c r="M1091" s="95"/>
      <c r="O1091" s="95"/>
      <c r="S1091" s="95"/>
      <c r="U1091" s="95"/>
      <c r="W1091" s="95"/>
      <c r="X1091" s="95"/>
      <c r="Y1091" s="95"/>
      <c r="AA1091" s="95"/>
      <c r="AC1091" s="95"/>
    </row>
    <row r="1092" spans="5:29" s="42" customFormat="1" x14ac:dyDescent="0.35">
      <c r="E1092" s="95"/>
      <c r="G1092" s="95"/>
      <c r="I1092" s="95"/>
      <c r="J1092" s="95"/>
      <c r="K1092" s="95"/>
      <c r="M1092" s="95"/>
      <c r="O1092" s="95"/>
      <c r="S1092" s="95"/>
      <c r="U1092" s="95"/>
      <c r="W1092" s="95"/>
      <c r="X1092" s="95"/>
      <c r="Y1092" s="95"/>
      <c r="AA1092" s="95"/>
      <c r="AC1092" s="95"/>
    </row>
    <row r="1093" spans="5:29" s="42" customFormat="1" x14ac:dyDescent="0.35">
      <c r="E1093" s="95"/>
      <c r="G1093" s="95"/>
      <c r="I1093" s="95"/>
      <c r="J1093" s="95"/>
      <c r="K1093" s="95"/>
      <c r="M1093" s="95"/>
      <c r="O1093" s="95"/>
      <c r="S1093" s="95"/>
      <c r="U1093" s="95"/>
      <c r="W1093" s="95"/>
      <c r="X1093" s="95"/>
      <c r="Y1093" s="95"/>
      <c r="AA1093" s="95"/>
      <c r="AC1093" s="95"/>
    </row>
    <row r="1094" spans="5:29" s="42" customFormat="1" x14ac:dyDescent="0.35">
      <c r="E1094" s="95"/>
      <c r="G1094" s="95"/>
      <c r="I1094" s="95"/>
      <c r="J1094" s="95"/>
      <c r="K1094" s="95"/>
      <c r="M1094" s="95"/>
      <c r="O1094" s="95"/>
      <c r="S1094" s="95"/>
      <c r="U1094" s="95"/>
      <c r="W1094" s="95"/>
      <c r="X1094" s="95"/>
      <c r="Y1094" s="95"/>
      <c r="AA1094" s="95"/>
      <c r="AC1094" s="95"/>
    </row>
    <row r="1095" spans="5:29" s="42" customFormat="1" x14ac:dyDescent="0.35">
      <c r="E1095" s="95"/>
      <c r="G1095" s="95"/>
      <c r="I1095" s="95"/>
      <c r="J1095" s="95"/>
      <c r="K1095" s="95"/>
      <c r="M1095" s="95"/>
      <c r="O1095" s="95"/>
      <c r="S1095" s="95"/>
      <c r="U1095" s="95"/>
      <c r="W1095" s="95"/>
      <c r="X1095" s="95"/>
      <c r="Y1095" s="95"/>
      <c r="AA1095" s="95"/>
      <c r="AC1095" s="95"/>
    </row>
    <row r="1096" spans="5:29" s="42" customFormat="1" x14ac:dyDescent="0.35">
      <c r="E1096" s="95"/>
      <c r="G1096" s="95"/>
      <c r="I1096" s="95"/>
      <c r="J1096" s="95"/>
      <c r="K1096" s="95"/>
      <c r="M1096" s="95"/>
      <c r="O1096" s="95"/>
      <c r="S1096" s="95"/>
      <c r="U1096" s="95"/>
      <c r="W1096" s="95"/>
      <c r="X1096" s="95"/>
      <c r="Y1096" s="95"/>
      <c r="AA1096" s="95"/>
      <c r="AC1096" s="95"/>
    </row>
    <row r="1097" spans="5:29" s="42" customFormat="1" x14ac:dyDescent="0.35">
      <c r="E1097" s="95"/>
      <c r="G1097" s="95"/>
      <c r="I1097" s="95"/>
      <c r="J1097" s="95"/>
      <c r="K1097" s="95"/>
      <c r="M1097" s="95"/>
      <c r="O1097" s="95"/>
      <c r="S1097" s="95"/>
      <c r="U1097" s="95"/>
      <c r="W1097" s="95"/>
      <c r="X1097" s="95"/>
      <c r="Y1097" s="95"/>
      <c r="AA1097" s="95"/>
      <c r="AC1097" s="95"/>
    </row>
    <row r="1098" spans="5:29" s="42" customFormat="1" x14ac:dyDescent="0.35">
      <c r="E1098" s="95"/>
      <c r="G1098" s="95"/>
      <c r="I1098" s="95"/>
      <c r="J1098" s="95"/>
      <c r="K1098" s="95"/>
      <c r="M1098" s="95"/>
      <c r="O1098" s="95"/>
      <c r="S1098" s="95"/>
      <c r="U1098" s="95"/>
      <c r="W1098" s="95"/>
      <c r="X1098" s="95"/>
      <c r="Y1098" s="95"/>
      <c r="AA1098" s="95"/>
      <c r="AC1098" s="95"/>
    </row>
    <row r="1099" spans="5:29" s="42" customFormat="1" x14ac:dyDescent="0.35">
      <c r="E1099" s="95"/>
      <c r="G1099" s="95"/>
      <c r="I1099" s="95"/>
      <c r="J1099" s="95"/>
      <c r="K1099" s="95"/>
      <c r="M1099" s="95"/>
      <c r="O1099" s="95"/>
      <c r="S1099" s="95"/>
      <c r="U1099" s="95"/>
      <c r="W1099" s="95"/>
      <c r="X1099" s="95"/>
      <c r="Y1099" s="95"/>
      <c r="AA1099" s="95"/>
      <c r="AC1099" s="95"/>
    </row>
    <row r="1100" spans="5:29" s="42" customFormat="1" x14ac:dyDescent="0.35">
      <c r="E1100" s="95"/>
      <c r="G1100" s="95"/>
      <c r="I1100" s="95"/>
      <c r="J1100" s="95"/>
      <c r="K1100" s="95"/>
      <c r="M1100" s="95"/>
      <c r="O1100" s="95"/>
      <c r="S1100" s="95"/>
      <c r="U1100" s="95"/>
      <c r="W1100" s="95"/>
      <c r="X1100" s="95"/>
      <c r="Y1100" s="95"/>
      <c r="AA1100" s="95"/>
      <c r="AC1100" s="95"/>
    </row>
    <row r="1101" spans="5:29" s="42" customFormat="1" x14ac:dyDescent="0.35">
      <c r="E1101" s="95"/>
      <c r="G1101" s="95"/>
      <c r="I1101" s="95"/>
      <c r="J1101" s="95"/>
      <c r="K1101" s="95"/>
      <c r="M1101" s="95"/>
      <c r="O1101" s="95"/>
      <c r="S1101" s="95"/>
      <c r="U1101" s="95"/>
      <c r="W1101" s="95"/>
      <c r="X1101" s="95"/>
      <c r="Y1101" s="95"/>
      <c r="AA1101" s="95"/>
      <c r="AC1101" s="95"/>
    </row>
    <row r="1102" spans="5:29" s="42" customFormat="1" x14ac:dyDescent="0.35">
      <c r="E1102" s="95"/>
      <c r="G1102" s="95"/>
      <c r="I1102" s="95"/>
      <c r="J1102" s="95"/>
      <c r="K1102" s="95"/>
      <c r="M1102" s="95"/>
      <c r="O1102" s="95"/>
      <c r="S1102" s="95"/>
      <c r="U1102" s="95"/>
      <c r="W1102" s="95"/>
      <c r="X1102" s="95"/>
      <c r="Y1102" s="95"/>
      <c r="AA1102" s="95"/>
      <c r="AC1102" s="95"/>
    </row>
    <row r="1103" spans="5:29" s="42" customFormat="1" x14ac:dyDescent="0.35">
      <c r="E1103" s="95"/>
      <c r="G1103" s="95"/>
      <c r="I1103" s="95"/>
      <c r="J1103" s="95"/>
      <c r="K1103" s="95"/>
      <c r="M1103" s="95"/>
      <c r="O1103" s="95"/>
      <c r="S1103" s="95"/>
      <c r="U1103" s="95"/>
      <c r="W1103" s="95"/>
      <c r="X1103" s="95"/>
      <c r="Y1103" s="95"/>
      <c r="AA1103" s="95"/>
      <c r="AC1103" s="95"/>
    </row>
    <row r="1104" spans="5:29" s="42" customFormat="1" x14ac:dyDescent="0.35">
      <c r="E1104" s="95"/>
      <c r="G1104" s="95"/>
      <c r="I1104" s="95"/>
      <c r="J1104" s="95"/>
      <c r="K1104" s="95"/>
      <c r="M1104" s="95"/>
      <c r="O1104" s="95"/>
      <c r="S1104" s="95"/>
      <c r="U1104" s="95"/>
      <c r="W1104" s="95"/>
      <c r="X1104" s="95"/>
      <c r="Y1104" s="95"/>
      <c r="AA1104" s="95"/>
      <c r="AC1104" s="95"/>
    </row>
    <row r="1105" spans="5:29" s="42" customFormat="1" x14ac:dyDescent="0.35">
      <c r="E1105" s="95"/>
      <c r="G1105" s="95"/>
      <c r="I1105" s="95"/>
      <c r="J1105" s="95"/>
      <c r="K1105" s="95"/>
      <c r="M1105" s="95"/>
      <c r="O1105" s="95"/>
      <c r="S1105" s="95"/>
      <c r="U1105" s="95"/>
      <c r="W1105" s="95"/>
      <c r="X1105" s="95"/>
      <c r="Y1105" s="95"/>
      <c r="AA1105" s="95"/>
      <c r="AC1105" s="95"/>
    </row>
    <row r="1106" spans="5:29" s="42" customFormat="1" x14ac:dyDescent="0.35">
      <c r="E1106" s="95"/>
      <c r="G1106" s="95"/>
      <c r="I1106" s="95"/>
      <c r="J1106" s="95"/>
      <c r="K1106" s="95"/>
      <c r="M1106" s="95"/>
      <c r="O1106" s="95"/>
      <c r="S1106" s="95"/>
      <c r="U1106" s="95"/>
      <c r="W1106" s="95"/>
      <c r="X1106" s="95"/>
      <c r="Y1106" s="95"/>
      <c r="AA1106" s="95"/>
      <c r="AC1106" s="95"/>
    </row>
    <row r="1107" spans="5:29" s="42" customFormat="1" x14ac:dyDescent="0.35">
      <c r="E1107" s="95"/>
      <c r="G1107" s="95"/>
      <c r="I1107" s="95"/>
      <c r="J1107" s="95"/>
      <c r="K1107" s="95"/>
      <c r="M1107" s="95"/>
      <c r="O1107" s="95"/>
      <c r="S1107" s="95"/>
      <c r="U1107" s="95"/>
      <c r="W1107" s="95"/>
      <c r="X1107" s="95"/>
      <c r="Y1107" s="95"/>
      <c r="AA1107" s="95"/>
      <c r="AC1107" s="95"/>
    </row>
    <row r="1108" spans="5:29" s="42" customFormat="1" x14ac:dyDescent="0.35">
      <c r="E1108" s="95"/>
      <c r="G1108" s="95"/>
      <c r="I1108" s="95"/>
      <c r="J1108" s="95"/>
      <c r="K1108" s="95"/>
      <c r="M1108" s="95"/>
      <c r="O1108" s="95"/>
      <c r="S1108" s="95"/>
      <c r="U1108" s="95"/>
      <c r="W1108" s="95"/>
      <c r="X1108" s="95"/>
      <c r="Y1108" s="95"/>
      <c r="AA1108" s="95"/>
      <c r="AC1108" s="95"/>
    </row>
    <row r="1109" spans="5:29" s="42" customFormat="1" x14ac:dyDescent="0.35">
      <c r="E1109" s="95"/>
      <c r="G1109" s="95"/>
      <c r="I1109" s="95"/>
      <c r="J1109" s="95"/>
      <c r="K1109" s="95"/>
      <c r="M1109" s="95"/>
      <c r="O1109" s="95"/>
      <c r="S1109" s="95"/>
      <c r="U1109" s="95"/>
      <c r="W1109" s="95"/>
      <c r="X1109" s="95"/>
      <c r="Y1109" s="95"/>
      <c r="AA1109" s="95"/>
      <c r="AC1109" s="95"/>
    </row>
    <row r="1110" spans="5:29" s="42" customFormat="1" x14ac:dyDescent="0.35">
      <c r="E1110" s="95"/>
      <c r="G1110" s="95"/>
      <c r="I1110" s="95"/>
      <c r="J1110" s="95"/>
      <c r="K1110" s="95"/>
      <c r="M1110" s="95"/>
      <c r="O1110" s="95"/>
      <c r="S1110" s="95"/>
      <c r="U1110" s="95"/>
      <c r="W1110" s="95"/>
      <c r="X1110" s="95"/>
      <c r="Y1110" s="95"/>
      <c r="AA1110" s="95"/>
      <c r="AC1110" s="95"/>
    </row>
    <row r="1111" spans="5:29" s="42" customFormat="1" x14ac:dyDescent="0.35">
      <c r="E1111" s="95"/>
      <c r="G1111" s="95"/>
      <c r="I1111" s="95"/>
      <c r="J1111" s="95"/>
      <c r="K1111" s="95"/>
      <c r="M1111" s="95"/>
      <c r="O1111" s="95"/>
      <c r="S1111" s="95"/>
      <c r="U1111" s="95"/>
      <c r="W1111" s="95"/>
      <c r="X1111" s="95"/>
      <c r="Y1111" s="95"/>
      <c r="AA1111" s="95"/>
      <c r="AC1111" s="95"/>
    </row>
    <row r="1112" spans="5:29" s="42" customFormat="1" x14ac:dyDescent="0.35">
      <c r="E1112" s="95"/>
      <c r="G1112" s="95"/>
      <c r="I1112" s="95"/>
      <c r="J1112" s="95"/>
      <c r="K1112" s="95"/>
      <c r="M1112" s="95"/>
      <c r="O1112" s="95"/>
      <c r="S1112" s="95"/>
      <c r="U1112" s="95"/>
      <c r="W1112" s="95"/>
      <c r="X1112" s="95"/>
      <c r="Y1112" s="95"/>
      <c r="AA1112" s="95"/>
      <c r="AC1112" s="95"/>
    </row>
    <row r="1113" spans="5:29" s="42" customFormat="1" x14ac:dyDescent="0.35">
      <c r="E1113" s="95"/>
      <c r="G1113" s="95"/>
      <c r="I1113" s="95"/>
      <c r="J1113" s="95"/>
      <c r="K1113" s="95"/>
      <c r="M1113" s="95"/>
      <c r="O1113" s="95"/>
      <c r="S1113" s="95"/>
      <c r="U1113" s="95"/>
      <c r="W1113" s="95"/>
      <c r="X1113" s="95"/>
      <c r="Y1113" s="95"/>
      <c r="AA1113" s="95"/>
      <c r="AC1113" s="95"/>
    </row>
    <row r="1114" spans="5:29" s="42" customFormat="1" x14ac:dyDescent="0.35">
      <c r="E1114" s="95"/>
      <c r="G1114" s="95"/>
      <c r="I1114" s="95"/>
      <c r="J1114" s="95"/>
      <c r="K1114" s="95"/>
      <c r="M1114" s="95"/>
      <c r="O1114" s="95"/>
      <c r="S1114" s="95"/>
      <c r="U1114" s="95"/>
      <c r="W1114" s="95"/>
      <c r="X1114" s="95"/>
      <c r="Y1114" s="95"/>
      <c r="AA1114" s="95"/>
      <c r="AC1114" s="95"/>
    </row>
    <row r="1115" spans="5:29" s="42" customFormat="1" x14ac:dyDescent="0.35">
      <c r="E1115" s="95"/>
      <c r="G1115" s="95"/>
      <c r="I1115" s="95"/>
      <c r="J1115" s="95"/>
      <c r="K1115" s="95"/>
      <c r="M1115" s="95"/>
      <c r="O1115" s="95"/>
      <c r="S1115" s="95"/>
      <c r="U1115" s="95"/>
      <c r="W1115" s="95"/>
      <c r="X1115" s="95"/>
      <c r="Y1115" s="95"/>
      <c r="AA1115" s="95"/>
      <c r="AC1115" s="95"/>
    </row>
    <row r="1116" spans="5:29" s="42" customFormat="1" x14ac:dyDescent="0.35">
      <c r="E1116" s="95"/>
      <c r="G1116" s="95"/>
      <c r="I1116" s="95"/>
      <c r="J1116" s="95"/>
      <c r="K1116" s="95"/>
      <c r="M1116" s="95"/>
      <c r="O1116" s="95"/>
      <c r="S1116" s="95"/>
      <c r="U1116" s="95"/>
      <c r="W1116" s="95"/>
      <c r="X1116" s="95"/>
      <c r="Y1116" s="95"/>
      <c r="AA1116" s="95"/>
      <c r="AC1116" s="95"/>
    </row>
    <row r="1117" spans="5:29" s="42" customFormat="1" x14ac:dyDescent="0.35">
      <c r="E1117" s="95"/>
      <c r="G1117" s="95"/>
      <c r="I1117" s="95"/>
      <c r="J1117" s="95"/>
      <c r="K1117" s="95"/>
      <c r="M1117" s="95"/>
      <c r="O1117" s="95"/>
      <c r="S1117" s="95"/>
      <c r="U1117" s="95"/>
      <c r="W1117" s="95"/>
      <c r="X1117" s="95"/>
      <c r="Y1117" s="95"/>
      <c r="AA1117" s="95"/>
      <c r="AC1117" s="95"/>
    </row>
    <row r="1118" spans="5:29" s="42" customFormat="1" x14ac:dyDescent="0.35">
      <c r="E1118" s="95"/>
      <c r="G1118" s="95"/>
      <c r="I1118" s="95"/>
      <c r="J1118" s="95"/>
      <c r="K1118" s="95"/>
      <c r="M1118" s="95"/>
      <c r="O1118" s="95"/>
      <c r="S1118" s="95"/>
      <c r="U1118" s="95"/>
      <c r="W1118" s="95"/>
      <c r="X1118" s="95"/>
      <c r="Y1118" s="95"/>
      <c r="AA1118" s="95"/>
      <c r="AC1118" s="95"/>
    </row>
    <row r="1119" spans="5:29" s="42" customFormat="1" x14ac:dyDescent="0.35">
      <c r="E1119" s="95"/>
      <c r="G1119" s="95"/>
      <c r="I1119" s="95"/>
      <c r="J1119" s="95"/>
      <c r="K1119" s="95"/>
      <c r="M1119" s="95"/>
      <c r="O1119" s="95"/>
      <c r="S1119" s="95"/>
      <c r="U1119" s="95"/>
      <c r="W1119" s="95"/>
      <c r="X1119" s="95"/>
      <c r="Y1119" s="95"/>
      <c r="AA1119" s="95"/>
      <c r="AC1119" s="95"/>
    </row>
    <row r="1120" spans="5:29" s="42" customFormat="1" x14ac:dyDescent="0.35">
      <c r="E1120" s="95"/>
      <c r="G1120" s="95"/>
      <c r="I1120" s="95"/>
      <c r="J1120" s="95"/>
      <c r="K1120" s="95"/>
      <c r="M1120" s="95"/>
      <c r="O1120" s="95"/>
      <c r="S1120" s="95"/>
      <c r="U1120" s="95"/>
      <c r="W1120" s="95"/>
      <c r="X1120" s="95"/>
      <c r="Y1120" s="95"/>
      <c r="AA1120" s="95"/>
      <c r="AC1120" s="95"/>
    </row>
    <row r="1121" spans="5:29" s="42" customFormat="1" x14ac:dyDescent="0.35">
      <c r="E1121" s="95"/>
      <c r="G1121" s="95"/>
      <c r="I1121" s="95"/>
      <c r="J1121" s="95"/>
      <c r="K1121" s="95"/>
      <c r="M1121" s="95"/>
      <c r="O1121" s="95"/>
      <c r="S1121" s="95"/>
      <c r="U1121" s="95"/>
      <c r="W1121" s="95"/>
      <c r="X1121" s="95"/>
      <c r="Y1121" s="95"/>
      <c r="AA1121" s="95"/>
      <c r="AC1121" s="95"/>
    </row>
    <row r="1122" spans="5:29" s="42" customFormat="1" x14ac:dyDescent="0.35">
      <c r="E1122" s="95"/>
      <c r="G1122" s="95"/>
      <c r="I1122" s="95"/>
      <c r="J1122" s="95"/>
      <c r="K1122" s="95"/>
      <c r="M1122" s="95"/>
      <c r="O1122" s="95"/>
      <c r="S1122" s="95"/>
      <c r="U1122" s="95"/>
      <c r="W1122" s="95"/>
      <c r="X1122" s="95"/>
      <c r="Y1122" s="95"/>
      <c r="AA1122" s="95"/>
      <c r="AC1122" s="95"/>
    </row>
    <row r="1123" spans="5:29" s="42" customFormat="1" x14ac:dyDescent="0.35">
      <c r="E1123" s="95"/>
      <c r="G1123" s="95"/>
      <c r="I1123" s="95"/>
      <c r="J1123" s="95"/>
      <c r="K1123" s="95"/>
      <c r="M1123" s="95"/>
      <c r="O1123" s="95"/>
      <c r="S1123" s="95"/>
      <c r="U1123" s="95"/>
      <c r="W1123" s="95"/>
      <c r="X1123" s="95"/>
      <c r="Y1123" s="95"/>
      <c r="AA1123" s="95"/>
      <c r="AC1123" s="95"/>
    </row>
    <row r="1124" spans="5:29" s="42" customFormat="1" x14ac:dyDescent="0.35">
      <c r="E1124" s="95"/>
      <c r="G1124" s="95"/>
      <c r="I1124" s="95"/>
      <c r="J1124" s="95"/>
      <c r="K1124" s="95"/>
      <c r="M1124" s="95"/>
      <c r="O1124" s="95"/>
      <c r="S1124" s="95"/>
      <c r="U1124" s="95"/>
      <c r="W1124" s="95"/>
      <c r="X1124" s="95"/>
      <c r="Y1124" s="95"/>
      <c r="AA1124" s="95"/>
      <c r="AC1124" s="95"/>
    </row>
    <row r="1125" spans="5:29" s="42" customFormat="1" x14ac:dyDescent="0.35">
      <c r="E1125" s="95"/>
      <c r="G1125" s="95"/>
      <c r="I1125" s="95"/>
      <c r="J1125" s="95"/>
      <c r="K1125" s="95"/>
      <c r="M1125" s="95"/>
      <c r="O1125" s="95"/>
      <c r="S1125" s="95"/>
      <c r="U1125" s="95"/>
      <c r="W1125" s="95"/>
      <c r="X1125" s="95"/>
      <c r="Y1125" s="95"/>
      <c r="AA1125" s="95"/>
      <c r="AC1125" s="95"/>
    </row>
    <row r="1126" spans="5:29" s="42" customFormat="1" x14ac:dyDescent="0.35">
      <c r="E1126" s="95"/>
      <c r="G1126" s="95"/>
      <c r="I1126" s="95"/>
      <c r="J1126" s="95"/>
      <c r="K1126" s="95"/>
      <c r="M1126" s="95"/>
      <c r="O1126" s="95"/>
      <c r="S1126" s="95"/>
      <c r="U1126" s="95"/>
      <c r="W1126" s="95"/>
      <c r="X1126" s="95"/>
      <c r="Y1126" s="95"/>
      <c r="AA1126" s="95"/>
      <c r="AC1126" s="95"/>
    </row>
    <row r="1127" spans="5:29" s="42" customFormat="1" x14ac:dyDescent="0.35">
      <c r="E1127" s="95"/>
      <c r="G1127" s="95"/>
      <c r="I1127" s="95"/>
      <c r="J1127" s="95"/>
      <c r="K1127" s="95"/>
      <c r="M1127" s="95"/>
      <c r="O1127" s="95"/>
      <c r="S1127" s="95"/>
      <c r="U1127" s="95"/>
      <c r="W1127" s="95"/>
      <c r="X1127" s="95"/>
      <c r="Y1127" s="95"/>
      <c r="AA1127" s="95"/>
      <c r="AC1127" s="95"/>
    </row>
    <row r="1128" spans="5:29" s="42" customFormat="1" x14ac:dyDescent="0.35">
      <c r="E1128" s="95"/>
      <c r="G1128" s="95"/>
      <c r="I1128" s="95"/>
      <c r="J1128" s="95"/>
      <c r="K1128" s="95"/>
      <c r="M1128" s="95"/>
      <c r="O1128" s="95"/>
      <c r="S1128" s="95"/>
      <c r="U1128" s="95"/>
      <c r="W1128" s="95"/>
      <c r="X1128" s="95"/>
      <c r="Y1128" s="95"/>
      <c r="AA1128" s="95"/>
      <c r="AC1128" s="95"/>
    </row>
    <row r="1129" spans="5:29" s="42" customFormat="1" x14ac:dyDescent="0.35">
      <c r="E1129" s="95"/>
      <c r="G1129" s="95"/>
      <c r="I1129" s="95"/>
      <c r="J1129" s="95"/>
      <c r="K1129" s="95"/>
      <c r="M1129" s="95"/>
      <c r="O1129" s="95"/>
      <c r="S1129" s="95"/>
      <c r="U1129" s="95"/>
      <c r="W1129" s="95"/>
      <c r="X1129" s="95"/>
      <c r="Y1129" s="95"/>
      <c r="AA1129" s="95"/>
      <c r="AC1129" s="95"/>
    </row>
    <row r="1130" spans="5:29" s="42" customFormat="1" x14ac:dyDescent="0.35">
      <c r="E1130" s="95"/>
      <c r="G1130" s="95"/>
      <c r="I1130" s="95"/>
      <c r="J1130" s="95"/>
      <c r="K1130" s="95"/>
      <c r="M1130" s="95"/>
      <c r="O1130" s="95"/>
      <c r="S1130" s="95"/>
      <c r="U1130" s="95"/>
      <c r="W1130" s="95"/>
      <c r="X1130" s="95"/>
      <c r="Y1130" s="95"/>
      <c r="AA1130" s="95"/>
      <c r="AC1130" s="95"/>
    </row>
    <row r="1131" spans="5:29" s="42" customFormat="1" x14ac:dyDescent="0.35">
      <c r="E1131" s="95"/>
      <c r="G1131" s="95"/>
      <c r="I1131" s="95"/>
      <c r="J1131" s="95"/>
      <c r="K1131" s="95"/>
      <c r="M1131" s="95"/>
      <c r="O1131" s="95"/>
      <c r="S1131" s="95"/>
      <c r="U1131" s="95"/>
      <c r="W1131" s="95"/>
      <c r="X1131" s="95"/>
      <c r="Y1131" s="95"/>
      <c r="AA1131" s="95"/>
      <c r="AC1131" s="95"/>
    </row>
    <row r="1132" spans="5:29" s="42" customFormat="1" x14ac:dyDescent="0.35">
      <c r="E1132" s="95"/>
      <c r="G1132" s="95"/>
      <c r="I1132" s="95"/>
      <c r="J1132" s="95"/>
      <c r="K1132" s="95"/>
      <c r="M1132" s="95"/>
      <c r="O1132" s="95"/>
      <c r="S1132" s="95"/>
      <c r="U1132" s="95"/>
      <c r="W1132" s="95"/>
      <c r="X1132" s="95"/>
      <c r="Y1132" s="95"/>
      <c r="AA1132" s="95"/>
      <c r="AC1132" s="95"/>
    </row>
    <row r="1133" spans="5:29" s="42" customFormat="1" x14ac:dyDescent="0.35">
      <c r="E1133" s="95"/>
      <c r="G1133" s="95"/>
      <c r="I1133" s="95"/>
      <c r="J1133" s="95"/>
      <c r="K1133" s="95"/>
      <c r="M1133" s="95"/>
      <c r="O1133" s="95"/>
      <c r="S1133" s="95"/>
      <c r="U1133" s="95"/>
      <c r="W1133" s="95"/>
      <c r="X1133" s="95"/>
      <c r="Y1133" s="95"/>
      <c r="AA1133" s="95"/>
      <c r="AC1133" s="95"/>
    </row>
    <row r="1134" spans="5:29" s="42" customFormat="1" x14ac:dyDescent="0.35">
      <c r="E1134" s="95"/>
      <c r="G1134" s="95"/>
      <c r="I1134" s="95"/>
      <c r="J1134" s="95"/>
      <c r="K1134" s="95"/>
      <c r="M1134" s="95"/>
      <c r="O1134" s="95"/>
      <c r="S1134" s="95"/>
      <c r="U1134" s="95"/>
      <c r="W1134" s="95"/>
      <c r="X1134" s="95"/>
      <c r="Y1134" s="95"/>
      <c r="AA1134" s="95"/>
      <c r="AC1134" s="95"/>
    </row>
    <row r="1135" spans="5:29" s="42" customFormat="1" x14ac:dyDescent="0.35">
      <c r="E1135" s="95"/>
      <c r="G1135" s="95"/>
      <c r="I1135" s="95"/>
      <c r="J1135" s="95"/>
      <c r="K1135" s="95"/>
      <c r="M1135" s="95"/>
      <c r="O1135" s="95"/>
      <c r="S1135" s="95"/>
      <c r="U1135" s="95"/>
      <c r="W1135" s="95"/>
      <c r="X1135" s="95"/>
      <c r="Y1135" s="95"/>
      <c r="AA1135" s="95"/>
      <c r="AC1135" s="95"/>
    </row>
    <row r="1136" spans="5:29" s="42" customFormat="1" x14ac:dyDescent="0.35">
      <c r="E1136" s="95"/>
      <c r="G1136" s="95"/>
      <c r="I1136" s="95"/>
      <c r="J1136" s="95"/>
      <c r="K1136" s="95"/>
      <c r="M1136" s="95"/>
      <c r="O1136" s="95"/>
      <c r="S1136" s="95"/>
      <c r="U1136" s="95"/>
      <c r="W1136" s="95"/>
      <c r="X1136" s="95"/>
      <c r="Y1136" s="95"/>
      <c r="AA1136" s="95"/>
      <c r="AC1136" s="95"/>
    </row>
    <row r="1137" spans="5:29" s="42" customFormat="1" x14ac:dyDescent="0.35">
      <c r="E1137" s="95"/>
      <c r="G1137" s="95"/>
      <c r="I1137" s="95"/>
      <c r="J1137" s="95"/>
      <c r="K1137" s="95"/>
      <c r="M1137" s="95"/>
      <c r="O1137" s="95"/>
      <c r="S1137" s="95"/>
      <c r="U1137" s="95"/>
      <c r="W1137" s="95"/>
      <c r="X1137" s="95"/>
      <c r="Y1137" s="95"/>
      <c r="AA1137" s="95"/>
      <c r="AC1137" s="95"/>
    </row>
    <row r="1138" spans="5:29" s="42" customFormat="1" x14ac:dyDescent="0.35">
      <c r="E1138" s="95"/>
      <c r="G1138" s="95"/>
      <c r="I1138" s="95"/>
      <c r="J1138" s="95"/>
      <c r="K1138" s="95"/>
      <c r="M1138" s="95"/>
      <c r="O1138" s="95"/>
      <c r="S1138" s="95"/>
      <c r="U1138" s="95"/>
      <c r="W1138" s="95"/>
      <c r="X1138" s="95"/>
      <c r="Y1138" s="95"/>
      <c r="AA1138" s="95"/>
      <c r="AC1138" s="95"/>
    </row>
    <row r="1139" spans="5:29" s="42" customFormat="1" x14ac:dyDescent="0.35">
      <c r="E1139" s="95"/>
      <c r="G1139" s="95"/>
      <c r="I1139" s="95"/>
      <c r="J1139" s="95"/>
      <c r="K1139" s="95"/>
      <c r="M1139" s="95"/>
      <c r="O1139" s="95"/>
      <c r="S1139" s="95"/>
      <c r="U1139" s="95"/>
      <c r="W1139" s="95"/>
      <c r="X1139" s="95"/>
      <c r="Y1139" s="95"/>
      <c r="AA1139" s="95"/>
      <c r="AC1139" s="95"/>
    </row>
    <row r="1140" spans="5:29" s="42" customFormat="1" x14ac:dyDescent="0.35">
      <c r="E1140" s="95"/>
      <c r="G1140" s="95"/>
      <c r="I1140" s="95"/>
      <c r="J1140" s="95"/>
      <c r="K1140" s="95"/>
      <c r="M1140" s="95"/>
      <c r="O1140" s="95"/>
      <c r="S1140" s="95"/>
      <c r="U1140" s="95"/>
      <c r="W1140" s="95"/>
      <c r="X1140" s="95"/>
      <c r="Y1140" s="95"/>
      <c r="AA1140" s="95"/>
      <c r="AC1140" s="95"/>
    </row>
    <row r="1141" spans="5:29" s="42" customFormat="1" x14ac:dyDescent="0.35">
      <c r="E1141" s="95"/>
      <c r="G1141" s="95"/>
      <c r="I1141" s="95"/>
      <c r="J1141" s="95"/>
      <c r="K1141" s="95"/>
      <c r="M1141" s="95"/>
      <c r="O1141" s="95"/>
      <c r="S1141" s="95"/>
      <c r="U1141" s="95"/>
      <c r="W1141" s="95"/>
      <c r="X1141" s="95"/>
      <c r="Y1141" s="95"/>
      <c r="AA1141" s="95"/>
      <c r="AC1141" s="95"/>
    </row>
    <row r="1142" spans="5:29" s="42" customFormat="1" x14ac:dyDescent="0.35">
      <c r="E1142" s="95"/>
      <c r="G1142" s="95"/>
      <c r="I1142" s="95"/>
      <c r="J1142" s="95"/>
      <c r="K1142" s="95"/>
      <c r="M1142" s="95"/>
      <c r="O1142" s="95"/>
      <c r="S1142" s="95"/>
      <c r="U1142" s="95"/>
      <c r="W1142" s="95"/>
      <c r="X1142" s="95"/>
      <c r="Y1142" s="95"/>
      <c r="AA1142" s="95"/>
      <c r="AC1142" s="95"/>
    </row>
    <row r="1143" spans="5:29" s="42" customFormat="1" x14ac:dyDescent="0.35">
      <c r="E1143" s="95"/>
      <c r="G1143" s="95"/>
      <c r="I1143" s="95"/>
      <c r="J1143" s="95"/>
      <c r="K1143" s="95"/>
      <c r="M1143" s="95"/>
      <c r="O1143" s="95"/>
      <c r="S1143" s="95"/>
      <c r="U1143" s="95"/>
      <c r="W1143" s="95"/>
      <c r="X1143" s="95"/>
      <c r="Y1143" s="95"/>
      <c r="AA1143" s="95"/>
      <c r="AC1143" s="95"/>
    </row>
    <row r="1144" spans="5:29" s="42" customFormat="1" x14ac:dyDescent="0.35">
      <c r="E1144" s="95"/>
      <c r="G1144" s="95"/>
      <c r="I1144" s="95"/>
      <c r="J1144" s="95"/>
      <c r="K1144" s="95"/>
      <c r="M1144" s="95"/>
      <c r="O1144" s="95"/>
      <c r="S1144" s="95"/>
      <c r="U1144" s="95"/>
      <c r="W1144" s="95"/>
      <c r="X1144" s="95"/>
      <c r="Y1144" s="95"/>
      <c r="AA1144" s="95"/>
      <c r="AC1144" s="95"/>
    </row>
    <row r="1145" spans="5:29" s="42" customFormat="1" x14ac:dyDescent="0.35">
      <c r="E1145" s="95"/>
      <c r="G1145" s="95"/>
      <c r="I1145" s="95"/>
      <c r="J1145" s="95"/>
      <c r="K1145" s="95"/>
      <c r="M1145" s="95"/>
      <c r="O1145" s="95"/>
      <c r="S1145" s="95"/>
      <c r="U1145" s="95"/>
      <c r="W1145" s="95"/>
      <c r="X1145" s="95"/>
      <c r="Y1145" s="95"/>
      <c r="AA1145" s="95"/>
      <c r="AC1145" s="95"/>
    </row>
    <row r="1146" spans="5:29" s="42" customFormat="1" x14ac:dyDescent="0.35">
      <c r="E1146" s="95"/>
      <c r="G1146" s="95"/>
      <c r="I1146" s="95"/>
      <c r="J1146" s="95"/>
      <c r="K1146" s="95"/>
      <c r="M1146" s="95"/>
      <c r="O1146" s="95"/>
      <c r="S1146" s="95"/>
      <c r="U1146" s="95"/>
      <c r="W1146" s="95"/>
      <c r="X1146" s="95"/>
      <c r="Y1146" s="95"/>
      <c r="AA1146" s="95"/>
      <c r="AC1146" s="95"/>
    </row>
    <row r="1147" spans="5:29" s="42" customFormat="1" x14ac:dyDescent="0.35">
      <c r="E1147" s="95"/>
      <c r="G1147" s="95"/>
      <c r="I1147" s="95"/>
      <c r="J1147" s="95"/>
      <c r="K1147" s="95"/>
      <c r="M1147" s="95"/>
      <c r="O1147" s="95"/>
      <c r="S1147" s="95"/>
      <c r="U1147" s="95"/>
      <c r="W1147" s="95"/>
      <c r="X1147" s="95"/>
      <c r="Y1147" s="95"/>
      <c r="AA1147" s="95"/>
      <c r="AC1147" s="95"/>
    </row>
    <row r="1148" spans="5:29" s="42" customFormat="1" x14ac:dyDescent="0.35">
      <c r="E1148" s="95"/>
      <c r="G1148" s="95"/>
      <c r="I1148" s="95"/>
      <c r="J1148" s="95"/>
      <c r="K1148" s="95"/>
      <c r="M1148" s="95"/>
      <c r="O1148" s="95"/>
      <c r="S1148" s="95"/>
      <c r="U1148" s="95"/>
      <c r="W1148" s="95"/>
      <c r="X1148" s="95"/>
      <c r="Y1148" s="95"/>
      <c r="AA1148" s="95"/>
      <c r="AC1148" s="95"/>
    </row>
    <row r="1149" spans="5:29" s="42" customFormat="1" x14ac:dyDescent="0.35">
      <c r="E1149" s="95"/>
      <c r="G1149" s="95"/>
      <c r="I1149" s="95"/>
      <c r="J1149" s="95"/>
      <c r="K1149" s="95"/>
      <c r="M1149" s="95"/>
      <c r="O1149" s="95"/>
      <c r="S1149" s="95"/>
      <c r="U1149" s="95"/>
      <c r="W1149" s="95"/>
      <c r="X1149" s="95"/>
      <c r="Y1149" s="95"/>
      <c r="AA1149" s="95"/>
      <c r="AC1149" s="95"/>
    </row>
    <row r="1150" spans="5:29" s="42" customFormat="1" x14ac:dyDescent="0.35">
      <c r="E1150" s="95"/>
      <c r="G1150" s="95"/>
      <c r="I1150" s="95"/>
      <c r="J1150" s="95"/>
      <c r="K1150" s="95"/>
      <c r="M1150" s="95"/>
      <c r="O1150" s="95"/>
      <c r="S1150" s="95"/>
      <c r="U1150" s="95"/>
      <c r="W1150" s="95"/>
      <c r="X1150" s="95"/>
      <c r="Y1150" s="95"/>
      <c r="AA1150" s="95"/>
      <c r="AC1150" s="95"/>
    </row>
    <row r="1151" spans="5:29" s="42" customFormat="1" x14ac:dyDescent="0.35">
      <c r="E1151" s="95"/>
      <c r="G1151" s="95"/>
      <c r="I1151" s="95"/>
      <c r="J1151" s="95"/>
      <c r="K1151" s="95"/>
      <c r="M1151" s="95"/>
      <c r="O1151" s="95"/>
      <c r="S1151" s="95"/>
      <c r="U1151" s="95"/>
      <c r="W1151" s="95"/>
      <c r="X1151" s="95"/>
      <c r="Y1151" s="95"/>
      <c r="AA1151" s="95"/>
      <c r="AC1151" s="95"/>
    </row>
    <row r="1152" spans="5:29" s="42" customFormat="1" x14ac:dyDescent="0.35">
      <c r="E1152" s="95"/>
      <c r="G1152" s="95"/>
      <c r="I1152" s="95"/>
      <c r="J1152" s="95"/>
      <c r="K1152" s="95"/>
      <c r="M1152" s="95"/>
      <c r="O1152" s="95"/>
      <c r="S1152" s="95"/>
      <c r="U1152" s="95"/>
      <c r="W1152" s="95"/>
      <c r="X1152" s="95"/>
      <c r="Y1152" s="95"/>
      <c r="AA1152" s="95"/>
      <c r="AC1152" s="95"/>
    </row>
    <row r="1153" spans="5:29" s="42" customFormat="1" x14ac:dyDescent="0.35">
      <c r="E1153" s="95"/>
      <c r="G1153" s="95"/>
      <c r="I1153" s="95"/>
      <c r="J1153" s="95"/>
      <c r="K1153" s="95"/>
      <c r="M1153" s="95"/>
      <c r="O1153" s="95"/>
      <c r="S1153" s="95"/>
      <c r="U1153" s="95"/>
      <c r="W1153" s="95"/>
      <c r="X1153" s="95"/>
      <c r="Y1153" s="95"/>
      <c r="AA1153" s="95"/>
      <c r="AC1153" s="95"/>
    </row>
    <row r="1154" spans="5:29" s="42" customFormat="1" x14ac:dyDescent="0.35">
      <c r="E1154" s="95"/>
      <c r="G1154" s="95"/>
      <c r="I1154" s="95"/>
      <c r="J1154" s="95"/>
      <c r="K1154" s="95"/>
      <c r="M1154" s="95"/>
      <c r="O1154" s="95"/>
      <c r="S1154" s="95"/>
      <c r="U1154" s="95"/>
      <c r="W1154" s="95"/>
      <c r="X1154" s="95"/>
      <c r="Y1154" s="95"/>
      <c r="AA1154" s="95"/>
      <c r="AC1154" s="95"/>
    </row>
    <row r="1155" spans="5:29" s="42" customFormat="1" x14ac:dyDescent="0.35">
      <c r="E1155" s="95"/>
      <c r="G1155" s="95"/>
      <c r="I1155" s="95"/>
      <c r="J1155" s="95"/>
      <c r="K1155" s="95"/>
      <c r="M1155" s="95"/>
      <c r="O1155" s="95"/>
      <c r="S1155" s="95"/>
      <c r="U1155" s="95"/>
      <c r="W1155" s="95"/>
      <c r="X1155" s="95"/>
      <c r="Y1155" s="95"/>
      <c r="AA1155" s="95"/>
      <c r="AC1155" s="95"/>
    </row>
    <row r="1156" spans="5:29" s="42" customFormat="1" x14ac:dyDescent="0.35">
      <c r="E1156" s="95"/>
      <c r="G1156" s="95"/>
      <c r="I1156" s="95"/>
      <c r="J1156" s="95"/>
      <c r="K1156" s="95"/>
      <c r="M1156" s="95"/>
      <c r="O1156" s="95"/>
      <c r="S1156" s="95"/>
      <c r="U1156" s="95"/>
      <c r="W1156" s="95"/>
      <c r="X1156" s="95"/>
      <c r="Y1156" s="95"/>
      <c r="AA1156" s="95"/>
      <c r="AC1156" s="95"/>
    </row>
    <row r="1157" spans="5:29" s="42" customFormat="1" x14ac:dyDescent="0.35">
      <c r="E1157" s="95"/>
      <c r="G1157" s="95"/>
      <c r="I1157" s="95"/>
      <c r="J1157" s="95"/>
      <c r="K1157" s="95"/>
      <c r="M1157" s="95"/>
      <c r="O1157" s="95"/>
      <c r="S1157" s="95"/>
      <c r="U1157" s="95"/>
      <c r="W1157" s="95"/>
      <c r="X1157" s="95"/>
      <c r="Y1157" s="95"/>
      <c r="AA1157" s="95"/>
      <c r="AC1157" s="95"/>
    </row>
    <row r="1158" spans="5:29" s="42" customFormat="1" x14ac:dyDescent="0.35">
      <c r="E1158" s="95"/>
      <c r="G1158" s="95"/>
      <c r="I1158" s="95"/>
      <c r="J1158" s="95"/>
      <c r="K1158" s="95"/>
      <c r="M1158" s="95"/>
      <c r="O1158" s="95"/>
      <c r="S1158" s="95"/>
      <c r="U1158" s="95"/>
      <c r="W1158" s="95"/>
      <c r="X1158" s="95"/>
      <c r="Y1158" s="95"/>
      <c r="AA1158" s="95"/>
      <c r="AC1158" s="95"/>
    </row>
    <row r="1159" spans="5:29" s="42" customFormat="1" x14ac:dyDescent="0.35">
      <c r="E1159" s="95"/>
      <c r="G1159" s="95"/>
      <c r="I1159" s="95"/>
      <c r="J1159" s="95"/>
      <c r="K1159" s="95"/>
      <c r="M1159" s="95"/>
      <c r="O1159" s="95"/>
      <c r="S1159" s="95"/>
      <c r="U1159" s="95"/>
      <c r="W1159" s="95"/>
      <c r="X1159" s="95"/>
      <c r="Y1159" s="95"/>
      <c r="AA1159" s="95"/>
      <c r="AC1159" s="95"/>
    </row>
    <row r="1160" spans="5:29" s="42" customFormat="1" x14ac:dyDescent="0.35">
      <c r="E1160" s="95"/>
      <c r="G1160" s="95"/>
      <c r="I1160" s="95"/>
      <c r="J1160" s="95"/>
      <c r="K1160" s="95"/>
      <c r="M1160" s="95"/>
      <c r="O1160" s="95"/>
      <c r="S1160" s="95"/>
      <c r="U1160" s="95"/>
      <c r="W1160" s="95"/>
      <c r="X1160" s="95"/>
      <c r="Y1160" s="95"/>
      <c r="AA1160" s="95"/>
      <c r="AC1160" s="95"/>
    </row>
    <row r="1161" spans="5:29" s="42" customFormat="1" x14ac:dyDescent="0.35">
      <c r="E1161" s="95"/>
      <c r="G1161" s="95"/>
      <c r="I1161" s="95"/>
      <c r="J1161" s="95"/>
      <c r="K1161" s="95"/>
      <c r="M1161" s="95"/>
      <c r="O1161" s="95"/>
      <c r="S1161" s="95"/>
      <c r="U1161" s="95"/>
      <c r="W1161" s="95"/>
      <c r="X1161" s="95"/>
      <c r="Y1161" s="95"/>
      <c r="AA1161" s="95"/>
      <c r="AC1161" s="95"/>
    </row>
    <row r="1162" spans="5:29" s="42" customFormat="1" x14ac:dyDescent="0.35">
      <c r="E1162" s="95"/>
      <c r="G1162" s="95"/>
      <c r="I1162" s="95"/>
      <c r="J1162" s="95"/>
      <c r="K1162" s="95"/>
      <c r="M1162" s="95"/>
      <c r="O1162" s="95"/>
      <c r="S1162" s="95"/>
      <c r="U1162" s="95"/>
      <c r="W1162" s="95"/>
      <c r="X1162" s="95"/>
      <c r="Y1162" s="95"/>
      <c r="AA1162" s="95"/>
      <c r="AC1162" s="95"/>
    </row>
    <row r="1163" spans="5:29" s="42" customFormat="1" x14ac:dyDescent="0.35">
      <c r="E1163" s="95"/>
      <c r="G1163" s="95"/>
      <c r="I1163" s="95"/>
      <c r="J1163" s="95"/>
      <c r="K1163" s="95"/>
      <c r="M1163" s="95"/>
      <c r="O1163" s="95"/>
      <c r="S1163" s="95"/>
      <c r="U1163" s="95"/>
      <c r="W1163" s="95"/>
      <c r="X1163" s="95"/>
      <c r="Y1163" s="95"/>
      <c r="AA1163" s="95"/>
      <c r="AC1163" s="95"/>
    </row>
    <row r="1164" spans="5:29" s="42" customFormat="1" x14ac:dyDescent="0.35">
      <c r="E1164" s="95"/>
      <c r="G1164" s="95"/>
      <c r="I1164" s="95"/>
      <c r="J1164" s="95"/>
      <c r="K1164" s="95"/>
      <c r="M1164" s="95"/>
      <c r="O1164" s="95"/>
      <c r="S1164" s="95"/>
      <c r="U1164" s="95"/>
      <c r="W1164" s="95"/>
      <c r="X1164" s="95"/>
      <c r="Y1164" s="95"/>
      <c r="AA1164" s="95"/>
      <c r="AC1164" s="95"/>
    </row>
    <row r="1165" spans="5:29" s="42" customFormat="1" x14ac:dyDescent="0.35">
      <c r="E1165" s="95"/>
      <c r="G1165" s="95"/>
      <c r="I1165" s="95"/>
      <c r="J1165" s="95"/>
      <c r="K1165" s="95"/>
      <c r="M1165" s="95"/>
      <c r="O1165" s="95"/>
      <c r="S1165" s="95"/>
      <c r="U1165" s="95"/>
      <c r="W1165" s="95"/>
      <c r="X1165" s="95"/>
      <c r="Y1165" s="95"/>
      <c r="AA1165" s="95"/>
      <c r="AC1165" s="95"/>
    </row>
    <row r="1166" spans="5:29" s="42" customFormat="1" x14ac:dyDescent="0.35">
      <c r="E1166" s="95"/>
      <c r="G1166" s="95"/>
      <c r="I1166" s="95"/>
      <c r="J1166" s="95"/>
      <c r="K1166" s="95"/>
      <c r="M1166" s="95"/>
      <c r="O1166" s="95"/>
      <c r="S1166" s="95"/>
      <c r="U1166" s="95"/>
      <c r="W1166" s="95"/>
      <c r="X1166" s="95"/>
      <c r="Y1166" s="95"/>
      <c r="AA1166" s="95"/>
      <c r="AC1166" s="95"/>
    </row>
    <row r="1167" spans="5:29" s="42" customFormat="1" x14ac:dyDescent="0.35">
      <c r="E1167" s="95"/>
      <c r="G1167" s="95"/>
      <c r="I1167" s="95"/>
      <c r="J1167" s="95"/>
      <c r="K1167" s="95"/>
      <c r="M1167" s="95"/>
      <c r="O1167" s="95"/>
      <c r="S1167" s="95"/>
      <c r="U1167" s="95"/>
      <c r="W1167" s="95"/>
      <c r="X1167" s="95"/>
      <c r="Y1167" s="95"/>
      <c r="AA1167" s="95"/>
      <c r="AC1167" s="95"/>
    </row>
    <row r="1168" spans="5:29" s="42" customFormat="1" x14ac:dyDescent="0.35">
      <c r="E1168" s="95"/>
      <c r="G1168" s="95"/>
      <c r="I1168" s="95"/>
      <c r="J1168" s="95"/>
      <c r="K1168" s="95"/>
      <c r="M1168" s="95"/>
      <c r="O1168" s="95"/>
      <c r="S1168" s="95"/>
      <c r="U1168" s="95"/>
      <c r="W1168" s="95"/>
      <c r="X1168" s="95"/>
      <c r="Y1168" s="95"/>
      <c r="AA1168" s="95"/>
      <c r="AC1168" s="95"/>
    </row>
    <row r="1169" spans="5:29" s="42" customFormat="1" x14ac:dyDescent="0.35">
      <c r="E1169" s="95"/>
      <c r="G1169" s="95"/>
      <c r="I1169" s="95"/>
      <c r="J1169" s="95"/>
      <c r="K1169" s="95"/>
      <c r="M1169" s="95"/>
      <c r="O1169" s="95"/>
      <c r="S1169" s="95"/>
      <c r="U1169" s="95"/>
      <c r="W1169" s="95"/>
      <c r="X1169" s="95"/>
      <c r="Y1169" s="95"/>
      <c r="AA1169" s="95"/>
      <c r="AC1169" s="95"/>
    </row>
    <row r="1170" spans="5:29" s="42" customFormat="1" x14ac:dyDescent="0.35">
      <c r="E1170" s="95"/>
      <c r="G1170" s="95"/>
      <c r="I1170" s="95"/>
      <c r="J1170" s="95"/>
      <c r="K1170" s="95"/>
      <c r="M1170" s="95"/>
      <c r="O1170" s="95"/>
      <c r="S1170" s="95"/>
      <c r="U1170" s="95"/>
      <c r="W1170" s="95"/>
      <c r="X1170" s="95"/>
      <c r="Y1170" s="95"/>
      <c r="AA1170" s="95"/>
      <c r="AC1170" s="95"/>
    </row>
    <row r="1171" spans="5:29" s="42" customFormat="1" x14ac:dyDescent="0.35">
      <c r="E1171" s="95"/>
      <c r="G1171" s="95"/>
      <c r="I1171" s="95"/>
      <c r="J1171" s="95"/>
      <c r="K1171" s="95"/>
      <c r="M1171" s="95"/>
      <c r="O1171" s="95"/>
      <c r="S1171" s="95"/>
      <c r="U1171" s="95"/>
      <c r="W1171" s="95"/>
      <c r="X1171" s="95"/>
      <c r="Y1171" s="95"/>
      <c r="AA1171" s="95"/>
      <c r="AC1171" s="95"/>
    </row>
    <row r="1172" spans="5:29" s="42" customFormat="1" x14ac:dyDescent="0.35">
      <c r="E1172" s="95"/>
      <c r="G1172" s="95"/>
      <c r="I1172" s="95"/>
      <c r="J1172" s="95"/>
      <c r="K1172" s="95"/>
      <c r="M1172" s="95"/>
      <c r="O1172" s="95"/>
      <c r="S1172" s="95"/>
      <c r="U1172" s="95"/>
      <c r="W1172" s="95"/>
      <c r="X1172" s="95"/>
      <c r="Y1172" s="95"/>
      <c r="AA1172" s="95"/>
      <c r="AC1172" s="95"/>
    </row>
    <row r="1173" spans="5:29" s="42" customFormat="1" x14ac:dyDescent="0.35">
      <c r="E1173" s="95"/>
      <c r="G1173" s="95"/>
      <c r="I1173" s="95"/>
      <c r="J1173" s="95"/>
      <c r="K1173" s="95"/>
      <c r="M1173" s="95"/>
      <c r="O1173" s="95"/>
      <c r="S1173" s="95"/>
      <c r="U1173" s="95"/>
      <c r="W1173" s="95"/>
      <c r="X1173" s="95"/>
      <c r="Y1173" s="95"/>
      <c r="AA1173" s="95"/>
      <c r="AC1173" s="95"/>
    </row>
    <row r="1174" spans="5:29" s="42" customFormat="1" x14ac:dyDescent="0.35">
      <c r="E1174" s="95"/>
      <c r="G1174" s="95"/>
      <c r="I1174" s="95"/>
      <c r="J1174" s="95"/>
      <c r="K1174" s="95"/>
      <c r="M1174" s="95"/>
      <c r="O1174" s="95"/>
      <c r="S1174" s="95"/>
      <c r="U1174" s="95"/>
      <c r="W1174" s="95"/>
      <c r="X1174" s="95"/>
      <c r="Y1174" s="95"/>
      <c r="AA1174" s="95"/>
      <c r="AC1174" s="95"/>
    </row>
    <row r="1175" spans="5:29" s="42" customFormat="1" x14ac:dyDescent="0.35">
      <c r="E1175" s="95"/>
      <c r="G1175" s="95"/>
      <c r="I1175" s="95"/>
      <c r="J1175" s="95"/>
      <c r="K1175" s="95"/>
      <c r="M1175" s="95"/>
      <c r="O1175" s="95"/>
      <c r="S1175" s="95"/>
      <c r="U1175" s="95"/>
      <c r="W1175" s="95"/>
      <c r="X1175" s="95"/>
      <c r="Y1175" s="95"/>
      <c r="AA1175" s="95"/>
      <c r="AC1175" s="95"/>
    </row>
    <row r="1176" spans="5:29" s="42" customFormat="1" x14ac:dyDescent="0.35">
      <c r="E1176" s="95"/>
      <c r="G1176" s="95"/>
      <c r="I1176" s="95"/>
      <c r="J1176" s="95"/>
      <c r="K1176" s="95"/>
      <c r="M1176" s="95"/>
      <c r="O1176" s="95"/>
      <c r="S1176" s="95"/>
      <c r="U1176" s="95"/>
      <c r="W1176" s="95"/>
      <c r="X1176" s="95"/>
      <c r="Y1176" s="95"/>
      <c r="AA1176" s="95"/>
      <c r="AC1176" s="95"/>
    </row>
    <row r="1177" spans="5:29" s="42" customFormat="1" x14ac:dyDescent="0.35">
      <c r="E1177" s="95"/>
      <c r="G1177" s="95"/>
      <c r="I1177" s="95"/>
      <c r="J1177" s="95"/>
      <c r="K1177" s="95"/>
      <c r="M1177" s="95"/>
      <c r="O1177" s="95"/>
      <c r="S1177" s="95"/>
      <c r="U1177" s="95"/>
      <c r="W1177" s="95"/>
      <c r="X1177" s="95"/>
      <c r="Y1177" s="95"/>
      <c r="AA1177" s="95"/>
      <c r="AC1177" s="95"/>
    </row>
    <row r="1178" spans="5:29" s="42" customFormat="1" x14ac:dyDescent="0.35">
      <c r="E1178" s="95"/>
      <c r="G1178" s="95"/>
      <c r="I1178" s="95"/>
      <c r="J1178" s="95"/>
      <c r="K1178" s="95"/>
      <c r="M1178" s="95"/>
      <c r="O1178" s="95"/>
      <c r="S1178" s="95"/>
      <c r="U1178" s="95"/>
      <c r="W1178" s="95"/>
      <c r="X1178" s="95"/>
      <c r="Y1178" s="95"/>
      <c r="AA1178" s="95"/>
      <c r="AC1178" s="95"/>
    </row>
    <row r="1179" spans="5:29" s="42" customFormat="1" x14ac:dyDescent="0.35">
      <c r="E1179" s="95"/>
      <c r="G1179" s="95"/>
      <c r="I1179" s="95"/>
      <c r="J1179" s="95"/>
      <c r="K1179" s="95"/>
      <c r="M1179" s="95"/>
      <c r="O1179" s="95"/>
      <c r="S1179" s="95"/>
      <c r="U1179" s="95"/>
      <c r="W1179" s="95"/>
      <c r="X1179" s="95"/>
      <c r="Y1179" s="95"/>
      <c r="AA1179" s="95"/>
      <c r="AC1179" s="95"/>
    </row>
    <row r="1180" spans="5:29" s="42" customFormat="1" x14ac:dyDescent="0.35">
      <c r="E1180" s="95"/>
      <c r="G1180" s="95"/>
      <c r="I1180" s="95"/>
      <c r="J1180" s="95"/>
      <c r="K1180" s="95"/>
      <c r="M1180" s="95"/>
      <c r="O1180" s="95"/>
      <c r="S1180" s="95"/>
      <c r="U1180" s="95"/>
      <c r="W1180" s="95"/>
      <c r="X1180" s="95"/>
      <c r="Y1180" s="95"/>
      <c r="AA1180" s="95"/>
      <c r="AC1180" s="95"/>
    </row>
    <row r="1181" spans="5:29" s="42" customFormat="1" x14ac:dyDescent="0.35">
      <c r="E1181" s="95"/>
      <c r="G1181" s="95"/>
      <c r="I1181" s="95"/>
      <c r="J1181" s="95"/>
      <c r="K1181" s="95"/>
      <c r="M1181" s="95"/>
      <c r="O1181" s="95"/>
      <c r="S1181" s="95"/>
      <c r="U1181" s="95"/>
      <c r="W1181" s="95"/>
      <c r="X1181" s="95"/>
      <c r="Y1181" s="95"/>
      <c r="AA1181" s="95"/>
      <c r="AC1181" s="95"/>
    </row>
    <row r="1182" spans="5:29" s="42" customFormat="1" x14ac:dyDescent="0.35">
      <c r="E1182" s="95"/>
      <c r="G1182" s="95"/>
      <c r="I1182" s="95"/>
      <c r="J1182" s="95"/>
      <c r="K1182" s="95"/>
      <c r="M1182" s="95"/>
      <c r="O1182" s="95"/>
      <c r="S1182" s="95"/>
      <c r="U1182" s="95"/>
      <c r="W1182" s="95"/>
      <c r="X1182" s="95"/>
      <c r="Y1182" s="95"/>
      <c r="AA1182" s="95"/>
      <c r="AC1182" s="95"/>
    </row>
    <row r="1183" spans="5:29" s="42" customFormat="1" x14ac:dyDescent="0.35">
      <c r="E1183" s="95"/>
      <c r="G1183" s="95"/>
      <c r="I1183" s="95"/>
      <c r="J1183" s="95"/>
      <c r="K1183" s="95"/>
      <c r="M1183" s="95"/>
      <c r="O1183" s="95"/>
      <c r="S1183" s="95"/>
      <c r="U1183" s="95"/>
      <c r="W1183" s="95"/>
      <c r="X1183" s="95"/>
      <c r="Y1183" s="95"/>
      <c r="AA1183" s="95"/>
      <c r="AC1183" s="95"/>
    </row>
    <row r="1184" spans="5:29" s="42" customFormat="1" x14ac:dyDescent="0.35">
      <c r="E1184" s="95"/>
      <c r="G1184" s="95"/>
      <c r="I1184" s="95"/>
      <c r="J1184" s="95"/>
      <c r="K1184" s="95"/>
      <c r="M1184" s="95"/>
      <c r="O1184" s="95"/>
      <c r="S1184" s="95"/>
      <c r="U1184" s="95"/>
      <c r="W1184" s="95"/>
      <c r="X1184" s="95"/>
      <c r="Y1184" s="95"/>
      <c r="AA1184" s="95"/>
      <c r="AC1184" s="95"/>
    </row>
    <row r="1185" spans="5:29" s="42" customFormat="1" x14ac:dyDescent="0.35">
      <c r="E1185" s="95"/>
      <c r="G1185" s="95"/>
      <c r="I1185" s="95"/>
      <c r="J1185" s="95"/>
      <c r="K1185" s="95"/>
      <c r="M1185" s="95"/>
      <c r="O1185" s="95"/>
      <c r="S1185" s="95"/>
      <c r="U1185" s="95"/>
      <c r="W1185" s="95"/>
      <c r="X1185" s="95"/>
      <c r="Y1185" s="95"/>
      <c r="AA1185" s="95"/>
      <c r="AC1185" s="95"/>
    </row>
    <row r="1186" spans="5:29" s="42" customFormat="1" x14ac:dyDescent="0.35">
      <c r="E1186" s="95"/>
      <c r="G1186" s="95"/>
      <c r="I1186" s="95"/>
      <c r="J1186" s="95"/>
      <c r="K1186" s="95"/>
      <c r="M1186" s="95"/>
      <c r="O1186" s="95"/>
      <c r="S1186" s="95"/>
      <c r="U1186" s="95"/>
      <c r="W1186" s="95"/>
      <c r="X1186" s="95"/>
      <c r="Y1186" s="95"/>
      <c r="AA1186" s="95"/>
      <c r="AC1186" s="95"/>
    </row>
    <row r="1187" spans="5:29" s="42" customFormat="1" x14ac:dyDescent="0.35">
      <c r="E1187" s="95"/>
      <c r="G1187" s="95"/>
      <c r="I1187" s="95"/>
      <c r="J1187" s="95"/>
      <c r="K1187" s="95"/>
      <c r="M1187" s="95"/>
      <c r="O1187" s="95"/>
      <c r="S1187" s="95"/>
      <c r="U1187" s="95"/>
      <c r="W1187" s="95"/>
      <c r="X1187" s="95"/>
      <c r="Y1187" s="95"/>
      <c r="AA1187" s="95"/>
      <c r="AC1187" s="95"/>
    </row>
    <row r="1188" spans="5:29" s="42" customFormat="1" x14ac:dyDescent="0.35">
      <c r="E1188" s="95"/>
      <c r="G1188" s="95"/>
      <c r="I1188" s="95"/>
      <c r="J1188" s="95"/>
      <c r="K1188" s="95"/>
      <c r="M1188" s="95"/>
      <c r="O1188" s="95"/>
      <c r="S1188" s="95"/>
      <c r="U1188" s="95"/>
      <c r="W1188" s="95"/>
      <c r="X1188" s="95"/>
      <c r="Y1188" s="95"/>
      <c r="AA1188" s="95"/>
      <c r="AC1188" s="95"/>
    </row>
    <row r="1189" spans="5:29" s="42" customFormat="1" x14ac:dyDescent="0.35">
      <c r="E1189" s="95"/>
      <c r="G1189" s="95"/>
      <c r="I1189" s="95"/>
      <c r="J1189" s="95"/>
      <c r="K1189" s="95"/>
      <c r="M1189" s="95"/>
      <c r="O1189" s="95"/>
      <c r="S1189" s="95"/>
      <c r="U1189" s="95"/>
      <c r="W1189" s="95"/>
      <c r="X1189" s="95"/>
      <c r="Y1189" s="95"/>
      <c r="AA1189" s="95"/>
      <c r="AC1189" s="95"/>
    </row>
    <row r="1190" spans="5:29" s="42" customFormat="1" x14ac:dyDescent="0.35">
      <c r="E1190" s="95"/>
      <c r="G1190" s="95"/>
      <c r="I1190" s="95"/>
      <c r="J1190" s="95"/>
      <c r="K1190" s="95"/>
      <c r="M1190" s="95"/>
      <c r="O1190" s="95"/>
      <c r="S1190" s="95"/>
      <c r="U1190" s="95"/>
      <c r="W1190" s="95"/>
      <c r="X1190" s="95"/>
      <c r="Y1190" s="95"/>
      <c r="AA1190" s="95"/>
      <c r="AC1190" s="95"/>
    </row>
    <row r="1191" spans="5:29" s="42" customFormat="1" x14ac:dyDescent="0.35">
      <c r="E1191" s="95"/>
      <c r="G1191" s="95"/>
      <c r="I1191" s="95"/>
      <c r="J1191" s="95"/>
      <c r="K1191" s="95"/>
      <c r="M1191" s="95"/>
      <c r="O1191" s="95"/>
      <c r="S1191" s="95"/>
      <c r="U1191" s="95"/>
      <c r="W1191" s="95"/>
      <c r="X1191" s="95"/>
      <c r="Y1191" s="95"/>
      <c r="AA1191" s="95"/>
      <c r="AC1191" s="95"/>
    </row>
    <row r="1192" spans="5:29" s="42" customFormat="1" x14ac:dyDescent="0.35">
      <c r="E1192" s="95"/>
      <c r="G1192" s="95"/>
      <c r="I1192" s="95"/>
      <c r="J1192" s="95"/>
      <c r="K1192" s="95"/>
      <c r="M1192" s="95"/>
      <c r="O1192" s="95"/>
      <c r="S1192" s="95"/>
      <c r="U1192" s="95"/>
      <c r="W1192" s="95"/>
      <c r="X1192" s="95"/>
      <c r="Y1192" s="95"/>
      <c r="AA1192" s="95"/>
      <c r="AC1192" s="95"/>
    </row>
    <row r="1193" spans="5:29" s="42" customFormat="1" x14ac:dyDescent="0.35">
      <c r="E1193" s="95"/>
      <c r="G1193" s="95"/>
      <c r="I1193" s="95"/>
      <c r="J1193" s="95"/>
      <c r="K1193" s="95"/>
      <c r="M1193" s="95"/>
      <c r="O1193" s="95"/>
      <c r="S1193" s="95"/>
      <c r="U1193" s="95"/>
      <c r="W1193" s="95"/>
      <c r="X1193" s="95"/>
      <c r="Y1193" s="95"/>
      <c r="AA1193" s="95"/>
      <c r="AC1193" s="95"/>
    </row>
    <row r="1194" spans="5:29" s="42" customFormat="1" x14ac:dyDescent="0.35">
      <c r="E1194" s="95"/>
      <c r="G1194" s="95"/>
      <c r="I1194" s="95"/>
      <c r="J1194" s="95"/>
      <c r="K1194" s="95"/>
      <c r="M1194" s="95"/>
      <c r="O1194" s="95"/>
      <c r="S1194" s="95"/>
      <c r="U1194" s="95"/>
      <c r="W1194" s="95"/>
      <c r="X1194" s="95"/>
      <c r="Y1194" s="95"/>
      <c r="AA1194" s="95"/>
      <c r="AC1194" s="95"/>
    </row>
    <row r="1195" spans="5:29" s="42" customFormat="1" x14ac:dyDescent="0.35">
      <c r="E1195" s="95"/>
      <c r="G1195" s="95"/>
      <c r="I1195" s="95"/>
      <c r="J1195" s="95"/>
      <c r="K1195" s="95"/>
      <c r="M1195" s="95"/>
      <c r="O1195" s="95"/>
      <c r="S1195" s="95"/>
      <c r="U1195" s="95"/>
      <c r="W1195" s="95"/>
      <c r="X1195" s="95"/>
      <c r="Y1195" s="95"/>
      <c r="AA1195" s="95"/>
      <c r="AC1195" s="95"/>
    </row>
    <row r="1196" spans="5:29" s="42" customFormat="1" x14ac:dyDescent="0.35">
      <c r="E1196" s="95"/>
      <c r="G1196" s="95"/>
      <c r="I1196" s="95"/>
      <c r="J1196" s="95"/>
      <c r="K1196" s="95"/>
      <c r="M1196" s="95"/>
      <c r="O1196" s="95"/>
      <c r="S1196" s="95"/>
      <c r="U1196" s="95"/>
      <c r="W1196" s="95"/>
      <c r="X1196" s="95"/>
      <c r="Y1196" s="95"/>
      <c r="AA1196" s="95"/>
      <c r="AC1196" s="95"/>
    </row>
    <row r="1197" spans="5:29" s="42" customFormat="1" x14ac:dyDescent="0.35">
      <c r="E1197" s="95"/>
      <c r="G1197" s="95"/>
      <c r="I1197" s="95"/>
      <c r="J1197" s="95"/>
      <c r="K1197" s="95"/>
      <c r="M1197" s="95"/>
      <c r="O1197" s="95"/>
      <c r="S1197" s="95"/>
      <c r="U1197" s="95"/>
      <c r="W1197" s="95"/>
      <c r="X1197" s="95"/>
      <c r="Y1197" s="95"/>
      <c r="AA1197" s="95"/>
      <c r="AC1197" s="95"/>
    </row>
    <row r="1198" spans="5:29" s="42" customFormat="1" x14ac:dyDescent="0.35">
      <c r="E1198" s="95"/>
      <c r="G1198" s="95"/>
      <c r="I1198" s="95"/>
      <c r="J1198" s="95"/>
      <c r="K1198" s="95"/>
      <c r="M1198" s="95"/>
      <c r="O1198" s="95"/>
      <c r="S1198" s="95"/>
      <c r="U1198" s="95"/>
      <c r="W1198" s="95"/>
      <c r="X1198" s="95"/>
      <c r="Y1198" s="95"/>
      <c r="AA1198" s="95"/>
      <c r="AC1198" s="95"/>
    </row>
    <row r="1199" spans="5:29" s="42" customFormat="1" x14ac:dyDescent="0.35">
      <c r="E1199" s="95"/>
      <c r="G1199" s="95"/>
      <c r="I1199" s="95"/>
      <c r="J1199" s="95"/>
      <c r="K1199" s="95"/>
      <c r="M1199" s="95"/>
      <c r="O1199" s="95"/>
      <c r="S1199" s="95"/>
      <c r="U1199" s="95"/>
      <c r="W1199" s="95"/>
      <c r="X1199" s="95"/>
      <c r="Y1199" s="95"/>
      <c r="AA1199" s="95"/>
      <c r="AC1199" s="95"/>
    </row>
    <row r="1200" spans="5:29" s="42" customFormat="1" x14ac:dyDescent="0.35">
      <c r="E1200" s="95"/>
      <c r="G1200" s="95"/>
      <c r="I1200" s="95"/>
      <c r="J1200" s="95"/>
      <c r="K1200" s="95"/>
      <c r="M1200" s="95"/>
      <c r="O1200" s="95"/>
      <c r="S1200" s="95"/>
      <c r="U1200" s="95"/>
      <c r="W1200" s="95"/>
      <c r="X1200" s="95"/>
      <c r="Y1200" s="95"/>
      <c r="AA1200" s="95"/>
      <c r="AC1200" s="95"/>
    </row>
    <row r="1201" spans="5:29" s="42" customFormat="1" x14ac:dyDescent="0.35">
      <c r="E1201" s="95"/>
      <c r="G1201" s="95"/>
      <c r="I1201" s="95"/>
      <c r="J1201" s="95"/>
      <c r="K1201" s="95"/>
      <c r="M1201" s="95"/>
      <c r="O1201" s="95"/>
      <c r="S1201" s="95"/>
      <c r="U1201" s="95"/>
      <c r="W1201" s="95"/>
      <c r="X1201" s="95"/>
      <c r="Y1201" s="95"/>
      <c r="AA1201" s="95"/>
      <c r="AC1201" s="95"/>
    </row>
    <row r="1202" spans="5:29" s="42" customFormat="1" x14ac:dyDescent="0.35">
      <c r="E1202" s="95"/>
      <c r="G1202" s="95"/>
      <c r="I1202" s="95"/>
      <c r="J1202" s="95"/>
      <c r="K1202" s="95"/>
      <c r="M1202" s="95"/>
      <c r="O1202" s="95"/>
      <c r="S1202" s="95"/>
      <c r="U1202" s="95"/>
      <c r="W1202" s="95"/>
      <c r="X1202" s="95"/>
      <c r="Y1202" s="95"/>
      <c r="AA1202" s="95"/>
      <c r="AC1202" s="95"/>
    </row>
    <row r="1203" spans="5:29" s="42" customFormat="1" x14ac:dyDescent="0.35">
      <c r="E1203" s="95"/>
      <c r="G1203" s="95"/>
      <c r="I1203" s="95"/>
      <c r="J1203" s="95"/>
      <c r="K1203" s="95"/>
      <c r="M1203" s="95"/>
      <c r="O1203" s="95"/>
      <c r="S1203" s="95"/>
      <c r="U1203" s="95"/>
      <c r="W1203" s="95"/>
      <c r="X1203" s="95"/>
      <c r="Y1203" s="95"/>
      <c r="AA1203" s="95"/>
      <c r="AC1203" s="95"/>
    </row>
    <row r="1204" spans="5:29" s="42" customFormat="1" x14ac:dyDescent="0.35">
      <c r="E1204" s="95"/>
      <c r="G1204" s="95"/>
      <c r="I1204" s="95"/>
      <c r="J1204" s="95"/>
      <c r="K1204" s="95"/>
      <c r="M1204" s="95"/>
      <c r="O1204" s="95"/>
      <c r="S1204" s="95"/>
      <c r="U1204" s="95"/>
      <c r="W1204" s="95"/>
      <c r="X1204" s="95"/>
      <c r="Y1204" s="95"/>
      <c r="AA1204" s="95"/>
      <c r="AC1204" s="95"/>
    </row>
    <row r="1205" spans="5:29" s="42" customFormat="1" x14ac:dyDescent="0.35">
      <c r="E1205" s="95"/>
      <c r="G1205" s="95"/>
      <c r="I1205" s="95"/>
      <c r="J1205" s="95"/>
      <c r="K1205" s="95"/>
      <c r="M1205" s="95"/>
      <c r="O1205" s="95"/>
      <c r="S1205" s="95"/>
      <c r="U1205" s="95"/>
      <c r="W1205" s="95"/>
      <c r="X1205" s="95"/>
      <c r="Y1205" s="95"/>
      <c r="AA1205" s="95"/>
      <c r="AC1205" s="95"/>
    </row>
    <row r="1206" spans="5:29" s="42" customFormat="1" x14ac:dyDescent="0.35">
      <c r="E1206" s="95"/>
      <c r="G1206" s="95"/>
      <c r="I1206" s="95"/>
      <c r="J1206" s="95"/>
      <c r="K1206" s="95"/>
      <c r="M1206" s="95"/>
      <c r="O1206" s="95"/>
      <c r="S1206" s="95"/>
      <c r="U1206" s="95"/>
      <c r="W1206" s="95"/>
      <c r="X1206" s="95"/>
      <c r="Y1206" s="95"/>
      <c r="AA1206" s="95"/>
      <c r="AC1206" s="95"/>
    </row>
    <row r="1207" spans="5:29" s="42" customFormat="1" x14ac:dyDescent="0.35">
      <c r="E1207" s="95"/>
      <c r="G1207" s="95"/>
      <c r="I1207" s="95"/>
      <c r="J1207" s="95"/>
      <c r="K1207" s="95"/>
      <c r="M1207" s="95"/>
      <c r="O1207" s="95"/>
      <c r="S1207" s="95"/>
      <c r="U1207" s="95"/>
      <c r="W1207" s="95"/>
      <c r="X1207" s="95"/>
      <c r="Y1207" s="95"/>
      <c r="AA1207" s="95"/>
      <c r="AC1207" s="95"/>
    </row>
    <row r="1208" spans="5:29" s="42" customFormat="1" x14ac:dyDescent="0.35">
      <c r="E1208" s="95"/>
      <c r="G1208" s="95"/>
      <c r="I1208" s="95"/>
      <c r="J1208" s="95"/>
      <c r="K1208" s="95"/>
      <c r="M1208" s="95"/>
      <c r="O1208" s="95"/>
      <c r="S1208" s="95"/>
      <c r="U1208" s="95"/>
      <c r="W1208" s="95"/>
      <c r="X1208" s="95"/>
      <c r="Y1208" s="95"/>
      <c r="AA1208" s="95"/>
      <c r="AC1208" s="95"/>
    </row>
    <row r="1209" spans="5:29" s="42" customFormat="1" x14ac:dyDescent="0.35">
      <c r="E1209" s="95"/>
      <c r="G1209" s="95"/>
      <c r="I1209" s="95"/>
      <c r="J1209" s="95"/>
      <c r="K1209" s="95"/>
      <c r="M1209" s="95"/>
      <c r="O1209" s="95"/>
      <c r="S1209" s="95"/>
      <c r="U1209" s="95"/>
      <c r="W1209" s="95"/>
      <c r="X1209" s="95"/>
      <c r="Y1209" s="95"/>
      <c r="AA1209" s="95"/>
      <c r="AC1209" s="95"/>
    </row>
    <row r="1210" spans="5:29" s="42" customFormat="1" x14ac:dyDescent="0.35">
      <c r="E1210" s="95"/>
      <c r="G1210" s="95"/>
      <c r="I1210" s="95"/>
      <c r="J1210" s="95"/>
      <c r="K1210" s="95"/>
      <c r="M1210" s="95"/>
      <c r="O1210" s="95"/>
      <c r="S1210" s="95"/>
      <c r="U1210" s="95"/>
      <c r="W1210" s="95"/>
      <c r="X1210" s="95"/>
      <c r="Y1210" s="95"/>
      <c r="AA1210" s="95"/>
      <c r="AC1210" s="95"/>
    </row>
    <row r="1211" spans="5:29" s="42" customFormat="1" x14ac:dyDescent="0.35">
      <c r="E1211" s="95"/>
      <c r="G1211" s="95"/>
      <c r="I1211" s="95"/>
      <c r="J1211" s="95"/>
      <c r="K1211" s="95"/>
      <c r="M1211" s="95"/>
      <c r="O1211" s="95"/>
      <c r="S1211" s="95"/>
      <c r="U1211" s="95"/>
      <c r="W1211" s="95"/>
      <c r="X1211" s="95"/>
      <c r="Y1211" s="95"/>
      <c r="AA1211" s="95"/>
      <c r="AC1211" s="95"/>
    </row>
    <row r="1212" spans="5:29" s="42" customFormat="1" x14ac:dyDescent="0.35">
      <c r="E1212" s="95"/>
      <c r="G1212" s="95"/>
      <c r="I1212" s="95"/>
      <c r="J1212" s="95"/>
      <c r="K1212" s="95"/>
      <c r="M1212" s="95"/>
      <c r="O1212" s="95"/>
      <c r="S1212" s="95"/>
      <c r="U1212" s="95"/>
      <c r="W1212" s="95"/>
      <c r="X1212" s="95"/>
      <c r="Y1212" s="95"/>
      <c r="AA1212" s="95"/>
      <c r="AC1212" s="95"/>
    </row>
    <row r="1213" spans="5:29" s="42" customFormat="1" x14ac:dyDescent="0.35">
      <c r="E1213" s="95"/>
      <c r="G1213" s="95"/>
      <c r="I1213" s="95"/>
      <c r="J1213" s="95"/>
      <c r="K1213" s="95"/>
      <c r="M1213" s="95"/>
      <c r="O1213" s="95"/>
      <c r="S1213" s="95"/>
      <c r="U1213" s="95"/>
      <c r="W1213" s="95"/>
      <c r="X1213" s="95"/>
      <c r="Y1213" s="95"/>
      <c r="AA1213" s="95"/>
      <c r="AC1213" s="95"/>
    </row>
    <row r="1214" spans="5:29" s="42" customFormat="1" x14ac:dyDescent="0.35">
      <c r="E1214" s="95"/>
      <c r="G1214" s="95"/>
      <c r="I1214" s="95"/>
      <c r="J1214" s="95"/>
      <c r="K1214" s="95"/>
      <c r="M1214" s="95"/>
      <c r="O1214" s="95"/>
      <c r="S1214" s="95"/>
      <c r="U1214" s="95"/>
      <c r="W1214" s="95"/>
      <c r="X1214" s="95"/>
      <c r="Y1214" s="95"/>
      <c r="AA1214" s="95"/>
      <c r="AC1214" s="95"/>
    </row>
    <row r="1215" spans="5:29" s="42" customFormat="1" x14ac:dyDescent="0.35">
      <c r="E1215" s="95"/>
      <c r="G1215" s="95"/>
      <c r="I1215" s="95"/>
      <c r="J1215" s="95"/>
      <c r="K1215" s="95"/>
      <c r="M1215" s="95"/>
      <c r="O1215" s="95"/>
      <c r="S1215" s="95"/>
      <c r="U1215" s="95"/>
      <c r="W1215" s="95"/>
      <c r="X1215" s="95"/>
      <c r="Y1215" s="95"/>
      <c r="AA1215" s="95"/>
      <c r="AC1215" s="95"/>
    </row>
    <row r="1216" spans="5:29" s="42" customFormat="1" x14ac:dyDescent="0.35">
      <c r="E1216" s="95"/>
      <c r="G1216" s="95"/>
      <c r="I1216" s="95"/>
      <c r="J1216" s="95"/>
      <c r="K1216" s="95"/>
      <c r="M1216" s="95"/>
      <c r="O1216" s="95"/>
      <c r="S1216" s="95"/>
      <c r="U1216" s="95"/>
      <c r="W1216" s="95"/>
      <c r="X1216" s="95"/>
      <c r="Y1216" s="95"/>
      <c r="AA1216" s="95"/>
      <c r="AC1216" s="95"/>
    </row>
    <row r="1217" spans="5:29" s="42" customFormat="1" x14ac:dyDescent="0.35">
      <c r="E1217" s="95"/>
      <c r="G1217" s="95"/>
      <c r="I1217" s="95"/>
      <c r="J1217" s="95"/>
      <c r="K1217" s="95"/>
      <c r="M1217" s="95"/>
      <c r="O1217" s="95"/>
      <c r="S1217" s="95"/>
      <c r="U1217" s="95"/>
      <c r="W1217" s="95"/>
      <c r="X1217" s="95"/>
      <c r="Y1217" s="95"/>
      <c r="AA1217" s="95"/>
      <c r="AC1217" s="95"/>
    </row>
    <row r="1218" spans="5:29" s="42" customFormat="1" x14ac:dyDescent="0.35">
      <c r="E1218" s="95"/>
      <c r="G1218" s="95"/>
      <c r="I1218" s="95"/>
      <c r="J1218" s="95"/>
      <c r="K1218" s="95"/>
      <c r="M1218" s="95"/>
      <c r="O1218" s="95"/>
      <c r="S1218" s="95"/>
      <c r="U1218" s="95"/>
      <c r="W1218" s="95"/>
      <c r="X1218" s="95"/>
      <c r="Y1218" s="95"/>
      <c r="AA1218" s="95"/>
      <c r="AC1218" s="95"/>
    </row>
    <row r="1219" spans="5:29" s="42" customFormat="1" x14ac:dyDescent="0.35">
      <c r="E1219" s="95"/>
      <c r="G1219" s="95"/>
      <c r="I1219" s="95"/>
      <c r="J1219" s="95"/>
      <c r="K1219" s="95"/>
      <c r="M1219" s="95"/>
      <c r="O1219" s="95"/>
      <c r="S1219" s="95"/>
      <c r="U1219" s="95"/>
      <c r="W1219" s="95"/>
      <c r="X1219" s="95"/>
      <c r="Y1219" s="95"/>
      <c r="AA1219" s="95"/>
      <c r="AC1219" s="95"/>
    </row>
    <row r="1220" spans="5:29" s="42" customFormat="1" x14ac:dyDescent="0.35">
      <c r="E1220" s="95"/>
      <c r="G1220" s="95"/>
      <c r="I1220" s="95"/>
      <c r="J1220" s="95"/>
      <c r="K1220" s="95"/>
      <c r="M1220" s="95"/>
      <c r="O1220" s="95"/>
      <c r="S1220" s="95"/>
      <c r="U1220" s="95"/>
      <c r="W1220" s="95"/>
      <c r="X1220" s="95"/>
      <c r="Y1220" s="95"/>
      <c r="AA1220" s="95"/>
      <c r="AC1220" s="95"/>
    </row>
    <row r="1221" spans="5:29" s="42" customFormat="1" x14ac:dyDescent="0.35">
      <c r="E1221" s="95"/>
      <c r="G1221" s="95"/>
      <c r="I1221" s="95"/>
      <c r="J1221" s="95"/>
      <c r="K1221" s="95"/>
      <c r="M1221" s="95"/>
      <c r="O1221" s="95"/>
      <c r="S1221" s="95"/>
      <c r="U1221" s="95"/>
      <c r="W1221" s="95"/>
      <c r="X1221" s="95"/>
      <c r="Y1221" s="95"/>
      <c r="AA1221" s="95"/>
      <c r="AC1221" s="95"/>
    </row>
    <row r="1222" spans="5:29" s="42" customFormat="1" x14ac:dyDescent="0.35">
      <c r="E1222" s="95"/>
      <c r="G1222" s="95"/>
      <c r="I1222" s="95"/>
      <c r="J1222" s="95"/>
      <c r="K1222" s="95"/>
      <c r="M1222" s="95"/>
      <c r="O1222" s="95"/>
      <c r="S1222" s="95"/>
      <c r="U1222" s="95"/>
      <c r="W1222" s="95"/>
      <c r="X1222" s="95"/>
      <c r="Y1222" s="95"/>
      <c r="AA1222" s="95"/>
      <c r="AC1222" s="95"/>
    </row>
    <row r="1223" spans="5:29" s="42" customFormat="1" x14ac:dyDescent="0.35">
      <c r="E1223" s="95"/>
      <c r="G1223" s="95"/>
      <c r="I1223" s="95"/>
      <c r="J1223" s="95"/>
      <c r="K1223" s="95"/>
      <c r="M1223" s="95"/>
      <c r="O1223" s="95"/>
      <c r="S1223" s="95"/>
      <c r="U1223" s="95"/>
      <c r="W1223" s="95"/>
      <c r="X1223" s="95"/>
      <c r="Y1223" s="95"/>
      <c r="AA1223" s="95"/>
      <c r="AC1223" s="95"/>
    </row>
    <row r="1224" spans="5:29" s="42" customFormat="1" x14ac:dyDescent="0.35">
      <c r="E1224" s="95"/>
      <c r="G1224" s="95"/>
      <c r="I1224" s="95"/>
      <c r="J1224" s="95"/>
      <c r="K1224" s="95"/>
      <c r="M1224" s="95"/>
      <c r="O1224" s="95"/>
      <c r="S1224" s="95"/>
      <c r="U1224" s="95"/>
      <c r="W1224" s="95"/>
      <c r="X1224" s="95"/>
      <c r="Y1224" s="95"/>
      <c r="AA1224" s="95"/>
      <c r="AC1224" s="95"/>
    </row>
    <row r="1225" spans="5:29" s="42" customFormat="1" x14ac:dyDescent="0.35">
      <c r="E1225" s="95"/>
      <c r="G1225" s="95"/>
      <c r="I1225" s="95"/>
      <c r="J1225" s="95"/>
      <c r="K1225" s="95"/>
      <c r="M1225" s="95"/>
      <c r="O1225" s="95"/>
      <c r="S1225" s="95"/>
      <c r="U1225" s="95"/>
      <c r="W1225" s="95"/>
      <c r="X1225" s="95"/>
      <c r="Y1225" s="95"/>
      <c r="AA1225" s="95"/>
      <c r="AC1225" s="95"/>
    </row>
    <row r="1226" spans="5:29" s="42" customFormat="1" x14ac:dyDescent="0.35">
      <c r="E1226" s="95"/>
      <c r="G1226" s="95"/>
      <c r="I1226" s="95"/>
      <c r="J1226" s="95"/>
      <c r="K1226" s="95"/>
      <c r="M1226" s="95"/>
      <c r="O1226" s="95"/>
      <c r="S1226" s="95"/>
      <c r="U1226" s="95"/>
      <c r="W1226" s="95"/>
      <c r="X1226" s="95"/>
      <c r="Y1226" s="95"/>
      <c r="AA1226" s="95"/>
      <c r="AC1226" s="95"/>
    </row>
    <row r="1227" spans="5:29" s="42" customFormat="1" x14ac:dyDescent="0.35">
      <c r="E1227" s="95"/>
      <c r="G1227" s="95"/>
      <c r="I1227" s="95"/>
      <c r="J1227" s="95"/>
      <c r="K1227" s="95"/>
      <c r="M1227" s="95"/>
      <c r="O1227" s="95"/>
      <c r="S1227" s="95"/>
      <c r="U1227" s="95"/>
      <c r="W1227" s="95"/>
      <c r="X1227" s="95"/>
      <c r="Y1227" s="95"/>
      <c r="AA1227" s="95"/>
      <c r="AC1227" s="95"/>
    </row>
    <row r="1228" spans="5:29" s="42" customFormat="1" x14ac:dyDescent="0.35">
      <c r="E1228" s="95"/>
      <c r="G1228" s="95"/>
      <c r="I1228" s="95"/>
      <c r="J1228" s="95"/>
      <c r="K1228" s="95"/>
      <c r="M1228" s="95"/>
      <c r="O1228" s="95"/>
      <c r="S1228" s="95"/>
      <c r="U1228" s="95"/>
      <c r="W1228" s="95"/>
      <c r="X1228" s="95"/>
      <c r="Y1228" s="95"/>
      <c r="AA1228" s="95"/>
      <c r="AC1228" s="95"/>
    </row>
    <row r="1229" spans="5:29" s="42" customFormat="1" x14ac:dyDescent="0.35">
      <c r="E1229" s="95"/>
      <c r="G1229" s="95"/>
      <c r="I1229" s="95"/>
      <c r="J1229" s="95"/>
      <c r="K1229" s="95"/>
      <c r="M1229" s="95"/>
      <c r="O1229" s="95"/>
      <c r="S1229" s="95"/>
      <c r="U1229" s="95"/>
      <c r="W1229" s="95"/>
      <c r="X1229" s="95"/>
      <c r="Y1229" s="95"/>
      <c r="AA1229" s="95"/>
      <c r="AC1229" s="95"/>
    </row>
    <row r="1230" spans="5:29" s="42" customFormat="1" x14ac:dyDescent="0.35">
      <c r="E1230" s="95"/>
      <c r="G1230" s="95"/>
      <c r="I1230" s="95"/>
      <c r="J1230" s="95"/>
      <c r="K1230" s="95"/>
      <c r="M1230" s="95"/>
      <c r="O1230" s="95"/>
      <c r="S1230" s="95"/>
      <c r="U1230" s="95"/>
      <c r="W1230" s="95"/>
      <c r="X1230" s="95"/>
      <c r="Y1230" s="95"/>
      <c r="AA1230" s="95"/>
      <c r="AC1230" s="95"/>
    </row>
    <row r="1231" spans="5:29" s="42" customFormat="1" x14ac:dyDescent="0.35">
      <c r="E1231" s="95"/>
      <c r="G1231" s="95"/>
      <c r="I1231" s="95"/>
      <c r="J1231" s="95"/>
      <c r="K1231" s="95"/>
      <c r="M1231" s="95"/>
      <c r="O1231" s="95"/>
      <c r="S1231" s="95"/>
      <c r="U1231" s="95"/>
      <c r="W1231" s="95"/>
      <c r="X1231" s="95"/>
      <c r="Y1231" s="95"/>
      <c r="AA1231" s="95"/>
      <c r="AC1231" s="95"/>
    </row>
    <row r="1232" spans="5:29" s="42" customFormat="1" x14ac:dyDescent="0.35">
      <c r="E1232" s="95"/>
      <c r="G1232" s="95"/>
      <c r="I1232" s="95"/>
      <c r="J1232" s="95"/>
      <c r="K1232" s="95"/>
      <c r="M1232" s="95"/>
      <c r="O1232" s="95"/>
      <c r="S1232" s="95"/>
      <c r="U1232" s="95"/>
      <c r="W1232" s="95"/>
      <c r="X1232" s="95"/>
      <c r="Y1232" s="95"/>
      <c r="AA1232" s="95"/>
      <c r="AC1232" s="95"/>
    </row>
    <row r="1233" spans="5:29" s="42" customFormat="1" x14ac:dyDescent="0.35">
      <c r="E1233" s="95"/>
      <c r="G1233" s="95"/>
      <c r="I1233" s="95"/>
      <c r="J1233" s="95"/>
      <c r="K1233" s="95"/>
      <c r="M1233" s="95"/>
      <c r="O1233" s="95"/>
      <c r="S1233" s="95"/>
      <c r="U1233" s="95"/>
      <c r="W1233" s="95"/>
      <c r="X1233" s="95"/>
      <c r="Y1233" s="95"/>
      <c r="AA1233" s="95"/>
      <c r="AC1233" s="95"/>
    </row>
    <row r="1234" spans="5:29" s="42" customFormat="1" x14ac:dyDescent="0.35">
      <c r="E1234" s="95"/>
      <c r="G1234" s="95"/>
      <c r="I1234" s="95"/>
      <c r="J1234" s="95"/>
      <c r="K1234" s="95"/>
      <c r="M1234" s="95"/>
      <c r="O1234" s="95"/>
      <c r="S1234" s="95"/>
      <c r="U1234" s="95"/>
      <c r="W1234" s="95"/>
      <c r="X1234" s="95"/>
      <c r="Y1234" s="95"/>
      <c r="AA1234" s="95"/>
      <c r="AC1234" s="95"/>
    </row>
    <row r="1235" spans="5:29" s="42" customFormat="1" x14ac:dyDescent="0.35">
      <c r="E1235" s="95"/>
      <c r="G1235" s="95"/>
      <c r="I1235" s="95"/>
      <c r="J1235" s="95"/>
      <c r="K1235" s="95"/>
      <c r="M1235" s="95"/>
      <c r="O1235" s="95"/>
      <c r="S1235" s="95"/>
      <c r="U1235" s="95"/>
      <c r="W1235" s="95"/>
      <c r="X1235" s="95"/>
      <c r="Y1235" s="95"/>
      <c r="AA1235" s="95"/>
      <c r="AC1235" s="95"/>
    </row>
    <row r="1236" spans="5:29" s="42" customFormat="1" x14ac:dyDescent="0.35">
      <c r="E1236" s="95"/>
      <c r="G1236" s="95"/>
      <c r="I1236" s="95"/>
      <c r="J1236" s="95"/>
      <c r="K1236" s="95"/>
      <c r="M1236" s="95"/>
      <c r="O1236" s="95"/>
      <c r="S1236" s="95"/>
      <c r="U1236" s="95"/>
      <c r="W1236" s="95"/>
      <c r="X1236" s="95"/>
      <c r="Y1236" s="95"/>
      <c r="AA1236" s="95"/>
      <c r="AC1236" s="95"/>
    </row>
    <row r="1237" spans="5:29" s="42" customFormat="1" x14ac:dyDescent="0.35">
      <c r="E1237" s="95"/>
      <c r="G1237" s="95"/>
      <c r="I1237" s="95"/>
      <c r="J1237" s="95"/>
      <c r="K1237" s="95"/>
      <c r="M1237" s="95"/>
      <c r="O1237" s="95"/>
      <c r="S1237" s="95"/>
      <c r="U1237" s="95"/>
      <c r="W1237" s="95"/>
      <c r="X1237" s="95"/>
      <c r="Y1237" s="95"/>
      <c r="AA1237" s="95"/>
      <c r="AC1237" s="95"/>
    </row>
    <row r="1238" spans="5:29" s="42" customFormat="1" x14ac:dyDescent="0.35">
      <c r="E1238" s="95"/>
      <c r="G1238" s="95"/>
      <c r="I1238" s="95"/>
      <c r="J1238" s="95"/>
      <c r="K1238" s="95"/>
      <c r="M1238" s="95"/>
      <c r="O1238" s="95"/>
      <c r="S1238" s="95"/>
      <c r="U1238" s="95"/>
      <c r="W1238" s="95"/>
      <c r="X1238" s="95"/>
      <c r="Y1238" s="95"/>
      <c r="AA1238" s="95"/>
      <c r="AC1238" s="95"/>
    </row>
    <row r="1239" spans="5:29" s="42" customFormat="1" x14ac:dyDescent="0.35">
      <c r="E1239" s="95"/>
      <c r="G1239" s="95"/>
      <c r="I1239" s="95"/>
      <c r="J1239" s="95"/>
      <c r="K1239" s="95"/>
      <c r="M1239" s="95"/>
      <c r="O1239" s="95"/>
      <c r="S1239" s="95"/>
      <c r="U1239" s="95"/>
      <c r="W1239" s="95"/>
      <c r="X1239" s="95"/>
      <c r="Y1239" s="95"/>
      <c r="AA1239" s="95"/>
      <c r="AC1239" s="95"/>
    </row>
    <row r="1240" spans="5:29" s="42" customFormat="1" x14ac:dyDescent="0.35">
      <c r="E1240" s="95"/>
      <c r="G1240" s="95"/>
      <c r="I1240" s="95"/>
      <c r="J1240" s="95"/>
      <c r="K1240" s="95"/>
      <c r="M1240" s="95"/>
      <c r="O1240" s="95"/>
      <c r="S1240" s="95"/>
      <c r="U1240" s="95"/>
      <c r="W1240" s="95"/>
      <c r="X1240" s="95"/>
      <c r="Y1240" s="95"/>
      <c r="AA1240" s="95"/>
      <c r="AC1240" s="95"/>
    </row>
    <row r="1241" spans="5:29" s="42" customFormat="1" x14ac:dyDescent="0.35">
      <c r="E1241" s="95"/>
      <c r="G1241" s="95"/>
      <c r="I1241" s="95"/>
      <c r="J1241" s="95"/>
      <c r="K1241" s="95"/>
      <c r="M1241" s="95"/>
      <c r="O1241" s="95"/>
      <c r="S1241" s="95"/>
      <c r="U1241" s="95"/>
      <c r="W1241" s="95"/>
      <c r="X1241" s="95"/>
      <c r="Y1241" s="95"/>
      <c r="AA1241" s="95"/>
      <c r="AC1241" s="95"/>
    </row>
    <row r="1242" spans="5:29" s="42" customFormat="1" x14ac:dyDescent="0.35">
      <c r="E1242" s="95"/>
      <c r="G1242" s="95"/>
      <c r="I1242" s="95"/>
      <c r="J1242" s="95"/>
      <c r="K1242" s="95"/>
      <c r="M1242" s="95"/>
      <c r="O1242" s="95"/>
      <c r="S1242" s="95"/>
      <c r="U1242" s="95"/>
      <c r="W1242" s="95"/>
      <c r="X1242" s="95"/>
      <c r="Y1242" s="95"/>
      <c r="AA1242" s="95"/>
      <c r="AC1242" s="95"/>
    </row>
    <row r="1243" spans="5:29" s="42" customFormat="1" x14ac:dyDescent="0.35">
      <c r="E1243" s="95"/>
      <c r="G1243" s="95"/>
      <c r="I1243" s="95"/>
      <c r="J1243" s="95"/>
      <c r="K1243" s="95"/>
      <c r="M1243" s="95"/>
      <c r="O1243" s="95"/>
      <c r="S1243" s="95"/>
      <c r="U1243" s="95"/>
      <c r="W1243" s="95"/>
      <c r="X1243" s="95"/>
      <c r="Y1243" s="95"/>
      <c r="AA1243" s="95"/>
      <c r="AC1243" s="95"/>
    </row>
    <row r="1244" spans="5:29" s="42" customFormat="1" x14ac:dyDescent="0.35">
      <c r="E1244" s="95"/>
      <c r="G1244" s="95"/>
      <c r="I1244" s="95"/>
      <c r="J1244" s="95"/>
      <c r="K1244" s="95"/>
      <c r="M1244" s="95"/>
      <c r="O1244" s="95"/>
      <c r="S1244" s="95"/>
      <c r="U1244" s="95"/>
      <c r="W1244" s="95"/>
      <c r="X1244" s="95"/>
      <c r="Y1244" s="95"/>
      <c r="AA1244" s="95"/>
      <c r="AC1244" s="95"/>
    </row>
    <row r="1245" spans="5:29" s="42" customFormat="1" x14ac:dyDescent="0.35">
      <c r="E1245" s="95"/>
      <c r="G1245" s="95"/>
      <c r="I1245" s="95"/>
      <c r="J1245" s="95"/>
      <c r="K1245" s="95"/>
      <c r="M1245" s="95"/>
      <c r="O1245" s="95"/>
      <c r="S1245" s="95"/>
      <c r="U1245" s="95"/>
      <c r="W1245" s="95"/>
      <c r="X1245" s="95"/>
      <c r="Y1245" s="95"/>
      <c r="AA1245" s="95"/>
      <c r="AC1245" s="95"/>
    </row>
    <row r="1246" spans="5:29" s="42" customFormat="1" x14ac:dyDescent="0.35">
      <c r="E1246" s="95"/>
      <c r="G1246" s="95"/>
      <c r="I1246" s="95"/>
      <c r="J1246" s="95"/>
      <c r="K1246" s="95"/>
      <c r="M1246" s="95"/>
      <c r="O1246" s="95"/>
      <c r="S1246" s="95"/>
      <c r="U1246" s="95"/>
      <c r="W1246" s="95"/>
      <c r="X1246" s="95"/>
      <c r="Y1246" s="95"/>
      <c r="AA1246" s="95"/>
      <c r="AC1246" s="95"/>
    </row>
    <row r="1247" spans="5:29" s="42" customFormat="1" x14ac:dyDescent="0.35">
      <c r="E1247" s="95"/>
      <c r="G1247" s="95"/>
      <c r="I1247" s="95"/>
      <c r="J1247" s="95"/>
      <c r="K1247" s="95"/>
      <c r="M1247" s="95"/>
      <c r="O1247" s="95"/>
      <c r="S1247" s="95"/>
      <c r="U1247" s="95"/>
      <c r="W1247" s="95"/>
      <c r="X1247" s="95"/>
      <c r="Y1247" s="95"/>
      <c r="AA1247" s="95"/>
      <c r="AC1247" s="95"/>
    </row>
    <row r="1248" spans="5:29" s="42" customFormat="1" x14ac:dyDescent="0.35">
      <c r="E1248" s="95"/>
      <c r="G1248" s="95"/>
      <c r="I1248" s="95"/>
      <c r="J1248" s="95"/>
      <c r="K1248" s="95"/>
      <c r="M1248" s="95"/>
      <c r="O1248" s="95"/>
      <c r="S1248" s="95"/>
      <c r="U1248" s="95"/>
      <c r="W1248" s="95"/>
      <c r="X1248" s="95"/>
      <c r="Y1248" s="95"/>
      <c r="AA1248" s="95"/>
      <c r="AC1248" s="95"/>
    </row>
    <row r="1249" spans="5:29" s="42" customFormat="1" x14ac:dyDescent="0.35">
      <c r="E1249" s="95"/>
      <c r="G1249" s="95"/>
      <c r="I1249" s="95"/>
      <c r="J1249" s="95"/>
      <c r="K1249" s="95"/>
      <c r="M1249" s="95"/>
      <c r="O1249" s="95"/>
      <c r="S1249" s="95"/>
      <c r="U1249" s="95"/>
      <c r="W1249" s="95"/>
      <c r="X1249" s="95"/>
      <c r="Y1249" s="95"/>
      <c r="AA1249" s="95"/>
      <c r="AC1249" s="95"/>
    </row>
    <row r="1250" spans="5:29" s="42" customFormat="1" x14ac:dyDescent="0.35">
      <c r="E1250" s="95"/>
      <c r="G1250" s="95"/>
      <c r="I1250" s="95"/>
      <c r="J1250" s="95"/>
      <c r="K1250" s="95"/>
      <c r="M1250" s="95"/>
      <c r="O1250" s="95"/>
      <c r="S1250" s="95"/>
      <c r="U1250" s="95"/>
      <c r="W1250" s="95"/>
      <c r="X1250" s="95"/>
      <c r="Y1250" s="95"/>
      <c r="AA1250" s="95"/>
      <c r="AC1250" s="95"/>
    </row>
    <row r="1251" spans="5:29" s="42" customFormat="1" x14ac:dyDescent="0.35">
      <c r="E1251" s="95"/>
      <c r="G1251" s="95"/>
      <c r="I1251" s="95"/>
      <c r="J1251" s="95"/>
      <c r="K1251" s="95"/>
      <c r="M1251" s="95"/>
      <c r="O1251" s="95"/>
      <c r="S1251" s="95"/>
      <c r="U1251" s="95"/>
      <c r="W1251" s="95"/>
      <c r="X1251" s="95"/>
      <c r="Y1251" s="95"/>
      <c r="AA1251" s="95"/>
      <c r="AC1251" s="95"/>
    </row>
    <row r="1252" spans="5:29" s="42" customFormat="1" x14ac:dyDescent="0.35">
      <c r="E1252" s="95"/>
      <c r="G1252" s="95"/>
      <c r="I1252" s="95"/>
      <c r="J1252" s="95"/>
      <c r="K1252" s="95"/>
      <c r="M1252" s="95"/>
      <c r="O1252" s="95"/>
      <c r="S1252" s="95"/>
      <c r="U1252" s="95"/>
      <c r="W1252" s="95"/>
      <c r="X1252" s="95"/>
      <c r="Y1252" s="95"/>
      <c r="AA1252" s="95"/>
      <c r="AC1252" s="95"/>
    </row>
    <row r="1253" spans="5:29" s="42" customFormat="1" x14ac:dyDescent="0.35">
      <c r="E1253" s="95"/>
      <c r="G1253" s="95"/>
      <c r="I1253" s="95"/>
      <c r="J1253" s="95"/>
      <c r="K1253" s="95"/>
      <c r="M1253" s="95"/>
      <c r="O1253" s="95"/>
      <c r="S1253" s="95"/>
      <c r="U1253" s="95"/>
      <c r="W1253" s="95"/>
      <c r="X1253" s="95"/>
      <c r="Y1253" s="95"/>
      <c r="AA1253" s="95"/>
      <c r="AC1253" s="95"/>
    </row>
    <row r="1254" spans="5:29" s="42" customFormat="1" x14ac:dyDescent="0.35">
      <c r="E1254" s="95"/>
      <c r="G1254" s="95"/>
      <c r="I1254" s="95"/>
      <c r="J1254" s="95"/>
      <c r="K1254" s="95"/>
      <c r="M1254" s="95"/>
      <c r="O1254" s="95"/>
      <c r="S1254" s="95"/>
      <c r="U1254" s="95"/>
      <c r="W1254" s="95"/>
      <c r="X1254" s="95"/>
      <c r="Y1254" s="95"/>
      <c r="AA1254" s="95"/>
      <c r="AC1254" s="95"/>
    </row>
    <row r="1255" spans="5:29" s="42" customFormat="1" x14ac:dyDescent="0.35">
      <c r="E1255" s="95"/>
      <c r="G1255" s="95"/>
      <c r="I1255" s="95"/>
      <c r="J1255" s="95"/>
      <c r="K1255" s="95"/>
      <c r="M1255" s="95"/>
      <c r="O1255" s="95"/>
      <c r="S1255" s="95"/>
      <c r="U1255" s="95"/>
      <c r="W1255" s="95"/>
      <c r="X1255" s="95"/>
      <c r="Y1255" s="95"/>
      <c r="AA1255" s="95"/>
      <c r="AC1255" s="95"/>
    </row>
    <row r="1256" spans="5:29" s="42" customFormat="1" x14ac:dyDescent="0.35">
      <c r="E1256" s="95"/>
      <c r="G1256" s="95"/>
      <c r="I1256" s="95"/>
      <c r="J1256" s="95"/>
      <c r="K1256" s="95"/>
      <c r="M1256" s="95"/>
      <c r="O1256" s="95"/>
      <c r="S1256" s="95"/>
      <c r="U1256" s="95"/>
      <c r="W1256" s="95"/>
      <c r="X1256" s="95"/>
      <c r="Y1256" s="95"/>
      <c r="AA1256" s="95"/>
      <c r="AC1256" s="95"/>
    </row>
    <row r="1257" spans="5:29" s="42" customFormat="1" x14ac:dyDescent="0.35">
      <c r="E1257" s="95"/>
      <c r="G1257" s="95"/>
      <c r="I1257" s="95"/>
      <c r="J1257" s="95"/>
      <c r="K1257" s="95"/>
      <c r="M1257" s="95"/>
      <c r="O1257" s="95"/>
      <c r="S1257" s="95"/>
      <c r="U1257" s="95"/>
      <c r="W1257" s="95"/>
      <c r="X1257" s="95"/>
      <c r="Y1257" s="95"/>
      <c r="AA1257" s="95"/>
      <c r="AC1257" s="95"/>
    </row>
    <row r="1258" spans="5:29" s="42" customFormat="1" x14ac:dyDescent="0.35">
      <c r="E1258" s="95"/>
      <c r="G1258" s="95"/>
      <c r="I1258" s="95"/>
      <c r="J1258" s="95"/>
      <c r="K1258" s="95"/>
      <c r="M1258" s="95"/>
      <c r="O1258" s="95"/>
      <c r="S1258" s="95"/>
      <c r="U1258" s="95"/>
      <c r="W1258" s="95"/>
      <c r="X1258" s="95"/>
      <c r="Y1258" s="95"/>
      <c r="AA1258" s="95"/>
      <c r="AC1258" s="95"/>
    </row>
    <row r="1259" spans="5:29" s="42" customFormat="1" x14ac:dyDescent="0.35">
      <c r="E1259" s="95"/>
      <c r="G1259" s="95"/>
      <c r="I1259" s="95"/>
      <c r="J1259" s="95"/>
      <c r="K1259" s="95"/>
      <c r="M1259" s="95"/>
      <c r="O1259" s="95"/>
      <c r="S1259" s="95"/>
      <c r="U1259" s="95"/>
      <c r="W1259" s="95"/>
      <c r="X1259" s="95"/>
      <c r="Y1259" s="95"/>
      <c r="AA1259" s="95"/>
      <c r="AC1259" s="95"/>
    </row>
    <row r="1260" spans="5:29" s="42" customFormat="1" x14ac:dyDescent="0.35">
      <c r="E1260" s="95"/>
      <c r="G1260" s="95"/>
      <c r="I1260" s="95"/>
      <c r="J1260" s="95"/>
      <c r="K1260" s="95"/>
      <c r="M1260" s="95"/>
      <c r="O1260" s="95"/>
      <c r="S1260" s="95"/>
      <c r="U1260" s="95"/>
      <c r="W1260" s="95"/>
      <c r="X1260" s="95"/>
      <c r="Y1260" s="95"/>
      <c r="AA1260" s="95"/>
      <c r="AC1260" s="95"/>
    </row>
    <row r="1261" spans="5:29" s="42" customFormat="1" x14ac:dyDescent="0.35">
      <c r="E1261" s="95"/>
      <c r="G1261" s="95"/>
      <c r="I1261" s="95"/>
      <c r="J1261" s="95"/>
      <c r="K1261" s="95"/>
      <c r="M1261" s="95"/>
      <c r="O1261" s="95"/>
      <c r="S1261" s="95"/>
      <c r="U1261" s="95"/>
      <c r="W1261" s="95"/>
      <c r="X1261" s="95"/>
      <c r="Y1261" s="95"/>
      <c r="AA1261" s="95"/>
      <c r="AC1261" s="95"/>
    </row>
    <row r="1262" spans="5:29" s="42" customFormat="1" x14ac:dyDescent="0.35">
      <c r="E1262" s="95"/>
      <c r="G1262" s="95"/>
      <c r="I1262" s="95"/>
      <c r="J1262" s="95"/>
      <c r="K1262" s="95"/>
      <c r="M1262" s="95"/>
      <c r="O1262" s="95"/>
      <c r="S1262" s="95"/>
      <c r="U1262" s="95"/>
      <c r="W1262" s="95"/>
      <c r="X1262" s="95"/>
      <c r="Y1262" s="95"/>
      <c r="AA1262" s="95"/>
      <c r="AC1262" s="95"/>
    </row>
    <row r="1263" spans="5:29" s="42" customFormat="1" x14ac:dyDescent="0.35">
      <c r="E1263" s="95"/>
      <c r="G1263" s="95"/>
      <c r="I1263" s="95"/>
      <c r="J1263" s="95"/>
      <c r="K1263" s="95"/>
      <c r="M1263" s="95"/>
      <c r="O1263" s="95"/>
      <c r="S1263" s="95"/>
      <c r="U1263" s="95"/>
      <c r="W1263" s="95"/>
      <c r="X1263" s="95"/>
      <c r="Y1263" s="95"/>
      <c r="AA1263" s="95"/>
      <c r="AC1263" s="95"/>
    </row>
    <row r="1264" spans="5:29" s="42" customFormat="1" x14ac:dyDescent="0.35">
      <c r="E1264" s="95"/>
      <c r="G1264" s="95"/>
      <c r="I1264" s="95"/>
      <c r="J1264" s="95"/>
      <c r="K1264" s="95"/>
      <c r="M1264" s="95"/>
      <c r="O1264" s="95"/>
      <c r="S1264" s="95"/>
      <c r="U1264" s="95"/>
      <c r="W1264" s="95"/>
      <c r="X1264" s="95"/>
      <c r="Y1264" s="95"/>
      <c r="AA1264" s="95"/>
      <c r="AC1264" s="95"/>
    </row>
    <row r="1265" spans="5:29" s="42" customFormat="1" x14ac:dyDescent="0.35">
      <c r="E1265" s="95"/>
      <c r="G1265" s="95"/>
      <c r="I1265" s="95"/>
      <c r="J1265" s="95"/>
      <c r="K1265" s="95"/>
      <c r="M1265" s="95"/>
      <c r="O1265" s="95"/>
      <c r="S1265" s="95"/>
      <c r="U1265" s="95"/>
      <c r="W1265" s="95"/>
      <c r="X1265" s="95"/>
      <c r="Y1265" s="95"/>
      <c r="AA1265" s="95"/>
      <c r="AC1265" s="95"/>
    </row>
    <row r="1266" spans="5:29" s="42" customFormat="1" x14ac:dyDescent="0.35">
      <c r="E1266" s="95"/>
      <c r="G1266" s="95"/>
      <c r="I1266" s="95"/>
      <c r="J1266" s="95"/>
      <c r="K1266" s="95"/>
      <c r="M1266" s="95"/>
      <c r="O1266" s="95"/>
      <c r="S1266" s="95"/>
      <c r="U1266" s="95"/>
      <c r="W1266" s="95"/>
      <c r="X1266" s="95"/>
      <c r="Y1266" s="95"/>
      <c r="AA1266" s="95"/>
      <c r="AC1266" s="95"/>
    </row>
    <row r="1267" spans="5:29" s="42" customFormat="1" x14ac:dyDescent="0.35">
      <c r="E1267" s="95"/>
      <c r="G1267" s="95"/>
      <c r="I1267" s="95"/>
      <c r="J1267" s="95"/>
      <c r="K1267" s="95"/>
      <c r="M1267" s="95"/>
      <c r="O1267" s="95"/>
      <c r="S1267" s="95"/>
      <c r="U1267" s="95"/>
      <c r="W1267" s="95"/>
      <c r="X1267" s="95"/>
      <c r="Y1267" s="95"/>
      <c r="AA1267" s="95"/>
      <c r="AC1267" s="95"/>
    </row>
    <row r="1268" spans="5:29" s="42" customFormat="1" x14ac:dyDescent="0.35">
      <c r="E1268" s="95"/>
      <c r="G1268" s="95"/>
      <c r="I1268" s="95"/>
      <c r="J1268" s="95"/>
      <c r="K1268" s="95"/>
      <c r="M1268" s="95"/>
      <c r="O1268" s="95"/>
      <c r="S1268" s="95"/>
      <c r="U1268" s="95"/>
      <c r="W1268" s="95"/>
      <c r="X1268" s="95"/>
      <c r="Y1268" s="95"/>
      <c r="AA1268" s="95"/>
      <c r="AC1268" s="95"/>
    </row>
    <row r="1269" spans="5:29" s="42" customFormat="1" x14ac:dyDescent="0.35">
      <c r="E1269" s="95"/>
      <c r="G1269" s="95"/>
      <c r="I1269" s="95"/>
      <c r="J1269" s="95"/>
      <c r="K1269" s="95"/>
      <c r="M1269" s="95"/>
      <c r="O1269" s="95"/>
      <c r="S1269" s="95"/>
      <c r="U1269" s="95"/>
      <c r="W1269" s="95"/>
      <c r="X1269" s="95"/>
      <c r="Y1269" s="95"/>
      <c r="AA1269" s="95"/>
      <c r="AC1269" s="95"/>
    </row>
    <row r="1270" spans="5:29" s="42" customFormat="1" x14ac:dyDescent="0.35">
      <c r="E1270" s="95"/>
      <c r="G1270" s="95"/>
      <c r="I1270" s="95"/>
      <c r="J1270" s="95"/>
      <c r="K1270" s="95"/>
      <c r="M1270" s="95"/>
      <c r="O1270" s="95"/>
      <c r="S1270" s="95"/>
      <c r="U1270" s="95"/>
      <c r="W1270" s="95"/>
      <c r="X1270" s="95"/>
      <c r="Y1270" s="95"/>
      <c r="AA1270" s="95"/>
      <c r="AC1270" s="95"/>
    </row>
    <row r="1271" spans="5:29" s="42" customFormat="1" x14ac:dyDescent="0.35">
      <c r="E1271" s="95"/>
      <c r="G1271" s="95"/>
      <c r="I1271" s="95"/>
      <c r="J1271" s="95"/>
      <c r="K1271" s="95"/>
      <c r="M1271" s="95"/>
      <c r="O1271" s="95"/>
      <c r="S1271" s="95"/>
      <c r="U1271" s="95"/>
      <c r="W1271" s="95"/>
      <c r="X1271" s="95"/>
      <c r="Y1271" s="95"/>
      <c r="AA1271" s="95"/>
      <c r="AC1271" s="95"/>
    </row>
    <row r="1272" spans="5:29" s="42" customFormat="1" x14ac:dyDescent="0.35">
      <c r="E1272" s="95"/>
      <c r="G1272" s="95"/>
      <c r="I1272" s="95"/>
      <c r="J1272" s="95"/>
      <c r="K1272" s="95"/>
      <c r="M1272" s="95"/>
      <c r="O1272" s="95"/>
      <c r="S1272" s="95"/>
      <c r="U1272" s="95"/>
      <c r="W1272" s="95"/>
      <c r="X1272" s="95"/>
      <c r="Y1272" s="95"/>
      <c r="AA1272" s="95"/>
      <c r="AC1272" s="95"/>
    </row>
    <row r="1273" spans="5:29" s="42" customFormat="1" x14ac:dyDescent="0.35">
      <c r="E1273" s="95"/>
      <c r="G1273" s="95"/>
      <c r="I1273" s="95"/>
      <c r="J1273" s="95"/>
      <c r="K1273" s="95"/>
      <c r="M1273" s="95"/>
      <c r="O1273" s="95"/>
      <c r="S1273" s="95"/>
      <c r="U1273" s="95"/>
      <c r="W1273" s="95"/>
      <c r="X1273" s="95"/>
      <c r="Y1273" s="95"/>
      <c r="AA1273" s="95"/>
      <c r="AC1273" s="95"/>
    </row>
    <row r="1274" spans="5:29" s="42" customFormat="1" x14ac:dyDescent="0.35">
      <c r="E1274" s="95"/>
      <c r="G1274" s="95"/>
      <c r="I1274" s="95"/>
      <c r="J1274" s="95"/>
      <c r="K1274" s="95"/>
      <c r="M1274" s="95"/>
      <c r="O1274" s="95"/>
      <c r="S1274" s="95"/>
      <c r="U1274" s="95"/>
      <c r="W1274" s="95"/>
      <c r="X1274" s="95"/>
      <c r="Y1274" s="95"/>
      <c r="AA1274" s="95"/>
      <c r="AC1274" s="95"/>
    </row>
    <row r="1275" spans="5:29" s="42" customFormat="1" x14ac:dyDescent="0.35">
      <c r="E1275" s="95"/>
      <c r="G1275" s="95"/>
      <c r="I1275" s="95"/>
      <c r="J1275" s="95"/>
      <c r="K1275" s="95"/>
      <c r="M1275" s="95"/>
      <c r="O1275" s="95"/>
      <c r="S1275" s="95"/>
      <c r="U1275" s="95"/>
      <c r="W1275" s="95"/>
      <c r="X1275" s="95"/>
      <c r="Y1275" s="95"/>
      <c r="AA1275" s="95"/>
      <c r="AC1275" s="95"/>
    </row>
    <row r="1276" spans="5:29" s="42" customFormat="1" x14ac:dyDescent="0.35">
      <c r="E1276" s="95"/>
      <c r="G1276" s="95"/>
      <c r="I1276" s="95"/>
      <c r="J1276" s="95"/>
      <c r="K1276" s="95"/>
      <c r="M1276" s="95"/>
      <c r="O1276" s="95"/>
      <c r="S1276" s="95"/>
      <c r="U1276" s="95"/>
      <c r="W1276" s="95"/>
      <c r="X1276" s="95"/>
      <c r="Y1276" s="95"/>
      <c r="AA1276" s="95"/>
      <c r="AC1276" s="95"/>
    </row>
    <row r="1277" spans="5:29" s="42" customFormat="1" x14ac:dyDescent="0.35">
      <c r="E1277" s="95"/>
      <c r="G1277" s="95"/>
      <c r="I1277" s="95"/>
      <c r="J1277" s="95"/>
      <c r="K1277" s="95"/>
      <c r="M1277" s="95"/>
      <c r="O1277" s="95"/>
      <c r="S1277" s="95"/>
      <c r="U1277" s="95"/>
      <c r="W1277" s="95"/>
      <c r="X1277" s="95"/>
      <c r="Y1277" s="95"/>
      <c r="AA1277" s="95"/>
      <c r="AC1277" s="95"/>
    </row>
    <row r="1278" spans="5:29" s="42" customFormat="1" x14ac:dyDescent="0.35">
      <c r="E1278" s="95"/>
      <c r="G1278" s="95"/>
      <c r="I1278" s="95"/>
      <c r="J1278" s="95"/>
      <c r="K1278" s="95"/>
      <c r="M1278" s="95"/>
      <c r="O1278" s="95"/>
      <c r="S1278" s="95"/>
      <c r="U1278" s="95"/>
      <c r="W1278" s="95"/>
      <c r="X1278" s="95"/>
      <c r="Y1278" s="95"/>
      <c r="AA1278" s="95"/>
      <c r="AC1278" s="95"/>
    </row>
    <row r="1279" spans="5:29" s="42" customFormat="1" x14ac:dyDescent="0.35">
      <c r="E1279" s="95"/>
      <c r="G1279" s="95"/>
      <c r="I1279" s="95"/>
      <c r="J1279" s="95"/>
      <c r="K1279" s="95"/>
      <c r="M1279" s="95"/>
      <c r="O1279" s="95"/>
      <c r="S1279" s="95"/>
      <c r="U1279" s="95"/>
      <c r="W1279" s="95"/>
      <c r="X1279" s="95"/>
      <c r="Y1279" s="95"/>
      <c r="AA1279" s="95"/>
      <c r="AC1279" s="95"/>
    </row>
    <row r="1280" spans="5:29" s="42" customFormat="1" x14ac:dyDescent="0.35">
      <c r="E1280" s="95"/>
      <c r="G1280" s="95"/>
      <c r="I1280" s="95"/>
      <c r="J1280" s="95"/>
      <c r="K1280" s="95"/>
      <c r="M1280" s="95"/>
      <c r="O1280" s="95"/>
      <c r="S1280" s="95"/>
      <c r="U1280" s="95"/>
      <c r="W1280" s="95"/>
      <c r="X1280" s="95"/>
      <c r="Y1280" s="95"/>
      <c r="AA1280" s="95"/>
      <c r="AC1280" s="95"/>
    </row>
    <row r="1281" spans="5:29" s="42" customFormat="1" x14ac:dyDescent="0.35">
      <c r="E1281" s="95"/>
      <c r="G1281" s="95"/>
      <c r="I1281" s="95"/>
      <c r="J1281" s="95"/>
      <c r="K1281" s="95"/>
      <c r="M1281" s="95"/>
      <c r="O1281" s="95"/>
      <c r="S1281" s="95"/>
      <c r="U1281" s="95"/>
      <c r="W1281" s="95"/>
      <c r="X1281" s="95"/>
      <c r="Y1281" s="95"/>
      <c r="AA1281" s="95"/>
      <c r="AC1281" s="95"/>
    </row>
    <row r="1282" spans="5:29" s="42" customFormat="1" x14ac:dyDescent="0.35">
      <c r="E1282" s="95"/>
      <c r="G1282" s="95"/>
      <c r="I1282" s="95"/>
      <c r="J1282" s="95"/>
      <c r="K1282" s="95"/>
      <c r="M1282" s="95"/>
      <c r="O1282" s="95"/>
      <c r="S1282" s="95"/>
      <c r="U1282" s="95"/>
      <c r="W1282" s="95"/>
      <c r="X1282" s="95"/>
      <c r="Y1282" s="95"/>
      <c r="AA1282" s="95"/>
      <c r="AC1282" s="95"/>
    </row>
    <row r="1283" spans="5:29" s="42" customFormat="1" x14ac:dyDescent="0.35">
      <c r="E1283" s="95"/>
      <c r="G1283" s="95"/>
      <c r="I1283" s="95"/>
      <c r="J1283" s="95"/>
      <c r="K1283" s="95"/>
      <c r="M1283" s="95"/>
      <c r="O1283" s="95"/>
      <c r="S1283" s="95"/>
      <c r="U1283" s="95"/>
      <c r="W1283" s="95"/>
      <c r="X1283" s="95"/>
      <c r="Y1283" s="95"/>
      <c r="AA1283" s="95"/>
      <c r="AC1283" s="95"/>
    </row>
    <row r="1284" spans="5:29" s="42" customFormat="1" x14ac:dyDescent="0.35">
      <c r="E1284" s="95"/>
      <c r="G1284" s="95"/>
      <c r="I1284" s="95"/>
      <c r="J1284" s="95"/>
      <c r="K1284" s="95"/>
      <c r="M1284" s="95"/>
      <c r="O1284" s="95"/>
      <c r="S1284" s="95"/>
      <c r="U1284" s="95"/>
      <c r="W1284" s="95"/>
      <c r="X1284" s="95"/>
      <c r="Y1284" s="95"/>
      <c r="AA1284" s="95"/>
      <c r="AC1284" s="95"/>
    </row>
    <row r="1285" spans="5:29" s="42" customFormat="1" x14ac:dyDescent="0.35">
      <c r="E1285" s="95"/>
      <c r="G1285" s="95"/>
      <c r="I1285" s="95"/>
      <c r="J1285" s="95"/>
      <c r="K1285" s="95"/>
      <c r="M1285" s="95"/>
      <c r="O1285" s="95"/>
      <c r="S1285" s="95"/>
      <c r="U1285" s="95"/>
      <c r="W1285" s="95"/>
      <c r="X1285" s="95"/>
      <c r="Y1285" s="95"/>
      <c r="AA1285" s="95"/>
      <c r="AC1285" s="95"/>
    </row>
    <row r="1286" spans="5:29" s="42" customFormat="1" x14ac:dyDescent="0.35">
      <c r="E1286" s="95"/>
      <c r="G1286" s="95"/>
      <c r="I1286" s="95"/>
      <c r="J1286" s="95"/>
      <c r="K1286" s="95"/>
      <c r="M1286" s="95"/>
      <c r="O1286" s="95"/>
      <c r="S1286" s="95"/>
      <c r="U1286" s="95"/>
      <c r="W1286" s="95"/>
      <c r="X1286" s="95"/>
      <c r="Y1286" s="95"/>
      <c r="AA1286" s="95"/>
      <c r="AC1286" s="95"/>
    </row>
    <row r="1287" spans="5:29" s="42" customFormat="1" x14ac:dyDescent="0.35">
      <c r="E1287" s="95"/>
      <c r="G1287" s="95"/>
      <c r="I1287" s="95"/>
      <c r="J1287" s="95"/>
      <c r="K1287" s="95"/>
      <c r="M1287" s="95"/>
      <c r="O1287" s="95"/>
      <c r="S1287" s="95"/>
      <c r="U1287" s="95"/>
      <c r="W1287" s="95"/>
      <c r="X1287" s="95"/>
      <c r="Y1287" s="95"/>
      <c r="AA1287" s="95"/>
      <c r="AC1287" s="95"/>
    </row>
    <row r="1288" spans="5:29" s="42" customFormat="1" x14ac:dyDescent="0.35">
      <c r="E1288" s="95"/>
      <c r="G1288" s="95"/>
      <c r="I1288" s="95"/>
      <c r="J1288" s="95"/>
      <c r="K1288" s="95"/>
      <c r="M1288" s="95"/>
      <c r="O1288" s="95"/>
      <c r="S1288" s="95"/>
      <c r="U1288" s="95"/>
      <c r="W1288" s="95"/>
      <c r="X1288" s="95"/>
      <c r="Y1288" s="95"/>
      <c r="AA1288" s="95"/>
      <c r="AC1288" s="95"/>
    </row>
    <row r="1289" spans="5:29" s="42" customFormat="1" x14ac:dyDescent="0.35">
      <c r="E1289" s="95"/>
      <c r="G1289" s="95"/>
      <c r="I1289" s="95"/>
      <c r="J1289" s="95"/>
      <c r="K1289" s="95"/>
      <c r="M1289" s="95"/>
      <c r="O1289" s="95"/>
      <c r="S1289" s="95"/>
      <c r="U1289" s="95"/>
      <c r="W1289" s="95"/>
      <c r="X1289" s="95"/>
      <c r="Y1289" s="95"/>
      <c r="AA1289" s="95"/>
      <c r="AC1289" s="95"/>
    </row>
    <row r="1290" spans="5:29" s="42" customFormat="1" x14ac:dyDescent="0.35">
      <c r="E1290" s="95"/>
      <c r="G1290" s="95"/>
      <c r="I1290" s="95"/>
      <c r="J1290" s="95"/>
      <c r="K1290" s="95"/>
      <c r="M1290" s="95"/>
      <c r="O1290" s="95"/>
      <c r="S1290" s="95"/>
      <c r="U1290" s="95"/>
      <c r="W1290" s="95"/>
      <c r="X1290" s="95"/>
      <c r="Y1290" s="95"/>
      <c r="AA1290" s="95"/>
      <c r="AC1290" s="95"/>
    </row>
    <row r="1291" spans="5:29" s="42" customFormat="1" x14ac:dyDescent="0.35">
      <c r="E1291" s="95"/>
      <c r="G1291" s="95"/>
      <c r="I1291" s="95"/>
      <c r="J1291" s="95"/>
      <c r="K1291" s="95"/>
      <c r="M1291" s="95"/>
      <c r="O1291" s="95"/>
      <c r="S1291" s="95"/>
      <c r="U1291" s="95"/>
      <c r="W1291" s="95"/>
      <c r="X1291" s="95"/>
      <c r="Y1291" s="95"/>
      <c r="AA1291" s="95"/>
      <c r="AC1291" s="95"/>
    </row>
    <row r="1292" spans="5:29" s="42" customFormat="1" x14ac:dyDescent="0.35">
      <c r="E1292" s="95"/>
      <c r="G1292" s="95"/>
      <c r="I1292" s="95"/>
      <c r="J1292" s="95"/>
      <c r="K1292" s="95"/>
      <c r="M1292" s="95"/>
      <c r="O1292" s="95"/>
      <c r="S1292" s="95"/>
      <c r="U1292" s="95"/>
      <c r="W1292" s="95"/>
      <c r="X1292" s="95"/>
      <c r="Y1292" s="95"/>
      <c r="AA1292" s="95"/>
      <c r="AC1292" s="95"/>
    </row>
    <row r="1293" spans="5:29" s="42" customFormat="1" x14ac:dyDescent="0.35">
      <c r="E1293" s="95"/>
      <c r="G1293" s="95"/>
      <c r="I1293" s="95"/>
      <c r="J1293" s="95"/>
      <c r="K1293" s="95"/>
      <c r="M1293" s="95"/>
      <c r="O1293" s="95"/>
      <c r="S1293" s="95"/>
      <c r="U1293" s="95"/>
      <c r="W1293" s="95"/>
      <c r="X1293" s="95"/>
      <c r="Y1293" s="95"/>
      <c r="AA1293" s="95"/>
      <c r="AC1293" s="95"/>
    </row>
    <row r="1294" spans="5:29" s="42" customFormat="1" x14ac:dyDescent="0.35">
      <c r="E1294" s="95"/>
      <c r="G1294" s="95"/>
      <c r="I1294" s="95"/>
      <c r="J1294" s="95"/>
      <c r="K1294" s="95"/>
      <c r="M1294" s="95"/>
      <c r="O1294" s="95"/>
      <c r="S1294" s="95"/>
      <c r="U1294" s="95"/>
      <c r="W1294" s="95"/>
      <c r="X1294" s="95"/>
      <c r="Y1294" s="95"/>
      <c r="AA1294" s="95"/>
      <c r="AC1294" s="95"/>
    </row>
    <row r="1295" spans="5:29" s="42" customFormat="1" x14ac:dyDescent="0.35">
      <c r="E1295" s="95"/>
      <c r="G1295" s="95"/>
      <c r="I1295" s="95"/>
      <c r="J1295" s="95"/>
      <c r="K1295" s="95"/>
      <c r="M1295" s="95"/>
      <c r="O1295" s="95"/>
      <c r="S1295" s="95"/>
      <c r="U1295" s="95"/>
      <c r="W1295" s="95"/>
      <c r="X1295" s="95"/>
      <c r="Y1295" s="95"/>
      <c r="AA1295" s="95"/>
      <c r="AC1295" s="95"/>
    </row>
    <row r="1296" spans="5:29" s="42" customFormat="1" x14ac:dyDescent="0.35">
      <c r="E1296" s="95"/>
      <c r="G1296" s="95"/>
      <c r="I1296" s="95"/>
      <c r="J1296" s="95"/>
      <c r="K1296" s="95"/>
      <c r="M1296" s="95"/>
      <c r="O1296" s="95"/>
      <c r="S1296" s="95"/>
      <c r="U1296" s="95"/>
      <c r="W1296" s="95"/>
      <c r="X1296" s="95"/>
      <c r="Y1296" s="95"/>
      <c r="AA1296" s="95"/>
      <c r="AC1296" s="95"/>
    </row>
    <row r="1297" spans="5:29" s="42" customFormat="1" x14ac:dyDescent="0.35">
      <c r="E1297" s="95"/>
      <c r="G1297" s="95"/>
      <c r="I1297" s="95"/>
      <c r="J1297" s="95"/>
      <c r="K1297" s="95"/>
      <c r="M1297" s="95"/>
      <c r="O1297" s="95"/>
      <c r="S1297" s="95"/>
      <c r="U1297" s="95"/>
      <c r="W1297" s="95"/>
      <c r="X1297" s="95"/>
      <c r="Y1297" s="95"/>
      <c r="AA1297" s="95"/>
      <c r="AC1297" s="95"/>
    </row>
    <row r="1298" spans="5:29" s="42" customFormat="1" x14ac:dyDescent="0.35">
      <c r="E1298" s="95"/>
      <c r="G1298" s="95"/>
      <c r="I1298" s="95"/>
      <c r="J1298" s="95"/>
      <c r="K1298" s="95"/>
      <c r="M1298" s="95"/>
      <c r="O1298" s="95"/>
      <c r="S1298" s="95"/>
      <c r="U1298" s="95"/>
      <c r="W1298" s="95"/>
      <c r="X1298" s="95"/>
      <c r="Y1298" s="95"/>
      <c r="AA1298" s="95"/>
      <c r="AC1298" s="95"/>
    </row>
    <row r="1299" spans="5:29" s="42" customFormat="1" x14ac:dyDescent="0.35">
      <c r="E1299" s="95"/>
      <c r="G1299" s="95"/>
      <c r="I1299" s="95"/>
      <c r="J1299" s="95"/>
      <c r="K1299" s="95"/>
      <c r="M1299" s="95"/>
      <c r="O1299" s="95"/>
      <c r="S1299" s="95"/>
      <c r="U1299" s="95"/>
      <c r="W1299" s="95"/>
      <c r="X1299" s="95"/>
      <c r="Y1299" s="95"/>
      <c r="AA1299" s="95"/>
      <c r="AC1299" s="95"/>
    </row>
    <row r="1300" spans="5:29" s="42" customFormat="1" x14ac:dyDescent="0.35">
      <c r="E1300" s="95"/>
      <c r="G1300" s="95"/>
      <c r="I1300" s="95"/>
      <c r="J1300" s="95"/>
      <c r="K1300" s="95"/>
      <c r="M1300" s="95"/>
      <c r="O1300" s="95"/>
      <c r="S1300" s="95"/>
      <c r="U1300" s="95"/>
      <c r="W1300" s="95"/>
      <c r="X1300" s="95"/>
      <c r="Y1300" s="95"/>
      <c r="AA1300" s="95"/>
      <c r="AC1300" s="95"/>
    </row>
    <row r="1301" spans="5:29" s="42" customFormat="1" x14ac:dyDescent="0.35">
      <c r="E1301" s="95"/>
      <c r="G1301" s="95"/>
      <c r="I1301" s="95"/>
      <c r="J1301" s="95"/>
      <c r="K1301" s="95"/>
      <c r="M1301" s="95"/>
      <c r="O1301" s="95"/>
      <c r="S1301" s="95"/>
      <c r="U1301" s="95"/>
      <c r="W1301" s="95"/>
      <c r="X1301" s="95"/>
      <c r="Y1301" s="95"/>
      <c r="AA1301" s="95"/>
      <c r="AC1301" s="95"/>
    </row>
    <row r="1302" spans="5:29" s="42" customFormat="1" x14ac:dyDescent="0.35">
      <c r="E1302" s="95"/>
      <c r="G1302" s="95"/>
      <c r="I1302" s="95"/>
      <c r="J1302" s="95"/>
      <c r="K1302" s="95"/>
      <c r="M1302" s="95"/>
      <c r="O1302" s="95"/>
      <c r="S1302" s="95"/>
      <c r="U1302" s="95"/>
      <c r="W1302" s="95"/>
      <c r="X1302" s="95"/>
      <c r="Y1302" s="95"/>
      <c r="AA1302" s="95"/>
      <c r="AC1302" s="95"/>
    </row>
    <row r="1303" spans="5:29" s="42" customFormat="1" x14ac:dyDescent="0.35">
      <c r="E1303" s="95"/>
      <c r="G1303" s="95"/>
      <c r="I1303" s="95"/>
      <c r="J1303" s="95"/>
      <c r="K1303" s="95"/>
      <c r="M1303" s="95"/>
      <c r="O1303" s="95"/>
      <c r="S1303" s="95"/>
      <c r="U1303" s="95"/>
      <c r="W1303" s="95"/>
      <c r="X1303" s="95"/>
      <c r="Y1303" s="95"/>
      <c r="AA1303" s="95"/>
      <c r="AC1303" s="95"/>
    </row>
    <row r="1304" spans="5:29" s="42" customFormat="1" x14ac:dyDescent="0.35">
      <c r="E1304" s="95"/>
      <c r="G1304" s="95"/>
      <c r="I1304" s="95"/>
      <c r="J1304" s="95"/>
      <c r="K1304" s="95"/>
      <c r="M1304" s="95"/>
      <c r="O1304" s="95"/>
      <c r="S1304" s="95"/>
      <c r="U1304" s="95"/>
      <c r="W1304" s="95"/>
      <c r="X1304" s="95"/>
      <c r="Y1304" s="95"/>
      <c r="AA1304" s="95"/>
      <c r="AC1304" s="95"/>
    </row>
    <row r="1305" spans="5:29" s="42" customFormat="1" x14ac:dyDescent="0.35">
      <c r="E1305" s="95"/>
      <c r="G1305" s="95"/>
      <c r="I1305" s="95"/>
      <c r="J1305" s="95"/>
      <c r="K1305" s="95"/>
      <c r="M1305" s="95"/>
      <c r="O1305" s="95"/>
      <c r="S1305" s="95"/>
      <c r="U1305" s="95"/>
      <c r="W1305" s="95"/>
      <c r="X1305" s="95"/>
      <c r="Y1305" s="95"/>
      <c r="AA1305" s="95"/>
      <c r="AC1305" s="95"/>
    </row>
    <row r="1306" spans="5:29" s="42" customFormat="1" x14ac:dyDescent="0.35">
      <c r="E1306" s="95"/>
      <c r="G1306" s="95"/>
      <c r="I1306" s="95"/>
      <c r="J1306" s="95"/>
      <c r="K1306" s="95"/>
      <c r="M1306" s="95"/>
      <c r="O1306" s="95"/>
      <c r="S1306" s="95"/>
      <c r="U1306" s="95"/>
      <c r="W1306" s="95"/>
      <c r="X1306" s="95"/>
      <c r="Y1306" s="95"/>
      <c r="AA1306" s="95"/>
      <c r="AC1306" s="95"/>
    </row>
    <row r="1307" spans="5:29" s="42" customFormat="1" x14ac:dyDescent="0.35">
      <c r="E1307" s="95"/>
      <c r="G1307" s="95"/>
      <c r="I1307" s="95"/>
      <c r="J1307" s="95"/>
      <c r="K1307" s="95"/>
      <c r="M1307" s="95"/>
      <c r="O1307" s="95"/>
      <c r="S1307" s="95"/>
      <c r="U1307" s="95"/>
      <c r="W1307" s="95"/>
      <c r="X1307" s="95"/>
      <c r="Y1307" s="95"/>
      <c r="AA1307" s="95"/>
      <c r="AC1307" s="95"/>
    </row>
    <row r="1308" spans="5:29" s="42" customFormat="1" x14ac:dyDescent="0.35">
      <c r="E1308" s="95"/>
      <c r="G1308" s="95"/>
      <c r="I1308" s="95"/>
      <c r="J1308" s="95"/>
      <c r="K1308" s="95"/>
      <c r="M1308" s="95"/>
      <c r="O1308" s="95"/>
      <c r="S1308" s="95"/>
      <c r="U1308" s="95"/>
      <c r="W1308" s="95"/>
      <c r="X1308" s="95"/>
      <c r="Y1308" s="95"/>
      <c r="AA1308" s="95"/>
      <c r="AC1308" s="95"/>
    </row>
    <row r="1309" spans="5:29" s="42" customFormat="1" x14ac:dyDescent="0.35">
      <c r="E1309" s="95"/>
      <c r="G1309" s="95"/>
      <c r="I1309" s="95"/>
      <c r="J1309" s="95"/>
      <c r="K1309" s="95"/>
      <c r="M1309" s="95"/>
      <c r="O1309" s="95"/>
      <c r="S1309" s="95"/>
      <c r="U1309" s="95"/>
      <c r="W1309" s="95"/>
      <c r="X1309" s="95"/>
      <c r="Y1309" s="95"/>
      <c r="AA1309" s="95"/>
      <c r="AC1309" s="95"/>
    </row>
    <row r="1310" spans="5:29" s="42" customFormat="1" x14ac:dyDescent="0.35">
      <c r="E1310" s="95"/>
      <c r="G1310" s="95"/>
      <c r="I1310" s="95"/>
      <c r="J1310" s="95"/>
      <c r="K1310" s="95"/>
      <c r="M1310" s="95"/>
      <c r="O1310" s="95"/>
      <c r="S1310" s="95"/>
      <c r="U1310" s="95"/>
      <c r="W1310" s="95"/>
      <c r="X1310" s="95"/>
      <c r="Y1310" s="95"/>
      <c r="AA1310" s="95"/>
      <c r="AC1310" s="95"/>
    </row>
    <row r="1311" spans="5:29" s="42" customFormat="1" x14ac:dyDescent="0.35">
      <c r="E1311" s="95"/>
      <c r="G1311" s="95"/>
      <c r="I1311" s="95"/>
      <c r="J1311" s="95"/>
      <c r="K1311" s="95"/>
      <c r="M1311" s="95"/>
      <c r="O1311" s="95"/>
      <c r="S1311" s="95"/>
      <c r="U1311" s="95"/>
      <c r="W1311" s="95"/>
      <c r="X1311" s="95"/>
      <c r="Y1311" s="95"/>
      <c r="AA1311" s="95"/>
      <c r="AC1311" s="95"/>
    </row>
    <row r="1312" spans="5:29" s="42" customFormat="1" x14ac:dyDescent="0.35">
      <c r="E1312" s="95"/>
      <c r="G1312" s="95"/>
      <c r="I1312" s="95"/>
      <c r="J1312" s="95"/>
      <c r="K1312" s="95"/>
      <c r="M1312" s="95"/>
      <c r="O1312" s="95"/>
      <c r="S1312" s="95"/>
      <c r="U1312" s="95"/>
      <c r="W1312" s="95"/>
      <c r="X1312" s="95"/>
      <c r="Y1312" s="95"/>
      <c r="AA1312" s="95"/>
      <c r="AC1312" s="95"/>
    </row>
    <row r="1313" spans="5:29" s="42" customFormat="1" x14ac:dyDescent="0.35">
      <c r="E1313" s="95"/>
      <c r="G1313" s="95"/>
      <c r="I1313" s="95"/>
      <c r="J1313" s="95"/>
      <c r="K1313" s="95"/>
      <c r="M1313" s="95"/>
      <c r="O1313" s="95"/>
      <c r="S1313" s="95"/>
      <c r="U1313" s="95"/>
      <c r="W1313" s="95"/>
      <c r="X1313" s="95"/>
      <c r="Y1313" s="95"/>
      <c r="AA1313" s="95"/>
      <c r="AC1313" s="95"/>
    </row>
    <row r="1314" spans="5:29" s="42" customFormat="1" x14ac:dyDescent="0.35">
      <c r="E1314" s="95"/>
      <c r="G1314" s="95"/>
      <c r="I1314" s="95"/>
      <c r="J1314" s="95"/>
      <c r="K1314" s="95"/>
      <c r="M1314" s="95"/>
      <c r="O1314" s="95"/>
      <c r="S1314" s="95"/>
      <c r="U1314" s="95"/>
      <c r="W1314" s="95"/>
      <c r="X1314" s="95"/>
      <c r="Y1314" s="95"/>
      <c r="AA1314" s="95"/>
      <c r="AC1314" s="95"/>
    </row>
    <row r="1315" spans="5:29" s="42" customFormat="1" x14ac:dyDescent="0.35">
      <c r="E1315" s="95"/>
      <c r="G1315" s="95"/>
      <c r="I1315" s="95"/>
      <c r="J1315" s="95"/>
      <c r="K1315" s="95"/>
      <c r="M1315" s="95"/>
      <c r="O1315" s="95"/>
      <c r="S1315" s="95"/>
      <c r="U1315" s="95"/>
      <c r="W1315" s="95"/>
      <c r="X1315" s="95"/>
      <c r="Y1315" s="95"/>
      <c r="AA1315" s="95"/>
      <c r="AC1315" s="95"/>
    </row>
    <row r="1316" spans="5:29" s="42" customFormat="1" x14ac:dyDescent="0.35">
      <c r="E1316" s="95"/>
      <c r="G1316" s="95"/>
      <c r="I1316" s="95"/>
      <c r="J1316" s="95"/>
      <c r="K1316" s="95"/>
      <c r="M1316" s="95"/>
      <c r="O1316" s="95"/>
      <c r="S1316" s="95"/>
      <c r="U1316" s="95"/>
      <c r="W1316" s="95"/>
      <c r="X1316" s="95"/>
      <c r="Y1316" s="95"/>
      <c r="AA1316" s="95"/>
      <c r="AC1316" s="95"/>
    </row>
    <row r="1317" spans="5:29" s="42" customFormat="1" x14ac:dyDescent="0.35">
      <c r="E1317" s="95"/>
      <c r="G1317" s="95"/>
      <c r="I1317" s="95"/>
      <c r="J1317" s="95"/>
      <c r="K1317" s="95"/>
      <c r="M1317" s="95"/>
      <c r="O1317" s="95"/>
      <c r="S1317" s="95"/>
      <c r="U1317" s="95"/>
      <c r="W1317" s="95"/>
      <c r="X1317" s="95"/>
      <c r="Y1317" s="95"/>
      <c r="AA1317" s="95"/>
      <c r="AC1317" s="95"/>
    </row>
    <row r="1318" spans="5:29" s="42" customFormat="1" x14ac:dyDescent="0.35">
      <c r="E1318" s="95"/>
      <c r="G1318" s="95"/>
      <c r="I1318" s="95"/>
      <c r="J1318" s="95"/>
      <c r="K1318" s="95"/>
      <c r="M1318" s="95"/>
      <c r="O1318" s="95"/>
      <c r="S1318" s="95"/>
      <c r="U1318" s="95"/>
      <c r="W1318" s="95"/>
      <c r="X1318" s="95"/>
      <c r="Y1318" s="95"/>
      <c r="AA1318" s="95"/>
      <c r="AC1318" s="95"/>
    </row>
    <row r="1319" spans="5:29" s="42" customFormat="1" x14ac:dyDescent="0.35">
      <c r="E1319" s="95"/>
      <c r="G1319" s="95"/>
      <c r="I1319" s="95"/>
      <c r="J1319" s="95"/>
      <c r="K1319" s="95"/>
      <c r="M1319" s="95"/>
      <c r="O1319" s="95"/>
      <c r="S1319" s="95"/>
      <c r="U1319" s="95"/>
      <c r="W1319" s="95"/>
      <c r="X1319" s="95"/>
      <c r="Y1319" s="95"/>
      <c r="AA1319" s="95"/>
      <c r="AC1319" s="95"/>
    </row>
    <row r="1320" spans="5:29" s="42" customFormat="1" x14ac:dyDescent="0.35">
      <c r="E1320" s="95"/>
      <c r="G1320" s="95"/>
      <c r="I1320" s="95"/>
      <c r="J1320" s="95"/>
      <c r="K1320" s="95"/>
      <c r="M1320" s="95"/>
      <c r="O1320" s="95"/>
      <c r="S1320" s="95"/>
      <c r="U1320" s="95"/>
      <c r="W1320" s="95"/>
      <c r="X1320" s="95"/>
      <c r="Y1320" s="95"/>
      <c r="AA1320" s="95"/>
      <c r="AC1320" s="95"/>
    </row>
    <row r="1321" spans="5:29" s="42" customFormat="1" x14ac:dyDescent="0.35">
      <c r="E1321" s="95"/>
      <c r="G1321" s="95"/>
      <c r="I1321" s="95"/>
      <c r="J1321" s="95"/>
      <c r="K1321" s="95"/>
      <c r="M1321" s="95"/>
      <c r="O1321" s="95"/>
      <c r="S1321" s="95"/>
      <c r="U1321" s="95"/>
      <c r="W1321" s="95"/>
      <c r="X1321" s="95"/>
      <c r="Y1321" s="95"/>
      <c r="AA1321" s="95"/>
      <c r="AC1321" s="95"/>
    </row>
    <row r="1322" spans="5:29" s="42" customFormat="1" x14ac:dyDescent="0.35">
      <c r="E1322" s="95"/>
      <c r="G1322" s="95"/>
      <c r="I1322" s="95"/>
      <c r="J1322" s="95"/>
      <c r="K1322" s="95"/>
      <c r="M1322" s="95"/>
      <c r="O1322" s="95"/>
      <c r="S1322" s="95"/>
      <c r="U1322" s="95"/>
      <c r="W1322" s="95"/>
      <c r="X1322" s="95"/>
      <c r="Y1322" s="95"/>
      <c r="AA1322" s="95"/>
      <c r="AC1322" s="95"/>
    </row>
    <row r="1323" spans="5:29" s="42" customFormat="1" x14ac:dyDescent="0.35">
      <c r="E1323" s="95"/>
      <c r="G1323" s="95"/>
      <c r="I1323" s="95"/>
      <c r="J1323" s="95"/>
      <c r="K1323" s="95"/>
      <c r="M1323" s="95"/>
      <c r="O1323" s="95"/>
      <c r="S1323" s="95"/>
      <c r="U1323" s="95"/>
      <c r="W1323" s="95"/>
      <c r="X1323" s="95"/>
      <c r="Y1323" s="95"/>
      <c r="AA1323" s="95"/>
      <c r="AC1323" s="95"/>
    </row>
    <row r="1324" spans="5:29" s="42" customFormat="1" x14ac:dyDescent="0.35">
      <c r="E1324" s="95"/>
      <c r="G1324" s="95"/>
      <c r="I1324" s="95"/>
      <c r="J1324" s="95"/>
      <c r="K1324" s="95"/>
      <c r="M1324" s="95"/>
      <c r="O1324" s="95"/>
      <c r="S1324" s="95"/>
      <c r="U1324" s="95"/>
      <c r="W1324" s="95"/>
      <c r="X1324" s="95"/>
      <c r="Y1324" s="95"/>
      <c r="AA1324" s="95"/>
      <c r="AC1324" s="95"/>
    </row>
    <row r="1325" spans="5:29" s="42" customFormat="1" x14ac:dyDescent="0.35">
      <c r="E1325" s="95"/>
      <c r="G1325" s="95"/>
      <c r="I1325" s="95"/>
      <c r="J1325" s="95"/>
      <c r="K1325" s="95"/>
      <c r="M1325" s="95"/>
      <c r="O1325" s="95"/>
      <c r="S1325" s="95"/>
      <c r="U1325" s="95"/>
      <c r="W1325" s="95"/>
      <c r="X1325" s="95"/>
      <c r="Y1325" s="95"/>
      <c r="AA1325" s="95"/>
      <c r="AC1325" s="95"/>
    </row>
    <row r="1326" spans="5:29" s="42" customFormat="1" x14ac:dyDescent="0.35">
      <c r="E1326" s="95"/>
      <c r="G1326" s="95"/>
      <c r="I1326" s="95"/>
      <c r="J1326" s="95"/>
      <c r="K1326" s="95"/>
      <c r="M1326" s="95"/>
      <c r="O1326" s="95"/>
      <c r="S1326" s="95"/>
      <c r="U1326" s="95"/>
      <c r="W1326" s="95"/>
      <c r="X1326" s="95"/>
      <c r="Y1326" s="95"/>
      <c r="AA1326" s="95"/>
      <c r="AC1326" s="95"/>
    </row>
    <row r="1327" spans="5:29" s="42" customFormat="1" x14ac:dyDescent="0.35">
      <c r="E1327" s="95"/>
      <c r="G1327" s="95"/>
      <c r="I1327" s="95"/>
      <c r="J1327" s="95"/>
      <c r="K1327" s="95"/>
      <c r="M1327" s="95"/>
      <c r="O1327" s="95"/>
      <c r="S1327" s="95"/>
      <c r="U1327" s="95"/>
      <c r="W1327" s="95"/>
      <c r="X1327" s="95"/>
      <c r="Y1327" s="95"/>
      <c r="AA1327" s="95"/>
      <c r="AC1327" s="95"/>
    </row>
    <row r="1328" spans="5:29" s="42" customFormat="1" x14ac:dyDescent="0.35">
      <c r="E1328" s="95"/>
      <c r="G1328" s="95"/>
      <c r="I1328" s="95"/>
      <c r="J1328" s="95"/>
      <c r="K1328" s="95"/>
      <c r="M1328" s="95"/>
      <c r="O1328" s="95"/>
      <c r="S1328" s="95"/>
      <c r="U1328" s="95"/>
      <c r="W1328" s="95"/>
      <c r="X1328" s="95"/>
      <c r="Y1328" s="95"/>
      <c r="AA1328" s="95"/>
      <c r="AC1328" s="95"/>
    </row>
    <row r="1329" spans="5:29" s="42" customFormat="1" x14ac:dyDescent="0.35">
      <c r="E1329" s="95"/>
      <c r="G1329" s="95"/>
      <c r="I1329" s="95"/>
      <c r="J1329" s="95"/>
      <c r="K1329" s="95"/>
      <c r="M1329" s="95"/>
      <c r="O1329" s="95"/>
      <c r="S1329" s="95"/>
      <c r="U1329" s="95"/>
      <c r="W1329" s="95"/>
      <c r="X1329" s="95"/>
      <c r="Y1329" s="95"/>
      <c r="AA1329" s="95"/>
      <c r="AC1329" s="95"/>
    </row>
    <row r="1330" spans="5:29" s="42" customFormat="1" x14ac:dyDescent="0.35">
      <c r="E1330" s="95"/>
      <c r="G1330" s="95"/>
      <c r="I1330" s="95"/>
      <c r="J1330" s="95"/>
      <c r="K1330" s="95"/>
      <c r="M1330" s="95"/>
      <c r="O1330" s="95"/>
      <c r="S1330" s="95"/>
      <c r="U1330" s="95"/>
      <c r="W1330" s="95"/>
      <c r="X1330" s="95"/>
      <c r="Y1330" s="95"/>
      <c r="AA1330" s="95"/>
      <c r="AC1330" s="95"/>
    </row>
    <row r="1331" spans="5:29" s="42" customFormat="1" x14ac:dyDescent="0.35">
      <c r="E1331" s="95"/>
      <c r="G1331" s="95"/>
      <c r="I1331" s="95"/>
      <c r="J1331" s="95"/>
      <c r="K1331" s="95"/>
      <c r="M1331" s="95"/>
      <c r="O1331" s="95"/>
      <c r="S1331" s="95"/>
      <c r="U1331" s="95"/>
      <c r="W1331" s="95"/>
      <c r="X1331" s="95"/>
      <c r="Y1331" s="95"/>
      <c r="AA1331" s="95"/>
      <c r="AC1331" s="95"/>
    </row>
    <row r="1332" spans="5:29" s="42" customFormat="1" x14ac:dyDescent="0.35">
      <c r="E1332" s="95"/>
      <c r="G1332" s="95"/>
      <c r="I1332" s="95"/>
      <c r="J1332" s="95"/>
      <c r="K1332" s="95"/>
      <c r="M1332" s="95"/>
      <c r="O1332" s="95"/>
      <c r="S1332" s="95"/>
      <c r="U1332" s="95"/>
      <c r="W1332" s="95"/>
      <c r="X1332" s="95"/>
      <c r="Y1332" s="95"/>
      <c r="AA1332" s="95"/>
      <c r="AC1332" s="95"/>
    </row>
    <row r="1333" spans="5:29" s="42" customFormat="1" x14ac:dyDescent="0.35">
      <c r="E1333" s="95"/>
      <c r="G1333" s="95"/>
      <c r="I1333" s="95"/>
      <c r="J1333" s="95"/>
      <c r="K1333" s="95"/>
      <c r="M1333" s="95"/>
      <c r="O1333" s="95"/>
      <c r="S1333" s="95"/>
      <c r="U1333" s="95"/>
      <c r="W1333" s="95"/>
      <c r="X1333" s="95"/>
      <c r="Y1333" s="95"/>
      <c r="AA1333" s="95"/>
      <c r="AC1333" s="95"/>
    </row>
    <row r="1334" spans="5:29" s="42" customFormat="1" x14ac:dyDescent="0.35">
      <c r="E1334" s="95"/>
      <c r="G1334" s="95"/>
      <c r="I1334" s="95"/>
      <c r="J1334" s="95"/>
      <c r="K1334" s="95"/>
      <c r="M1334" s="95"/>
      <c r="O1334" s="95"/>
      <c r="S1334" s="95"/>
      <c r="U1334" s="95"/>
      <c r="W1334" s="95"/>
      <c r="X1334" s="95"/>
      <c r="Y1334" s="95"/>
      <c r="AA1334" s="95"/>
      <c r="AC1334" s="95"/>
    </row>
    <row r="1335" spans="5:29" s="42" customFormat="1" x14ac:dyDescent="0.35">
      <c r="E1335" s="95"/>
      <c r="G1335" s="95"/>
      <c r="I1335" s="95"/>
      <c r="J1335" s="95"/>
      <c r="K1335" s="95"/>
      <c r="M1335" s="95"/>
      <c r="O1335" s="95"/>
      <c r="S1335" s="95"/>
      <c r="U1335" s="95"/>
      <c r="W1335" s="95"/>
      <c r="X1335" s="95"/>
      <c r="Y1335" s="95"/>
      <c r="AA1335" s="95"/>
      <c r="AC1335" s="95"/>
    </row>
    <row r="1336" spans="5:29" s="42" customFormat="1" x14ac:dyDescent="0.35">
      <c r="E1336" s="95"/>
      <c r="G1336" s="95"/>
      <c r="I1336" s="95"/>
      <c r="J1336" s="95"/>
      <c r="K1336" s="95"/>
      <c r="M1336" s="95"/>
      <c r="O1336" s="95"/>
      <c r="S1336" s="95"/>
      <c r="U1336" s="95"/>
      <c r="W1336" s="95"/>
      <c r="X1336" s="95"/>
      <c r="Y1336" s="95"/>
      <c r="AA1336" s="95"/>
      <c r="AC1336" s="95"/>
    </row>
    <row r="1337" spans="5:29" s="42" customFormat="1" x14ac:dyDescent="0.35">
      <c r="E1337" s="95"/>
      <c r="G1337" s="95"/>
      <c r="I1337" s="95"/>
      <c r="J1337" s="95"/>
      <c r="K1337" s="95"/>
      <c r="M1337" s="95"/>
      <c r="O1337" s="95"/>
      <c r="S1337" s="95"/>
      <c r="U1337" s="95"/>
      <c r="W1337" s="95"/>
      <c r="X1337" s="95"/>
      <c r="Y1337" s="95"/>
      <c r="AA1337" s="95"/>
      <c r="AC1337" s="95"/>
    </row>
    <row r="1338" spans="5:29" s="42" customFormat="1" x14ac:dyDescent="0.35">
      <c r="E1338" s="95"/>
      <c r="G1338" s="95"/>
      <c r="I1338" s="95"/>
      <c r="J1338" s="95"/>
      <c r="K1338" s="95"/>
      <c r="M1338" s="95"/>
      <c r="O1338" s="95"/>
      <c r="S1338" s="95"/>
      <c r="U1338" s="95"/>
      <c r="W1338" s="95"/>
      <c r="X1338" s="95"/>
      <c r="Y1338" s="95"/>
      <c r="AA1338" s="95"/>
      <c r="AC1338" s="95"/>
    </row>
    <row r="1339" spans="5:29" s="42" customFormat="1" x14ac:dyDescent="0.35">
      <c r="E1339" s="95"/>
      <c r="G1339" s="95"/>
      <c r="I1339" s="95"/>
      <c r="J1339" s="95"/>
      <c r="K1339" s="95"/>
      <c r="M1339" s="95"/>
      <c r="O1339" s="95"/>
      <c r="S1339" s="95"/>
      <c r="U1339" s="95"/>
      <c r="W1339" s="95"/>
      <c r="X1339" s="95"/>
      <c r="Y1339" s="95"/>
      <c r="AA1339" s="95"/>
      <c r="AC1339" s="95"/>
    </row>
    <row r="1340" spans="5:29" s="42" customFormat="1" x14ac:dyDescent="0.35">
      <c r="E1340" s="95"/>
      <c r="G1340" s="95"/>
      <c r="I1340" s="95"/>
      <c r="J1340" s="95"/>
      <c r="K1340" s="95"/>
      <c r="M1340" s="95"/>
      <c r="O1340" s="95"/>
      <c r="S1340" s="95"/>
      <c r="U1340" s="95"/>
      <c r="W1340" s="95"/>
      <c r="X1340" s="95"/>
      <c r="Y1340" s="95"/>
      <c r="AA1340" s="95"/>
      <c r="AC1340" s="95"/>
    </row>
    <row r="1341" spans="5:29" s="42" customFormat="1" x14ac:dyDescent="0.35">
      <c r="E1341" s="95"/>
      <c r="G1341" s="95"/>
      <c r="I1341" s="95"/>
      <c r="J1341" s="95"/>
      <c r="K1341" s="95"/>
      <c r="M1341" s="95"/>
      <c r="O1341" s="95"/>
      <c r="S1341" s="95"/>
      <c r="U1341" s="95"/>
      <c r="W1341" s="95"/>
      <c r="X1341" s="95"/>
      <c r="Y1341" s="95"/>
      <c r="AA1341" s="95"/>
      <c r="AC1341" s="95"/>
    </row>
    <row r="1342" spans="5:29" s="42" customFormat="1" x14ac:dyDescent="0.35">
      <c r="E1342" s="95"/>
      <c r="G1342" s="95"/>
      <c r="I1342" s="95"/>
      <c r="J1342" s="95"/>
      <c r="K1342" s="95"/>
      <c r="M1342" s="95"/>
      <c r="O1342" s="95"/>
      <c r="S1342" s="95"/>
      <c r="U1342" s="95"/>
      <c r="W1342" s="95"/>
      <c r="X1342" s="95"/>
      <c r="Y1342" s="95"/>
      <c r="AA1342" s="95"/>
      <c r="AC1342" s="95"/>
    </row>
    <row r="1343" spans="5:29" s="42" customFormat="1" x14ac:dyDescent="0.35">
      <c r="E1343" s="95"/>
      <c r="G1343" s="95"/>
      <c r="I1343" s="95"/>
      <c r="J1343" s="95"/>
      <c r="K1343" s="95"/>
      <c r="M1343" s="95"/>
      <c r="O1343" s="95"/>
      <c r="S1343" s="95"/>
      <c r="U1343" s="95"/>
      <c r="W1343" s="95"/>
      <c r="X1343" s="95"/>
      <c r="Y1343" s="95"/>
      <c r="AA1343" s="95"/>
      <c r="AC1343" s="95"/>
    </row>
    <row r="1344" spans="5:29" s="42" customFormat="1" x14ac:dyDescent="0.35">
      <c r="E1344" s="95"/>
      <c r="G1344" s="95"/>
      <c r="I1344" s="95"/>
      <c r="J1344" s="95"/>
      <c r="K1344" s="95"/>
      <c r="M1344" s="95"/>
      <c r="O1344" s="95"/>
      <c r="S1344" s="95"/>
      <c r="U1344" s="95"/>
      <c r="W1344" s="95"/>
      <c r="X1344" s="95"/>
      <c r="Y1344" s="95"/>
      <c r="AA1344" s="95"/>
      <c r="AC1344" s="95"/>
    </row>
    <row r="1345" spans="5:29" s="42" customFormat="1" x14ac:dyDescent="0.35">
      <c r="E1345" s="95"/>
      <c r="G1345" s="95"/>
      <c r="I1345" s="95"/>
      <c r="J1345" s="95"/>
      <c r="K1345" s="95"/>
      <c r="M1345" s="95"/>
      <c r="O1345" s="95"/>
      <c r="S1345" s="95"/>
      <c r="U1345" s="95"/>
      <c r="W1345" s="95"/>
      <c r="X1345" s="95"/>
      <c r="Y1345" s="95"/>
      <c r="AA1345" s="95"/>
      <c r="AC1345" s="95"/>
    </row>
    <row r="1346" spans="5:29" s="42" customFormat="1" x14ac:dyDescent="0.35">
      <c r="E1346" s="95"/>
      <c r="G1346" s="95"/>
      <c r="I1346" s="95"/>
      <c r="J1346" s="95"/>
      <c r="K1346" s="95"/>
      <c r="M1346" s="95"/>
      <c r="O1346" s="95"/>
      <c r="S1346" s="95"/>
      <c r="U1346" s="95"/>
      <c r="W1346" s="95"/>
      <c r="X1346" s="95"/>
      <c r="Y1346" s="95"/>
      <c r="AA1346" s="95"/>
      <c r="AC1346" s="95"/>
    </row>
    <row r="1347" spans="5:29" s="42" customFormat="1" x14ac:dyDescent="0.35">
      <c r="E1347" s="95"/>
      <c r="G1347" s="95"/>
      <c r="I1347" s="95"/>
      <c r="J1347" s="95"/>
      <c r="K1347" s="95"/>
      <c r="M1347" s="95"/>
      <c r="O1347" s="95"/>
      <c r="S1347" s="95"/>
      <c r="U1347" s="95"/>
      <c r="W1347" s="95"/>
      <c r="X1347" s="95"/>
      <c r="Y1347" s="95"/>
      <c r="AA1347" s="95"/>
      <c r="AC1347" s="95"/>
    </row>
    <row r="1348" spans="5:29" s="42" customFormat="1" x14ac:dyDescent="0.35">
      <c r="E1348" s="95"/>
      <c r="G1348" s="95"/>
      <c r="I1348" s="95"/>
      <c r="J1348" s="95"/>
      <c r="K1348" s="95"/>
      <c r="M1348" s="95"/>
      <c r="O1348" s="95"/>
      <c r="S1348" s="95"/>
      <c r="U1348" s="95"/>
      <c r="W1348" s="95"/>
      <c r="X1348" s="95"/>
      <c r="Y1348" s="95"/>
      <c r="AA1348" s="95"/>
      <c r="AC1348" s="95"/>
    </row>
    <row r="1349" spans="5:29" s="42" customFormat="1" x14ac:dyDescent="0.35">
      <c r="E1349" s="95"/>
      <c r="G1349" s="95"/>
      <c r="I1349" s="95"/>
      <c r="J1349" s="95"/>
      <c r="K1349" s="95"/>
      <c r="M1349" s="95"/>
      <c r="O1349" s="95"/>
      <c r="S1349" s="95"/>
      <c r="U1349" s="95"/>
      <c r="W1349" s="95"/>
      <c r="X1349" s="95"/>
      <c r="Y1349" s="95"/>
      <c r="AA1349" s="95"/>
      <c r="AC1349" s="95"/>
    </row>
    <row r="1350" spans="5:29" s="42" customFormat="1" x14ac:dyDescent="0.35">
      <c r="E1350" s="95"/>
      <c r="G1350" s="95"/>
      <c r="I1350" s="95"/>
      <c r="J1350" s="95"/>
      <c r="K1350" s="95"/>
      <c r="M1350" s="95"/>
      <c r="O1350" s="95"/>
      <c r="S1350" s="95"/>
      <c r="U1350" s="95"/>
      <c r="W1350" s="95"/>
      <c r="X1350" s="95"/>
      <c r="Y1350" s="95"/>
      <c r="AA1350" s="95"/>
      <c r="AC1350" s="95"/>
    </row>
    <row r="1351" spans="5:29" s="42" customFormat="1" x14ac:dyDescent="0.35">
      <c r="E1351" s="95"/>
      <c r="G1351" s="95"/>
      <c r="I1351" s="95"/>
      <c r="J1351" s="95"/>
      <c r="K1351" s="95"/>
      <c r="M1351" s="95"/>
      <c r="O1351" s="95"/>
      <c r="S1351" s="95"/>
      <c r="U1351" s="95"/>
      <c r="W1351" s="95"/>
      <c r="X1351" s="95"/>
      <c r="Y1351" s="95"/>
      <c r="AA1351" s="95"/>
      <c r="AC1351" s="95"/>
    </row>
    <row r="1352" spans="5:29" s="42" customFormat="1" x14ac:dyDescent="0.35">
      <c r="E1352" s="95"/>
      <c r="G1352" s="95"/>
      <c r="I1352" s="95"/>
      <c r="J1352" s="95"/>
      <c r="K1352" s="95"/>
      <c r="M1352" s="95"/>
      <c r="O1352" s="95"/>
      <c r="S1352" s="95"/>
      <c r="U1352" s="95"/>
      <c r="W1352" s="95"/>
      <c r="X1352" s="95"/>
      <c r="Y1352" s="95"/>
      <c r="AA1352" s="95"/>
      <c r="AC1352" s="95"/>
    </row>
    <row r="1353" spans="5:29" s="42" customFormat="1" x14ac:dyDescent="0.35">
      <c r="E1353" s="95"/>
      <c r="G1353" s="95"/>
      <c r="I1353" s="95"/>
      <c r="J1353" s="95"/>
      <c r="K1353" s="95"/>
      <c r="M1353" s="95"/>
      <c r="O1353" s="95"/>
      <c r="S1353" s="95"/>
      <c r="U1353" s="95"/>
      <c r="W1353" s="95"/>
      <c r="X1353" s="95"/>
      <c r="Y1353" s="95"/>
      <c r="AA1353" s="95"/>
      <c r="AC1353" s="95"/>
    </row>
    <row r="1354" spans="5:29" s="42" customFormat="1" x14ac:dyDescent="0.35">
      <c r="E1354" s="95"/>
      <c r="G1354" s="95"/>
      <c r="I1354" s="95"/>
      <c r="J1354" s="95"/>
      <c r="K1354" s="95"/>
      <c r="M1354" s="95"/>
      <c r="O1354" s="95"/>
      <c r="S1354" s="95"/>
      <c r="U1354" s="95"/>
      <c r="W1354" s="95"/>
      <c r="X1354" s="95"/>
      <c r="Y1354" s="95"/>
      <c r="AA1354" s="95"/>
      <c r="AC1354" s="95"/>
    </row>
    <row r="1355" spans="5:29" s="42" customFormat="1" x14ac:dyDescent="0.35">
      <c r="E1355" s="95"/>
      <c r="G1355" s="95"/>
      <c r="I1355" s="95"/>
      <c r="J1355" s="95"/>
      <c r="K1355" s="95"/>
      <c r="M1355" s="95"/>
      <c r="O1355" s="95"/>
      <c r="S1355" s="95"/>
      <c r="U1355" s="95"/>
      <c r="W1355" s="95"/>
      <c r="X1355" s="95"/>
      <c r="Y1355" s="95"/>
      <c r="AA1355" s="95"/>
      <c r="AC1355" s="95"/>
    </row>
    <row r="1356" spans="5:29" s="42" customFormat="1" x14ac:dyDescent="0.35">
      <c r="E1356" s="95"/>
      <c r="G1356" s="95"/>
      <c r="I1356" s="95"/>
      <c r="J1356" s="95"/>
      <c r="K1356" s="95"/>
      <c r="M1356" s="95"/>
      <c r="O1356" s="95"/>
      <c r="S1356" s="95"/>
      <c r="U1356" s="95"/>
      <c r="W1356" s="95"/>
      <c r="X1356" s="95"/>
      <c r="Y1356" s="95"/>
      <c r="AA1356" s="95"/>
      <c r="AC1356" s="95"/>
    </row>
    <row r="1357" spans="5:29" s="42" customFormat="1" x14ac:dyDescent="0.35">
      <c r="E1357" s="95"/>
      <c r="G1357" s="95"/>
      <c r="I1357" s="95"/>
      <c r="J1357" s="95"/>
      <c r="K1357" s="95"/>
      <c r="M1357" s="95"/>
      <c r="O1357" s="95"/>
      <c r="S1357" s="95"/>
      <c r="U1357" s="95"/>
      <c r="W1357" s="95"/>
      <c r="X1357" s="95"/>
      <c r="Y1357" s="95"/>
      <c r="AA1357" s="95"/>
      <c r="AC1357" s="95"/>
    </row>
    <row r="1358" spans="5:29" s="42" customFormat="1" x14ac:dyDescent="0.35">
      <c r="E1358" s="95"/>
      <c r="G1358" s="95"/>
      <c r="I1358" s="95"/>
      <c r="J1358" s="95"/>
      <c r="K1358" s="95"/>
      <c r="M1358" s="95"/>
      <c r="O1358" s="95"/>
      <c r="S1358" s="95"/>
      <c r="U1358" s="95"/>
      <c r="W1358" s="95"/>
      <c r="X1358" s="95"/>
      <c r="Y1358" s="95"/>
      <c r="AA1358" s="95"/>
      <c r="AC1358" s="95"/>
    </row>
    <row r="1359" spans="5:29" s="42" customFormat="1" x14ac:dyDescent="0.35">
      <c r="E1359" s="95"/>
      <c r="G1359" s="95"/>
      <c r="I1359" s="95"/>
      <c r="J1359" s="95"/>
      <c r="K1359" s="95"/>
      <c r="M1359" s="95"/>
      <c r="O1359" s="95"/>
      <c r="S1359" s="95"/>
      <c r="U1359" s="95"/>
      <c r="W1359" s="95"/>
      <c r="X1359" s="95"/>
      <c r="Y1359" s="95"/>
      <c r="AA1359" s="95"/>
      <c r="AC1359" s="95"/>
    </row>
    <row r="1360" spans="5:29" s="42" customFormat="1" x14ac:dyDescent="0.35">
      <c r="E1360" s="95"/>
      <c r="G1360" s="95"/>
      <c r="I1360" s="95"/>
      <c r="J1360" s="95"/>
      <c r="K1360" s="95"/>
      <c r="M1360" s="95"/>
      <c r="O1360" s="95"/>
      <c r="S1360" s="95"/>
      <c r="U1360" s="95"/>
      <c r="W1360" s="95"/>
      <c r="X1360" s="95"/>
      <c r="Y1360" s="95"/>
      <c r="AA1360" s="95"/>
      <c r="AC1360" s="95"/>
    </row>
    <row r="1361" spans="5:29" s="42" customFormat="1" x14ac:dyDescent="0.35">
      <c r="E1361" s="95"/>
      <c r="G1361" s="95"/>
      <c r="I1361" s="95"/>
      <c r="J1361" s="95"/>
      <c r="K1361" s="95"/>
      <c r="M1361" s="95"/>
      <c r="O1361" s="95"/>
      <c r="S1361" s="95"/>
      <c r="U1361" s="95"/>
      <c r="W1361" s="95"/>
      <c r="X1361" s="95"/>
      <c r="Y1361" s="95"/>
      <c r="AA1361" s="95"/>
      <c r="AC1361" s="95"/>
    </row>
    <row r="1362" spans="5:29" s="42" customFormat="1" x14ac:dyDescent="0.35">
      <c r="E1362" s="95"/>
      <c r="G1362" s="95"/>
      <c r="I1362" s="95"/>
      <c r="J1362" s="95"/>
      <c r="K1362" s="95"/>
      <c r="M1362" s="95"/>
      <c r="O1362" s="95"/>
      <c r="S1362" s="95"/>
      <c r="U1362" s="95"/>
      <c r="W1362" s="95"/>
      <c r="X1362" s="95"/>
      <c r="Y1362" s="95"/>
      <c r="AA1362" s="95"/>
      <c r="AC1362" s="95"/>
    </row>
    <row r="1363" spans="5:29" s="42" customFormat="1" x14ac:dyDescent="0.35">
      <c r="E1363" s="95"/>
      <c r="G1363" s="95"/>
      <c r="I1363" s="95"/>
      <c r="J1363" s="95"/>
      <c r="K1363" s="95"/>
      <c r="M1363" s="95"/>
      <c r="O1363" s="95"/>
      <c r="S1363" s="95"/>
      <c r="U1363" s="95"/>
      <c r="W1363" s="95"/>
      <c r="X1363" s="95"/>
      <c r="Y1363" s="95"/>
      <c r="AA1363" s="95"/>
      <c r="AC1363" s="95"/>
    </row>
    <row r="1364" spans="5:29" s="42" customFormat="1" x14ac:dyDescent="0.35">
      <c r="E1364" s="95"/>
      <c r="G1364" s="95"/>
      <c r="I1364" s="95"/>
      <c r="J1364" s="95"/>
      <c r="K1364" s="95"/>
      <c r="M1364" s="95"/>
      <c r="O1364" s="95"/>
      <c r="S1364" s="95"/>
      <c r="U1364" s="95"/>
      <c r="W1364" s="95"/>
      <c r="X1364" s="95"/>
      <c r="Y1364" s="95"/>
      <c r="AA1364" s="95"/>
      <c r="AC1364" s="95"/>
    </row>
    <row r="1365" spans="5:29" s="42" customFormat="1" x14ac:dyDescent="0.35">
      <c r="E1365" s="95"/>
      <c r="G1365" s="95"/>
      <c r="I1365" s="95"/>
      <c r="J1365" s="95"/>
      <c r="K1365" s="95"/>
      <c r="M1365" s="95"/>
      <c r="O1365" s="95"/>
      <c r="S1365" s="95"/>
      <c r="U1365" s="95"/>
      <c r="W1365" s="95"/>
      <c r="X1365" s="95"/>
      <c r="Y1365" s="95"/>
      <c r="AA1365" s="95"/>
      <c r="AC1365" s="95"/>
    </row>
    <row r="1366" spans="5:29" s="42" customFormat="1" x14ac:dyDescent="0.35">
      <c r="E1366" s="95"/>
      <c r="G1366" s="95"/>
      <c r="I1366" s="95"/>
      <c r="J1366" s="95"/>
      <c r="K1366" s="95"/>
      <c r="M1366" s="95"/>
      <c r="O1366" s="95"/>
      <c r="S1366" s="95"/>
      <c r="U1366" s="95"/>
      <c r="W1366" s="95"/>
      <c r="X1366" s="95"/>
      <c r="Y1366" s="95"/>
      <c r="AA1366" s="95"/>
      <c r="AC1366" s="95"/>
    </row>
    <row r="1367" spans="5:29" s="42" customFormat="1" x14ac:dyDescent="0.35">
      <c r="E1367" s="95"/>
      <c r="G1367" s="95"/>
      <c r="I1367" s="95"/>
      <c r="J1367" s="95"/>
      <c r="K1367" s="95"/>
      <c r="M1367" s="95"/>
      <c r="O1367" s="95"/>
      <c r="S1367" s="95"/>
      <c r="U1367" s="95"/>
      <c r="W1367" s="95"/>
      <c r="X1367" s="95"/>
      <c r="Y1367" s="95"/>
      <c r="AA1367" s="95"/>
      <c r="AC1367" s="95"/>
    </row>
    <row r="1368" spans="5:29" s="42" customFormat="1" x14ac:dyDescent="0.35">
      <c r="E1368" s="95"/>
      <c r="G1368" s="95"/>
      <c r="I1368" s="95"/>
      <c r="J1368" s="95"/>
      <c r="K1368" s="95"/>
      <c r="M1368" s="95"/>
      <c r="O1368" s="95"/>
      <c r="S1368" s="95"/>
      <c r="U1368" s="95"/>
      <c r="W1368" s="95"/>
      <c r="X1368" s="95"/>
      <c r="Y1368" s="95"/>
      <c r="AA1368" s="95"/>
      <c r="AC1368" s="95"/>
    </row>
    <row r="1369" spans="5:29" s="42" customFormat="1" x14ac:dyDescent="0.35">
      <c r="E1369" s="95"/>
      <c r="G1369" s="95"/>
      <c r="I1369" s="95"/>
      <c r="J1369" s="95"/>
      <c r="K1369" s="95"/>
      <c r="M1369" s="95"/>
      <c r="O1369" s="95"/>
      <c r="S1369" s="95"/>
      <c r="U1369" s="95"/>
      <c r="W1369" s="95"/>
      <c r="X1369" s="95"/>
      <c r="Y1369" s="95"/>
      <c r="AA1369" s="95"/>
      <c r="AC1369" s="95"/>
    </row>
    <row r="1370" spans="5:29" s="42" customFormat="1" x14ac:dyDescent="0.35">
      <c r="E1370" s="95"/>
      <c r="G1370" s="95"/>
      <c r="I1370" s="95"/>
      <c r="J1370" s="95"/>
      <c r="K1370" s="95"/>
      <c r="M1370" s="95"/>
      <c r="O1370" s="95"/>
      <c r="S1370" s="95"/>
      <c r="U1370" s="95"/>
      <c r="W1370" s="95"/>
      <c r="X1370" s="95"/>
      <c r="Y1370" s="95"/>
      <c r="AA1370" s="95"/>
      <c r="AC1370" s="95"/>
    </row>
    <row r="1371" spans="5:29" s="42" customFormat="1" x14ac:dyDescent="0.35">
      <c r="E1371" s="95"/>
      <c r="G1371" s="95"/>
      <c r="I1371" s="95"/>
      <c r="J1371" s="95"/>
      <c r="K1371" s="95"/>
      <c r="M1371" s="95"/>
      <c r="O1371" s="95"/>
      <c r="S1371" s="95"/>
      <c r="U1371" s="95"/>
      <c r="W1371" s="95"/>
      <c r="X1371" s="95"/>
      <c r="Y1371" s="95"/>
      <c r="AA1371" s="95"/>
      <c r="AC1371" s="95"/>
    </row>
    <row r="1372" spans="5:29" s="42" customFormat="1" x14ac:dyDescent="0.35">
      <c r="E1372" s="95"/>
      <c r="G1372" s="95"/>
      <c r="I1372" s="95"/>
      <c r="J1372" s="95"/>
      <c r="K1372" s="95"/>
      <c r="M1372" s="95"/>
      <c r="O1372" s="95"/>
      <c r="S1372" s="95"/>
      <c r="U1372" s="95"/>
      <c r="W1372" s="95"/>
      <c r="X1372" s="95"/>
      <c r="Y1372" s="95"/>
      <c r="AA1372" s="95"/>
      <c r="AC1372" s="95"/>
    </row>
    <row r="1373" spans="5:29" s="42" customFormat="1" x14ac:dyDescent="0.35">
      <c r="E1373" s="95"/>
      <c r="G1373" s="95"/>
      <c r="I1373" s="95"/>
      <c r="J1373" s="95"/>
      <c r="K1373" s="95"/>
      <c r="M1373" s="95"/>
      <c r="O1373" s="95"/>
      <c r="S1373" s="95"/>
      <c r="U1373" s="95"/>
      <c r="W1373" s="95"/>
      <c r="X1373" s="95"/>
      <c r="Y1373" s="95"/>
      <c r="AA1373" s="95"/>
      <c r="AC1373" s="95"/>
    </row>
    <row r="1374" spans="5:29" s="42" customFormat="1" x14ac:dyDescent="0.35">
      <c r="E1374" s="95"/>
      <c r="G1374" s="95"/>
      <c r="I1374" s="95"/>
      <c r="J1374" s="95"/>
      <c r="K1374" s="95"/>
      <c r="M1374" s="95"/>
      <c r="O1374" s="95"/>
      <c r="S1374" s="95"/>
      <c r="U1374" s="95"/>
      <c r="W1374" s="95"/>
      <c r="X1374" s="95"/>
      <c r="Y1374" s="95"/>
      <c r="AA1374" s="95"/>
      <c r="AC1374" s="95"/>
    </row>
    <row r="1375" spans="5:29" s="42" customFormat="1" x14ac:dyDescent="0.35">
      <c r="E1375" s="95"/>
      <c r="G1375" s="95"/>
      <c r="I1375" s="95"/>
      <c r="J1375" s="95"/>
      <c r="K1375" s="95"/>
      <c r="M1375" s="95"/>
      <c r="O1375" s="95"/>
      <c r="S1375" s="95"/>
      <c r="U1375" s="95"/>
      <c r="W1375" s="95"/>
      <c r="X1375" s="95"/>
      <c r="Y1375" s="95"/>
      <c r="AA1375" s="95"/>
      <c r="AC1375" s="95"/>
    </row>
    <row r="1376" spans="5:29" s="42" customFormat="1" x14ac:dyDescent="0.35">
      <c r="E1376" s="95"/>
      <c r="G1376" s="95"/>
      <c r="I1376" s="95"/>
      <c r="J1376" s="95"/>
      <c r="K1376" s="95"/>
      <c r="M1376" s="95"/>
      <c r="O1376" s="95"/>
      <c r="S1376" s="95"/>
      <c r="U1376" s="95"/>
      <c r="W1376" s="95"/>
      <c r="X1376" s="95"/>
      <c r="Y1376" s="95"/>
      <c r="AA1376" s="95"/>
      <c r="AC1376" s="95"/>
    </row>
    <row r="1377" spans="5:29" s="42" customFormat="1" x14ac:dyDescent="0.35">
      <c r="E1377" s="95"/>
      <c r="G1377" s="95"/>
      <c r="I1377" s="95"/>
      <c r="J1377" s="95"/>
      <c r="K1377" s="95"/>
      <c r="M1377" s="95"/>
      <c r="O1377" s="95"/>
      <c r="S1377" s="95"/>
      <c r="U1377" s="95"/>
      <c r="W1377" s="95"/>
      <c r="X1377" s="95"/>
      <c r="Y1377" s="95"/>
      <c r="AA1377" s="95"/>
      <c r="AC1377" s="95"/>
    </row>
    <row r="1378" spans="5:29" s="42" customFormat="1" x14ac:dyDescent="0.35">
      <c r="E1378" s="95"/>
      <c r="G1378" s="95"/>
      <c r="I1378" s="95"/>
      <c r="J1378" s="95"/>
      <c r="K1378" s="95"/>
      <c r="M1378" s="95"/>
      <c r="O1378" s="95"/>
      <c r="S1378" s="95"/>
      <c r="U1378" s="95"/>
      <c r="W1378" s="95"/>
      <c r="X1378" s="95"/>
      <c r="Y1378" s="95"/>
      <c r="AA1378" s="95"/>
      <c r="AC1378" s="95"/>
    </row>
    <row r="1379" spans="5:29" s="42" customFormat="1" x14ac:dyDescent="0.35">
      <c r="E1379" s="95"/>
      <c r="G1379" s="95"/>
      <c r="I1379" s="95"/>
      <c r="J1379" s="95"/>
      <c r="K1379" s="95"/>
      <c r="M1379" s="95"/>
      <c r="O1379" s="95"/>
      <c r="S1379" s="95"/>
      <c r="U1379" s="95"/>
      <c r="W1379" s="95"/>
      <c r="X1379" s="95"/>
      <c r="Y1379" s="95"/>
      <c r="AA1379" s="95"/>
      <c r="AC1379" s="95"/>
    </row>
    <row r="1380" spans="5:29" s="42" customFormat="1" x14ac:dyDescent="0.35">
      <c r="E1380" s="95"/>
      <c r="G1380" s="95"/>
      <c r="I1380" s="95"/>
      <c r="J1380" s="95"/>
      <c r="K1380" s="95"/>
      <c r="M1380" s="95"/>
      <c r="O1380" s="95"/>
      <c r="S1380" s="95"/>
      <c r="U1380" s="95"/>
      <c r="W1380" s="95"/>
      <c r="X1380" s="95"/>
      <c r="Y1380" s="95"/>
      <c r="AA1380" s="95"/>
      <c r="AC1380" s="95"/>
    </row>
    <row r="1381" spans="5:29" s="42" customFormat="1" x14ac:dyDescent="0.35">
      <c r="E1381" s="95"/>
      <c r="G1381" s="95"/>
      <c r="I1381" s="95"/>
      <c r="J1381" s="95"/>
      <c r="K1381" s="95"/>
      <c r="M1381" s="95"/>
      <c r="O1381" s="95"/>
      <c r="S1381" s="95"/>
      <c r="U1381" s="95"/>
      <c r="W1381" s="95"/>
      <c r="X1381" s="95"/>
      <c r="Y1381" s="95"/>
      <c r="AA1381" s="95"/>
      <c r="AC1381" s="95"/>
    </row>
    <row r="1382" spans="5:29" s="42" customFormat="1" x14ac:dyDescent="0.35">
      <c r="E1382" s="95"/>
      <c r="G1382" s="95"/>
      <c r="I1382" s="95"/>
      <c r="J1382" s="95"/>
      <c r="K1382" s="95"/>
      <c r="M1382" s="95"/>
      <c r="O1382" s="95"/>
      <c r="S1382" s="95"/>
      <c r="U1382" s="95"/>
      <c r="W1382" s="95"/>
      <c r="X1382" s="95"/>
      <c r="Y1382" s="95"/>
      <c r="AA1382" s="95"/>
      <c r="AC1382" s="95"/>
    </row>
    <row r="1383" spans="5:29" s="42" customFormat="1" x14ac:dyDescent="0.35">
      <c r="E1383" s="95"/>
      <c r="G1383" s="95"/>
      <c r="I1383" s="95"/>
      <c r="J1383" s="95"/>
      <c r="K1383" s="95"/>
      <c r="M1383" s="95"/>
      <c r="O1383" s="95"/>
      <c r="S1383" s="95"/>
      <c r="U1383" s="95"/>
      <c r="W1383" s="95"/>
      <c r="X1383" s="95"/>
      <c r="Y1383" s="95"/>
      <c r="AA1383" s="95"/>
      <c r="AC1383" s="95"/>
    </row>
    <row r="1384" spans="5:29" s="42" customFormat="1" x14ac:dyDescent="0.35">
      <c r="E1384" s="95"/>
      <c r="G1384" s="95"/>
      <c r="I1384" s="95"/>
      <c r="J1384" s="95"/>
      <c r="K1384" s="95"/>
      <c r="M1384" s="95"/>
      <c r="O1384" s="95"/>
      <c r="S1384" s="95"/>
      <c r="U1384" s="95"/>
      <c r="W1384" s="95"/>
      <c r="X1384" s="95"/>
      <c r="Y1384" s="95"/>
      <c r="AA1384" s="95"/>
      <c r="AC1384" s="95"/>
    </row>
    <row r="1385" spans="5:29" s="42" customFormat="1" x14ac:dyDescent="0.35">
      <c r="E1385" s="95"/>
      <c r="G1385" s="95"/>
      <c r="I1385" s="95"/>
      <c r="J1385" s="95"/>
      <c r="K1385" s="95"/>
      <c r="M1385" s="95"/>
      <c r="O1385" s="95"/>
      <c r="S1385" s="95"/>
      <c r="U1385" s="95"/>
      <c r="W1385" s="95"/>
      <c r="X1385" s="95"/>
      <c r="Y1385" s="95"/>
      <c r="AA1385" s="95"/>
      <c r="AC1385" s="95"/>
    </row>
    <row r="1386" spans="5:29" s="42" customFormat="1" x14ac:dyDescent="0.35">
      <c r="E1386" s="95"/>
      <c r="G1386" s="95"/>
      <c r="I1386" s="95"/>
      <c r="J1386" s="95"/>
      <c r="K1386" s="95"/>
      <c r="M1386" s="95"/>
      <c r="O1386" s="95"/>
      <c r="S1386" s="95"/>
      <c r="U1386" s="95"/>
      <c r="W1386" s="95"/>
      <c r="X1386" s="95"/>
      <c r="Y1386" s="95"/>
      <c r="AA1386" s="95"/>
      <c r="AC1386" s="95"/>
    </row>
    <row r="1387" spans="5:29" s="42" customFormat="1" x14ac:dyDescent="0.35">
      <c r="E1387" s="95"/>
      <c r="G1387" s="95"/>
      <c r="I1387" s="95"/>
      <c r="J1387" s="95"/>
      <c r="K1387" s="95"/>
      <c r="M1387" s="95"/>
      <c r="O1387" s="95"/>
      <c r="S1387" s="95"/>
      <c r="U1387" s="95"/>
      <c r="W1387" s="95"/>
      <c r="X1387" s="95"/>
      <c r="Y1387" s="95"/>
      <c r="AA1387" s="95"/>
      <c r="AC1387" s="95"/>
    </row>
    <row r="1388" spans="5:29" s="42" customFormat="1" x14ac:dyDescent="0.35">
      <c r="E1388" s="95"/>
      <c r="G1388" s="95"/>
      <c r="I1388" s="95"/>
      <c r="J1388" s="95"/>
      <c r="K1388" s="95"/>
      <c r="M1388" s="95"/>
      <c r="O1388" s="95"/>
      <c r="S1388" s="95"/>
      <c r="U1388" s="95"/>
      <c r="W1388" s="95"/>
      <c r="X1388" s="95"/>
      <c r="Y1388" s="95"/>
      <c r="AA1388" s="95"/>
      <c r="AC1388" s="95"/>
    </row>
    <row r="1389" spans="5:29" s="42" customFormat="1" x14ac:dyDescent="0.35">
      <c r="E1389" s="95"/>
      <c r="G1389" s="95"/>
      <c r="I1389" s="95"/>
      <c r="J1389" s="95"/>
      <c r="K1389" s="95"/>
      <c r="M1389" s="95"/>
      <c r="O1389" s="95"/>
      <c r="S1389" s="95"/>
      <c r="U1389" s="95"/>
      <c r="W1389" s="95"/>
      <c r="X1389" s="95"/>
      <c r="Y1389" s="95"/>
      <c r="AA1389" s="95"/>
      <c r="AC1389" s="95"/>
    </row>
    <row r="1390" spans="5:29" s="42" customFormat="1" x14ac:dyDescent="0.35">
      <c r="E1390" s="95"/>
      <c r="G1390" s="95"/>
      <c r="I1390" s="95"/>
      <c r="J1390" s="95"/>
      <c r="K1390" s="95"/>
      <c r="M1390" s="95"/>
      <c r="O1390" s="95"/>
      <c r="S1390" s="95"/>
      <c r="U1390" s="95"/>
      <c r="W1390" s="95"/>
      <c r="X1390" s="95"/>
      <c r="Y1390" s="95"/>
      <c r="AA1390" s="95"/>
      <c r="AC1390" s="95"/>
    </row>
    <row r="1391" spans="5:29" s="42" customFormat="1" x14ac:dyDescent="0.35">
      <c r="E1391" s="95"/>
      <c r="G1391" s="95"/>
      <c r="I1391" s="95"/>
      <c r="J1391" s="95"/>
      <c r="K1391" s="95"/>
      <c r="M1391" s="95"/>
      <c r="O1391" s="95"/>
      <c r="S1391" s="95"/>
      <c r="U1391" s="95"/>
      <c r="W1391" s="95"/>
      <c r="X1391" s="95"/>
      <c r="Y1391" s="95"/>
      <c r="AA1391" s="95"/>
      <c r="AC1391" s="95"/>
    </row>
    <row r="1392" spans="5:29" s="42" customFormat="1" x14ac:dyDescent="0.35">
      <c r="E1392" s="95"/>
      <c r="G1392" s="95"/>
      <c r="I1392" s="95"/>
      <c r="J1392" s="95"/>
      <c r="K1392" s="95"/>
      <c r="M1392" s="95"/>
      <c r="O1392" s="95"/>
      <c r="S1392" s="95"/>
      <c r="U1392" s="95"/>
      <c r="W1392" s="95"/>
      <c r="X1392" s="95"/>
      <c r="Y1392" s="95"/>
      <c r="AA1392" s="95"/>
      <c r="AC1392" s="95"/>
    </row>
    <row r="1393" spans="5:29" s="42" customFormat="1" x14ac:dyDescent="0.35">
      <c r="E1393" s="95"/>
      <c r="G1393" s="95"/>
      <c r="I1393" s="95"/>
      <c r="J1393" s="95"/>
      <c r="K1393" s="95"/>
      <c r="M1393" s="95"/>
      <c r="O1393" s="95"/>
      <c r="S1393" s="95"/>
      <c r="U1393" s="95"/>
      <c r="W1393" s="95"/>
      <c r="X1393" s="95"/>
      <c r="Y1393" s="95"/>
      <c r="AA1393" s="95"/>
      <c r="AC1393" s="95"/>
    </row>
    <row r="1394" spans="5:29" s="42" customFormat="1" x14ac:dyDescent="0.35">
      <c r="E1394" s="95"/>
      <c r="G1394" s="95"/>
      <c r="I1394" s="95"/>
      <c r="J1394" s="95"/>
      <c r="K1394" s="95"/>
      <c r="M1394" s="95"/>
      <c r="O1394" s="95"/>
      <c r="S1394" s="95"/>
      <c r="U1394" s="95"/>
      <c r="W1394" s="95"/>
      <c r="X1394" s="95"/>
      <c r="Y1394" s="95"/>
      <c r="AA1394" s="95"/>
      <c r="AC1394" s="95"/>
    </row>
    <row r="1395" spans="5:29" s="42" customFormat="1" x14ac:dyDescent="0.35">
      <c r="E1395" s="95"/>
      <c r="G1395" s="95"/>
      <c r="I1395" s="95"/>
      <c r="J1395" s="95"/>
      <c r="K1395" s="95"/>
      <c r="M1395" s="95"/>
      <c r="O1395" s="95"/>
      <c r="S1395" s="95"/>
      <c r="U1395" s="95"/>
      <c r="W1395" s="95"/>
      <c r="X1395" s="95"/>
      <c r="Y1395" s="95"/>
      <c r="AA1395" s="95"/>
      <c r="AC1395" s="95"/>
    </row>
    <row r="1396" spans="5:29" s="42" customFormat="1" x14ac:dyDescent="0.35">
      <c r="E1396" s="95"/>
      <c r="G1396" s="95"/>
      <c r="I1396" s="95"/>
      <c r="J1396" s="95"/>
      <c r="K1396" s="95"/>
      <c r="M1396" s="95"/>
      <c r="O1396" s="95"/>
      <c r="S1396" s="95"/>
      <c r="U1396" s="95"/>
      <c r="W1396" s="95"/>
      <c r="X1396" s="95"/>
      <c r="Y1396" s="95"/>
      <c r="AA1396" s="95"/>
      <c r="AC1396" s="95"/>
    </row>
    <row r="1397" spans="5:29" s="42" customFormat="1" x14ac:dyDescent="0.35">
      <c r="E1397" s="95"/>
      <c r="G1397" s="95"/>
      <c r="I1397" s="95"/>
      <c r="J1397" s="95"/>
      <c r="K1397" s="95"/>
      <c r="M1397" s="95"/>
      <c r="O1397" s="95"/>
      <c r="S1397" s="95"/>
      <c r="U1397" s="95"/>
      <c r="W1397" s="95"/>
      <c r="X1397" s="95"/>
      <c r="Y1397" s="95"/>
      <c r="AA1397" s="95"/>
      <c r="AC1397" s="95"/>
    </row>
    <row r="1398" spans="5:29" s="42" customFormat="1" x14ac:dyDescent="0.35">
      <c r="E1398" s="95"/>
      <c r="G1398" s="95"/>
      <c r="I1398" s="95"/>
      <c r="J1398" s="95"/>
      <c r="K1398" s="95"/>
      <c r="M1398" s="95"/>
      <c r="O1398" s="95"/>
      <c r="S1398" s="95"/>
      <c r="U1398" s="95"/>
      <c r="W1398" s="95"/>
      <c r="X1398" s="95"/>
      <c r="Y1398" s="95"/>
      <c r="AA1398" s="95"/>
      <c r="AC1398" s="95"/>
    </row>
    <row r="1399" spans="5:29" s="42" customFormat="1" x14ac:dyDescent="0.35">
      <c r="E1399" s="95"/>
      <c r="G1399" s="95"/>
      <c r="I1399" s="95"/>
      <c r="J1399" s="95"/>
      <c r="K1399" s="95"/>
      <c r="M1399" s="95"/>
      <c r="O1399" s="95"/>
      <c r="S1399" s="95"/>
      <c r="U1399" s="95"/>
      <c r="W1399" s="95"/>
      <c r="X1399" s="95"/>
      <c r="Y1399" s="95"/>
      <c r="AA1399" s="95"/>
      <c r="AC1399" s="95"/>
    </row>
    <row r="1400" spans="5:29" s="42" customFormat="1" x14ac:dyDescent="0.35">
      <c r="E1400" s="95"/>
      <c r="G1400" s="95"/>
      <c r="I1400" s="95"/>
      <c r="J1400" s="95"/>
      <c r="K1400" s="95"/>
      <c r="M1400" s="95"/>
      <c r="O1400" s="95"/>
      <c r="S1400" s="95"/>
      <c r="U1400" s="95"/>
      <c r="W1400" s="95"/>
      <c r="X1400" s="95"/>
      <c r="Y1400" s="95"/>
      <c r="AA1400" s="95"/>
      <c r="AC1400" s="95"/>
    </row>
    <row r="1401" spans="5:29" s="42" customFormat="1" x14ac:dyDescent="0.35">
      <c r="E1401" s="95"/>
      <c r="G1401" s="95"/>
      <c r="I1401" s="95"/>
      <c r="J1401" s="95"/>
      <c r="K1401" s="95"/>
      <c r="M1401" s="95"/>
      <c r="O1401" s="95"/>
      <c r="S1401" s="95"/>
      <c r="U1401" s="95"/>
      <c r="W1401" s="95"/>
      <c r="X1401" s="95"/>
      <c r="Y1401" s="95"/>
      <c r="AA1401" s="95"/>
      <c r="AC1401" s="95"/>
    </row>
    <row r="1402" spans="5:29" s="42" customFormat="1" x14ac:dyDescent="0.35">
      <c r="E1402" s="95"/>
      <c r="G1402" s="95"/>
      <c r="I1402" s="95"/>
      <c r="J1402" s="95"/>
      <c r="K1402" s="95"/>
      <c r="M1402" s="95"/>
      <c r="O1402" s="95"/>
      <c r="S1402" s="95"/>
      <c r="U1402" s="95"/>
      <c r="W1402" s="95"/>
      <c r="X1402" s="95"/>
      <c r="Y1402" s="95"/>
      <c r="AA1402" s="95"/>
      <c r="AC1402" s="95"/>
    </row>
    <row r="1403" spans="5:29" s="42" customFormat="1" x14ac:dyDescent="0.35">
      <c r="E1403" s="95"/>
      <c r="G1403" s="95"/>
      <c r="I1403" s="95"/>
      <c r="J1403" s="95"/>
      <c r="K1403" s="95"/>
      <c r="M1403" s="95"/>
      <c r="O1403" s="95"/>
      <c r="S1403" s="95"/>
      <c r="U1403" s="95"/>
      <c r="W1403" s="95"/>
      <c r="X1403" s="95"/>
      <c r="Y1403" s="95"/>
      <c r="AA1403" s="95"/>
      <c r="AC1403" s="95"/>
    </row>
    <row r="1404" spans="5:29" s="42" customFormat="1" x14ac:dyDescent="0.35">
      <c r="E1404" s="95"/>
      <c r="G1404" s="95"/>
      <c r="I1404" s="95"/>
      <c r="J1404" s="95"/>
      <c r="K1404" s="95"/>
      <c r="M1404" s="95"/>
      <c r="O1404" s="95"/>
      <c r="S1404" s="95"/>
      <c r="U1404" s="95"/>
      <c r="W1404" s="95"/>
      <c r="X1404" s="95"/>
      <c r="Y1404" s="95"/>
      <c r="AA1404" s="95"/>
      <c r="AC1404" s="95"/>
    </row>
    <row r="1405" spans="5:29" s="42" customFormat="1" x14ac:dyDescent="0.35">
      <c r="E1405" s="95"/>
      <c r="G1405" s="95"/>
      <c r="I1405" s="95"/>
      <c r="J1405" s="95"/>
      <c r="K1405" s="95"/>
      <c r="M1405" s="95"/>
      <c r="O1405" s="95"/>
      <c r="S1405" s="95"/>
      <c r="U1405" s="95"/>
      <c r="W1405" s="95"/>
      <c r="X1405" s="95"/>
      <c r="Y1405" s="95"/>
      <c r="AA1405" s="95"/>
      <c r="AC1405" s="95"/>
    </row>
    <row r="1406" spans="5:29" s="42" customFormat="1" x14ac:dyDescent="0.35">
      <c r="E1406" s="95"/>
      <c r="G1406" s="95"/>
      <c r="I1406" s="95"/>
      <c r="J1406" s="95"/>
      <c r="K1406" s="95"/>
      <c r="M1406" s="95"/>
      <c r="O1406" s="95"/>
      <c r="S1406" s="95"/>
      <c r="U1406" s="95"/>
      <c r="W1406" s="95"/>
      <c r="X1406" s="95"/>
      <c r="Y1406" s="95"/>
      <c r="AA1406" s="95"/>
      <c r="AC1406" s="95"/>
    </row>
    <row r="1407" spans="5:29" s="42" customFormat="1" x14ac:dyDescent="0.35">
      <c r="E1407" s="95"/>
      <c r="G1407" s="95"/>
      <c r="I1407" s="95"/>
      <c r="J1407" s="95"/>
      <c r="K1407" s="95"/>
      <c r="M1407" s="95"/>
      <c r="O1407" s="95"/>
      <c r="S1407" s="95"/>
      <c r="U1407" s="95"/>
      <c r="W1407" s="95"/>
      <c r="X1407" s="95"/>
      <c r="Y1407" s="95"/>
      <c r="AA1407" s="95"/>
      <c r="AC1407" s="95"/>
    </row>
    <row r="1408" spans="5:29" s="42" customFormat="1" x14ac:dyDescent="0.35">
      <c r="E1408" s="95"/>
      <c r="G1408" s="95"/>
      <c r="I1408" s="95"/>
      <c r="J1408" s="95"/>
      <c r="K1408" s="95"/>
      <c r="M1408" s="95"/>
      <c r="O1408" s="95"/>
      <c r="S1408" s="95"/>
      <c r="U1408" s="95"/>
      <c r="W1408" s="95"/>
      <c r="X1408" s="95"/>
      <c r="Y1408" s="95"/>
      <c r="AA1408" s="95"/>
      <c r="AC1408" s="95"/>
    </row>
    <row r="1409" spans="5:29" s="42" customFormat="1" x14ac:dyDescent="0.35">
      <c r="E1409" s="95"/>
      <c r="G1409" s="95"/>
      <c r="I1409" s="95"/>
      <c r="J1409" s="95"/>
      <c r="K1409" s="95"/>
      <c r="M1409" s="95"/>
      <c r="O1409" s="95"/>
      <c r="S1409" s="95"/>
      <c r="U1409" s="95"/>
      <c r="W1409" s="95"/>
      <c r="X1409" s="95"/>
      <c r="Y1409" s="95"/>
      <c r="AA1409" s="95"/>
      <c r="AC1409" s="95"/>
    </row>
    <row r="1410" spans="5:29" s="42" customFormat="1" x14ac:dyDescent="0.35">
      <c r="E1410" s="95"/>
      <c r="G1410" s="95"/>
      <c r="I1410" s="95"/>
      <c r="J1410" s="95"/>
      <c r="K1410" s="95"/>
      <c r="M1410" s="95"/>
      <c r="O1410" s="95"/>
      <c r="S1410" s="95"/>
      <c r="U1410" s="95"/>
      <c r="W1410" s="95"/>
      <c r="X1410" s="95"/>
      <c r="Y1410" s="95"/>
      <c r="AA1410" s="95"/>
      <c r="AC1410" s="95"/>
    </row>
    <row r="1411" spans="5:29" s="42" customFormat="1" x14ac:dyDescent="0.35">
      <c r="E1411" s="95"/>
      <c r="G1411" s="95"/>
      <c r="I1411" s="95"/>
      <c r="J1411" s="95"/>
      <c r="K1411" s="95"/>
      <c r="M1411" s="95"/>
      <c r="O1411" s="95"/>
      <c r="S1411" s="95"/>
      <c r="U1411" s="95"/>
      <c r="W1411" s="95"/>
      <c r="X1411" s="95"/>
      <c r="Y1411" s="95"/>
      <c r="AA1411" s="95"/>
      <c r="AC1411" s="95"/>
    </row>
    <row r="1412" spans="5:29" s="42" customFormat="1" x14ac:dyDescent="0.35">
      <c r="E1412" s="95"/>
      <c r="G1412" s="95"/>
      <c r="I1412" s="95"/>
      <c r="J1412" s="95"/>
      <c r="K1412" s="95"/>
      <c r="M1412" s="95"/>
      <c r="O1412" s="95"/>
      <c r="S1412" s="95"/>
      <c r="U1412" s="95"/>
      <c r="W1412" s="95"/>
      <c r="X1412" s="95"/>
      <c r="Y1412" s="95"/>
      <c r="AA1412" s="95"/>
      <c r="AC1412" s="95"/>
    </row>
    <row r="1413" spans="5:29" s="42" customFormat="1" x14ac:dyDescent="0.35">
      <c r="E1413" s="95"/>
      <c r="G1413" s="95"/>
      <c r="I1413" s="95"/>
      <c r="J1413" s="95"/>
      <c r="K1413" s="95"/>
      <c r="M1413" s="95"/>
      <c r="O1413" s="95"/>
      <c r="S1413" s="95"/>
      <c r="U1413" s="95"/>
      <c r="W1413" s="95"/>
      <c r="X1413" s="95"/>
      <c r="Y1413" s="95"/>
      <c r="AA1413" s="95"/>
      <c r="AC1413" s="95"/>
    </row>
    <row r="1414" spans="5:29" s="42" customFormat="1" x14ac:dyDescent="0.35">
      <c r="E1414" s="95"/>
      <c r="G1414" s="95"/>
      <c r="I1414" s="95"/>
      <c r="J1414" s="95"/>
      <c r="K1414" s="95"/>
      <c r="M1414" s="95"/>
      <c r="O1414" s="95"/>
      <c r="S1414" s="95"/>
      <c r="U1414" s="95"/>
      <c r="W1414" s="95"/>
      <c r="X1414" s="95"/>
      <c r="Y1414" s="95"/>
      <c r="AA1414" s="95"/>
      <c r="AC1414" s="95"/>
    </row>
    <row r="1415" spans="5:29" s="42" customFormat="1" x14ac:dyDescent="0.35">
      <c r="E1415" s="95"/>
      <c r="G1415" s="95"/>
      <c r="I1415" s="95"/>
      <c r="J1415" s="95"/>
      <c r="K1415" s="95"/>
      <c r="M1415" s="95"/>
      <c r="O1415" s="95"/>
      <c r="S1415" s="95"/>
      <c r="U1415" s="95"/>
      <c r="W1415" s="95"/>
      <c r="X1415" s="95"/>
      <c r="Y1415" s="95"/>
      <c r="AA1415" s="95"/>
      <c r="AC1415" s="95"/>
    </row>
    <row r="1416" spans="5:29" s="42" customFormat="1" x14ac:dyDescent="0.35">
      <c r="E1416" s="95"/>
      <c r="G1416" s="95"/>
      <c r="I1416" s="95"/>
      <c r="J1416" s="95"/>
      <c r="K1416" s="95"/>
      <c r="M1416" s="95"/>
      <c r="O1416" s="95"/>
      <c r="S1416" s="95"/>
      <c r="U1416" s="95"/>
      <c r="W1416" s="95"/>
      <c r="X1416" s="95"/>
      <c r="Y1416" s="95"/>
      <c r="AA1416" s="95"/>
      <c r="AC1416" s="95"/>
    </row>
    <row r="1417" spans="5:29" s="42" customFormat="1" x14ac:dyDescent="0.35">
      <c r="E1417" s="95"/>
      <c r="G1417" s="95"/>
      <c r="I1417" s="95"/>
      <c r="J1417" s="95"/>
      <c r="K1417" s="95"/>
      <c r="M1417" s="95"/>
      <c r="O1417" s="95"/>
      <c r="S1417" s="95"/>
      <c r="U1417" s="95"/>
      <c r="W1417" s="95"/>
      <c r="X1417" s="95"/>
      <c r="Y1417" s="95"/>
      <c r="AA1417" s="95"/>
      <c r="AC1417" s="95"/>
    </row>
    <row r="1418" spans="5:29" s="42" customFormat="1" x14ac:dyDescent="0.35">
      <c r="E1418" s="95"/>
      <c r="G1418" s="95"/>
      <c r="I1418" s="95"/>
      <c r="J1418" s="95"/>
      <c r="K1418" s="95"/>
      <c r="M1418" s="95"/>
      <c r="O1418" s="95"/>
      <c r="S1418" s="95"/>
      <c r="U1418" s="95"/>
      <c r="W1418" s="95"/>
      <c r="X1418" s="95"/>
      <c r="Y1418" s="95"/>
      <c r="AA1418" s="95"/>
      <c r="AC1418" s="95"/>
    </row>
    <row r="1419" spans="5:29" s="42" customFormat="1" x14ac:dyDescent="0.35">
      <c r="E1419" s="95"/>
      <c r="G1419" s="95"/>
      <c r="I1419" s="95"/>
      <c r="J1419" s="95"/>
      <c r="K1419" s="95"/>
      <c r="M1419" s="95"/>
      <c r="O1419" s="95"/>
      <c r="S1419" s="95"/>
      <c r="U1419" s="95"/>
      <c r="W1419" s="95"/>
      <c r="X1419" s="95"/>
      <c r="Y1419" s="95"/>
      <c r="AA1419" s="95"/>
      <c r="AC1419" s="95"/>
    </row>
    <row r="1420" spans="5:29" s="42" customFormat="1" x14ac:dyDescent="0.35">
      <c r="E1420" s="95"/>
      <c r="G1420" s="95"/>
      <c r="I1420" s="95"/>
      <c r="J1420" s="95"/>
      <c r="K1420" s="95"/>
      <c r="M1420" s="95"/>
      <c r="O1420" s="95"/>
      <c r="S1420" s="95"/>
      <c r="U1420" s="95"/>
      <c r="W1420" s="95"/>
      <c r="X1420" s="95"/>
      <c r="Y1420" s="95"/>
      <c r="AA1420" s="95"/>
      <c r="AC1420" s="95"/>
    </row>
    <row r="1421" spans="5:29" s="42" customFormat="1" x14ac:dyDescent="0.35">
      <c r="E1421" s="95"/>
      <c r="G1421" s="95"/>
      <c r="I1421" s="95"/>
      <c r="J1421" s="95"/>
      <c r="K1421" s="95"/>
      <c r="M1421" s="95"/>
      <c r="O1421" s="95"/>
      <c r="S1421" s="95"/>
      <c r="U1421" s="95"/>
      <c r="W1421" s="95"/>
      <c r="X1421" s="95"/>
      <c r="Y1421" s="95"/>
      <c r="AA1421" s="95"/>
      <c r="AC1421" s="95"/>
    </row>
    <row r="1422" spans="5:29" s="42" customFormat="1" x14ac:dyDescent="0.35">
      <c r="E1422" s="95"/>
      <c r="G1422" s="95"/>
      <c r="I1422" s="95"/>
      <c r="J1422" s="95"/>
      <c r="K1422" s="95"/>
      <c r="M1422" s="95"/>
      <c r="O1422" s="95"/>
      <c r="S1422" s="95"/>
      <c r="U1422" s="95"/>
      <c r="W1422" s="95"/>
      <c r="X1422" s="95"/>
      <c r="Y1422" s="95"/>
      <c r="AA1422" s="95"/>
      <c r="AC1422" s="95"/>
    </row>
    <row r="1423" spans="5:29" s="42" customFormat="1" x14ac:dyDescent="0.35">
      <c r="E1423" s="95"/>
      <c r="G1423" s="95"/>
      <c r="I1423" s="95"/>
      <c r="J1423" s="95"/>
      <c r="K1423" s="95"/>
      <c r="M1423" s="95"/>
      <c r="O1423" s="95"/>
      <c r="S1423" s="95"/>
      <c r="U1423" s="95"/>
      <c r="W1423" s="95"/>
      <c r="X1423" s="95"/>
      <c r="Y1423" s="95"/>
      <c r="AA1423" s="95"/>
      <c r="AC1423" s="95"/>
    </row>
    <row r="1424" spans="5:29" s="42" customFormat="1" x14ac:dyDescent="0.35">
      <c r="E1424" s="95"/>
      <c r="G1424" s="95"/>
      <c r="I1424" s="95"/>
      <c r="J1424" s="95"/>
      <c r="K1424" s="95"/>
      <c r="M1424" s="95"/>
      <c r="O1424" s="95"/>
      <c r="S1424" s="95"/>
      <c r="U1424" s="95"/>
      <c r="W1424" s="95"/>
      <c r="X1424" s="95"/>
      <c r="Y1424" s="95"/>
      <c r="AA1424" s="95"/>
      <c r="AC1424" s="95"/>
    </row>
    <row r="1425" spans="5:29" s="42" customFormat="1" x14ac:dyDescent="0.35">
      <c r="E1425" s="95"/>
      <c r="G1425" s="95"/>
      <c r="I1425" s="95"/>
      <c r="J1425" s="95"/>
      <c r="K1425" s="95"/>
      <c r="M1425" s="95"/>
      <c r="O1425" s="95"/>
      <c r="S1425" s="95"/>
      <c r="U1425" s="95"/>
      <c r="W1425" s="95"/>
      <c r="X1425" s="95"/>
      <c r="Y1425" s="95"/>
      <c r="AA1425" s="95"/>
      <c r="AC1425" s="95"/>
    </row>
    <row r="1426" spans="5:29" s="42" customFormat="1" x14ac:dyDescent="0.35">
      <c r="E1426" s="95"/>
      <c r="G1426" s="95"/>
      <c r="I1426" s="95"/>
      <c r="J1426" s="95"/>
      <c r="K1426" s="95"/>
      <c r="M1426" s="95"/>
      <c r="O1426" s="95"/>
      <c r="S1426" s="95"/>
      <c r="U1426" s="95"/>
      <c r="W1426" s="95"/>
      <c r="X1426" s="95"/>
      <c r="Y1426" s="95"/>
      <c r="AA1426" s="95"/>
      <c r="AC1426" s="95"/>
    </row>
    <row r="1427" spans="5:29" s="42" customFormat="1" x14ac:dyDescent="0.35">
      <c r="E1427" s="95"/>
      <c r="G1427" s="95"/>
      <c r="I1427" s="95"/>
      <c r="J1427" s="95"/>
      <c r="K1427" s="95"/>
      <c r="M1427" s="95"/>
      <c r="O1427" s="95"/>
      <c r="S1427" s="95"/>
      <c r="U1427" s="95"/>
      <c r="W1427" s="95"/>
      <c r="X1427" s="95"/>
      <c r="Y1427" s="95"/>
      <c r="AA1427" s="95"/>
      <c r="AC1427" s="95"/>
    </row>
    <row r="1428" spans="5:29" s="42" customFormat="1" x14ac:dyDescent="0.35">
      <c r="E1428" s="95"/>
      <c r="G1428" s="95"/>
      <c r="I1428" s="95"/>
      <c r="J1428" s="95"/>
      <c r="K1428" s="95"/>
      <c r="M1428" s="95"/>
      <c r="O1428" s="95"/>
      <c r="S1428" s="95"/>
      <c r="U1428" s="95"/>
      <c r="W1428" s="95"/>
      <c r="X1428" s="95"/>
      <c r="Y1428" s="95"/>
      <c r="AA1428" s="95"/>
      <c r="AC1428" s="95"/>
    </row>
    <row r="1429" spans="5:29" s="42" customFormat="1" x14ac:dyDescent="0.35">
      <c r="E1429" s="95"/>
      <c r="G1429" s="95"/>
      <c r="I1429" s="95"/>
      <c r="J1429" s="95"/>
      <c r="K1429" s="95"/>
      <c r="M1429" s="95"/>
      <c r="O1429" s="95"/>
      <c r="S1429" s="95"/>
      <c r="U1429" s="95"/>
      <c r="W1429" s="95"/>
      <c r="X1429" s="95"/>
      <c r="Y1429" s="95"/>
      <c r="AA1429" s="95"/>
      <c r="AC1429" s="95"/>
    </row>
    <row r="1430" spans="5:29" s="42" customFormat="1" x14ac:dyDescent="0.35">
      <c r="E1430" s="95"/>
      <c r="G1430" s="95"/>
      <c r="I1430" s="95"/>
      <c r="J1430" s="95"/>
      <c r="K1430" s="95"/>
      <c r="M1430" s="95"/>
      <c r="O1430" s="95"/>
      <c r="S1430" s="95"/>
      <c r="U1430" s="95"/>
      <c r="W1430" s="95"/>
      <c r="X1430" s="95"/>
      <c r="Y1430" s="95"/>
      <c r="AA1430" s="95"/>
      <c r="AC1430" s="95"/>
    </row>
    <row r="1431" spans="5:29" s="42" customFormat="1" x14ac:dyDescent="0.35">
      <c r="E1431" s="95"/>
      <c r="G1431" s="95"/>
      <c r="I1431" s="95"/>
      <c r="J1431" s="95"/>
      <c r="K1431" s="95"/>
      <c r="M1431" s="95"/>
      <c r="O1431" s="95"/>
      <c r="S1431" s="95"/>
      <c r="U1431" s="95"/>
      <c r="W1431" s="95"/>
      <c r="X1431" s="95"/>
      <c r="Y1431" s="95"/>
      <c r="AA1431" s="95"/>
      <c r="AC1431" s="95"/>
    </row>
    <row r="1432" spans="5:29" s="42" customFormat="1" x14ac:dyDescent="0.35">
      <c r="E1432" s="95"/>
      <c r="G1432" s="95"/>
      <c r="I1432" s="95"/>
      <c r="J1432" s="95"/>
      <c r="K1432" s="95"/>
      <c r="M1432" s="95"/>
      <c r="O1432" s="95"/>
      <c r="S1432" s="95"/>
      <c r="U1432" s="95"/>
      <c r="W1432" s="95"/>
      <c r="X1432" s="95"/>
      <c r="Y1432" s="95"/>
      <c r="AA1432" s="95"/>
      <c r="AC1432" s="95"/>
    </row>
    <row r="1433" spans="5:29" s="42" customFormat="1" x14ac:dyDescent="0.35">
      <c r="E1433" s="95"/>
      <c r="G1433" s="95"/>
      <c r="I1433" s="95"/>
      <c r="J1433" s="95"/>
      <c r="K1433" s="95"/>
      <c r="M1433" s="95"/>
      <c r="O1433" s="95"/>
      <c r="S1433" s="95"/>
      <c r="U1433" s="95"/>
      <c r="W1433" s="95"/>
      <c r="X1433" s="95"/>
      <c r="Y1433" s="95"/>
      <c r="AA1433" s="95"/>
      <c r="AC1433" s="95"/>
    </row>
    <row r="1434" spans="5:29" s="42" customFormat="1" x14ac:dyDescent="0.35">
      <c r="E1434" s="95"/>
      <c r="G1434" s="95"/>
      <c r="I1434" s="95"/>
      <c r="J1434" s="95"/>
      <c r="K1434" s="95"/>
      <c r="M1434" s="95"/>
      <c r="O1434" s="95"/>
      <c r="S1434" s="95"/>
      <c r="U1434" s="95"/>
      <c r="W1434" s="95"/>
      <c r="X1434" s="95"/>
      <c r="Y1434" s="95"/>
      <c r="AA1434" s="95"/>
      <c r="AC1434" s="95"/>
    </row>
    <row r="1435" spans="5:29" s="42" customFormat="1" x14ac:dyDescent="0.35">
      <c r="E1435" s="95"/>
      <c r="G1435" s="95"/>
      <c r="I1435" s="95"/>
      <c r="J1435" s="95"/>
      <c r="K1435" s="95"/>
      <c r="M1435" s="95"/>
      <c r="O1435" s="95"/>
      <c r="S1435" s="95"/>
      <c r="U1435" s="95"/>
      <c r="W1435" s="95"/>
      <c r="X1435" s="95"/>
      <c r="Y1435" s="95"/>
      <c r="AA1435" s="95"/>
      <c r="AC1435" s="95"/>
    </row>
    <row r="1436" spans="5:29" s="42" customFormat="1" x14ac:dyDescent="0.35">
      <c r="E1436" s="95"/>
      <c r="G1436" s="95"/>
      <c r="I1436" s="95"/>
      <c r="J1436" s="95"/>
      <c r="K1436" s="95"/>
      <c r="M1436" s="95"/>
      <c r="O1436" s="95"/>
      <c r="S1436" s="95"/>
      <c r="U1436" s="95"/>
      <c r="W1436" s="95"/>
      <c r="X1436" s="95"/>
      <c r="Y1436" s="95"/>
      <c r="AA1436" s="95"/>
      <c r="AC1436" s="95"/>
    </row>
    <row r="1437" spans="5:29" s="42" customFormat="1" x14ac:dyDescent="0.35">
      <c r="E1437" s="95"/>
      <c r="G1437" s="95"/>
      <c r="I1437" s="95"/>
      <c r="J1437" s="95"/>
      <c r="K1437" s="95"/>
      <c r="M1437" s="95"/>
      <c r="O1437" s="95"/>
      <c r="S1437" s="95"/>
      <c r="U1437" s="95"/>
      <c r="W1437" s="95"/>
      <c r="X1437" s="95"/>
      <c r="Y1437" s="95"/>
      <c r="AA1437" s="95"/>
      <c r="AC1437" s="95"/>
    </row>
    <row r="1438" spans="5:29" s="42" customFormat="1" x14ac:dyDescent="0.35">
      <c r="E1438" s="95"/>
      <c r="G1438" s="95"/>
      <c r="I1438" s="95"/>
      <c r="J1438" s="95"/>
      <c r="K1438" s="95"/>
      <c r="M1438" s="95"/>
      <c r="O1438" s="95"/>
      <c r="S1438" s="95"/>
      <c r="U1438" s="95"/>
      <c r="W1438" s="95"/>
      <c r="X1438" s="95"/>
      <c r="Y1438" s="95"/>
      <c r="AA1438" s="95"/>
      <c r="AC1438" s="95"/>
    </row>
    <row r="1439" spans="5:29" s="42" customFormat="1" x14ac:dyDescent="0.35">
      <c r="E1439" s="95"/>
      <c r="G1439" s="95"/>
      <c r="I1439" s="95"/>
      <c r="J1439" s="95"/>
      <c r="K1439" s="95"/>
      <c r="M1439" s="95"/>
      <c r="O1439" s="95"/>
      <c r="S1439" s="95"/>
      <c r="U1439" s="95"/>
      <c r="W1439" s="95"/>
      <c r="X1439" s="95"/>
      <c r="Y1439" s="95"/>
      <c r="AA1439" s="95"/>
      <c r="AC1439" s="95"/>
    </row>
    <row r="1440" spans="5:29" s="42" customFormat="1" x14ac:dyDescent="0.35">
      <c r="E1440" s="95"/>
      <c r="G1440" s="95"/>
      <c r="I1440" s="95"/>
      <c r="J1440" s="95"/>
      <c r="K1440" s="95"/>
      <c r="M1440" s="95"/>
      <c r="O1440" s="95"/>
      <c r="S1440" s="95"/>
      <c r="U1440" s="95"/>
      <c r="W1440" s="95"/>
      <c r="X1440" s="95"/>
      <c r="Y1440" s="95"/>
      <c r="AA1440" s="95"/>
      <c r="AC1440" s="95"/>
    </row>
    <row r="1441" spans="5:29" s="42" customFormat="1" x14ac:dyDescent="0.35">
      <c r="E1441" s="95"/>
      <c r="G1441" s="95"/>
      <c r="I1441" s="95"/>
      <c r="J1441" s="95"/>
      <c r="K1441" s="95"/>
      <c r="M1441" s="95"/>
      <c r="O1441" s="95"/>
      <c r="S1441" s="95"/>
      <c r="U1441" s="95"/>
      <c r="W1441" s="95"/>
      <c r="X1441" s="95"/>
      <c r="Y1441" s="95"/>
      <c r="AA1441" s="95"/>
      <c r="AC1441" s="95"/>
    </row>
    <row r="1442" spans="5:29" s="42" customFormat="1" x14ac:dyDescent="0.35">
      <c r="E1442" s="95"/>
      <c r="G1442" s="95"/>
      <c r="I1442" s="95"/>
      <c r="J1442" s="95"/>
      <c r="K1442" s="95"/>
      <c r="M1442" s="95"/>
      <c r="O1442" s="95"/>
      <c r="S1442" s="95"/>
      <c r="U1442" s="95"/>
      <c r="W1442" s="95"/>
      <c r="X1442" s="95"/>
      <c r="Y1442" s="95"/>
      <c r="AA1442" s="95"/>
      <c r="AC1442" s="95"/>
    </row>
    <row r="1443" spans="5:29" s="42" customFormat="1" x14ac:dyDescent="0.35">
      <c r="E1443" s="95"/>
      <c r="G1443" s="95"/>
      <c r="I1443" s="95"/>
      <c r="J1443" s="95"/>
      <c r="K1443" s="95"/>
      <c r="M1443" s="95"/>
      <c r="O1443" s="95"/>
      <c r="S1443" s="95"/>
      <c r="U1443" s="95"/>
      <c r="W1443" s="95"/>
      <c r="X1443" s="95"/>
      <c r="Y1443" s="95"/>
      <c r="AA1443" s="95"/>
      <c r="AC1443" s="95"/>
    </row>
    <row r="1444" spans="5:29" s="42" customFormat="1" x14ac:dyDescent="0.35">
      <c r="E1444" s="95"/>
      <c r="G1444" s="95"/>
      <c r="I1444" s="95"/>
      <c r="J1444" s="95"/>
      <c r="K1444" s="95"/>
      <c r="M1444" s="95"/>
      <c r="O1444" s="95"/>
      <c r="S1444" s="95"/>
      <c r="U1444" s="95"/>
      <c r="W1444" s="95"/>
      <c r="X1444" s="95"/>
      <c r="Y1444" s="95"/>
      <c r="AA1444" s="95"/>
      <c r="AC1444" s="95"/>
    </row>
    <row r="1445" spans="5:29" s="42" customFormat="1" x14ac:dyDescent="0.35">
      <c r="E1445" s="95"/>
      <c r="G1445" s="95"/>
      <c r="I1445" s="95"/>
      <c r="J1445" s="95"/>
      <c r="K1445" s="95"/>
      <c r="M1445" s="95"/>
      <c r="O1445" s="95"/>
      <c r="S1445" s="95"/>
      <c r="U1445" s="95"/>
      <c r="W1445" s="95"/>
      <c r="X1445" s="95"/>
      <c r="Y1445" s="95"/>
      <c r="AA1445" s="95"/>
      <c r="AC1445" s="95"/>
    </row>
    <row r="1446" spans="5:29" s="42" customFormat="1" x14ac:dyDescent="0.35">
      <c r="E1446" s="95"/>
      <c r="G1446" s="95"/>
      <c r="I1446" s="95"/>
      <c r="J1446" s="95"/>
      <c r="K1446" s="95"/>
      <c r="M1446" s="95"/>
      <c r="O1446" s="95"/>
      <c r="S1446" s="95"/>
      <c r="U1446" s="95"/>
      <c r="W1446" s="95"/>
      <c r="X1446" s="95"/>
      <c r="Y1446" s="95"/>
      <c r="AA1446" s="95"/>
      <c r="AC1446" s="95"/>
    </row>
    <row r="1447" spans="5:29" s="42" customFormat="1" x14ac:dyDescent="0.35">
      <c r="E1447" s="95"/>
      <c r="G1447" s="95"/>
      <c r="I1447" s="95"/>
      <c r="J1447" s="95"/>
      <c r="K1447" s="95"/>
      <c r="M1447" s="95"/>
      <c r="O1447" s="95"/>
      <c r="S1447" s="95"/>
      <c r="U1447" s="95"/>
      <c r="W1447" s="95"/>
      <c r="X1447" s="95"/>
      <c r="Y1447" s="95"/>
      <c r="AA1447" s="95"/>
      <c r="AC1447" s="95"/>
    </row>
    <row r="1448" spans="5:29" s="42" customFormat="1" x14ac:dyDescent="0.35">
      <c r="E1448" s="95"/>
      <c r="G1448" s="95"/>
      <c r="I1448" s="95"/>
      <c r="J1448" s="95"/>
      <c r="K1448" s="95"/>
      <c r="M1448" s="95"/>
      <c r="O1448" s="95"/>
      <c r="S1448" s="95"/>
      <c r="U1448" s="95"/>
      <c r="W1448" s="95"/>
      <c r="X1448" s="95"/>
      <c r="Y1448" s="95"/>
      <c r="AA1448" s="95"/>
      <c r="AC1448" s="95"/>
    </row>
    <row r="1449" spans="5:29" s="42" customFormat="1" x14ac:dyDescent="0.35">
      <c r="E1449" s="95"/>
      <c r="G1449" s="95"/>
      <c r="I1449" s="95"/>
      <c r="J1449" s="95"/>
      <c r="K1449" s="95"/>
      <c r="M1449" s="95"/>
      <c r="O1449" s="95"/>
      <c r="S1449" s="95"/>
      <c r="U1449" s="95"/>
      <c r="W1449" s="95"/>
      <c r="X1449" s="95"/>
      <c r="Y1449" s="95"/>
      <c r="AA1449" s="95"/>
      <c r="AC1449" s="95"/>
    </row>
    <row r="1450" spans="5:29" s="42" customFormat="1" x14ac:dyDescent="0.35">
      <c r="E1450" s="95"/>
      <c r="G1450" s="95"/>
      <c r="I1450" s="95"/>
      <c r="J1450" s="95"/>
      <c r="K1450" s="95"/>
      <c r="M1450" s="95"/>
      <c r="O1450" s="95"/>
      <c r="S1450" s="95"/>
      <c r="U1450" s="95"/>
      <c r="W1450" s="95"/>
      <c r="X1450" s="95"/>
      <c r="Y1450" s="95"/>
      <c r="AA1450" s="95"/>
      <c r="AC1450" s="95"/>
    </row>
    <row r="1451" spans="5:29" s="42" customFormat="1" x14ac:dyDescent="0.35">
      <c r="E1451" s="95"/>
      <c r="G1451" s="95"/>
      <c r="I1451" s="95"/>
      <c r="J1451" s="95"/>
      <c r="K1451" s="95"/>
      <c r="M1451" s="95"/>
      <c r="O1451" s="95"/>
      <c r="S1451" s="95"/>
      <c r="U1451" s="95"/>
      <c r="W1451" s="95"/>
      <c r="X1451" s="95"/>
      <c r="Y1451" s="95"/>
      <c r="AA1451" s="95"/>
      <c r="AC1451" s="95"/>
    </row>
    <row r="1452" spans="5:29" s="42" customFormat="1" x14ac:dyDescent="0.35">
      <c r="E1452" s="95"/>
      <c r="G1452" s="95"/>
      <c r="I1452" s="95"/>
      <c r="J1452" s="95"/>
      <c r="K1452" s="95"/>
      <c r="M1452" s="95"/>
      <c r="O1452" s="95"/>
      <c r="S1452" s="95"/>
      <c r="U1452" s="95"/>
      <c r="W1452" s="95"/>
      <c r="X1452" s="95"/>
      <c r="Y1452" s="95"/>
      <c r="AA1452" s="95"/>
      <c r="AC1452" s="95"/>
    </row>
    <row r="1453" spans="5:29" s="42" customFormat="1" x14ac:dyDescent="0.35">
      <c r="E1453" s="95"/>
      <c r="G1453" s="95"/>
      <c r="I1453" s="95"/>
      <c r="J1453" s="95"/>
      <c r="K1453" s="95"/>
      <c r="M1453" s="95"/>
      <c r="O1453" s="95"/>
      <c r="S1453" s="95"/>
      <c r="U1453" s="95"/>
      <c r="W1453" s="95"/>
      <c r="X1453" s="95"/>
      <c r="Y1453" s="95"/>
      <c r="AA1453" s="95"/>
      <c r="AC1453" s="95"/>
    </row>
    <row r="1454" spans="5:29" s="42" customFormat="1" x14ac:dyDescent="0.35">
      <c r="E1454" s="95"/>
      <c r="G1454" s="95"/>
      <c r="I1454" s="95"/>
      <c r="J1454" s="95"/>
      <c r="K1454" s="95"/>
      <c r="M1454" s="95"/>
      <c r="O1454" s="95"/>
      <c r="S1454" s="95"/>
      <c r="U1454" s="95"/>
      <c r="W1454" s="95"/>
      <c r="X1454" s="95"/>
      <c r="Y1454" s="95"/>
      <c r="AA1454" s="95"/>
      <c r="AC1454" s="95"/>
    </row>
    <row r="1455" spans="5:29" s="42" customFormat="1" x14ac:dyDescent="0.35">
      <c r="E1455" s="95"/>
      <c r="G1455" s="95"/>
      <c r="I1455" s="95"/>
      <c r="J1455" s="95"/>
      <c r="K1455" s="95"/>
      <c r="M1455" s="95"/>
      <c r="O1455" s="95"/>
      <c r="S1455" s="95"/>
      <c r="U1455" s="95"/>
      <c r="W1455" s="95"/>
      <c r="X1455" s="95"/>
      <c r="Y1455" s="95"/>
      <c r="AA1455" s="95"/>
      <c r="AC1455" s="95"/>
    </row>
    <row r="1456" spans="5:29" s="42" customFormat="1" x14ac:dyDescent="0.35">
      <c r="E1456" s="95"/>
      <c r="G1456" s="95"/>
      <c r="I1456" s="95"/>
      <c r="J1456" s="95"/>
      <c r="K1456" s="95"/>
      <c r="M1456" s="95"/>
      <c r="O1456" s="95"/>
      <c r="S1456" s="95"/>
      <c r="U1456" s="95"/>
      <c r="W1456" s="95"/>
      <c r="X1456" s="95"/>
      <c r="Y1456" s="95"/>
      <c r="AA1456" s="95"/>
      <c r="AC1456" s="95"/>
    </row>
    <row r="1457" spans="5:29" s="42" customFormat="1" x14ac:dyDescent="0.35">
      <c r="E1457" s="95"/>
      <c r="G1457" s="95"/>
      <c r="I1457" s="95"/>
      <c r="J1457" s="95"/>
      <c r="K1457" s="95"/>
      <c r="M1457" s="95"/>
      <c r="O1457" s="95"/>
      <c r="S1457" s="95"/>
      <c r="U1457" s="95"/>
      <c r="W1457" s="95"/>
      <c r="X1457" s="95"/>
      <c r="Y1457" s="95"/>
      <c r="AA1457" s="95"/>
      <c r="AC1457" s="95"/>
    </row>
    <row r="1458" spans="5:29" s="42" customFormat="1" x14ac:dyDescent="0.35">
      <c r="E1458" s="95"/>
      <c r="G1458" s="95"/>
      <c r="I1458" s="95"/>
      <c r="J1458" s="95"/>
      <c r="K1458" s="95"/>
      <c r="M1458" s="95"/>
      <c r="O1458" s="95"/>
      <c r="S1458" s="95"/>
      <c r="U1458" s="95"/>
      <c r="W1458" s="95"/>
      <c r="X1458" s="95"/>
      <c r="Y1458" s="95"/>
      <c r="AA1458" s="95"/>
      <c r="AC1458" s="95"/>
    </row>
    <row r="1459" spans="5:29" s="42" customFormat="1" x14ac:dyDescent="0.35">
      <c r="E1459" s="95"/>
      <c r="G1459" s="95"/>
      <c r="I1459" s="95"/>
      <c r="J1459" s="95"/>
      <c r="K1459" s="95"/>
      <c r="M1459" s="95"/>
      <c r="O1459" s="95"/>
      <c r="S1459" s="95"/>
      <c r="U1459" s="95"/>
      <c r="W1459" s="95"/>
      <c r="X1459" s="95"/>
      <c r="Y1459" s="95"/>
      <c r="AA1459" s="95"/>
      <c r="AC1459" s="95"/>
    </row>
    <row r="1460" spans="5:29" s="42" customFormat="1" x14ac:dyDescent="0.35">
      <c r="E1460" s="95"/>
      <c r="G1460" s="95"/>
      <c r="I1460" s="95"/>
      <c r="J1460" s="95"/>
      <c r="K1460" s="95"/>
      <c r="M1460" s="95"/>
      <c r="O1460" s="95"/>
      <c r="S1460" s="95"/>
      <c r="U1460" s="95"/>
      <c r="W1460" s="95"/>
      <c r="X1460" s="95"/>
      <c r="Y1460" s="95"/>
      <c r="AA1460" s="95"/>
      <c r="AC1460" s="95"/>
    </row>
    <row r="1461" spans="5:29" s="42" customFormat="1" x14ac:dyDescent="0.35">
      <c r="E1461" s="95"/>
      <c r="G1461" s="95"/>
      <c r="I1461" s="95"/>
      <c r="J1461" s="95"/>
      <c r="K1461" s="95"/>
      <c r="M1461" s="95"/>
      <c r="O1461" s="95"/>
      <c r="S1461" s="95"/>
      <c r="U1461" s="95"/>
      <c r="W1461" s="95"/>
      <c r="X1461" s="95"/>
      <c r="Y1461" s="95"/>
      <c r="AA1461" s="95"/>
      <c r="AC1461" s="95"/>
    </row>
    <row r="1462" spans="5:29" s="42" customFormat="1" x14ac:dyDescent="0.35">
      <c r="E1462" s="95"/>
      <c r="G1462" s="95"/>
      <c r="I1462" s="95"/>
      <c r="J1462" s="95"/>
      <c r="K1462" s="95"/>
      <c r="M1462" s="95"/>
      <c r="O1462" s="95"/>
      <c r="S1462" s="95"/>
      <c r="U1462" s="95"/>
      <c r="W1462" s="95"/>
      <c r="X1462" s="95"/>
      <c r="Y1462" s="95"/>
      <c r="AA1462" s="95"/>
      <c r="AC1462" s="95"/>
    </row>
    <row r="1463" spans="5:29" s="42" customFormat="1" x14ac:dyDescent="0.35">
      <c r="E1463" s="95"/>
      <c r="G1463" s="95"/>
      <c r="I1463" s="95"/>
      <c r="J1463" s="95"/>
      <c r="K1463" s="95"/>
      <c r="M1463" s="95"/>
      <c r="O1463" s="95"/>
      <c r="S1463" s="95"/>
      <c r="U1463" s="95"/>
      <c r="W1463" s="95"/>
      <c r="X1463" s="95"/>
      <c r="Y1463" s="95"/>
      <c r="AA1463" s="95"/>
      <c r="AC1463" s="95"/>
    </row>
    <row r="1464" spans="5:29" s="42" customFormat="1" x14ac:dyDescent="0.35">
      <c r="E1464" s="95"/>
      <c r="G1464" s="95"/>
      <c r="I1464" s="95"/>
      <c r="J1464" s="95"/>
      <c r="K1464" s="95"/>
      <c r="M1464" s="95"/>
      <c r="O1464" s="95"/>
      <c r="S1464" s="95"/>
      <c r="U1464" s="95"/>
      <c r="W1464" s="95"/>
      <c r="X1464" s="95"/>
      <c r="Y1464" s="95"/>
      <c r="AA1464" s="95"/>
      <c r="AC1464" s="95"/>
    </row>
    <row r="1465" spans="5:29" s="42" customFormat="1" x14ac:dyDescent="0.35">
      <c r="E1465" s="95"/>
      <c r="G1465" s="95"/>
      <c r="I1465" s="95"/>
      <c r="J1465" s="95"/>
      <c r="K1465" s="95"/>
      <c r="M1465" s="95"/>
      <c r="O1465" s="95"/>
      <c r="S1465" s="95"/>
      <c r="U1465" s="95"/>
      <c r="W1465" s="95"/>
      <c r="X1465" s="95"/>
      <c r="Y1465" s="95"/>
      <c r="AA1465" s="95"/>
      <c r="AC1465" s="95"/>
    </row>
    <row r="1466" spans="5:29" s="42" customFormat="1" x14ac:dyDescent="0.35">
      <c r="E1466" s="95"/>
      <c r="G1466" s="95"/>
      <c r="I1466" s="95"/>
      <c r="J1466" s="95"/>
      <c r="K1466" s="95"/>
      <c r="M1466" s="95"/>
      <c r="O1466" s="95"/>
      <c r="S1466" s="95"/>
      <c r="U1466" s="95"/>
      <c r="W1466" s="95"/>
      <c r="X1466" s="95"/>
      <c r="Y1466" s="95"/>
      <c r="AA1466" s="95"/>
      <c r="AC1466" s="95"/>
    </row>
    <row r="1467" spans="5:29" s="42" customFormat="1" x14ac:dyDescent="0.35">
      <c r="E1467" s="95"/>
      <c r="G1467" s="95"/>
      <c r="I1467" s="95"/>
      <c r="J1467" s="95"/>
      <c r="K1467" s="95"/>
      <c r="M1467" s="95"/>
      <c r="O1467" s="95"/>
      <c r="S1467" s="95"/>
      <c r="U1467" s="95"/>
      <c r="W1467" s="95"/>
      <c r="X1467" s="95"/>
      <c r="Y1467" s="95"/>
      <c r="AA1467" s="95"/>
      <c r="AC1467" s="95"/>
    </row>
    <row r="1468" spans="5:29" s="42" customFormat="1" x14ac:dyDescent="0.35">
      <c r="E1468" s="95"/>
      <c r="G1468" s="95"/>
      <c r="I1468" s="95"/>
      <c r="J1468" s="95"/>
      <c r="K1468" s="95"/>
      <c r="M1468" s="95"/>
      <c r="O1468" s="95"/>
      <c r="S1468" s="95"/>
      <c r="U1468" s="95"/>
      <c r="W1468" s="95"/>
      <c r="X1468" s="95"/>
      <c r="Y1468" s="95"/>
      <c r="AA1468" s="95"/>
      <c r="AC1468" s="95"/>
    </row>
    <row r="1469" spans="5:29" s="42" customFormat="1" x14ac:dyDescent="0.35">
      <c r="E1469" s="95"/>
      <c r="G1469" s="95"/>
      <c r="I1469" s="95"/>
      <c r="J1469" s="95"/>
      <c r="K1469" s="95"/>
      <c r="M1469" s="95"/>
      <c r="O1469" s="95"/>
      <c r="S1469" s="95"/>
      <c r="U1469" s="95"/>
      <c r="W1469" s="95"/>
      <c r="X1469" s="95"/>
      <c r="Y1469" s="95"/>
      <c r="AA1469" s="95"/>
      <c r="AC1469" s="95"/>
    </row>
    <row r="1470" spans="5:29" s="42" customFormat="1" x14ac:dyDescent="0.35">
      <c r="E1470" s="95"/>
      <c r="G1470" s="95"/>
      <c r="I1470" s="95"/>
      <c r="J1470" s="95"/>
      <c r="K1470" s="95"/>
      <c r="M1470" s="95"/>
      <c r="O1470" s="95"/>
      <c r="S1470" s="95"/>
      <c r="U1470" s="95"/>
      <c r="W1470" s="95"/>
      <c r="X1470" s="95"/>
      <c r="Y1470" s="95"/>
      <c r="AA1470" s="95"/>
      <c r="AC1470" s="95"/>
    </row>
    <row r="1471" spans="5:29" s="42" customFormat="1" x14ac:dyDescent="0.35">
      <c r="E1471" s="95"/>
      <c r="G1471" s="95"/>
      <c r="I1471" s="95"/>
      <c r="J1471" s="95"/>
      <c r="K1471" s="95"/>
      <c r="M1471" s="95"/>
      <c r="O1471" s="95"/>
      <c r="S1471" s="95"/>
      <c r="U1471" s="95"/>
      <c r="W1471" s="95"/>
      <c r="X1471" s="95"/>
      <c r="Y1471" s="95"/>
      <c r="AA1471" s="95"/>
      <c r="AC1471" s="95"/>
    </row>
    <row r="1472" spans="5:29" s="42" customFormat="1" x14ac:dyDescent="0.35">
      <c r="E1472" s="95"/>
      <c r="G1472" s="95"/>
      <c r="I1472" s="95"/>
      <c r="J1472" s="95"/>
      <c r="K1472" s="95"/>
      <c r="M1472" s="95"/>
      <c r="O1472" s="95"/>
      <c r="S1472" s="95"/>
      <c r="U1472" s="95"/>
      <c r="W1472" s="95"/>
      <c r="X1472" s="95"/>
      <c r="Y1472" s="95"/>
      <c r="AA1472" s="95"/>
      <c r="AC1472" s="95"/>
    </row>
    <row r="1473" spans="5:29" s="42" customFormat="1" x14ac:dyDescent="0.35">
      <c r="E1473" s="95"/>
      <c r="G1473" s="95"/>
      <c r="I1473" s="95"/>
      <c r="J1473" s="95"/>
      <c r="K1473" s="95"/>
      <c r="M1473" s="95"/>
      <c r="O1473" s="95"/>
      <c r="S1473" s="95"/>
      <c r="U1473" s="95"/>
      <c r="W1473" s="95"/>
      <c r="X1473" s="95"/>
      <c r="Y1473" s="95"/>
      <c r="AA1473" s="95"/>
      <c r="AC1473" s="95"/>
    </row>
    <row r="1474" spans="5:29" s="42" customFormat="1" x14ac:dyDescent="0.35">
      <c r="E1474" s="95"/>
      <c r="G1474" s="95"/>
      <c r="I1474" s="95"/>
      <c r="J1474" s="95"/>
      <c r="K1474" s="95"/>
      <c r="M1474" s="95"/>
      <c r="O1474" s="95"/>
      <c r="S1474" s="95"/>
      <c r="U1474" s="95"/>
      <c r="W1474" s="95"/>
      <c r="X1474" s="95"/>
      <c r="Y1474" s="95"/>
      <c r="AA1474" s="95"/>
      <c r="AC1474" s="95"/>
    </row>
    <row r="1475" spans="5:29" s="42" customFormat="1" x14ac:dyDescent="0.35">
      <c r="E1475" s="95"/>
      <c r="G1475" s="95"/>
      <c r="I1475" s="95"/>
      <c r="J1475" s="95"/>
      <c r="K1475" s="95"/>
      <c r="M1475" s="95"/>
      <c r="O1475" s="95"/>
      <c r="S1475" s="95"/>
      <c r="U1475" s="95"/>
      <c r="W1475" s="95"/>
      <c r="X1475" s="95"/>
      <c r="Y1475" s="95"/>
      <c r="AA1475" s="95"/>
      <c r="AC1475" s="95"/>
    </row>
    <row r="1476" spans="5:29" s="42" customFormat="1" x14ac:dyDescent="0.35">
      <c r="E1476" s="95"/>
      <c r="G1476" s="95"/>
      <c r="I1476" s="95"/>
      <c r="J1476" s="95"/>
      <c r="K1476" s="95"/>
      <c r="M1476" s="95"/>
      <c r="O1476" s="95"/>
      <c r="S1476" s="95"/>
      <c r="U1476" s="95"/>
      <c r="W1476" s="95"/>
      <c r="X1476" s="95"/>
      <c r="Y1476" s="95"/>
      <c r="AA1476" s="95"/>
      <c r="AC1476" s="95"/>
    </row>
    <row r="1477" spans="5:29" s="42" customFormat="1" x14ac:dyDescent="0.35">
      <c r="E1477" s="95"/>
      <c r="G1477" s="95"/>
      <c r="I1477" s="95"/>
      <c r="J1477" s="95"/>
      <c r="K1477" s="95"/>
      <c r="M1477" s="95"/>
      <c r="O1477" s="95"/>
      <c r="S1477" s="95"/>
      <c r="U1477" s="95"/>
      <c r="W1477" s="95"/>
      <c r="X1477" s="95"/>
      <c r="Y1477" s="95"/>
      <c r="AA1477" s="95"/>
      <c r="AC1477" s="95"/>
    </row>
    <row r="1478" spans="5:29" s="42" customFormat="1" x14ac:dyDescent="0.35">
      <c r="E1478" s="95"/>
      <c r="G1478" s="95"/>
      <c r="I1478" s="95"/>
      <c r="J1478" s="95"/>
      <c r="K1478" s="95"/>
      <c r="M1478" s="95"/>
      <c r="O1478" s="95"/>
      <c r="S1478" s="95"/>
      <c r="U1478" s="95"/>
      <c r="W1478" s="95"/>
      <c r="X1478" s="95"/>
      <c r="Y1478" s="95"/>
      <c r="AA1478" s="95"/>
      <c r="AC1478" s="95"/>
    </row>
    <row r="1479" spans="5:29" s="42" customFormat="1" x14ac:dyDescent="0.35">
      <c r="E1479" s="95"/>
      <c r="G1479" s="95"/>
      <c r="I1479" s="95"/>
      <c r="J1479" s="95"/>
      <c r="K1479" s="95"/>
      <c r="M1479" s="95"/>
      <c r="O1479" s="95"/>
      <c r="S1479" s="95"/>
      <c r="U1479" s="95"/>
      <c r="W1479" s="95"/>
      <c r="X1479" s="95"/>
      <c r="Y1479" s="95"/>
      <c r="AA1479" s="95"/>
      <c r="AC1479" s="95"/>
    </row>
    <row r="1480" spans="5:29" s="42" customFormat="1" x14ac:dyDescent="0.35">
      <c r="E1480" s="95"/>
      <c r="G1480" s="95"/>
      <c r="I1480" s="95"/>
      <c r="J1480" s="95"/>
      <c r="K1480" s="95"/>
      <c r="M1480" s="95"/>
      <c r="O1480" s="95"/>
      <c r="S1480" s="95"/>
      <c r="U1480" s="95"/>
      <c r="W1480" s="95"/>
      <c r="X1480" s="95"/>
      <c r="Y1480" s="95"/>
      <c r="AA1480" s="95"/>
      <c r="AC1480" s="95"/>
    </row>
    <row r="1481" spans="5:29" s="42" customFormat="1" x14ac:dyDescent="0.35">
      <c r="E1481" s="95"/>
      <c r="G1481" s="95"/>
      <c r="I1481" s="95"/>
      <c r="J1481" s="95"/>
      <c r="K1481" s="95"/>
      <c r="M1481" s="95"/>
      <c r="O1481" s="95"/>
      <c r="S1481" s="95"/>
      <c r="U1481" s="95"/>
      <c r="W1481" s="95"/>
      <c r="X1481" s="95"/>
      <c r="Y1481" s="95"/>
      <c r="AA1481" s="95"/>
      <c r="AC1481" s="95"/>
    </row>
    <row r="1482" spans="5:29" s="42" customFormat="1" x14ac:dyDescent="0.35">
      <c r="E1482" s="95"/>
      <c r="G1482" s="95"/>
      <c r="I1482" s="95"/>
      <c r="J1482" s="95"/>
      <c r="K1482" s="95"/>
      <c r="M1482" s="95"/>
      <c r="O1482" s="95"/>
      <c r="S1482" s="95"/>
      <c r="U1482" s="95"/>
      <c r="W1482" s="95"/>
      <c r="X1482" s="95"/>
      <c r="Y1482" s="95"/>
      <c r="AA1482" s="95"/>
      <c r="AC1482" s="95"/>
    </row>
    <row r="1483" spans="5:29" s="42" customFormat="1" x14ac:dyDescent="0.35">
      <c r="E1483" s="95"/>
      <c r="G1483" s="95"/>
      <c r="I1483" s="95"/>
      <c r="J1483" s="95"/>
      <c r="K1483" s="95"/>
      <c r="M1483" s="95"/>
      <c r="O1483" s="95"/>
      <c r="S1483" s="95"/>
      <c r="U1483" s="95"/>
      <c r="W1483" s="95"/>
      <c r="X1483" s="95"/>
      <c r="Y1483" s="95"/>
      <c r="AA1483" s="95"/>
      <c r="AC1483" s="95"/>
    </row>
    <row r="1484" spans="5:29" s="42" customFormat="1" x14ac:dyDescent="0.35">
      <c r="E1484" s="95"/>
      <c r="G1484" s="95"/>
      <c r="I1484" s="95"/>
      <c r="J1484" s="95"/>
      <c r="K1484" s="95"/>
      <c r="M1484" s="95"/>
      <c r="O1484" s="95"/>
      <c r="S1484" s="95"/>
      <c r="U1484" s="95"/>
      <c r="W1484" s="95"/>
      <c r="X1484" s="95"/>
      <c r="Y1484" s="95"/>
      <c r="AA1484" s="95"/>
      <c r="AC1484" s="95"/>
    </row>
    <row r="1485" spans="5:29" s="42" customFormat="1" x14ac:dyDescent="0.35">
      <c r="E1485" s="95"/>
      <c r="G1485" s="95"/>
      <c r="I1485" s="95"/>
      <c r="J1485" s="95"/>
      <c r="K1485" s="95"/>
      <c r="M1485" s="95"/>
      <c r="O1485" s="95"/>
      <c r="S1485" s="95"/>
      <c r="U1485" s="95"/>
      <c r="W1485" s="95"/>
      <c r="X1485" s="95"/>
      <c r="Y1485" s="95"/>
      <c r="AA1485" s="95"/>
      <c r="AC1485" s="95"/>
    </row>
    <row r="1486" spans="5:29" s="42" customFormat="1" x14ac:dyDescent="0.35">
      <c r="E1486" s="95"/>
      <c r="G1486" s="95"/>
      <c r="I1486" s="95"/>
      <c r="J1486" s="95"/>
      <c r="K1486" s="95"/>
      <c r="M1486" s="95"/>
      <c r="O1486" s="95"/>
      <c r="S1486" s="95"/>
      <c r="U1486" s="95"/>
      <c r="W1486" s="95"/>
      <c r="X1486" s="95"/>
      <c r="Y1486" s="95"/>
      <c r="AA1486" s="95"/>
      <c r="AC1486" s="95"/>
    </row>
    <row r="1487" spans="5:29" s="42" customFormat="1" x14ac:dyDescent="0.35">
      <c r="E1487" s="95"/>
      <c r="G1487" s="95"/>
      <c r="I1487" s="95"/>
      <c r="J1487" s="95"/>
      <c r="K1487" s="95"/>
      <c r="M1487" s="95"/>
      <c r="O1487" s="95"/>
      <c r="S1487" s="95"/>
      <c r="U1487" s="95"/>
      <c r="W1487" s="95"/>
      <c r="X1487" s="95"/>
      <c r="Y1487" s="95"/>
      <c r="AA1487" s="95"/>
      <c r="AC1487" s="95"/>
    </row>
    <row r="1488" spans="5:29" s="42" customFormat="1" x14ac:dyDescent="0.35">
      <c r="E1488" s="95"/>
      <c r="G1488" s="95"/>
      <c r="I1488" s="95"/>
      <c r="J1488" s="95"/>
      <c r="K1488" s="95"/>
      <c r="M1488" s="95"/>
      <c r="O1488" s="95"/>
      <c r="S1488" s="95"/>
      <c r="U1488" s="95"/>
      <c r="W1488" s="95"/>
      <c r="X1488" s="95"/>
      <c r="Y1488" s="95"/>
      <c r="AA1488" s="95"/>
      <c r="AC1488" s="95"/>
    </row>
    <row r="1489" spans="5:29" s="42" customFormat="1" x14ac:dyDescent="0.35">
      <c r="E1489" s="95"/>
      <c r="G1489" s="95"/>
      <c r="I1489" s="95"/>
      <c r="J1489" s="95"/>
      <c r="K1489" s="95"/>
      <c r="M1489" s="95"/>
      <c r="O1489" s="95"/>
      <c r="S1489" s="95"/>
      <c r="U1489" s="95"/>
      <c r="W1489" s="95"/>
      <c r="X1489" s="95"/>
      <c r="Y1489" s="95"/>
      <c r="AA1489" s="95"/>
      <c r="AC1489" s="95"/>
    </row>
    <row r="1490" spans="5:29" s="42" customFormat="1" x14ac:dyDescent="0.35">
      <c r="E1490" s="95"/>
      <c r="G1490" s="95"/>
      <c r="I1490" s="95"/>
      <c r="J1490" s="95"/>
      <c r="K1490" s="95"/>
      <c r="M1490" s="95"/>
      <c r="O1490" s="95"/>
      <c r="S1490" s="95"/>
      <c r="U1490" s="95"/>
      <c r="W1490" s="95"/>
      <c r="X1490" s="95"/>
      <c r="Y1490" s="95"/>
      <c r="AA1490" s="95"/>
      <c r="AC1490" s="95"/>
    </row>
    <row r="1491" spans="5:29" s="42" customFormat="1" x14ac:dyDescent="0.35">
      <c r="E1491" s="95"/>
      <c r="G1491" s="95"/>
      <c r="I1491" s="95"/>
      <c r="J1491" s="95"/>
      <c r="K1491" s="95"/>
      <c r="M1491" s="95"/>
      <c r="O1491" s="95"/>
      <c r="S1491" s="95"/>
      <c r="U1491" s="95"/>
      <c r="W1491" s="95"/>
      <c r="X1491" s="95"/>
      <c r="Y1491" s="95"/>
      <c r="AA1491" s="95"/>
      <c r="AC1491" s="95"/>
    </row>
    <row r="1492" spans="5:29" s="42" customFormat="1" x14ac:dyDescent="0.35">
      <c r="E1492" s="95"/>
      <c r="G1492" s="95"/>
      <c r="I1492" s="95"/>
      <c r="J1492" s="95"/>
      <c r="K1492" s="95"/>
      <c r="M1492" s="95"/>
      <c r="O1492" s="95"/>
      <c r="S1492" s="95"/>
      <c r="U1492" s="95"/>
      <c r="W1492" s="95"/>
      <c r="X1492" s="95"/>
      <c r="Y1492" s="95"/>
      <c r="AA1492" s="95"/>
      <c r="AC1492" s="95"/>
    </row>
    <row r="1493" spans="5:29" s="42" customFormat="1" x14ac:dyDescent="0.35">
      <c r="E1493" s="95"/>
      <c r="G1493" s="95"/>
      <c r="I1493" s="95"/>
      <c r="J1493" s="95"/>
      <c r="K1493" s="95"/>
      <c r="M1493" s="95"/>
      <c r="O1493" s="95"/>
      <c r="S1493" s="95"/>
      <c r="U1493" s="95"/>
      <c r="W1493" s="95"/>
      <c r="X1493" s="95"/>
      <c r="Y1493" s="95"/>
      <c r="AA1493" s="95"/>
      <c r="AC1493" s="95"/>
    </row>
    <row r="1494" spans="5:29" s="42" customFormat="1" x14ac:dyDescent="0.35">
      <c r="E1494" s="95"/>
      <c r="G1494" s="95"/>
      <c r="I1494" s="95"/>
      <c r="J1494" s="95"/>
      <c r="K1494" s="95"/>
      <c r="M1494" s="95"/>
      <c r="O1494" s="95"/>
      <c r="S1494" s="95"/>
      <c r="U1494" s="95"/>
      <c r="W1494" s="95"/>
      <c r="X1494" s="95"/>
      <c r="Y1494" s="95"/>
      <c r="AA1494" s="95"/>
      <c r="AC1494" s="95"/>
    </row>
    <row r="1495" spans="5:29" s="42" customFormat="1" x14ac:dyDescent="0.35">
      <c r="E1495" s="95"/>
      <c r="G1495" s="95"/>
      <c r="I1495" s="95"/>
      <c r="J1495" s="95"/>
      <c r="K1495" s="95"/>
      <c r="M1495" s="95"/>
      <c r="O1495" s="95"/>
      <c r="S1495" s="95"/>
      <c r="U1495" s="95"/>
      <c r="W1495" s="95"/>
      <c r="X1495" s="95"/>
      <c r="Y1495" s="95"/>
      <c r="AA1495" s="95"/>
      <c r="AC1495" s="95"/>
    </row>
    <row r="1496" spans="5:29" s="42" customFormat="1" x14ac:dyDescent="0.35">
      <c r="E1496" s="95"/>
      <c r="G1496" s="95"/>
      <c r="I1496" s="95"/>
      <c r="J1496" s="95"/>
      <c r="K1496" s="95"/>
      <c r="M1496" s="95"/>
      <c r="O1496" s="95"/>
      <c r="S1496" s="95"/>
      <c r="U1496" s="95"/>
      <c r="W1496" s="95"/>
      <c r="X1496" s="95"/>
      <c r="Y1496" s="95"/>
      <c r="AA1496" s="95"/>
      <c r="AC1496" s="95"/>
    </row>
    <row r="1497" spans="5:29" s="42" customFormat="1" x14ac:dyDescent="0.35">
      <c r="E1497" s="95"/>
      <c r="G1497" s="95"/>
      <c r="I1497" s="95"/>
      <c r="J1497" s="95"/>
      <c r="K1497" s="95"/>
      <c r="M1497" s="95"/>
      <c r="O1497" s="95"/>
      <c r="S1497" s="95"/>
      <c r="U1497" s="95"/>
      <c r="W1497" s="95"/>
      <c r="X1497" s="95"/>
      <c r="Y1497" s="95"/>
      <c r="AA1497" s="95"/>
      <c r="AC1497" s="95"/>
    </row>
    <row r="1498" spans="5:29" s="42" customFormat="1" x14ac:dyDescent="0.35">
      <c r="E1498" s="95"/>
      <c r="G1498" s="95"/>
      <c r="I1498" s="95"/>
      <c r="J1498" s="95"/>
      <c r="K1498" s="95"/>
      <c r="M1498" s="95"/>
      <c r="O1498" s="95"/>
      <c r="S1498" s="95"/>
      <c r="U1498" s="95"/>
      <c r="W1498" s="95"/>
      <c r="X1498" s="95"/>
      <c r="Y1498" s="95"/>
      <c r="AA1498" s="95"/>
      <c r="AC1498" s="95"/>
    </row>
    <row r="1499" spans="5:29" s="42" customFormat="1" x14ac:dyDescent="0.35">
      <c r="E1499" s="95"/>
      <c r="G1499" s="95"/>
      <c r="I1499" s="95"/>
      <c r="J1499" s="95"/>
      <c r="K1499" s="95"/>
      <c r="M1499" s="95"/>
      <c r="O1499" s="95"/>
      <c r="S1499" s="95"/>
      <c r="U1499" s="95"/>
      <c r="W1499" s="95"/>
      <c r="X1499" s="95"/>
      <c r="Y1499" s="95"/>
      <c r="AA1499" s="95"/>
      <c r="AC1499" s="95"/>
    </row>
    <row r="1500" spans="5:29" s="42" customFormat="1" x14ac:dyDescent="0.35">
      <c r="E1500" s="95"/>
      <c r="G1500" s="95"/>
      <c r="I1500" s="95"/>
      <c r="J1500" s="95"/>
      <c r="K1500" s="95"/>
      <c r="M1500" s="95"/>
      <c r="O1500" s="95"/>
      <c r="S1500" s="95"/>
      <c r="U1500" s="95"/>
      <c r="W1500" s="95"/>
      <c r="X1500" s="95"/>
      <c r="Y1500" s="95"/>
      <c r="AA1500" s="95"/>
      <c r="AC1500" s="95"/>
    </row>
    <row r="1501" spans="5:29" s="42" customFormat="1" x14ac:dyDescent="0.35">
      <c r="E1501" s="95"/>
      <c r="G1501" s="95"/>
      <c r="I1501" s="95"/>
      <c r="J1501" s="95"/>
      <c r="K1501" s="95"/>
      <c r="M1501" s="95"/>
      <c r="O1501" s="95"/>
      <c r="S1501" s="95"/>
      <c r="U1501" s="95"/>
      <c r="W1501" s="95"/>
      <c r="X1501" s="95"/>
      <c r="Y1501" s="95"/>
      <c r="AA1501" s="95"/>
      <c r="AC1501" s="95"/>
    </row>
    <row r="1502" spans="5:29" s="42" customFormat="1" x14ac:dyDescent="0.35">
      <c r="E1502" s="95"/>
      <c r="G1502" s="95"/>
      <c r="I1502" s="95"/>
      <c r="J1502" s="95"/>
      <c r="K1502" s="95"/>
      <c r="M1502" s="95"/>
      <c r="O1502" s="95"/>
      <c r="S1502" s="95"/>
      <c r="U1502" s="95"/>
      <c r="W1502" s="95"/>
      <c r="X1502" s="95"/>
      <c r="Y1502" s="95"/>
      <c r="AA1502" s="95"/>
      <c r="AC1502" s="95"/>
    </row>
    <row r="1503" spans="5:29" s="42" customFormat="1" x14ac:dyDescent="0.35">
      <c r="E1503" s="95"/>
      <c r="G1503" s="95"/>
      <c r="I1503" s="95"/>
      <c r="J1503" s="95"/>
      <c r="K1503" s="95"/>
      <c r="M1503" s="95"/>
      <c r="O1503" s="95"/>
      <c r="S1503" s="95"/>
      <c r="U1503" s="95"/>
      <c r="W1503" s="95"/>
      <c r="X1503" s="95"/>
      <c r="Y1503" s="95"/>
      <c r="AA1503" s="95"/>
      <c r="AC1503" s="95"/>
    </row>
    <row r="1504" spans="5:29" s="42" customFormat="1" x14ac:dyDescent="0.35">
      <c r="E1504" s="95"/>
      <c r="G1504" s="95"/>
      <c r="I1504" s="95"/>
      <c r="J1504" s="95"/>
      <c r="K1504" s="95"/>
      <c r="M1504" s="95"/>
      <c r="O1504" s="95"/>
      <c r="S1504" s="95"/>
      <c r="U1504" s="95"/>
      <c r="W1504" s="95"/>
      <c r="X1504" s="95"/>
      <c r="Y1504" s="95"/>
      <c r="AA1504" s="95"/>
      <c r="AC1504" s="95"/>
    </row>
    <row r="1505" spans="5:29" s="42" customFormat="1" x14ac:dyDescent="0.35">
      <c r="E1505" s="95"/>
      <c r="G1505" s="95"/>
      <c r="I1505" s="95"/>
      <c r="J1505" s="95"/>
      <c r="K1505" s="95"/>
      <c r="M1505" s="95"/>
      <c r="O1505" s="95"/>
      <c r="S1505" s="95"/>
      <c r="U1505" s="95"/>
      <c r="W1505" s="95"/>
      <c r="X1505" s="95"/>
      <c r="Y1505" s="95"/>
      <c r="AA1505" s="95"/>
      <c r="AC1505" s="95"/>
    </row>
    <row r="1506" spans="5:29" s="42" customFormat="1" x14ac:dyDescent="0.35">
      <c r="E1506" s="95"/>
      <c r="G1506" s="95"/>
      <c r="I1506" s="95"/>
      <c r="J1506" s="95"/>
      <c r="K1506" s="95"/>
      <c r="M1506" s="95"/>
      <c r="O1506" s="95"/>
      <c r="S1506" s="95"/>
      <c r="U1506" s="95"/>
      <c r="W1506" s="95"/>
      <c r="X1506" s="95"/>
      <c r="Y1506" s="95"/>
      <c r="AA1506" s="95"/>
      <c r="AC1506" s="95"/>
    </row>
    <row r="1507" spans="5:29" s="42" customFormat="1" x14ac:dyDescent="0.35">
      <c r="E1507" s="95"/>
      <c r="G1507" s="95"/>
      <c r="I1507" s="95"/>
      <c r="J1507" s="95"/>
      <c r="K1507" s="95"/>
      <c r="M1507" s="95"/>
      <c r="O1507" s="95"/>
      <c r="S1507" s="95"/>
      <c r="U1507" s="95"/>
      <c r="W1507" s="95"/>
      <c r="X1507" s="95"/>
      <c r="Y1507" s="95"/>
      <c r="AA1507" s="95"/>
      <c r="AC1507" s="95"/>
    </row>
    <row r="1508" spans="5:29" s="42" customFormat="1" x14ac:dyDescent="0.35">
      <c r="E1508" s="95"/>
      <c r="G1508" s="95"/>
      <c r="I1508" s="95"/>
      <c r="J1508" s="95"/>
      <c r="K1508" s="95"/>
      <c r="M1508" s="95"/>
      <c r="O1508" s="95"/>
      <c r="S1508" s="95"/>
      <c r="U1508" s="95"/>
      <c r="W1508" s="95"/>
      <c r="X1508" s="95"/>
      <c r="Y1508" s="95"/>
      <c r="AA1508" s="95"/>
      <c r="AC1508" s="95"/>
    </row>
    <row r="1509" spans="5:29" s="42" customFormat="1" x14ac:dyDescent="0.35">
      <c r="E1509" s="95"/>
      <c r="G1509" s="95"/>
      <c r="I1509" s="95"/>
      <c r="J1509" s="95"/>
      <c r="K1509" s="95"/>
      <c r="M1509" s="95"/>
      <c r="O1509" s="95"/>
      <c r="S1509" s="95"/>
      <c r="U1509" s="95"/>
      <c r="W1509" s="95"/>
      <c r="X1509" s="95"/>
      <c r="Y1509" s="95"/>
      <c r="AA1509" s="95"/>
      <c r="AC1509" s="95"/>
    </row>
    <row r="1510" spans="5:29" s="42" customFormat="1" x14ac:dyDescent="0.35">
      <c r="E1510" s="95"/>
      <c r="G1510" s="95"/>
      <c r="I1510" s="95"/>
      <c r="J1510" s="95"/>
      <c r="K1510" s="95"/>
      <c r="M1510" s="95"/>
      <c r="O1510" s="95"/>
      <c r="S1510" s="95"/>
      <c r="U1510" s="95"/>
      <c r="W1510" s="95"/>
      <c r="X1510" s="95"/>
      <c r="Y1510" s="95"/>
      <c r="AA1510" s="95"/>
      <c r="AC1510" s="95"/>
    </row>
    <row r="1511" spans="5:29" s="42" customFormat="1" x14ac:dyDescent="0.35">
      <c r="E1511" s="95"/>
      <c r="G1511" s="95"/>
      <c r="I1511" s="95"/>
      <c r="J1511" s="95"/>
      <c r="K1511" s="95"/>
      <c r="M1511" s="95"/>
      <c r="O1511" s="95"/>
      <c r="S1511" s="95"/>
      <c r="U1511" s="95"/>
      <c r="W1511" s="95"/>
      <c r="X1511" s="95"/>
      <c r="Y1511" s="95"/>
      <c r="AA1511" s="95"/>
      <c r="AC1511" s="95"/>
    </row>
    <row r="1512" spans="5:29" s="42" customFormat="1" x14ac:dyDescent="0.35">
      <c r="E1512" s="95"/>
      <c r="G1512" s="95"/>
      <c r="I1512" s="95"/>
      <c r="J1512" s="95"/>
      <c r="K1512" s="95"/>
      <c r="M1512" s="95"/>
      <c r="O1512" s="95"/>
      <c r="S1512" s="95"/>
      <c r="U1512" s="95"/>
      <c r="W1512" s="95"/>
      <c r="X1512" s="95"/>
      <c r="Y1512" s="95"/>
      <c r="AA1512" s="95"/>
      <c r="AC1512" s="95"/>
    </row>
    <row r="1513" spans="5:29" s="42" customFormat="1" x14ac:dyDescent="0.35">
      <c r="E1513" s="95"/>
      <c r="G1513" s="95"/>
      <c r="I1513" s="95"/>
      <c r="J1513" s="95"/>
      <c r="K1513" s="95"/>
      <c r="M1513" s="95"/>
      <c r="O1513" s="95"/>
      <c r="S1513" s="95"/>
      <c r="U1513" s="95"/>
      <c r="W1513" s="95"/>
      <c r="X1513" s="95"/>
      <c r="Y1513" s="95"/>
      <c r="AA1513" s="95"/>
      <c r="AC1513" s="95"/>
    </row>
    <row r="1514" spans="5:29" s="42" customFormat="1" x14ac:dyDescent="0.35">
      <c r="E1514" s="95"/>
      <c r="G1514" s="95"/>
      <c r="I1514" s="95"/>
      <c r="J1514" s="95"/>
      <c r="K1514" s="95"/>
      <c r="M1514" s="95"/>
      <c r="O1514" s="95"/>
      <c r="S1514" s="95"/>
      <c r="U1514" s="95"/>
      <c r="W1514" s="95"/>
      <c r="X1514" s="95"/>
      <c r="Y1514" s="95"/>
      <c r="AA1514" s="95"/>
      <c r="AC1514" s="95"/>
    </row>
    <row r="1515" spans="5:29" s="42" customFormat="1" x14ac:dyDescent="0.35">
      <c r="E1515" s="95"/>
      <c r="G1515" s="95"/>
      <c r="I1515" s="95"/>
      <c r="J1515" s="95"/>
      <c r="K1515" s="95"/>
      <c r="M1515" s="95"/>
      <c r="O1515" s="95"/>
      <c r="S1515" s="95"/>
      <c r="U1515" s="95"/>
      <c r="W1515" s="95"/>
      <c r="X1515" s="95"/>
      <c r="Y1515" s="95"/>
      <c r="AA1515" s="95"/>
      <c r="AC1515" s="95"/>
    </row>
    <row r="1516" spans="5:29" s="42" customFormat="1" x14ac:dyDescent="0.35">
      <c r="E1516" s="95"/>
      <c r="G1516" s="95"/>
      <c r="I1516" s="95"/>
      <c r="J1516" s="95"/>
      <c r="K1516" s="95"/>
      <c r="M1516" s="95"/>
      <c r="O1516" s="95"/>
      <c r="S1516" s="95"/>
      <c r="U1516" s="95"/>
      <c r="W1516" s="95"/>
      <c r="X1516" s="95"/>
      <c r="Y1516" s="95"/>
      <c r="AA1516" s="95"/>
      <c r="AC1516" s="95"/>
    </row>
    <row r="1517" spans="5:29" s="42" customFormat="1" x14ac:dyDescent="0.35">
      <c r="E1517" s="95"/>
      <c r="G1517" s="95"/>
      <c r="I1517" s="95"/>
      <c r="J1517" s="95"/>
      <c r="K1517" s="95"/>
      <c r="M1517" s="95"/>
      <c r="O1517" s="95"/>
      <c r="S1517" s="95"/>
      <c r="U1517" s="95"/>
      <c r="W1517" s="95"/>
      <c r="X1517" s="95"/>
      <c r="Y1517" s="95"/>
      <c r="AA1517" s="95"/>
      <c r="AC1517" s="95"/>
    </row>
    <row r="1518" spans="5:29" s="42" customFormat="1" x14ac:dyDescent="0.35">
      <c r="E1518" s="95"/>
      <c r="G1518" s="95"/>
      <c r="I1518" s="95"/>
      <c r="J1518" s="95"/>
      <c r="K1518" s="95"/>
      <c r="M1518" s="95"/>
      <c r="O1518" s="95"/>
      <c r="S1518" s="95"/>
      <c r="U1518" s="95"/>
      <c r="W1518" s="95"/>
      <c r="X1518" s="95"/>
      <c r="Y1518" s="95"/>
      <c r="AA1518" s="95"/>
      <c r="AC1518" s="95"/>
    </row>
    <row r="1519" spans="5:29" s="42" customFormat="1" x14ac:dyDescent="0.35">
      <c r="E1519" s="95"/>
      <c r="G1519" s="95"/>
      <c r="I1519" s="95"/>
      <c r="J1519" s="95"/>
      <c r="K1519" s="95"/>
      <c r="M1519" s="95"/>
      <c r="O1519" s="95"/>
      <c r="S1519" s="95"/>
      <c r="U1519" s="95"/>
      <c r="W1519" s="95"/>
      <c r="X1519" s="95"/>
      <c r="Y1519" s="95"/>
      <c r="AA1519" s="95"/>
      <c r="AC1519" s="95"/>
    </row>
    <row r="1520" spans="5:29" s="42" customFormat="1" x14ac:dyDescent="0.35">
      <c r="E1520" s="95"/>
      <c r="G1520" s="95"/>
      <c r="I1520" s="95"/>
      <c r="J1520" s="95"/>
      <c r="K1520" s="95"/>
      <c r="M1520" s="95"/>
      <c r="O1520" s="95"/>
      <c r="S1520" s="95"/>
      <c r="U1520" s="95"/>
      <c r="W1520" s="95"/>
      <c r="X1520" s="95"/>
      <c r="Y1520" s="95"/>
      <c r="AA1520" s="95"/>
      <c r="AC1520" s="95"/>
    </row>
    <row r="1521" spans="5:29" s="42" customFormat="1" x14ac:dyDescent="0.35">
      <c r="E1521" s="95"/>
      <c r="G1521" s="95"/>
      <c r="I1521" s="95"/>
      <c r="J1521" s="95"/>
      <c r="K1521" s="95"/>
      <c r="M1521" s="95"/>
      <c r="O1521" s="95"/>
      <c r="S1521" s="95"/>
      <c r="U1521" s="95"/>
      <c r="W1521" s="95"/>
      <c r="X1521" s="95"/>
      <c r="Y1521" s="95"/>
      <c r="AA1521" s="95"/>
      <c r="AC1521" s="95"/>
    </row>
    <row r="1522" spans="5:29" s="42" customFormat="1" x14ac:dyDescent="0.35">
      <c r="E1522" s="95"/>
      <c r="G1522" s="95"/>
      <c r="I1522" s="95"/>
      <c r="J1522" s="95"/>
      <c r="K1522" s="95"/>
      <c r="M1522" s="95"/>
      <c r="O1522" s="95"/>
      <c r="S1522" s="95"/>
      <c r="U1522" s="95"/>
      <c r="W1522" s="95"/>
      <c r="X1522" s="95"/>
      <c r="Y1522" s="95"/>
      <c r="AA1522" s="95"/>
      <c r="AC1522" s="95"/>
    </row>
    <row r="1523" spans="5:29" s="42" customFormat="1" x14ac:dyDescent="0.35">
      <c r="E1523" s="95"/>
      <c r="G1523" s="95"/>
      <c r="I1523" s="95"/>
      <c r="J1523" s="95"/>
      <c r="K1523" s="95"/>
      <c r="M1523" s="95"/>
      <c r="O1523" s="95"/>
      <c r="S1523" s="95"/>
      <c r="U1523" s="95"/>
      <c r="W1523" s="95"/>
      <c r="X1523" s="95"/>
      <c r="Y1523" s="95"/>
      <c r="AA1523" s="95"/>
      <c r="AC1523" s="95"/>
    </row>
    <row r="1524" spans="5:29" s="42" customFormat="1" x14ac:dyDescent="0.35">
      <c r="E1524" s="95"/>
      <c r="G1524" s="95"/>
      <c r="I1524" s="95"/>
      <c r="J1524" s="95"/>
      <c r="K1524" s="95"/>
      <c r="M1524" s="95"/>
      <c r="O1524" s="95"/>
      <c r="S1524" s="95"/>
      <c r="U1524" s="95"/>
      <c r="W1524" s="95"/>
      <c r="X1524" s="95"/>
      <c r="Y1524" s="95"/>
      <c r="AA1524" s="95"/>
      <c r="AC1524" s="95"/>
    </row>
    <row r="1525" spans="5:29" s="42" customFormat="1" x14ac:dyDescent="0.35">
      <c r="E1525" s="95"/>
      <c r="G1525" s="95"/>
      <c r="I1525" s="95"/>
      <c r="J1525" s="95"/>
      <c r="K1525" s="95"/>
      <c r="M1525" s="95"/>
      <c r="O1525" s="95"/>
      <c r="S1525" s="95"/>
      <c r="U1525" s="95"/>
      <c r="W1525" s="95"/>
      <c r="X1525" s="95"/>
      <c r="Y1525" s="95"/>
      <c r="AA1525" s="95"/>
      <c r="AC1525" s="95"/>
    </row>
    <row r="1526" spans="5:29" s="42" customFormat="1" x14ac:dyDescent="0.35">
      <c r="E1526" s="95"/>
      <c r="G1526" s="95"/>
      <c r="I1526" s="95"/>
      <c r="J1526" s="95"/>
      <c r="K1526" s="95"/>
      <c r="M1526" s="95"/>
      <c r="O1526" s="95"/>
      <c r="S1526" s="95"/>
      <c r="U1526" s="95"/>
      <c r="W1526" s="95"/>
      <c r="X1526" s="95"/>
      <c r="Y1526" s="95"/>
      <c r="AA1526" s="95"/>
      <c r="AC1526" s="95"/>
    </row>
    <row r="1527" spans="5:29" s="42" customFormat="1" x14ac:dyDescent="0.35">
      <c r="E1527" s="95"/>
      <c r="G1527" s="95"/>
      <c r="I1527" s="95"/>
      <c r="J1527" s="95"/>
      <c r="K1527" s="95"/>
      <c r="M1527" s="95"/>
      <c r="O1527" s="95"/>
      <c r="S1527" s="95"/>
      <c r="U1527" s="95"/>
      <c r="W1527" s="95"/>
      <c r="X1527" s="95"/>
      <c r="Y1527" s="95"/>
      <c r="AA1527" s="95"/>
      <c r="AC1527" s="95"/>
    </row>
    <row r="1528" spans="5:29" s="42" customFormat="1" x14ac:dyDescent="0.35">
      <c r="E1528" s="95"/>
      <c r="G1528" s="95"/>
      <c r="I1528" s="95"/>
      <c r="J1528" s="95"/>
      <c r="K1528" s="95"/>
      <c r="M1528" s="95"/>
      <c r="O1528" s="95"/>
      <c r="S1528" s="95"/>
      <c r="U1528" s="95"/>
      <c r="W1528" s="95"/>
      <c r="X1528" s="95"/>
      <c r="Y1528" s="95"/>
      <c r="AA1528" s="95"/>
      <c r="AC1528" s="95"/>
    </row>
    <row r="1529" spans="5:29" s="42" customFormat="1" x14ac:dyDescent="0.35">
      <c r="E1529" s="95"/>
      <c r="G1529" s="95"/>
      <c r="I1529" s="95"/>
      <c r="J1529" s="95"/>
      <c r="K1529" s="95"/>
      <c r="M1529" s="95"/>
      <c r="O1529" s="95"/>
      <c r="S1529" s="95"/>
      <c r="U1529" s="95"/>
      <c r="W1529" s="95"/>
      <c r="X1529" s="95"/>
      <c r="Y1529" s="95"/>
      <c r="AA1529" s="95"/>
      <c r="AC1529" s="95"/>
    </row>
    <row r="1530" spans="5:29" s="42" customFormat="1" x14ac:dyDescent="0.35">
      <c r="E1530" s="95"/>
      <c r="G1530" s="95"/>
      <c r="I1530" s="95"/>
      <c r="J1530" s="95"/>
      <c r="K1530" s="95"/>
      <c r="M1530" s="95"/>
      <c r="O1530" s="95"/>
      <c r="S1530" s="95"/>
      <c r="U1530" s="95"/>
      <c r="W1530" s="95"/>
      <c r="X1530" s="95"/>
      <c r="Y1530" s="95"/>
      <c r="AA1530" s="95"/>
      <c r="AC1530" s="95"/>
    </row>
    <row r="1531" spans="5:29" s="42" customFormat="1" x14ac:dyDescent="0.35">
      <c r="E1531" s="95"/>
      <c r="G1531" s="95"/>
      <c r="I1531" s="95"/>
      <c r="J1531" s="95"/>
      <c r="K1531" s="95"/>
      <c r="M1531" s="95"/>
      <c r="O1531" s="95"/>
      <c r="S1531" s="95"/>
      <c r="U1531" s="95"/>
      <c r="W1531" s="95"/>
      <c r="X1531" s="95"/>
      <c r="Y1531" s="95"/>
      <c r="AA1531" s="95"/>
      <c r="AC1531" s="95"/>
    </row>
    <row r="1532" spans="5:29" s="42" customFormat="1" x14ac:dyDescent="0.35">
      <c r="E1532" s="95"/>
      <c r="G1532" s="95"/>
      <c r="I1532" s="95"/>
      <c r="J1532" s="95"/>
      <c r="K1532" s="95"/>
      <c r="M1532" s="95"/>
      <c r="O1532" s="95"/>
      <c r="S1532" s="95"/>
      <c r="U1532" s="95"/>
      <c r="W1532" s="95"/>
      <c r="X1532" s="95"/>
      <c r="Y1532" s="95"/>
      <c r="AA1532" s="95"/>
      <c r="AC1532" s="95"/>
    </row>
    <row r="1533" spans="5:29" s="42" customFormat="1" x14ac:dyDescent="0.35">
      <c r="E1533" s="95"/>
      <c r="G1533" s="95"/>
      <c r="I1533" s="95"/>
      <c r="J1533" s="95"/>
      <c r="K1533" s="95"/>
      <c r="M1533" s="95"/>
      <c r="O1533" s="95"/>
      <c r="S1533" s="95"/>
      <c r="U1533" s="95"/>
      <c r="W1533" s="95"/>
      <c r="X1533" s="95"/>
      <c r="Y1533" s="95"/>
      <c r="AA1533" s="95"/>
      <c r="AC1533" s="95"/>
    </row>
    <row r="1534" spans="5:29" s="42" customFormat="1" x14ac:dyDescent="0.35">
      <c r="E1534" s="95"/>
      <c r="G1534" s="95"/>
      <c r="I1534" s="95"/>
      <c r="J1534" s="95"/>
      <c r="K1534" s="95"/>
      <c r="M1534" s="95"/>
      <c r="O1534" s="95"/>
      <c r="S1534" s="95"/>
      <c r="U1534" s="95"/>
      <c r="W1534" s="95"/>
      <c r="X1534" s="95"/>
      <c r="Y1534" s="95"/>
      <c r="AA1534" s="95"/>
      <c r="AC1534" s="95"/>
    </row>
    <row r="1535" spans="5:29" s="42" customFormat="1" x14ac:dyDescent="0.35">
      <c r="E1535" s="95"/>
      <c r="G1535" s="95"/>
      <c r="I1535" s="95"/>
      <c r="J1535" s="95"/>
      <c r="K1535" s="95"/>
      <c r="M1535" s="95"/>
      <c r="O1535" s="95"/>
      <c r="S1535" s="95"/>
      <c r="U1535" s="95"/>
      <c r="W1535" s="95"/>
      <c r="X1535" s="95"/>
      <c r="Y1535" s="95"/>
      <c r="AA1535" s="95"/>
      <c r="AC1535" s="95"/>
    </row>
    <row r="1536" spans="5:29" s="42" customFormat="1" x14ac:dyDescent="0.35">
      <c r="E1536" s="95"/>
      <c r="G1536" s="95"/>
      <c r="I1536" s="95"/>
      <c r="J1536" s="95"/>
      <c r="K1536" s="95"/>
      <c r="M1536" s="95"/>
      <c r="O1536" s="95"/>
      <c r="S1536" s="95"/>
      <c r="U1536" s="95"/>
      <c r="W1536" s="95"/>
      <c r="X1536" s="95"/>
      <c r="Y1536" s="95"/>
      <c r="AA1536" s="95"/>
      <c r="AC1536" s="95"/>
    </row>
    <row r="1537" spans="5:29" s="42" customFormat="1" x14ac:dyDescent="0.35">
      <c r="E1537" s="95"/>
      <c r="G1537" s="95"/>
      <c r="I1537" s="95"/>
      <c r="J1537" s="95"/>
      <c r="K1537" s="95"/>
      <c r="M1537" s="95"/>
      <c r="O1537" s="95"/>
      <c r="S1537" s="95"/>
      <c r="U1537" s="95"/>
      <c r="W1537" s="95"/>
      <c r="X1537" s="95"/>
      <c r="Y1537" s="95"/>
      <c r="AA1537" s="95"/>
      <c r="AC1537" s="95"/>
    </row>
    <row r="1538" spans="5:29" s="42" customFormat="1" x14ac:dyDescent="0.35">
      <c r="E1538" s="95"/>
      <c r="G1538" s="95"/>
      <c r="I1538" s="95"/>
      <c r="J1538" s="95"/>
      <c r="K1538" s="95"/>
      <c r="M1538" s="95"/>
      <c r="O1538" s="95"/>
      <c r="S1538" s="95"/>
      <c r="U1538" s="95"/>
      <c r="W1538" s="95"/>
      <c r="X1538" s="95"/>
      <c r="Y1538" s="95"/>
      <c r="AA1538" s="95"/>
      <c r="AC1538" s="95"/>
    </row>
    <row r="1539" spans="5:29" s="42" customFormat="1" x14ac:dyDescent="0.35">
      <c r="E1539" s="95"/>
      <c r="G1539" s="95"/>
      <c r="I1539" s="95"/>
      <c r="J1539" s="95"/>
      <c r="K1539" s="95"/>
      <c r="M1539" s="95"/>
      <c r="O1539" s="95"/>
      <c r="S1539" s="95"/>
      <c r="U1539" s="95"/>
      <c r="W1539" s="95"/>
      <c r="X1539" s="95"/>
      <c r="Y1539" s="95"/>
      <c r="AA1539" s="95"/>
      <c r="AC1539" s="95"/>
    </row>
    <row r="1540" spans="5:29" s="42" customFormat="1" x14ac:dyDescent="0.35">
      <c r="E1540" s="95"/>
      <c r="G1540" s="95"/>
      <c r="I1540" s="95"/>
      <c r="J1540" s="95"/>
      <c r="K1540" s="95"/>
      <c r="M1540" s="95"/>
      <c r="O1540" s="95"/>
      <c r="S1540" s="95"/>
      <c r="U1540" s="95"/>
      <c r="W1540" s="95"/>
      <c r="X1540" s="95"/>
      <c r="Y1540" s="95"/>
      <c r="AA1540" s="95"/>
      <c r="AC1540" s="95"/>
    </row>
    <row r="1541" spans="5:29" s="42" customFormat="1" x14ac:dyDescent="0.35">
      <c r="E1541" s="95"/>
      <c r="G1541" s="95"/>
      <c r="I1541" s="95"/>
      <c r="J1541" s="95"/>
      <c r="K1541" s="95"/>
      <c r="M1541" s="95"/>
      <c r="O1541" s="95"/>
      <c r="S1541" s="95"/>
      <c r="U1541" s="95"/>
      <c r="W1541" s="95"/>
      <c r="X1541" s="95"/>
      <c r="Y1541" s="95"/>
      <c r="AA1541" s="95"/>
      <c r="AC1541" s="95"/>
    </row>
    <row r="1542" spans="5:29" s="42" customFormat="1" x14ac:dyDescent="0.35">
      <c r="E1542" s="95"/>
      <c r="G1542" s="95"/>
      <c r="I1542" s="95"/>
      <c r="J1542" s="95"/>
      <c r="K1542" s="95"/>
      <c r="M1542" s="95"/>
      <c r="O1542" s="95"/>
      <c r="S1542" s="95"/>
      <c r="U1542" s="95"/>
      <c r="W1542" s="95"/>
      <c r="X1542" s="95"/>
      <c r="Y1542" s="95"/>
      <c r="AA1542" s="95"/>
      <c r="AC1542" s="95"/>
    </row>
    <row r="1543" spans="5:29" s="42" customFormat="1" x14ac:dyDescent="0.35">
      <c r="E1543" s="95"/>
      <c r="G1543" s="95"/>
      <c r="I1543" s="95"/>
      <c r="J1543" s="95"/>
      <c r="K1543" s="95"/>
      <c r="M1543" s="95"/>
      <c r="O1543" s="95"/>
      <c r="S1543" s="95"/>
      <c r="U1543" s="95"/>
      <c r="W1543" s="95"/>
      <c r="X1543" s="95"/>
      <c r="Y1543" s="95"/>
      <c r="AA1543" s="95"/>
      <c r="AC1543" s="95"/>
    </row>
    <row r="1544" spans="5:29" s="42" customFormat="1" x14ac:dyDescent="0.35">
      <c r="E1544" s="95"/>
      <c r="G1544" s="95"/>
      <c r="I1544" s="95"/>
      <c r="J1544" s="95"/>
      <c r="K1544" s="95"/>
      <c r="M1544" s="95"/>
      <c r="O1544" s="95"/>
      <c r="S1544" s="95"/>
      <c r="U1544" s="95"/>
      <c r="W1544" s="95"/>
      <c r="X1544" s="95"/>
      <c r="Y1544" s="95"/>
      <c r="AA1544" s="95"/>
      <c r="AC1544" s="95"/>
    </row>
    <row r="1545" spans="5:29" s="42" customFormat="1" x14ac:dyDescent="0.35">
      <c r="E1545" s="95"/>
      <c r="G1545" s="95"/>
      <c r="I1545" s="95"/>
      <c r="J1545" s="95"/>
      <c r="K1545" s="95"/>
      <c r="M1545" s="95"/>
      <c r="O1545" s="95"/>
      <c r="S1545" s="95"/>
      <c r="U1545" s="95"/>
      <c r="W1545" s="95"/>
      <c r="X1545" s="95"/>
      <c r="Y1545" s="95"/>
      <c r="AA1545" s="95"/>
      <c r="AC1545" s="95"/>
    </row>
    <row r="1546" spans="5:29" s="42" customFormat="1" x14ac:dyDescent="0.35">
      <c r="E1546" s="95"/>
      <c r="G1546" s="95"/>
      <c r="I1546" s="95"/>
      <c r="J1546" s="95"/>
      <c r="K1546" s="95"/>
      <c r="M1546" s="95"/>
      <c r="O1546" s="95"/>
      <c r="S1546" s="95"/>
      <c r="U1546" s="95"/>
      <c r="W1546" s="95"/>
      <c r="X1546" s="95"/>
      <c r="Y1546" s="95"/>
      <c r="AA1546" s="95"/>
      <c r="AC1546" s="95"/>
    </row>
    <row r="1547" spans="5:29" s="42" customFormat="1" x14ac:dyDescent="0.35">
      <c r="E1547" s="95"/>
      <c r="G1547" s="95"/>
      <c r="I1547" s="95"/>
      <c r="J1547" s="95"/>
      <c r="K1547" s="95"/>
      <c r="M1547" s="95"/>
      <c r="O1547" s="95"/>
      <c r="S1547" s="95"/>
      <c r="U1547" s="95"/>
      <c r="W1547" s="95"/>
      <c r="X1547" s="95"/>
      <c r="Y1547" s="95"/>
      <c r="AA1547" s="95"/>
      <c r="AC1547" s="95"/>
    </row>
    <row r="1548" spans="5:29" s="42" customFormat="1" x14ac:dyDescent="0.35">
      <c r="E1548" s="95"/>
      <c r="G1548" s="95"/>
      <c r="I1548" s="95"/>
      <c r="J1548" s="95"/>
      <c r="K1548" s="95"/>
      <c r="M1548" s="95"/>
      <c r="O1548" s="95"/>
      <c r="S1548" s="95"/>
      <c r="U1548" s="95"/>
      <c r="W1548" s="95"/>
      <c r="X1548" s="95"/>
      <c r="Y1548" s="95"/>
      <c r="AA1548" s="95"/>
      <c r="AC1548" s="95"/>
    </row>
    <row r="1549" spans="5:29" s="42" customFormat="1" x14ac:dyDescent="0.35">
      <c r="E1549" s="95"/>
      <c r="G1549" s="95"/>
      <c r="I1549" s="95"/>
      <c r="J1549" s="95"/>
      <c r="K1549" s="95"/>
      <c r="M1549" s="95"/>
      <c r="O1549" s="95"/>
      <c r="S1549" s="95"/>
      <c r="U1549" s="95"/>
      <c r="W1549" s="95"/>
      <c r="X1549" s="95"/>
      <c r="Y1549" s="95"/>
      <c r="AA1549" s="95"/>
      <c r="AC1549" s="95"/>
    </row>
    <row r="1550" spans="5:29" s="42" customFormat="1" x14ac:dyDescent="0.35">
      <c r="E1550" s="95"/>
      <c r="G1550" s="95"/>
      <c r="I1550" s="95"/>
      <c r="J1550" s="95"/>
      <c r="K1550" s="95"/>
      <c r="M1550" s="95"/>
      <c r="O1550" s="95"/>
      <c r="S1550" s="95"/>
      <c r="U1550" s="95"/>
      <c r="W1550" s="95"/>
      <c r="X1550" s="95"/>
      <c r="Y1550" s="95"/>
      <c r="AA1550" s="95"/>
      <c r="AC1550" s="95"/>
    </row>
    <row r="1551" spans="5:29" s="42" customFormat="1" x14ac:dyDescent="0.35">
      <c r="E1551" s="95"/>
      <c r="G1551" s="95"/>
      <c r="I1551" s="95"/>
      <c r="J1551" s="95"/>
      <c r="K1551" s="95"/>
      <c r="M1551" s="95"/>
      <c r="O1551" s="95"/>
      <c r="S1551" s="95"/>
      <c r="U1551" s="95"/>
      <c r="W1551" s="95"/>
      <c r="X1551" s="95"/>
      <c r="Y1551" s="95"/>
      <c r="AA1551" s="95"/>
      <c r="AC1551" s="95"/>
    </row>
    <row r="1552" spans="5:29" s="42" customFormat="1" x14ac:dyDescent="0.35">
      <c r="E1552" s="95"/>
      <c r="G1552" s="95"/>
      <c r="I1552" s="95"/>
      <c r="J1552" s="95"/>
      <c r="K1552" s="95"/>
      <c r="M1552" s="95"/>
      <c r="O1552" s="95"/>
      <c r="S1552" s="95"/>
      <c r="U1552" s="95"/>
      <c r="W1552" s="95"/>
      <c r="X1552" s="95"/>
      <c r="Y1552" s="95"/>
      <c r="AA1552" s="95"/>
      <c r="AC1552" s="95"/>
    </row>
    <row r="1553" spans="5:29" s="42" customFormat="1" x14ac:dyDescent="0.35">
      <c r="E1553" s="95"/>
      <c r="G1553" s="95"/>
      <c r="I1553" s="95"/>
      <c r="J1553" s="95"/>
      <c r="K1553" s="95"/>
      <c r="M1553" s="95"/>
      <c r="O1553" s="95"/>
      <c r="S1553" s="95"/>
      <c r="U1553" s="95"/>
      <c r="W1553" s="95"/>
      <c r="X1553" s="95"/>
      <c r="Y1553" s="95"/>
      <c r="AA1553" s="95"/>
      <c r="AC1553" s="95"/>
    </row>
    <row r="1554" spans="5:29" s="42" customFormat="1" x14ac:dyDescent="0.35">
      <c r="E1554" s="95"/>
      <c r="G1554" s="95"/>
      <c r="I1554" s="95"/>
      <c r="J1554" s="95"/>
      <c r="K1554" s="95"/>
      <c r="M1554" s="95"/>
      <c r="O1554" s="95"/>
      <c r="S1554" s="95"/>
      <c r="U1554" s="95"/>
      <c r="W1554" s="95"/>
      <c r="X1554" s="95"/>
      <c r="Y1554" s="95"/>
      <c r="AA1554" s="95"/>
      <c r="AC1554" s="95"/>
    </row>
    <row r="1555" spans="5:29" s="42" customFormat="1" x14ac:dyDescent="0.35">
      <c r="E1555" s="95"/>
      <c r="G1555" s="95"/>
      <c r="I1555" s="95"/>
      <c r="J1555" s="95"/>
      <c r="K1555" s="95"/>
      <c r="M1555" s="95"/>
      <c r="O1555" s="95"/>
      <c r="S1555" s="95"/>
      <c r="U1555" s="95"/>
      <c r="W1555" s="95"/>
      <c r="X1555" s="95"/>
      <c r="Y1555" s="95"/>
      <c r="AA1555" s="95"/>
      <c r="AC1555" s="95"/>
    </row>
    <row r="1556" spans="5:29" s="42" customFormat="1" x14ac:dyDescent="0.35">
      <c r="E1556" s="95"/>
      <c r="G1556" s="95"/>
      <c r="I1556" s="95"/>
      <c r="J1556" s="95"/>
      <c r="K1556" s="95"/>
      <c r="M1556" s="95"/>
      <c r="O1556" s="95"/>
      <c r="S1556" s="95"/>
      <c r="U1556" s="95"/>
      <c r="W1556" s="95"/>
      <c r="X1556" s="95"/>
      <c r="Y1556" s="95"/>
      <c r="AA1556" s="95"/>
      <c r="AC1556" s="95"/>
    </row>
    <row r="1557" spans="5:29" s="42" customFormat="1" x14ac:dyDescent="0.35">
      <c r="E1557" s="95"/>
      <c r="G1557" s="95"/>
      <c r="I1557" s="95"/>
      <c r="J1557" s="95"/>
      <c r="K1557" s="95"/>
      <c r="M1557" s="95"/>
      <c r="O1557" s="95"/>
      <c r="S1557" s="95"/>
      <c r="U1557" s="95"/>
      <c r="W1557" s="95"/>
      <c r="X1557" s="95"/>
      <c r="Y1557" s="95"/>
      <c r="AA1557" s="95"/>
      <c r="AC1557" s="95"/>
    </row>
    <row r="1558" spans="5:29" s="42" customFormat="1" x14ac:dyDescent="0.35">
      <c r="E1558" s="95"/>
      <c r="G1558" s="95"/>
      <c r="I1558" s="95"/>
      <c r="J1558" s="95"/>
      <c r="K1558" s="95"/>
      <c r="M1558" s="95"/>
      <c r="O1558" s="95"/>
      <c r="S1558" s="95"/>
      <c r="U1558" s="95"/>
      <c r="W1558" s="95"/>
      <c r="X1558" s="95"/>
      <c r="Y1558" s="95"/>
      <c r="AA1558" s="95"/>
      <c r="AC1558" s="95"/>
    </row>
    <row r="1559" spans="5:29" s="42" customFormat="1" x14ac:dyDescent="0.35">
      <c r="E1559" s="95"/>
      <c r="G1559" s="95"/>
      <c r="I1559" s="95"/>
      <c r="J1559" s="95"/>
      <c r="K1559" s="95"/>
      <c r="M1559" s="95"/>
      <c r="O1559" s="95"/>
      <c r="S1559" s="95"/>
      <c r="U1559" s="95"/>
      <c r="W1559" s="95"/>
      <c r="X1559" s="95"/>
      <c r="Y1559" s="95"/>
      <c r="AA1559" s="95"/>
      <c r="AC1559" s="95"/>
    </row>
    <row r="1560" spans="5:29" s="42" customFormat="1" x14ac:dyDescent="0.35">
      <c r="E1560" s="95"/>
      <c r="G1560" s="95"/>
      <c r="I1560" s="95"/>
      <c r="J1560" s="95"/>
      <c r="K1560" s="95"/>
      <c r="M1560" s="95"/>
      <c r="O1560" s="95"/>
      <c r="S1560" s="95"/>
      <c r="U1560" s="95"/>
      <c r="W1560" s="95"/>
      <c r="X1560" s="95"/>
      <c r="Y1560" s="95"/>
      <c r="AA1560" s="95"/>
      <c r="AC1560" s="95"/>
    </row>
    <row r="1561" spans="5:29" s="42" customFormat="1" x14ac:dyDescent="0.35">
      <c r="E1561" s="95"/>
      <c r="G1561" s="95"/>
      <c r="I1561" s="95"/>
      <c r="J1561" s="95"/>
      <c r="K1561" s="95"/>
      <c r="M1561" s="95"/>
      <c r="O1561" s="95"/>
      <c r="S1561" s="95"/>
      <c r="U1561" s="95"/>
      <c r="W1561" s="95"/>
      <c r="X1561" s="95"/>
      <c r="Y1561" s="95"/>
      <c r="AA1561" s="95"/>
      <c r="AC1561" s="95"/>
    </row>
    <row r="1562" spans="5:29" s="42" customFormat="1" x14ac:dyDescent="0.35">
      <c r="E1562" s="95"/>
      <c r="G1562" s="95"/>
      <c r="I1562" s="95"/>
      <c r="J1562" s="95"/>
      <c r="K1562" s="95"/>
      <c r="M1562" s="95"/>
      <c r="O1562" s="95"/>
      <c r="S1562" s="95"/>
      <c r="U1562" s="95"/>
      <c r="W1562" s="95"/>
      <c r="X1562" s="95"/>
      <c r="Y1562" s="95"/>
      <c r="AA1562" s="95"/>
      <c r="AC1562" s="95"/>
    </row>
    <row r="1563" spans="5:29" s="42" customFormat="1" x14ac:dyDescent="0.35">
      <c r="E1563" s="95"/>
      <c r="G1563" s="95"/>
      <c r="I1563" s="95"/>
      <c r="J1563" s="95"/>
      <c r="K1563" s="95"/>
      <c r="M1563" s="95"/>
      <c r="O1563" s="95"/>
      <c r="S1563" s="95"/>
      <c r="U1563" s="95"/>
      <c r="W1563" s="95"/>
      <c r="X1563" s="95"/>
      <c r="Y1563" s="95"/>
      <c r="AA1563" s="95"/>
      <c r="AC1563" s="95"/>
    </row>
    <row r="1564" spans="5:29" s="42" customFormat="1" x14ac:dyDescent="0.35">
      <c r="E1564" s="95"/>
      <c r="G1564" s="95"/>
      <c r="I1564" s="95"/>
      <c r="J1564" s="95"/>
      <c r="K1564" s="95"/>
      <c r="M1564" s="95"/>
      <c r="O1564" s="95"/>
      <c r="S1564" s="95"/>
      <c r="U1564" s="95"/>
      <c r="W1564" s="95"/>
      <c r="X1564" s="95"/>
      <c r="Y1564" s="95"/>
      <c r="AA1564" s="95"/>
      <c r="AC1564" s="95"/>
    </row>
    <row r="1565" spans="5:29" s="42" customFormat="1" x14ac:dyDescent="0.35">
      <c r="E1565" s="95"/>
      <c r="G1565" s="95"/>
      <c r="I1565" s="95"/>
      <c r="J1565" s="95"/>
      <c r="K1565" s="95"/>
      <c r="M1565" s="95"/>
      <c r="O1565" s="95"/>
      <c r="S1565" s="95"/>
      <c r="U1565" s="95"/>
      <c r="W1565" s="95"/>
      <c r="X1565" s="95"/>
      <c r="Y1565" s="95"/>
      <c r="AA1565" s="95"/>
      <c r="AC1565" s="95"/>
    </row>
    <row r="1566" spans="5:29" s="42" customFormat="1" x14ac:dyDescent="0.35">
      <c r="E1566" s="95"/>
      <c r="G1566" s="95"/>
      <c r="I1566" s="95"/>
      <c r="J1566" s="95"/>
      <c r="K1566" s="95"/>
      <c r="M1566" s="95"/>
      <c r="O1566" s="95"/>
      <c r="S1566" s="95"/>
      <c r="U1566" s="95"/>
      <c r="W1566" s="95"/>
      <c r="X1566" s="95"/>
      <c r="Y1566" s="95"/>
      <c r="AA1566" s="95"/>
      <c r="AC1566" s="95"/>
    </row>
    <row r="1567" spans="5:29" s="42" customFormat="1" x14ac:dyDescent="0.35">
      <c r="E1567" s="95"/>
      <c r="G1567" s="95"/>
      <c r="I1567" s="95"/>
      <c r="J1567" s="95"/>
      <c r="K1567" s="95"/>
      <c r="M1567" s="95"/>
      <c r="O1567" s="95"/>
      <c r="S1567" s="95"/>
      <c r="U1567" s="95"/>
      <c r="W1567" s="95"/>
      <c r="X1567" s="95"/>
      <c r="Y1567" s="95"/>
      <c r="AA1567" s="95"/>
      <c r="AC1567" s="95"/>
    </row>
    <row r="1568" spans="5:29" s="42" customFormat="1" x14ac:dyDescent="0.35">
      <c r="E1568" s="95"/>
      <c r="G1568" s="95"/>
      <c r="I1568" s="95"/>
      <c r="J1568" s="95"/>
      <c r="K1568" s="95"/>
      <c r="M1568" s="95"/>
      <c r="O1568" s="95"/>
      <c r="S1568" s="95"/>
      <c r="U1568" s="95"/>
      <c r="W1568" s="95"/>
      <c r="X1568" s="95"/>
      <c r="Y1568" s="95"/>
      <c r="AA1568" s="95"/>
      <c r="AC1568" s="95"/>
    </row>
    <row r="1569" spans="5:29" s="42" customFormat="1" x14ac:dyDescent="0.35">
      <c r="E1569" s="95"/>
      <c r="G1569" s="95"/>
      <c r="I1569" s="95"/>
      <c r="J1569" s="95"/>
      <c r="K1569" s="95"/>
      <c r="M1569" s="95"/>
      <c r="O1569" s="95"/>
      <c r="S1569" s="95"/>
      <c r="U1569" s="95"/>
      <c r="W1569" s="95"/>
      <c r="X1569" s="95"/>
      <c r="Y1569" s="95"/>
      <c r="AA1569" s="95"/>
      <c r="AC1569" s="95"/>
    </row>
    <row r="1570" spans="5:29" s="42" customFormat="1" x14ac:dyDescent="0.35">
      <c r="E1570" s="95"/>
      <c r="G1570" s="95"/>
      <c r="I1570" s="95"/>
      <c r="J1570" s="95"/>
      <c r="K1570" s="95"/>
      <c r="M1570" s="95"/>
      <c r="O1570" s="95"/>
      <c r="S1570" s="95"/>
      <c r="U1570" s="95"/>
      <c r="W1570" s="95"/>
      <c r="X1570" s="95"/>
      <c r="Y1570" s="95"/>
      <c r="AA1570" s="95"/>
      <c r="AC1570" s="95"/>
    </row>
    <row r="1571" spans="5:29" s="42" customFormat="1" x14ac:dyDescent="0.35">
      <c r="E1571" s="95"/>
      <c r="G1571" s="95"/>
      <c r="I1571" s="95"/>
      <c r="J1571" s="95"/>
      <c r="K1571" s="95"/>
      <c r="M1571" s="95"/>
      <c r="O1571" s="95"/>
      <c r="S1571" s="95"/>
      <c r="U1571" s="95"/>
      <c r="W1571" s="95"/>
      <c r="X1571" s="95"/>
      <c r="Y1571" s="95"/>
      <c r="AA1571" s="95"/>
      <c r="AC1571" s="95"/>
    </row>
    <row r="1572" spans="5:29" s="42" customFormat="1" x14ac:dyDescent="0.35">
      <c r="E1572" s="95"/>
      <c r="G1572" s="95"/>
      <c r="I1572" s="95"/>
      <c r="J1572" s="95"/>
      <c r="K1572" s="95"/>
      <c r="M1572" s="95"/>
      <c r="O1572" s="95"/>
      <c r="S1572" s="95"/>
      <c r="U1572" s="95"/>
      <c r="W1572" s="95"/>
      <c r="X1572" s="95"/>
      <c r="Y1572" s="95"/>
      <c r="AA1572" s="95"/>
      <c r="AC1572" s="95"/>
    </row>
    <row r="1573" spans="5:29" s="42" customFormat="1" x14ac:dyDescent="0.35">
      <c r="E1573" s="95"/>
      <c r="G1573" s="95"/>
      <c r="I1573" s="95"/>
      <c r="J1573" s="95"/>
      <c r="K1573" s="95"/>
      <c r="M1573" s="95"/>
      <c r="O1573" s="95"/>
      <c r="S1573" s="95"/>
      <c r="U1573" s="95"/>
      <c r="W1573" s="95"/>
      <c r="X1573" s="95"/>
      <c r="Y1573" s="95"/>
      <c r="AA1573" s="95"/>
      <c r="AC1573" s="95"/>
    </row>
    <row r="1574" spans="5:29" s="42" customFormat="1" x14ac:dyDescent="0.35">
      <c r="E1574" s="95"/>
      <c r="G1574" s="95"/>
      <c r="I1574" s="95"/>
      <c r="J1574" s="95"/>
      <c r="K1574" s="95"/>
      <c r="M1574" s="95"/>
      <c r="O1574" s="95"/>
      <c r="S1574" s="95"/>
      <c r="U1574" s="95"/>
      <c r="W1574" s="95"/>
      <c r="X1574" s="95"/>
      <c r="Y1574" s="95"/>
      <c r="AA1574" s="95"/>
      <c r="AC1574" s="95"/>
    </row>
    <row r="1575" spans="5:29" s="42" customFormat="1" x14ac:dyDescent="0.35">
      <c r="E1575" s="95"/>
      <c r="G1575" s="95"/>
      <c r="I1575" s="95"/>
      <c r="J1575" s="95"/>
      <c r="K1575" s="95"/>
      <c r="M1575" s="95"/>
      <c r="O1575" s="95"/>
      <c r="S1575" s="95"/>
      <c r="U1575" s="95"/>
      <c r="W1575" s="95"/>
      <c r="X1575" s="95"/>
      <c r="Y1575" s="95"/>
      <c r="AA1575" s="95"/>
      <c r="AC1575" s="95"/>
    </row>
    <row r="1576" spans="5:29" s="42" customFormat="1" x14ac:dyDescent="0.35">
      <c r="E1576" s="95"/>
      <c r="G1576" s="95"/>
      <c r="I1576" s="95"/>
      <c r="J1576" s="95"/>
      <c r="K1576" s="95"/>
      <c r="M1576" s="95"/>
      <c r="O1576" s="95"/>
      <c r="S1576" s="95"/>
      <c r="U1576" s="95"/>
      <c r="W1576" s="95"/>
      <c r="X1576" s="95"/>
      <c r="Y1576" s="95"/>
      <c r="AA1576" s="95"/>
      <c r="AC1576" s="95"/>
    </row>
    <row r="1577" spans="5:29" s="42" customFormat="1" x14ac:dyDescent="0.35">
      <c r="E1577" s="95"/>
      <c r="G1577" s="95"/>
      <c r="I1577" s="95"/>
      <c r="J1577" s="95"/>
      <c r="K1577" s="95"/>
      <c r="M1577" s="95"/>
      <c r="O1577" s="95"/>
      <c r="S1577" s="95"/>
      <c r="U1577" s="95"/>
      <c r="W1577" s="95"/>
      <c r="X1577" s="95"/>
      <c r="Y1577" s="95"/>
      <c r="AA1577" s="95"/>
      <c r="AC1577" s="95"/>
    </row>
    <row r="1578" spans="5:29" s="42" customFormat="1" x14ac:dyDescent="0.35">
      <c r="E1578" s="95"/>
      <c r="G1578" s="95"/>
      <c r="I1578" s="95"/>
      <c r="J1578" s="95"/>
      <c r="K1578" s="95"/>
      <c r="M1578" s="95"/>
      <c r="O1578" s="95"/>
      <c r="S1578" s="95"/>
      <c r="U1578" s="95"/>
      <c r="W1578" s="95"/>
      <c r="X1578" s="95"/>
      <c r="Y1578" s="95"/>
      <c r="AA1578" s="95"/>
      <c r="AC1578" s="95"/>
    </row>
    <row r="1579" spans="5:29" s="42" customFormat="1" x14ac:dyDescent="0.35">
      <c r="E1579" s="95"/>
      <c r="G1579" s="95"/>
      <c r="I1579" s="95"/>
      <c r="J1579" s="95"/>
      <c r="K1579" s="95"/>
      <c r="M1579" s="95"/>
      <c r="O1579" s="95"/>
      <c r="S1579" s="95"/>
      <c r="U1579" s="95"/>
      <c r="W1579" s="95"/>
      <c r="X1579" s="95"/>
      <c r="Y1579" s="95"/>
      <c r="AA1579" s="95"/>
      <c r="AC1579" s="95"/>
    </row>
    <row r="1580" spans="5:29" s="42" customFormat="1" x14ac:dyDescent="0.35">
      <c r="E1580" s="95"/>
      <c r="G1580" s="95"/>
      <c r="I1580" s="95"/>
      <c r="J1580" s="95"/>
      <c r="K1580" s="95"/>
      <c r="M1580" s="95"/>
      <c r="O1580" s="95"/>
      <c r="S1580" s="95"/>
      <c r="U1580" s="95"/>
      <c r="W1580" s="95"/>
      <c r="X1580" s="95"/>
      <c r="Y1580" s="95"/>
      <c r="AA1580" s="95"/>
      <c r="AC1580" s="95"/>
    </row>
    <row r="1581" spans="5:29" s="42" customFormat="1" x14ac:dyDescent="0.35">
      <c r="E1581" s="95"/>
      <c r="G1581" s="95"/>
      <c r="I1581" s="95"/>
      <c r="J1581" s="95"/>
      <c r="K1581" s="95"/>
      <c r="M1581" s="95"/>
      <c r="O1581" s="95"/>
      <c r="S1581" s="95"/>
      <c r="U1581" s="95"/>
      <c r="W1581" s="95"/>
      <c r="X1581" s="95"/>
      <c r="Y1581" s="95"/>
      <c r="AA1581" s="95"/>
      <c r="AC1581" s="95"/>
    </row>
    <row r="1582" spans="5:29" s="42" customFormat="1" x14ac:dyDescent="0.35">
      <c r="E1582" s="95"/>
      <c r="G1582" s="95"/>
      <c r="I1582" s="95"/>
      <c r="J1582" s="95"/>
      <c r="K1582" s="95"/>
      <c r="M1582" s="95"/>
      <c r="O1582" s="95"/>
      <c r="S1582" s="95"/>
      <c r="U1582" s="95"/>
      <c r="W1582" s="95"/>
      <c r="X1582" s="95"/>
      <c r="Y1582" s="95"/>
      <c r="AA1582" s="95"/>
      <c r="AC1582" s="95"/>
    </row>
    <row r="1583" spans="5:29" s="42" customFormat="1" x14ac:dyDescent="0.35">
      <c r="E1583" s="95"/>
      <c r="G1583" s="95"/>
      <c r="I1583" s="95"/>
      <c r="J1583" s="95"/>
      <c r="K1583" s="95"/>
      <c r="M1583" s="95"/>
      <c r="O1583" s="95"/>
      <c r="S1583" s="95"/>
      <c r="U1583" s="95"/>
      <c r="W1583" s="95"/>
      <c r="X1583" s="95"/>
      <c r="Y1583" s="95"/>
      <c r="AA1583" s="95"/>
      <c r="AC1583" s="95"/>
    </row>
    <row r="1584" spans="5:29" s="42" customFormat="1" x14ac:dyDescent="0.35">
      <c r="E1584" s="95"/>
      <c r="G1584" s="95"/>
      <c r="I1584" s="95"/>
      <c r="J1584" s="95"/>
      <c r="K1584" s="95"/>
      <c r="M1584" s="95"/>
      <c r="O1584" s="95"/>
      <c r="S1584" s="95"/>
      <c r="U1584" s="95"/>
      <c r="W1584" s="95"/>
      <c r="X1584" s="95"/>
      <c r="Y1584" s="95"/>
      <c r="AA1584" s="95"/>
      <c r="AC1584" s="95"/>
    </row>
    <row r="1585" spans="5:29" s="42" customFormat="1" x14ac:dyDescent="0.35">
      <c r="E1585" s="95"/>
      <c r="G1585" s="95"/>
      <c r="I1585" s="95"/>
      <c r="J1585" s="95"/>
      <c r="K1585" s="95"/>
      <c r="M1585" s="95"/>
      <c r="O1585" s="95"/>
      <c r="S1585" s="95"/>
      <c r="U1585" s="95"/>
      <c r="W1585" s="95"/>
      <c r="X1585" s="95"/>
      <c r="Y1585" s="95"/>
      <c r="AA1585" s="95"/>
      <c r="AC1585" s="95"/>
    </row>
    <row r="1586" spans="5:29" s="42" customFormat="1" x14ac:dyDescent="0.35">
      <c r="E1586" s="95"/>
      <c r="G1586" s="95"/>
      <c r="I1586" s="95"/>
      <c r="J1586" s="95"/>
      <c r="K1586" s="95"/>
      <c r="M1586" s="95"/>
      <c r="O1586" s="95"/>
      <c r="S1586" s="95"/>
      <c r="U1586" s="95"/>
      <c r="W1586" s="95"/>
      <c r="X1586" s="95"/>
      <c r="Y1586" s="95"/>
      <c r="AA1586" s="95"/>
      <c r="AC1586" s="95"/>
    </row>
    <row r="1587" spans="5:29" s="42" customFormat="1" x14ac:dyDescent="0.35">
      <c r="E1587" s="95"/>
      <c r="G1587" s="95"/>
      <c r="I1587" s="95"/>
      <c r="J1587" s="95"/>
      <c r="K1587" s="95"/>
      <c r="M1587" s="95"/>
      <c r="O1587" s="95"/>
      <c r="S1587" s="95"/>
      <c r="U1587" s="95"/>
      <c r="W1587" s="95"/>
      <c r="X1587" s="95"/>
      <c r="Y1587" s="95"/>
      <c r="AA1587" s="95"/>
      <c r="AC1587" s="95"/>
    </row>
    <row r="1588" spans="5:29" s="42" customFormat="1" x14ac:dyDescent="0.35">
      <c r="E1588" s="95"/>
      <c r="G1588" s="95"/>
      <c r="I1588" s="95"/>
      <c r="J1588" s="95"/>
      <c r="K1588" s="95"/>
      <c r="M1588" s="95"/>
      <c r="O1588" s="95"/>
      <c r="S1588" s="95"/>
      <c r="U1588" s="95"/>
      <c r="W1588" s="95"/>
      <c r="X1588" s="95"/>
      <c r="Y1588" s="95"/>
      <c r="AA1588" s="95"/>
      <c r="AC1588" s="95"/>
    </row>
    <row r="1589" spans="5:29" s="42" customFormat="1" x14ac:dyDescent="0.35">
      <c r="E1589" s="95"/>
      <c r="G1589" s="95"/>
      <c r="I1589" s="95"/>
      <c r="J1589" s="95"/>
      <c r="K1589" s="95"/>
      <c r="M1589" s="95"/>
      <c r="O1589" s="95"/>
      <c r="S1589" s="95"/>
      <c r="U1589" s="95"/>
      <c r="W1589" s="95"/>
      <c r="X1589" s="95"/>
      <c r="Y1589" s="95"/>
      <c r="AA1589" s="95"/>
      <c r="AC1589" s="95"/>
    </row>
    <row r="1590" spans="5:29" s="42" customFormat="1" x14ac:dyDescent="0.35">
      <c r="E1590" s="95"/>
      <c r="G1590" s="95"/>
      <c r="I1590" s="95"/>
      <c r="J1590" s="95"/>
      <c r="K1590" s="95"/>
      <c r="M1590" s="95"/>
      <c r="O1590" s="95"/>
      <c r="S1590" s="95"/>
      <c r="U1590" s="95"/>
      <c r="W1590" s="95"/>
      <c r="X1590" s="95"/>
      <c r="Y1590" s="95"/>
      <c r="AA1590" s="95"/>
      <c r="AC1590" s="95"/>
    </row>
    <row r="1591" spans="5:29" s="42" customFormat="1" x14ac:dyDescent="0.35">
      <c r="E1591" s="95"/>
      <c r="G1591" s="95"/>
      <c r="I1591" s="95"/>
      <c r="J1591" s="95"/>
      <c r="K1591" s="95"/>
      <c r="M1591" s="95"/>
      <c r="O1591" s="95"/>
      <c r="S1591" s="95"/>
      <c r="U1591" s="95"/>
      <c r="W1591" s="95"/>
      <c r="X1591" s="95"/>
      <c r="Y1591" s="95"/>
      <c r="AA1591" s="95"/>
      <c r="AC1591" s="95"/>
    </row>
    <row r="1592" spans="5:29" s="42" customFormat="1" x14ac:dyDescent="0.35">
      <c r="E1592" s="95"/>
      <c r="G1592" s="95"/>
      <c r="I1592" s="95"/>
      <c r="J1592" s="95"/>
      <c r="K1592" s="95"/>
      <c r="M1592" s="95"/>
      <c r="O1592" s="95"/>
      <c r="S1592" s="95"/>
      <c r="U1592" s="95"/>
      <c r="W1592" s="95"/>
      <c r="X1592" s="95"/>
      <c r="Y1592" s="95"/>
      <c r="AA1592" s="95"/>
      <c r="AC1592" s="95"/>
    </row>
    <row r="1593" spans="5:29" s="42" customFormat="1" x14ac:dyDescent="0.35">
      <c r="E1593" s="95"/>
      <c r="G1593" s="95"/>
      <c r="I1593" s="95"/>
      <c r="J1593" s="95"/>
      <c r="K1593" s="95"/>
      <c r="M1593" s="95"/>
      <c r="O1593" s="95"/>
      <c r="S1593" s="95"/>
      <c r="U1593" s="95"/>
      <c r="W1593" s="95"/>
      <c r="X1593" s="95"/>
      <c r="Y1593" s="95"/>
      <c r="AA1593" s="95"/>
      <c r="AC1593" s="95"/>
    </row>
    <row r="1594" spans="5:29" s="42" customFormat="1" x14ac:dyDescent="0.35">
      <c r="E1594" s="95"/>
      <c r="G1594" s="95"/>
      <c r="I1594" s="95"/>
      <c r="J1594" s="95"/>
      <c r="K1594" s="95"/>
      <c r="M1594" s="95"/>
      <c r="O1594" s="95"/>
      <c r="S1594" s="95"/>
      <c r="U1594" s="95"/>
      <c r="W1594" s="95"/>
      <c r="X1594" s="95"/>
      <c r="Y1594" s="95"/>
      <c r="AA1594" s="95"/>
      <c r="AC1594" s="95"/>
    </row>
    <row r="1595" spans="5:29" s="42" customFormat="1" x14ac:dyDescent="0.35">
      <c r="E1595" s="95"/>
      <c r="G1595" s="95"/>
      <c r="I1595" s="95"/>
      <c r="J1595" s="95"/>
      <c r="K1595" s="95"/>
      <c r="M1595" s="95"/>
      <c r="O1595" s="95"/>
      <c r="S1595" s="95"/>
      <c r="U1595" s="95"/>
      <c r="W1595" s="95"/>
      <c r="X1595" s="95"/>
      <c r="Y1595" s="95"/>
      <c r="AA1595" s="95"/>
      <c r="AC1595" s="95"/>
    </row>
    <row r="1596" spans="5:29" s="42" customFormat="1" x14ac:dyDescent="0.35">
      <c r="E1596" s="95"/>
      <c r="G1596" s="95"/>
      <c r="I1596" s="95"/>
      <c r="J1596" s="95"/>
      <c r="K1596" s="95"/>
      <c r="M1596" s="95"/>
      <c r="O1596" s="95"/>
      <c r="S1596" s="95"/>
      <c r="U1596" s="95"/>
      <c r="W1596" s="95"/>
      <c r="X1596" s="95"/>
      <c r="Y1596" s="95"/>
      <c r="AA1596" s="95"/>
      <c r="AC1596" s="95"/>
    </row>
    <row r="1597" spans="5:29" s="42" customFormat="1" x14ac:dyDescent="0.35">
      <c r="E1597" s="95"/>
      <c r="G1597" s="95"/>
      <c r="I1597" s="95"/>
      <c r="J1597" s="95"/>
      <c r="K1597" s="95"/>
      <c r="M1597" s="95"/>
      <c r="O1597" s="95"/>
      <c r="S1597" s="95"/>
      <c r="U1597" s="95"/>
      <c r="W1597" s="95"/>
      <c r="X1597" s="95"/>
      <c r="Y1597" s="95"/>
      <c r="AA1597" s="95"/>
      <c r="AC1597" s="95"/>
    </row>
    <row r="1598" spans="5:29" s="42" customFormat="1" x14ac:dyDescent="0.35">
      <c r="E1598" s="95"/>
      <c r="G1598" s="95"/>
      <c r="I1598" s="95"/>
      <c r="J1598" s="95"/>
      <c r="K1598" s="95"/>
      <c r="M1598" s="95"/>
      <c r="O1598" s="95"/>
      <c r="S1598" s="95"/>
      <c r="U1598" s="95"/>
      <c r="W1598" s="95"/>
      <c r="X1598" s="95"/>
      <c r="Y1598" s="95"/>
      <c r="AA1598" s="95"/>
      <c r="AC1598" s="95"/>
    </row>
    <row r="1599" spans="5:29" s="42" customFormat="1" x14ac:dyDescent="0.35">
      <c r="E1599" s="95"/>
      <c r="G1599" s="95"/>
      <c r="I1599" s="95"/>
      <c r="J1599" s="95"/>
      <c r="K1599" s="95"/>
      <c r="M1599" s="95"/>
      <c r="O1599" s="95"/>
      <c r="S1599" s="95"/>
      <c r="U1599" s="95"/>
      <c r="W1599" s="95"/>
      <c r="X1599" s="95"/>
      <c r="Y1599" s="95"/>
      <c r="AA1599" s="95"/>
      <c r="AC1599" s="95"/>
    </row>
    <row r="1600" spans="5:29" s="42" customFormat="1" x14ac:dyDescent="0.35">
      <c r="E1600" s="95"/>
      <c r="G1600" s="95"/>
      <c r="I1600" s="95"/>
      <c r="J1600" s="95"/>
      <c r="K1600" s="95"/>
      <c r="M1600" s="95"/>
      <c r="O1600" s="95"/>
      <c r="S1600" s="95"/>
      <c r="U1600" s="95"/>
      <c r="W1600" s="95"/>
      <c r="X1600" s="95"/>
      <c r="Y1600" s="95"/>
      <c r="AA1600" s="95"/>
      <c r="AC1600" s="95"/>
    </row>
    <row r="1601" spans="5:29" s="42" customFormat="1" x14ac:dyDescent="0.35">
      <c r="E1601" s="95"/>
      <c r="G1601" s="95"/>
      <c r="I1601" s="95"/>
      <c r="J1601" s="95"/>
      <c r="K1601" s="95"/>
      <c r="M1601" s="95"/>
      <c r="O1601" s="95"/>
      <c r="S1601" s="95"/>
      <c r="U1601" s="95"/>
      <c r="W1601" s="95"/>
      <c r="X1601" s="95"/>
      <c r="Y1601" s="95"/>
      <c r="AA1601" s="95"/>
      <c r="AC1601" s="95"/>
    </row>
    <row r="1602" spans="5:29" s="42" customFormat="1" x14ac:dyDescent="0.35">
      <c r="E1602" s="95"/>
      <c r="G1602" s="95"/>
      <c r="I1602" s="95"/>
      <c r="J1602" s="95"/>
      <c r="K1602" s="95"/>
      <c r="M1602" s="95"/>
      <c r="O1602" s="95"/>
      <c r="S1602" s="95"/>
      <c r="U1602" s="95"/>
      <c r="W1602" s="95"/>
      <c r="X1602" s="95"/>
      <c r="Y1602" s="95"/>
      <c r="AA1602" s="95"/>
      <c r="AC1602" s="95"/>
    </row>
    <row r="1603" spans="5:29" s="42" customFormat="1" x14ac:dyDescent="0.35">
      <c r="E1603" s="95"/>
      <c r="G1603" s="95"/>
      <c r="I1603" s="95"/>
      <c r="J1603" s="95"/>
      <c r="K1603" s="95"/>
      <c r="M1603" s="95"/>
      <c r="O1603" s="95"/>
      <c r="S1603" s="95"/>
      <c r="U1603" s="95"/>
      <c r="W1603" s="95"/>
      <c r="X1603" s="95"/>
      <c r="Y1603" s="95"/>
      <c r="AA1603" s="95"/>
      <c r="AC1603" s="95"/>
    </row>
    <row r="1604" spans="5:29" s="42" customFormat="1" x14ac:dyDescent="0.35">
      <c r="E1604" s="95"/>
      <c r="G1604" s="95"/>
      <c r="I1604" s="95"/>
      <c r="J1604" s="95"/>
      <c r="K1604" s="95"/>
      <c r="M1604" s="95"/>
      <c r="O1604" s="95"/>
      <c r="S1604" s="95"/>
      <c r="U1604" s="95"/>
      <c r="W1604" s="95"/>
      <c r="X1604" s="95"/>
      <c r="Y1604" s="95"/>
      <c r="AA1604" s="95"/>
      <c r="AC1604" s="95"/>
    </row>
    <row r="1605" spans="5:29" s="42" customFormat="1" x14ac:dyDescent="0.35">
      <c r="E1605" s="95"/>
      <c r="G1605" s="95"/>
      <c r="I1605" s="95"/>
      <c r="J1605" s="95"/>
      <c r="K1605" s="95"/>
      <c r="M1605" s="95"/>
      <c r="O1605" s="95"/>
      <c r="S1605" s="95"/>
      <c r="U1605" s="95"/>
      <c r="W1605" s="95"/>
      <c r="X1605" s="95"/>
      <c r="Y1605" s="95"/>
      <c r="AA1605" s="95"/>
      <c r="AC1605" s="95"/>
    </row>
    <row r="1606" spans="5:29" s="42" customFormat="1" x14ac:dyDescent="0.35">
      <c r="E1606" s="95"/>
      <c r="G1606" s="95"/>
      <c r="I1606" s="95"/>
      <c r="J1606" s="95"/>
      <c r="K1606" s="95"/>
      <c r="M1606" s="95"/>
      <c r="O1606" s="95"/>
      <c r="S1606" s="95"/>
      <c r="U1606" s="95"/>
      <c r="W1606" s="95"/>
      <c r="X1606" s="95"/>
      <c r="Y1606" s="95"/>
      <c r="AA1606" s="95"/>
      <c r="AC1606" s="95"/>
    </row>
    <row r="1607" spans="5:29" s="42" customFormat="1" x14ac:dyDescent="0.35">
      <c r="E1607" s="95"/>
      <c r="G1607" s="95"/>
      <c r="I1607" s="95"/>
      <c r="J1607" s="95"/>
      <c r="K1607" s="95"/>
      <c r="M1607" s="95"/>
      <c r="O1607" s="95"/>
      <c r="S1607" s="95"/>
      <c r="U1607" s="95"/>
      <c r="W1607" s="95"/>
      <c r="X1607" s="95"/>
      <c r="Y1607" s="95"/>
      <c r="AA1607" s="95"/>
      <c r="AC1607" s="95"/>
    </row>
    <row r="1608" spans="5:29" s="42" customFormat="1" x14ac:dyDescent="0.35">
      <c r="E1608" s="95"/>
      <c r="G1608" s="95"/>
      <c r="I1608" s="95"/>
      <c r="J1608" s="95"/>
      <c r="K1608" s="95"/>
      <c r="M1608" s="95"/>
      <c r="O1608" s="95"/>
      <c r="S1608" s="95"/>
      <c r="U1608" s="95"/>
      <c r="W1608" s="95"/>
      <c r="X1608" s="95"/>
      <c r="Y1608" s="95"/>
      <c r="AA1608" s="95"/>
      <c r="AC1608" s="95"/>
    </row>
    <row r="1609" spans="5:29" s="42" customFormat="1" x14ac:dyDescent="0.35">
      <c r="E1609" s="95"/>
      <c r="G1609" s="95"/>
      <c r="I1609" s="95"/>
      <c r="J1609" s="95"/>
      <c r="K1609" s="95"/>
      <c r="M1609" s="95"/>
      <c r="O1609" s="95"/>
      <c r="S1609" s="95"/>
      <c r="U1609" s="95"/>
      <c r="W1609" s="95"/>
      <c r="X1609" s="95"/>
      <c r="Y1609" s="95"/>
      <c r="AA1609" s="95"/>
      <c r="AC1609" s="95"/>
    </row>
    <row r="1610" spans="5:29" s="42" customFormat="1" x14ac:dyDescent="0.35">
      <c r="E1610" s="95"/>
      <c r="G1610" s="95"/>
      <c r="I1610" s="95"/>
      <c r="J1610" s="95"/>
      <c r="K1610" s="95"/>
      <c r="M1610" s="95"/>
      <c r="O1610" s="95"/>
      <c r="S1610" s="95"/>
      <c r="U1610" s="95"/>
      <c r="W1610" s="95"/>
      <c r="X1610" s="95"/>
      <c r="Y1610" s="95"/>
      <c r="AA1610" s="95"/>
      <c r="AC1610" s="95"/>
    </row>
    <row r="1611" spans="5:29" s="42" customFormat="1" x14ac:dyDescent="0.35">
      <c r="E1611" s="95"/>
      <c r="G1611" s="95"/>
      <c r="I1611" s="95"/>
      <c r="J1611" s="95"/>
      <c r="K1611" s="95"/>
      <c r="M1611" s="95"/>
      <c r="O1611" s="95"/>
      <c r="S1611" s="95"/>
      <c r="U1611" s="95"/>
      <c r="W1611" s="95"/>
      <c r="X1611" s="95"/>
      <c r="Y1611" s="95"/>
      <c r="AA1611" s="95"/>
      <c r="AC1611" s="95"/>
    </row>
    <row r="1612" spans="5:29" s="42" customFormat="1" x14ac:dyDescent="0.35">
      <c r="E1612" s="95"/>
      <c r="G1612" s="95"/>
      <c r="I1612" s="95"/>
      <c r="J1612" s="95"/>
      <c r="K1612" s="95"/>
      <c r="M1612" s="95"/>
      <c r="O1612" s="95"/>
      <c r="S1612" s="95"/>
      <c r="U1612" s="95"/>
      <c r="W1612" s="95"/>
      <c r="X1612" s="95"/>
      <c r="Y1612" s="95"/>
      <c r="AA1612" s="95"/>
      <c r="AC1612" s="95"/>
    </row>
    <row r="1613" spans="5:29" s="42" customFormat="1" x14ac:dyDescent="0.35">
      <c r="E1613" s="95"/>
      <c r="G1613" s="95"/>
      <c r="I1613" s="95"/>
      <c r="J1613" s="95"/>
      <c r="K1613" s="95"/>
      <c r="M1613" s="95"/>
      <c r="O1613" s="95"/>
      <c r="S1613" s="95"/>
      <c r="U1613" s="95"/>
      <c r="W1613" s="95"/>
      <c r="X1613" s="95"/>
      <c r="Y1613" s="95"/>
      <c r="AA1613" s="95"/>
      <c r="AC1613" s="95"/>
    </row>
    <row r="1614" spans="5:29" s="42" customFormat="1" x14ac:dyDescent="0.35">
      <c r="E1614" s="95"/>
      <c r="G1614" s="95"/>
      <c r="I1614" s="95"/>
      <c r="J1614" s="95"/>
      <c r="K1614" s="95"/>
      <c r="M1614" s="95"/>
      <c r="O1614" s="95"/>
      <c r="S1614" s="95"/>
      <c r="U1614" s="95"/>
      <c r="W1614" s="95"/>
      <c r="X1614" s="95"/>
      <c r="Y1614" s="95"/>
      <c r="AA1614" s="95"/>
      <c r="AC1614" s="95"/>
    </row>
    <row r="1615" spans="5:29" s="42" customFormat="1" x14ac:dyDescent="0.35">
      <c r="E1615" s="95"/>
      <c r="G1615" s="95"/>
      <c r="I1615" s="95"/>
      <c r="J1615" s="95"/>
      <c r="K1615" s="95"/>
      <c r="M1615" s="95"/>
      <c r="O1615" s="95"/>
      <c r="S1615" s="95"/>
      <c r="U1615" s="95"/>
      <c r="W1615" s="95"/>
      <c r="X1615" s="95"/>
      <c r="Y1615" s="95"/>
      <c r="AA1615" s="95"/>
      <c r="AC1615" s="95"/>
    </row>
    <row r="1616" spans="5:29" s="42" customFormat="1" x14ac:dyDescent="0.35">
      <c r="E1616" s="95"/>
      <c r="G1616" s="95"/>
      <c r="I1616" s="95"/>
      <c r="J1616" s="95"/>
      <c r="K1616" s="95"/>
      <c r="M1616" s="95"/>
      <c r="O1616" s="95"/>
      <c r="S1616" s="95"/>
      <c r="U1616" s="95"/>
      <c r="W1616" s="95"/>
      <c r="X1616" s="95"/>
      <c r="Y1616" s="95"/>
      <c r="AA1616" s="95"/>
      <c r="AC1616" s="95"/>
    </row>
    <row r="1617" spans="5:29" s="42" customFormat="1" x14ac:dyDescent="0.35">
      <c r="E1617" s="95"/>
      <c r="G1617" s="95"/>
      <c r="I1617" s="95"/>
      <c r="J1617" s="95"/>
      <c r="K1617" s="95"/>
      <c r="M1617" s="95"/>
      <c r="O1617" s="95"/>
      <c r="S1617" s="95"/>
      <c r="U1617" s="95"/>
      <c r="W1617" s="95"/>
      <c r="X1617" s="95"/>
      <c r="Y1617" s="95"/>
      <c r="AA1617" s="95"/>
      <c r="AC1617" s="95"/>
    </row>
    <row r="1618" spans="5:29" s="42" customFormat="1" x14ac:dyDescent="0.35">
      <c r="E1618" s="95"/>
      <c r="G1618" s="95"/>
      <c r="I1618" s="95"/>
      <c r="J1618" s="95"/>
      <c r="K1618" s="95"/>
      <c r="M1618" s="95"/>
      <c r="O1618" s="95"/>
      <c r="S1618" s="95"/>
      <c r="U1618" s="95"/>
      <c r="W1618" s="95"/>
      <c r="X1618" s="95"/>
      <c r="Y1618" s="95"/>
      <c r="AA1618" s="95"/>
      <c r="AC1618" s="95"/>
    </row>
    <row r="1619" spans="5:29" s="42" customFormat="1" x14ac:dyDescent="0.35">
      <c r="E1619" s="95"/>
      <c r="G1619" s="95"/>
      <c r="I1619" s="95"/>
      <c r="J1619" s="95"/>
      <c r="K1619" s="95"/>
      <c r="M1619" s="95"/>
      <c r="O1619" s="95"/>
      <c r="S1619" s="95"/>
      <c r="U1619" s="95"/>
      <c r="W1619" s="95"/>
      <c r="X1619" s="95"/>
      <c r="Y1619" s="95"/>
      <c r="AA1619" s="95"/>
      <c r="AC1619" s="95"/>
    </row>
    <row r="1620" spans="5:29" s="42" customFormat="1" x14ac:dyDescent="0.35">
      <c r="E1620" s="95"/>
      <c r="G1620" s="95"/>
      <c r="I1620" s="95"/>
      <c r="J1620" s="95"/>
      <c r="K1620" s="95"/>
      <c r="M1620" s="95"/>
      <c r="O1620" s="95"/>
      <c r="S1620" s="95"/>
      <c r="U1620" s="95"/>
      <c r="W1620" s="95"/>
      <c r="X1620" s="95"/>
      <c r="Y1620" s="95"/>
      <c r="AA1620" s="95"/>
      <c r="AC1620" s="95"/>
    </row>
    <row r="1621" spans="5:29" s="42" customFormat="1" x14ac:dyDescent="0.35">
      <c r="E1621" s="95"/>
      <c r="G1621" s="95"/>
      <c r="I1621" s="95"/>
      <c r="J1621" s="95"/>
      <c r="K1621" s="95"/>
      <c r="M1621" s="95"/>
      <c r="O1621" s="95"/>
      <c r="S1621" s="95"/>
      <c r="U1621" s="95"/>
      <c r="W1621" s="95"/>
      <c r="X1621" s="95"/>
      <c r="Y1621" s="95"/>
      <c r="AA1621" s="95"/>
      <c r="AC1621" s="95"/>
    </row>
    <row r="1622" spans="5:29" s="42" customFormat="1" x14ac:dyDescent="0.35">
      <c r="E1622" s="95"/>
      <c r="G1622" s="95"/>
      <c r="I1622" s="95"/>
      <c r="J1622" s="95"/>
      <c r="K1622" s="95"/>
      <c r="M1622" s="95"/>
      <c r="O1622" s="95"/>
      <c r="S1622" s="95"/>
      <c r="U1622" s="95"/>
      <c r="W1622" s="95"/>
      <c r="X1622" s="95"/>
      <c r="Y1622" s="95"/>
      <c r="AA1622" s="95"/>
      <c r="AC1622" s="95"/>
    </row>
    <row r="1623" spans="5:29" s="42" customFormat="1" x14ac:dyDescent="0.35">
      <c r="E1623" s="95"/>
      <c r="G1623" s="95"/>
      <c r="I1623" s="95"/>
      <c r="J1623" s="95"/>
      <c r="K1623" s="95"/>
      <c r="M1623" s="95"/>
      <c r="O1623" s="95"/>
      <c r="S1623" s="95"/>
      <c r="U1623" s="95"/>
      <c r="W1623" s="95"/>
      <c r="X1623" s="95"/>
      <c r="Y1623" s="95"/>
      <c r="AA1623" s="95"/>
      <c r="AC1623" s="95"/>
    </row>
    <row r="1624" spans="5:29" s="42" customFormat="1" x14ac:dyDescent="0.35">
      <c r="E1624" s="95"/>
      <c r="G1624" s="95"/>
      <c r="I1624" s="95"/>
      <c r="J1624" s="95"/>
      <c r="K1624" s="95"/>
      <c r="M1624" s="95"/>
      <c r="O1624" s="95"/>
      <c r="S1624" s="95"/>
      <c r="U1624" s="95"/>
      <c r="W1624" s="95"/>
      <c r="X1624" s="95"/>
      <c r="Y1624" s="95"/>
      <c r="AA1624" s="95"/>
      <c r="AC1624" s="95"/>
    </row>
    <row r="1625" spans="5:29" s="42" customFormat="1" x14ac:dyDescent="0.35">
      <c r="E1625" s="95"/>
      <c r="G1625" s="95"/>
      <c r="I1625" s="95"/>
      <c r="J1625" s="95"/>
      <c r="K1625" s="95"/>
      <c r="M1625" s="95"/>
      <c r="O1625" s="95"/>
      <c r="S1625" s="95"/>
      <c r="U1625" s="95"/>
      <c r="W1625" s="95"/>
      <c r="X1625" s="95"/>
      <c r="Y1625" s="95"/>
      <c r="AA1625" s="95"/>
      <c r="AC1625" s="95"/>
    </row>
    <row r="1626" spans="5:29" s="42" customFormat="1" x14ac:dyDescent="0.35">
      <c r="E1626" s="95"/>
      <c r="G1626" s="95"/>
      <c r="I1626" s="95"/>
      <c r="J1626" s="95"/>
      <c r="K1626" s="95"/>
      <c r="M1626" s="95"/>
      <c r="O1626" s="95"/>
      <c r="S1626" s="95"/>
      <c r="U1626" s="95"/>
      <c r="W1626" s="95"/>
      <c r="X1626" s="95"/>
      <c r="Y1626" s="95"/>
      <c r="AA1626" s="95"/>
      <c r="AC1626" s="95"/>
    </row>
    <row r="1627" spans="5:29" s="42" customFormat="1" x14ac:dyDescent="0.35">
      <c r="E1627" s="95"/>
      <c r="G1627" s="95"/>
      <c r="I1627" s="95"/>
      <c r="J1627" s="95"/>
      <c r="K1627" s="95"/>
      <c r="M1627" s="95"/>
      <c r="O1627" s="95"/>
      <c r="S1627" s="95"/>
      <c r="U1627" s="95"/>
      <c r="W1627" s="95"/>
      <c r="X1627" s="95"/>
      <c r="Y1627" s="95"/>
      <c r="AA1627" s="95"/>
      <c r="AC1627" s="95"/>
    </row>
    <row r="1628" spans="5:29" s="42" customFormat="1" x14ac:dyDescent="0.35">
      <c r="E1628" s="95"/>
      <c r="G1628" s="95"/>
      <c r="I1628" s="95"/>
      <c r="J1628" s="95"/>
      <c r="K1628" s="95"/>
      <c r="M1628" s="95"/>
      <c r="O1628" s="95"/>
      <c r="S1628" s="95"/>
      <c r="U1628" s="95"/>
      <c r="W1628" s="95"/>
      <c r="X1628" s="95"/>
      <c r="Y1628" s="95"/>
      <c r="AA1628" s="95"/>
      <c r="AC1628" s="95"/>
    </row>
    <row r="1629" spans="5:29" s="42" customFormat="1" x14ac:dyDescent="0.35">
      <c r="E1629" s="95"/>
      <c r="G1629" s="95"/>
      <c r="I1629" s="95"/>
      <c r="J1629" s="95"/>
      <c r="K1629" s="95"/>
      <c r="M1629" s="95"/>
      <c r="O1629" s="95"/>
      <c r="S1629" s="95"/>
      <c r="U1629" s="95"/>
      <c r="W1629" s="95"/>
      <c r="X1629" s="95"/>
      <c r="Y1629" s="95"/>
      <c r="AA1629" s="95"/>
      <c r="AC1629" s="95"/>
    </row>
    <row r="1630" spans="5:29" s="42" customFormat="1" x14ac:dyDescent="0.35">
      <c r="E1630" s="95"/>
      <c r="G1630" s="95"/>
      <c r="I1630" s="95"/>
      <c r="J1630" s="95"/>
      <c r="K1630" s="95"/>
      <c r="M1630" s="95"/>
      <c r="O1630" s="95"/>
      <c r="S1630" s="95"/>
      <c r="U1630" s="95"/>
      <c r="W1630" s="95"/>
      <c r="X1630" s="95"/>
      <c r="Y1630" s="95"/>
      <c r="AA1630" s="95"/>
      <c r="AC1630" s="95"/>
    </row>
    <row r="1631" spans="5:29" s="42" customFormat="1" x14ac:dyDescent="0.35">
      <c r="E1631" s="95"/>
      <c r="G1631" s="95"/>
      <c r="I1631" s="95"/>
      <c r="J1631" s="95"/>
      <c r="K1631" s="95"/>
      <c r="M1631" s="95"/>
      <c r="O1631" s="95"/>
      <c r="S1631" s="95"/>
      <c r="U1631" s="95"/>
      <c r="W1631" s="95"/>
      <c r="X1631" s="95"/>
      <c r="Y1631" s="95"/>
      <c r="AA1631" s="95"/>
      <c r="AC1631" s="95"/>
    </row>
    <row r="1632" spans="5:29" s="42" customFormat="1" x14ac:dyDescent="0.35">
      <c r="E1632" s="95"/>
      <c r="G1632" s="95"/>
      <c r="I1632" s="95"/>
      <c r="J1632" s="95"/>
      <c r="K1632" s="95"/>
      <c r="M1632" s="95"/>
      <c r="O1632" s="95"/>
      <c r="S1632" s="95"/>
      <c r="U1632" s="95"/>
      <c r="W1632" s="95"/>
      <c r="X1632" s="95"/>
      <c r="Y1632" s="95"/>
      <c r="AA1632" s="95"/>
      <c r="AC1632" s="95"/>
    </row>
    <row r="1633" spans="5:29" s="42" customFormat="1" x14ac:dyDescent="0.35">
      <c r="E1633" s="95"/>
      <c r="G1633" s="95"/>
      <c r="I1633" s="95"/>
      <c r="J1633" s="95"/>
      <c r="K1633" s="95"/>
      <c r="M1633" s="95"/>
      <c r="O1633" s="95"/>
      <c r="S1633" s="95"/>
      <c r="U1633" s="95"/>
      <c r="W1633" s="95"/>
      <c r="X1633" s="95"/>
      <c r="Y1633" s="95"/>
      <c r="AA1633" s="95"/>
      <c r="AC1633" s="95"/>
    </row>
    <row r="1634" spans="5:29" s="42" customFormat="1" x14ac:dyDescent="0.35">
      <c r="E1634" s="95"/>
      <c r="G1634" s="95"/>
      <c r="I1634" s="95"/>
      <c r="J1634" s="95"/>
      <c r="K1634" s="95"/>
      <c r="M1634" s="95"/>
      <c r="O1634" s="95"/>
      <c r="S1634" s="95"/>
      <c r="U1634" s="95"/>
      <c r="W1634" s="95"/>
      <c r="X1634" s="95"/>
      <c r="Y1634" s="95"/>
      <c r="AA1634" s="95"/>
      <c r="AC1634" s="95"/>
    </row>
    <row r="1635" spans="5:29" s="42" customFormat="1" x14ac:dyDescent="0.35">
      <c r="E1635" s="95"/>
      <c r="G1635" s="95"/>
      <c r="I1635" s="95"/>
      <c r="J1635" s="95"/>
      <c r="K1635" s="95"/>
      <c r="M1635" s="95"/>
      <c r="O1635" s="95"/>
      <c r="S1635" s="95"/>
      <c r="U1635" s="95"/>
      <c r="W1635" s="95"/>
      <c r="X1635" s="95"/>
      <c r="Y1635" s="95"/>
      <c r="AA1635" s="95"/>
      <c r="AC1635" s="95"/>
    </row>
    <row r="1636" spans="5:29" s="42" customFormat="1" x14ac:dyDescent="0.35">
      <c r="E1636" s="95"/>
      <c r="G1636" s="95"/>
      <c r="I1636" s="95"/>
      <c r="J1636" s="95"/>
      <c r="K1636" s="95"/>
      <c r="M1636" s="95"/>
      <c r="O1636" s="95"/>
      <c r="S1636" s="95"/>
      <c r="U1636" s="95"/>
      <c r="W1636" s="95"/>
      <c r="X1636" s="95"/>
      <c r="Y1636" s="95"/>
      <c r="AA1636" s="95"/>
      <c r="AC1636" s="95"/>
    </row>
    <row r="1637" spans="5:29" s="42" customFormat="1" x14ac:dyDescent="0.35">
      <c r="E1637" s="95"/>
      <c r="G1637" s="95"/>
      <c r="I1637" s="95"/>
      <c r="J1637" s="95"/>
      <c r="K1637" s="95"/>
      <c r="M1637" s="95"/>
      <c r="O1637" s="95"/>
      <c r="S1637" s="95"/>
      <c r="U1637" s="95"/>
      <c r="W1637" s="95"/>
      <c r="X1637" s="95"/>
      <c r="Y1637" s="95"/>
      <c r="AA1637" s="95"/>
      <c r="AC1637" s="95"/>
    </row>
    <row r="1638" spans="5:29" s="42" customFormat="1" x14ac:dyDescent="0.35">
      <c r="E1638" s="95"/>
      <c r="G1638" s="95"/>
      <c r="I1638" s="95"/>
      <c r="J1638" s="95"/>
      <c r="K1638" s="95"/>
      <c r="M1638" s="95"/>
      <c r="O1638" s="95"/>
      <c r="S1638" s="95"/>
      <c r="U1638" s="95"/>
      <c r="W1638" s="95"/>
      <c r="X1638" s="95"/>
      <c r="Y1638" s="95"/>
      <c r="AA1638" s="95"/>
      <c r="AC1638" s="95"/>
    </row>
    <row r="1639" spans="5:29" s="42" customFormat="1" x14ac:dyDescent="0.35">
      <c r="E1639" s="95"/>
      <c r="G1639" s="95"/>
      <c r="I1639" s="95"/>
      <c r="J1639" s="95"/>
      <c r="K1639" s="95"/>
      <c r="M1639" s="95"/>
      <c r="O1639" s="95"/>
      <c r="S1639" s="95"/>
      <c r="U1639" s="95"/>
      <c r="W1639" s="95"/>
      <c r="X1639" s="95"/>
      <c r="Y1639" s="95"/>
      <c r="AA1639" s="95"/>
      <c r="AC1639" s="95"/>
    </row>
    <row r="1640" spans="5:29" s="42" customFormat="1" x14ac:dyDescent="0.35">
      <c r="E1640" s="95"/>
      <c r="G1640" s="95"/>
      <c r="I1640" s="95"/>
      <c r="J1640" s="95"/>
      <c r="K1640" s="95"/>
      <c r="M1640" s="95"/>
      <c r="O1640" s="95"/>
      <c r="S1640" s="95"/>
      <c r="U1640" s="95"/>
      <c r="W1640" s="95"/>
      <c r="X1640" s="95"/>
      <c r="Y1640" s="95"/>
      <c r="AA1640" s="95"/>
      <c r="AC1640" s="95"/>
    </row>
    <row r="1641" spans="5:29" s="42" customFormat="1" x14ac:dyDescent="0.35">
      <c r="E1641" s="95"/>
      <c r="G1641" s="95"/>
      <c r="I1641" s="95"/>
      <c r="J1641" s="95"/>
      <c r="K1641" s="95"/>
      <c r="M1641" s="95"/>
      <c r="O1641" s="95"/>
      <c r="S1641" s="95"/>
      <c r="U1641" s="95"/>
      <c r="W1641" s="95"/>
      <c r="X1641" s="95"/>
      <c r="Y1641" s="95"/>
      <c r="AA1641" s="95"/>
      <c r="AC1641" s="95"/>
    </row>
    <row r="1642" spans="5:29" s="42" customFormat="1" x14ac:dyDescent="0.35">
      <c r="E1642" s="95"/>
      <c r="G1642" s="95"/>
      <c r="I1642" s="95"/>
      <c r="J1642" s="95"/>
      <c r="K1642" s="95"/>
      <c r="M1642" s="95"/>
      <c r="O1642" s="95"/>
      <c r="S1642" s="95"/>
      <c r="U1642" s="95"/>
      <c r="W1642" s="95"/>
      <c r="X1642" s="95"/>
      <c r="Y1642" s="95"/>
      <c r="AA1642" s="95"/>
      <c r="AC1642" s="95"/>
    </row>
    <row r="1643" spans="5:29" s="42" customFormat="1" x14ac:dyDescent="0.35">
      <c r="E1643" s="95"/>
      <c r="G1643" s="95"/>
      <c r="I1643" s="95"/>
      <c r="J1643" s="95"/>
      <c r="K1643" s="95"/>
      <c r="M1643" s="95"/>
      <c r="O1643" s="95"/>
      <c r="S1643" s="95"/>
      <c r="U1643" s="95"/>
      <c r="W1643" s="95"/>
      <c r="X1643" s="95"/>
      <c r="Y1643" s="95"/>
      <c r="AA1643" s="95"/>
      <c r="AC1643" s="95"/>
    </row>
    <row r="1644" spans="5:29" s="42" customFormat="1" x14ac:dyDescent="0.35">
      <c r="E1644" s="95"/>
      <c r="G1644" s="95"/>
      <c r="I1644" s="95"/>
      <c r="J1644" s="95"/>
      <c r="K1644" s="95"/>
      <c r="M1644" s="95"/>
      <c r="O1644" s="95"/>
      <c r="S1644" s="95"/>
      <c r="U1644" s="95"/>
      <c r="W1644" s="95"/>
      <c r="X1644" s="95"/>
      <c r="Y1644" s="95"/>
      <c r="AA1644" s="95"/>
      <c r="AC1644" s="95"/>
    </row>
    <row r="1645" spans="5:29" s="42" customFormat="1" x14ac:dyDescent="0.35">
      <c r="E1645" s="95"/>
      <c r="G1645" s="95"/>
      <c r="I1645" s="95"/>
      <c r="J1645" s="95"/>
      <c r="K1645" s="95"/>
      <c r="M1645" s="95"/>
      <c r="O1645" s="95"/>
      <c r="S1645" s="95"/>
      <c r="U1645" s="95"/>
      <c r="W1645" s="95"/>
      <c r="X1645" s="95"/>
      <c r="Y1645" s="95"/>
      <c r="AA1645" s="95"/>
      <c r="AC1645" s="95"/>
    </row>
    <row r="1646" spans="5:29" s="42" customFormat="1" x14ac:dyDescent="0.35">
      <c r="E1646" s="95"/>
      <c r="G1646" s="95"/>
      <c r="I1646" s="95"/>
      <c r="J1646" s="95"/>
      <c r="K1646" s="95"/>
      <c r="M1646" s="95"/>
      <c r="O1646" s="95"/>
      <c r="S1646" s="95"/>
      <c r="U1646" s="95"/>
      <c r="W1646" s="95"/>
      <c r="X1646" s="95"/>
      <c r="Y1646" s="95"/>
      <c r="AA1646" s="95"/>
      <c r="AC1646" s="95"/>
    </row>
    <row r="1647" spans="5:29" s="42" customFormat="1" x14ac:dyDescent="0.35">
      <c r="E1647" s="95"/>
      <c r="G1647" s="95"/>
      <c r="I1647" s="95"/>
      <c r="J1647" s="95"/>
      <c r="K1647" s="95"/>
      <c r="M1647" s="95"/>
      <c r="O1647" s="95"/>
      <c r="S1647" s="95"/>
      <c r="U1647" s="95"/>
      <c r="W1647" s="95"/>
      <c r="X1647" s="95"/>
      <c r="Y1647" s="95"/>
      <c r="AA1647" s="95"/>
      <c r="AC1647" s="95"/>
    </row>
    <row r="1648" spans="5:29" s="42" customFormat="1" x14ac:dyDescent="0.35">
      <c r="E1648" s="95"/>
      <c r="G1648" s="95"/>
      <c r="I1648" s="95"/>
      <c r="J1648" s="95"/>
      <c r="K1648" s="95"/>
      <c r="M1648" s="95"/>
      <c r="O1648" s="95"/>
      <c r="S1648" s="95"/>
      <c r="U1648" s="95"/>
      <c r="W1648" s="95"/>
      <c r="X1648" s="95"/>
      <c r="Y1648" s="95"/>
      <c r="AA1648" s="95"/>
      <c r="AC1648" s="95"/>
    </row>
    <row r="1649" spans="5:29" s="42" customFormat="1" x14ac:dyDescent="0.35">
      <c r="E1649" s="95"/>
      <c r="G1649" s="95"/>
      <c r="I1649" s="95"/>
      <c r="J1649" s="95"/>
      <c r="K1649" s="95"/>
      <c r="M1649" s="95"/>
      <c r="O1649" s="95"/>
      <c r="S1649" s="95"/>
      <c r="U1649" s="95"/>
      <c r="W1649" s="95"/>
      <c r="X1649" s="95"/>
      <c r="Y1649" s="95"/>
      <c r="AA1649" s="95"/>
      <c r="AC1649" s="95"/>
    </row>
    <row r="1650" spans="5:29" s="42" customFormat="1" x14ac:dyDescent="0.35">
      <c r="E1650" s="95"/>
      <c r="G1650" s="95"/>
      <c r="I1650" s="95"/>
      <c r="J1650" s="95"/>
      <c r="K1650" s="95"/>
      <c r="M1650" s="95"/>
      <c r="O1650" s="95"/>
      <c r="S1650" s="95"/>
      <c r="U1650" s="95"/>
      <c r="W1650" s="95"/>
      <c r="X1650" s="95"/>
      <c r="Y1650" s="95"/>
      <c r="AA1650" s="95"/>
      <c r="AC1650" s="95"/>
    </row>
    <row r="1651" spans="5:29" s="42" customFormat="1" x14ac:dyDescent="0.35">
      <c r="E1651" s="95"/>
      <c r="G1651" s="95"/>
      <c r="I1651" s="95"/>
      <c r="J1651" s="95"/>
      <c r="K1651" s="95"/>
      <c r="M1651" s="95"/>
      <c r="O1651" s="95"/>
      <c r="S1651" s="95"/>
      <c r="U1651" s="95"/>
      <c r="W1651" s="95"/>
      <c r="X1651" s="95"/>
      <c r="Y1651" s="95"/>
      <c r="AA1651" s="95"/>
      <c r="AC1651" s="95"/>
    </row>
    <row r="1652" spans="5:29" s="42" customFormat="1" x14ac:dyDescent="0.35">
      <c r="E1652" s="95"/>
      <c r="G1652" s="95"/>
      <c r="I1652" s="95"/>
      <c r="J1652" s="95"/>
      <c r="K1652" s="95"/>
      <c r="M1652" s="95"/>
      <c r="O1652" s="95"/>
      <c r="S1652" s="95"/>
      <c r="U1652" s="95"/>
      <c r="W1652" s="95"/>
      <c r="X1652" s="95"/>
      <c r="Y1652" s="95"/>
      <c r="AA1652" s="95"/>
      <c r="AC1652" s="95"/>
    </row>
    <row r="1653" spans="5:29" s="42" customFormat="1" x14ac:dyDescent="0.35">
      <c r="E1653" s="95"/>
      <c r="G1653" s="95"/>
      <c r="I1653" s="95"/>
      <c r="J1653" s="95"/>
      <c r="K1653" s="95"/>
      <c r="M1653" s="95"/>
      <c r="O1653" s="95"/>
      <c r="S1653" s="95"/>
      <c r="U1653" s="95"/>
      <c r="W1653" s="95"/>
      <c r="X1653" s="95"/>
      <c r="Y1653" s="95"/>
      <c r="AA1653" s="95"/>
      <c r="AC1653" s="95"/>
    </row>
    <row r="1654" spans="5:29" s="42" customFormat="1" x14ac:dyDescent="0.35">
      <c r="E1654" s="95"/>
      <c r="G1654" s="95"/>
      <c r="I1654" s="95"/>
      <c r="J1654" s="95"/>
      <c r="K1654" s="95"/>
      <c r="M1654" s="95"/>
      <c r="O1654" s="95"/>
      <c r="S1654" s="95"/>
      <c r="U1654" s="95"/>
      <c r="W1654" s="95"/>
      <c r="X1654" s="95"/>
      <c r="Y1654" s="95"/>
      <c r="AA1654" s="95"/>
      <c r="AC1654" s="95"/>
    </row>
    <row r="1655" spans="5:29" s="42" customFormat="1" x14ac:dyDescent="0.35">
      <c r="E1655" s="95"/>
      <c r="G1655" s="95"/>
      <c r="I1655" s="95"/>
      <c r="J1655" s="95"/>
      <c r="K1655" s="95"/>
      <c r="M1655" s="95"/>
      <c r="O1655" s="95"/>
      <c r="S1655" s="95"/>
      <c r="U1655" s="95"/>
      <c r="W1655" s="95"/>
      <c r="X1655" s="95"/>
      <c r="Y1655" s="95"/>
      <c r="AA1655" s="95"/>
      <c r="AC1655" s="95"/>
    </row>
    <row r="1656" spans="5:29" s="42" customFormat="1" x14ac:dyDescent="0.35">
      <c r="E1656" s="95"/>
      <c r="G1656" s="95"/>
      <c r="I1656" s="95"/>
      <c r="J1656" s="95"/>
      <c r="K1656" s="95"/>
      <c r="M1656" s="95"/>
      <c r="O1656" s="95"/>
      <c r="S1656" s="95"/>
      <c r="U1656" s="95"/>
      <c r="W1656" s="95"/>
      <c r="X1656" s="95"/>
      <c r="Y1656" s="95"/>
      <c r="AA1656" s="95"/>
      <c r="AC1656" s="95"/>
    </row>
    <row r="1657" spans="5:29" s="42" customFormat="1" x14ac:dyDescent="0.35">
      <c r="E1657" s="95"/>
      <c r="G1657" s="95"/>
      <c r="I1657" s="95"/>
      <c r="J1657" s="95"/>
      <c r="K1657" s="95"/>
      <c r="M1657" s="95"/>
      <c r="O1657" s="95"/>
      <c r="S1657" s="95"/>
      <c r="U1657" s="95"/>
      <c r="W1657" s="95"/>
      <c r="X1657" s="95"/>
      <c r="Y1657" s="95"/>
      <c r="AA1657" s="95"/>
      <c r="AC1657" s="95"/>
    </row>
    <row r="1658" spans="5:29" s="42" customFormat="1" x14ac:dyDescent="0.35">
      <c r="E1658" s="95"/>
      <c r="G1658" s="95"/>
      <c r="I1658" s="95"/>
      <c r="J1658" s="95"/>
      <c r="K1658" s="95"/>
      <c r="M1658" s="95"/>
      <c r="O1658" s="95"/>
      <c r="S1658" s="95"/>
      <c r="U1658" s="95"/>
      <c r="W1658" s="95"/>
      <c r="X1658" s="95"/>
      <c r="Y1658" s="95"/>
      <c r="AA1658" s="95"/>
      <c r="AC1658" s="95"/>
    </row>
    <row r="1659" spans="5:29" s="42" customFormat="1" x14ac:dyDescent="0.35">
      <c r="E1659" s="95"/>
      <c r="G1659" s="95"/>
      <c r="I1659" s="95"/>
      <c r="J1659" s="95"/>
      <c r="K1659" s="95"/>
      <c r="M1659" s="95"/>
      <c r="O1659" s="95"/>
      <c r="S1659" s="95"/>
      <c r="U1659" s="95"/>
      <c r="W1659" s="95"/>
      <c r="X1659" s="95"/>
      <c r="Y1659" s="95"/>
      <c r="AA1659" s="95"/>
      <c r="AC1659" s="95"/>
    </row>
    <row r="1660" spans="5:29" s="42" customFormat="1" x14ac:dyDescent="0.35">
      <c r="E1660" s="95"/>
      <c r="G1660" s="95"/>
      <c r="I1660" s="95"/>
      <c r="J1660" s="95"/>
      <c r="K1660" s="95"/>
      <c r="M1660" s="95"/>
      <c r="O1660" s="95"/>
      <c r="S1660" s="95"/>
      <c r="U1660" s="95"/>
      <c r="W1660" s="95"/>
      <c r="X1660" s="95"/>
      <c r="Y1660" s="95"/>
      <c r="AA1660" s="95"/>
      <c r="AC1660" s="95"/>
    </row>
    <row r="1661" spans="5:29" s="42" customFormat="1" x14ac:dyDescent="0.35">
      <c r="E1661" s="95"/>
      <c r="G1661" s="95"/>
      <c r="I1661" s="95"/>
      <c r="J1661" s="95"/>
      <c r="K1661" s="95"/>
      <c r="M1661" s="95"/>
      <c r="O1661" s="95"/>
      <c r="S1661" s="95"/>
      <c r="U1661" s="95"/>
      <c r="W1661" s="95"/>
      <c r="X1661" s="95"/>
      <c r="Y1661" s="95"/>
      <c r="AA1661" s="95"/>
      <c r="AC1661" s="95"/>
    </row>
    <row r="1662" spans="5:29" s="42" customFormat="1" x14ac:dyDescent="0.35">
      <c r="E1662" s="95"/>
      <c r="G1662" s="95"/>
      <c r="I1662" s="95"/>
      <c r="J1662" s="95"/>
      <c r="K1662" s="95"/>
      <c r="M1662" s="95"/>
      <c r="O1662" s="95"/>
      <c r="S1662" s="95"/>
      <c r="U1662" s="95"/>
      <c r="W1662" s="95"/>
      <c r="X1662" s="95"/>
      <c r="Y1662" s="95"/>
      <c r="AA1662" s="95"/>
      <c r="AC1662" s="95"/>
    </row>
    <row r="1663" spans="5:29" s="42" customFormat="1" x14ac:dyDescent="0.35">
      <c r="E1663" s="95"/>
      <c r="G1663" s="95"/>
      <c r="I1663" s="95"/>
      <c r="J1663" s="95"/>
      <c r="K1663" s="95"/>
      <c r="M1663" s="95"/>
      <c r="O1663" s="95"/>
      <c r="S1663" s="95"/>
      <c r="U1663" s="95"/>
      <c r="W1663" s="95"/>
      <c r="X1663" s="95"/>
      <c r="Y1663" s="95"/>
      <c r="AA1663" s="95"/>
      <c r="AC1663" s="95"/>
    </row>
    <row r="1664" spans="5:29" s="42" customFormat="1" x14ac:dyDescent="0.35">
      <c r="E1664" s="95"/>
      <c r="G1664" s="95"/>
      <c r="I1664" s="95"/>
      <c r="J1664" s="95"/>
      <c r="K1664" s="95"/>
      <c r="M1664" s="95"/>
      <c r="O1664" s="95"/>
      <c r="S1664" s="95"/>
      <c r="U1664" s="95"/>
      <c r="W1664" s="95"/>
      <c r="X1664" s="95"/>
      <c r="Y1664" s="95"/>
      <c r="AA1664" s="95"/>
      <c r="AC1664" s="95"/>
    </row>
    <row r="1665" spans="5:29" s="42" customFormat="1" x14ac:dyDescent="0.35">
      <c r="E1665" s="95"/>
      <c r="G1665" s="95"/>
      <c r="I1665" s="95"/>
      <c r="J1665" s="95"/>
      <c r="K1665" s="95"/>
      <c r="M1665" s="95"/>
      <c r="O1665" s="95"/>
      <c r="S1665" s="95"/>
      <c r="U1665" s="95"/>
      <c r="W1665" s="95"/>
      <c r="X1665" s="95"/>
      <c r="Y1665" s="95"/>
      <c r="AA1665" s="95"/>
      <c r="AC1665" s="95"/>
    </row>
    <row r="1666" spans="5:29" s="42" customFormat="1" x14ac:dyDescent="0.35">
      <c r="E1666" s="95"/>
      <c r="G1666" s="95"/>
      <c r="I1666" s="95"/>
      <c r="J1666" s="95"/>
      <c r="K1666" s="95"/>
      <c r="M1666" s="95"/>
      <c r="O1666" s="95"/>
      <c r="S1666" s="95"/>
      <c r="U1666" s="95"/>
      <c r="W1666" s="95"/>
      <c r="X1666" s="95"/>
      <c r="Y1666" s="95"/>
      <c r="AA1666" s="95"/>
      <c r="AC1666" s="95"/>
    </row>
    <row r="1667" spans="5:29" s="42" customFormat="1" x14ac:dyDescent="0.35">
      <c r="E1667" s="95"/>
      <c r="G1667" s="95"/>
      <c r="I1667" s="95"/>
      <c r="J1667" s="95"/>
      <c r="K1667" s="95"/>
      <c r="M1667" s="95"/>
      <c r="O1667" s="95"/>
      <c r="S1667" s="95"/>
      <c r="U1667" s="95"/>
      <c r="W1667" s="95"/>
      <c r="X1667" s="95"/>
      <c r="Y1667" s="95"/>
      <c r="AA1667" s="95"/>
      <c r="AC1667" s="95"/>
    </row>
    <row r="1668" spans="5:29" s="42" customFormat="1" x14ac:dyDescent="0.35">
      <c r="E1668" s="95"/>
      <c r="G1668" s="95"/>
      <c r="I1668" s="95"/>
      <c r="J1668" s="95"/>
      <c r="K1668" s="95"/>
      <c r="M1668" s="95"/>
      <c r="O1668" s="95"/>
      <c r="S1668" s="95"/>
      <c r="U1668" s="95"/>
      <c r="W1668" s="95"/>
      <c r="X1668" s="95"/>
      <c r="Y1668" s="95"/>
      <c r="AA1668" s="95"/>
      <c r="AC1668" s="95"/>
    </row>
    <row r="1669" spans="5:29" s="42" customFormat="1" x14ac:dyDescent="0.35">
      <c r="E1669" s="95"/>
      <c r="G1669" s="95"/>
      <c r="I1669" s="95"/>
      <c r="J1669" s="95"/>
      <c r="K1669" s="95"/>
      <c r="M1669" s="95"/>
      <c r="O1669" s="95"/>
      <c r="S1669" s="95"/>
      <c r="U1669" s="95"/>
      <c r="W1669" s="95"/>
      <c r="X1669" s="95"/>
      <c r="Y1669" s="95"/>
      <c r="AA1669" s="95"/>
      <c r="AC1669" s="95"/>
    </row>
    <row r="1670" spans="5:29" s="42" customFormat="1" x14ac:dyDescent="0.35">
      <c r="E1670" s="95"/>
      <c r="G1670" s="95"/>
      <c r="I1670" s="95"/>
      <c r="J1670" s="95"/>
      <c r="K1670" s="95"/>
      <c r="M1670" s="95"/>
      <c r="O1670" s="95"/>
      <c r="S1670" s="95"/>
      <c r="U1670" s="95"/>
      <c r="W1670" s="95"/>
      <c r="X1670" s="95"/>
      <c r="Y1670" s="95"/>
      <c r="AA1670" s="95"/>
      <c r="AC1670" s="95"/>
    </row>
    <row r="1671" spans="5:29" s="42" customFormat="1" x14ac:dyDescent="0.35">
      <c r="E1671" s="95"/>
      <c r="G1671" s="95"/>
      <c r="I1671" s="95"/>
      <c r="J1671" s="95"/>
      <c r="K1671" s="95"/>
      <c r="M1671" s="95"/>
      <c r="O1671" s="95"/>
      <c r="S1671" s="95"/>
      <c r="U1671" s="95"/>
      <c r="W1671" s="95"/>
      <c r="X1671" s="95"/>
      <c r="Y1671" s="95"/>
      <c r="AA1671" s="95"/>
      <c r="AC1671" s="95"/>
    </row>
    <row r="1672" spans="5:29" s="42" customFormat="1" x14ac:dyDescent="0.35">
      <c r="E1672" s="95"/>
      <c r="G1672" s="95"/>
      <c r="I1672" s="95"/>
      <c r="J1672" s="95"/>
      <c r="K1672" s="95"/>
      <c r="M1672" s="95"/>
      <c r="O1672" s="95"/>
      <c r="S1672" s="95"/>
      <c r="U1672" s="95"/>
      <c r="W1672" s="95"/>
      <c r="X1672" s="95"/>
      <c r="Y1672" s="95"/>
      <c r="AA1672" s="95"/>
      <c r="AC1672" s="95"/>
    </row>
    <row r="1673" spans="5:29" s="42" customFormat="1" x14ac:dyDescent="0.35">
      <c r="E1673" s="95"/>
      <c r="G1673" s="95"/>
      <c r="I1673" s="95"/>
      <c r="J1673" s="95"/>
      <c r="K1673" s="95"/>
      <c r="M1673" s="95"/>
      <c r="O1673" s="95"/>
      <c r="S1673" s="95"/>
      <c r="U1673" s="95"/>
      <c r="W1673" s="95"/>
      <c r="X1673" s="95"/>
      <c r="Y1673" s="95"/>
      <c r="AA1673" s="95"/>
      <c r="AC1673" s="95"/>
    </row>
    <row r="1674" spans="5:29" s="42" customFormat="1" x14ac:dyDescent="0.35">
      <c r="E1674" s="95"/>
      <c r="G1674" s="95"/>
      <c r="I1674" s="95"/>
      <c r="J1674" s="95"/>
      <c r="K1674" s="95"/>
      <c r="M1674" s="95"/>
      <c r="O1674" s="95"/>
      <c r="S1674" s="95"/>
      <c r="U1674" s="95"/>
      <c r="W1674" s="95"/>
      <c r="X1674" s="95"/>
      <c r="Y1674" s="95"/>
      <c r="AA1674" s="95"/>
      <c r="AC1674" s="95"/>
    </row>
    <row r="1675" spans="5:29" s="42" customFormat="1" x14ac:dyDescent="0.35">
      <c r="E1675" s="95"/>
      <c r="G1675" s="95"/>
      <c r="I1675" s="95"/>
      <c r="J1675" s="95"/>
      <c r="K1675" s="95"/>
      <c r="M1675" s="95"/>
      <c r="O1675" s="95"/>
      <c r="S1675" s="95"/>
      <c r="U1675" s="95"/>
      <c r="W1675" s="95"/>
      <c r="X1675" s="95"/>
      <c r="Y1675" s="95"/>
      <c r="AA1675" s="95"/>
      <c r="AC1675" s="95"/>
    </row>
    <row r="1676" spans="5:29" s="42" customFormat="1" x14ac:dyDescent="0.35">
      <c r="E1676" s="95"/>
      <c r="G1676" s="95"/>
      <c r="I1676" s="95"/>
      <c r="J1676" s="95"/>
      <c r="K1676" s="95"/>
      <c r="M1676" s="95"/>
      <c r="O1676" s="95"/>
      <c r="S1676" s="95"/>
      <c r="U1676" s="95"/>
      <c r="W1676" s="95"/>
      <c r="X1676" s="95"/>
      <c r="Y1676" s="95"/>
      <c r="AA1676" s="95"/>
      <c r="AC1676" s="95"/>
    </row>
    <row r="1677" spans="5:29" s="42" customFormat="1" x14ac:dyDescent="0.35">
      <c r="E1677" s="95"/>
      <c r="G1677" s="95"/>
      <c r="I1677" s="95"/>
      <c r="J1677" s="95"/>
      <c r="K1677" s="95"/>
      <c r="M1677" s="95"/>
      <c r="O1677" s="95"/>
      <c r="S1677" s="95"/>
      <c r="U1677" s="95"/>
      <c r="W1677" s="95"/>
      <c r="X1677" s="95"/>
      <c r="Y1677" s="95"/>
      <c r="AA1677" s="95"/>
      <c r="AC1677" s="95"/>
    </row>
    <row r="1678" spans="5:29" s="42" customFormat="1" x14ac:dyDescent="0.35">
      <c r="E1678" s="95"/>
      <c r="G1678" s="95"/>
      <c r="I1678" s="95"/>
      <c r="J1678" s="95"/>
      <c r="K1678" s="95"/>
      <c r="M1678" s="95"/>
      <c r="O1678" s="95"/>
      <c r="S1678" s="95"/>
      <c r="U1678" s="95"/>
      <c r="W1678" s="95"/>
      <c r="X1678" s="95"/>
      <c r="Y1678" s="95"/>
      <c r="AA1678" s="95"/>
      <c r="AC1678" s="95"/>
    </row>
    <row r="1679" spans="5:29" s="42" customFormat="1" x14ac:dyDescent="0.35">
      <c r="E1679" s="95"/>
      <c r="G1679" s="95"/>
      <c r="I1679" s="95"/>
      <c r="J1679" s="95"/>
      <c r="K1679" s="95"/>
      <c r="M1679" s="95"/>
      <c r="O1679" s="95"/>
      <c r="S1679" s="95"/>
      <c r="U1679" s="95"/>
      <c r="W1679" s="95"/>
      <c r="X1679" s="95"/>
      <c r="Y1679" s="95"/>
      <c r="AA1679" s="95"/>
      <c r="AC1679" s="95"/>
    </row>
    <row r="1680" spans="5:29" s="42" customFormat="1" x14ac:dyDescent="0.35">
      <c r="E1680" s="95"/>
      <c r="G1680" s="95"/>
      <c r="I1680" s="95"/>
      <c r="J1680" s="95"/>
      <c r="K1680" s="95"/>
      <c r="M1680" s="95"/>
      <c r="O1680" s="95"/>
      <c r="S1680" s="95"/>
      <c r="U1680" s="95"/>
      <c r="W1680" s="95"/>
      <c r="X1680" s="95"/>
      <c r="Y1680" s="95"/>
      <c r="AA1680" s="95"/>
      <c r="AC1680" s="95"/>
    </row>
    <row r="1681" spans="5:76" s="42" customFormat="1" x14ac:dyDescent="0.35">
      <c r="E1681" s="95"/>
      <c r="G1681" s="95"/>
      <c r="I1681" s="95"/>
      <c r="J1681" s="95"/>
      <c r="K1681" s="95"/>
      <c r="M1681" s="95"/>
      <c r="O1681" s="95"/>
      <c r="S1681" s="95"/>
      <c r="U1681" s="95"/>
      <c r="W1681" s="95"/>
      <c r="X1681" s="95"/>
      <c r="Y1681" s="95"/>
      <c r="AA1681" s="95"/>
      <c r="AC1681" s="95"/>
    </row>
    <row r="1682" spans="5:76" s="42" customFormat="1" x14ac:dyDescent="0.35">
      <c r="E1682" s="95"/>
      <c r="G1682" s="95"/>
      <c r="I1682" s="95"/>
      <c r="J1682" s="95"/>
      <c r="K1682" s="95"/>
      <c r="M1682" s="95"/>
      <c r="O1682" s="95"/>
      <c r="S1682" s="95"/>
      <c r="U1682" s="95"/>
      <c r="W1682" s="95"/>
      <c r="X1682" s="95"/>
      <c r="Y1682" s="95"/>
      <c r="AA1682" s="95"/>
      <c r="AC1682" s="95"/>
    </row>
    <row r="1683" spans="5:76" s="42" customFormat="1" x14ac:dyDescent="0.35">
      <c r="E1683" s="95"/>
      <c r="G1683" s="95"/>
      <c r="I1683" s="95"/>
      <c r="J1683" s="95"/>
      <c r="K1683" s="95"/>
      <c r="M1683" s="95"/>
      <c r="O1683" s="95"/>
      <c r="S1683" s="95"/>
      <c r="U1683" s="95"/>
      <c r="W1683" s="95"/>
      <c r="X1683" s="95"/>
      <c r="Y1683" s="95"/>
      <c r="AA1683" s="95"/>
      <c r="AC1683" s="95"/>
    </row>
    <row r="1684" spans="5:76" s="42" customFormat="1" x14ac:dyDescent="0.35">
      <c r="E1684" s="95"/>
      <c r="G1684" s="95"/>
      <c r="I1684" s="95"/>
      <c r="J1684" s="95"/>
      <c r="K1684" s="95"/>
      <c r="M1684" s="95"/>
      <c r="O1684" s="95"/>
      <c r="S1684" s="95"/>
      <c r="U1684" s="95"/>
      <c r="W1684" s="95"/>
      <c r="X1684" s="95"/>
      <c r="Y1684" s="95"/>
      <c r="AA1684" s="95"/>
      <c r="AC1684" s="95"/>
    </row>
    <row r="1685" spans="5:76" s="42" customFormat="1" x14ac:dyDescent="0.35">
      <c r="E1685" s="95"/>
      <c r="G1685" s="95"/>
      <c r="I1685" s="95"/>
      <c r="J1685" s="95"/>
      <c r="K1685" s="95"/>
      <c r="M1685" s="95"/>
      <c r="O1685" s="95"/>
      <c r="S1685" s="95"/>
      <c r="U1685" s="95"/>
      <c r="W1685" s="95"/>
      <c r="X1685" s="95"/>
      <c r="Y1685" s="95"/>
      <c r="AA1685" s="95"/>
      <c r="AC1685" s="95"/>
      <c r="AP1685"/>
      <c r="AQ1685"/>
      <c r="AR1685"/>
      <c r="AS1685"/>
      <c r="AT1685"/>
      <c r="AU1685"/>
      <c r="AV1685"/>
      <c r="AW1685"/>
      <c r="AX1685"/>
      <c r="AY1685"/>
      <c r="AZ1685"/>
      <c r="BA1685"/>
      <c r="BB1685"/>
      <c r="BC1685"/>
      <c r="BD1685"/>
      <c r="BE1685"/>
      <c r="BF1685"/>
      <c r="BG1685"/>
      <c r="BH1685"/>
      <c r="BI1685"/>
      <c r="BJ1685"/>
      <c r="BK1685"/>
      <c r="BL1685"/>
      <c r="BM1685"/>
      <c r="BN1685"/>
      <c r="BO1685"/>
      <c r="BP1685"/>
      <c r="BQ1685"/>
      <c r="BR1685"/>
      <c r="BS1685"/>
      <c r="BT1685"/>
      <c r="BU1685"/>
      <c r="BV1685"/>
      <c r="BW1685"/>
      <c r="BX1685"/>
    </row>
    <row r="1686" spans="5:76" s="42" customFormat="1" x14ac:dyDescent="0.35">
      <c r="E1686" s="95"/>
      <c r="G1686" s="95"/>
      <c r="I1686" s="95"/>
      <c r="J1686" s="95"/>
      <c r="K1686" s="95"/>
      <c r="M1686" s="95"/>
      <c r="O1686" s="95"/>
      <c r="S1686" s="95"/>
      <c r="U1686" s="95"/>
      <c r="W1686" s="95"/>
      <c r="X1686" s="95"/>
      <c r="Y1686" s="95"/>
      <c r="AA1686" s="95"/>
      <c r="AC1686" s="95"/>
      <c r="AP1686"/>
      <c r="AQ1686"/>
      <c r="AR1686"/>
      <c r="AS1686"/>
      <c r="AT1686"/>
      <c r="AU1686"/>
      <c r="AV1686"/>
      <c r="AW1686"/>
      <c r="AX1686"/>
      <c r="AY1686"/>
      <c r="AZ1686"/>
      <c r="BA1686"/>
      <c r="BB1686"/>
      <c r="BC1686"/>
      <c r="BD1686"/>
      <c r="BE1686"/>
      <c r="BF1686"/>
      <c r="BG1686"/>
      <c r="BH1686"/>
      <c r="BI1686"/>
      <c r="BJ1686"/>
      <c r="BK1686"/>
      <c r="BL1686"/>
      <c r="BM1686"/>
      <c r="BN1686"/>
      <c r="BO1686"/>
      <c r="BP1686"/>
      <c r="BQ1686"/>
      <c r="BR1686"/>
      <c r="BS1686"/>
      <c r="BT1686"/>
      <c r="BU1686"/>
      <c r="BV1686"/>
      <c r="BW1686"/>
      <c r="BX1686"/>
    </row>
    <row r="1687" spans="5:76" s="42" customFormat="1" x14ac:dyDescent="0.35">
      <c r="E1687" s="95"/>
      <c r="G1687" s="95"/>
      <c r="I1687" s="95"/>
      <c r="J1687" s="95"/>
      <c r="K1687" s="95"/>
      <c r="M1687" s="95"/>
      <c r="O1687" s="95"/>
      <c r="S1687" s="95"/>
      <c r="U1687" s="95"/>
      <c r="W1687" s="95"/>
      <c r="X1687" s="95"/>
      <c r="Y1687" s="95"/>
      <c r="AA1687" s="95"/>
      <c r="AC1687" s="95"/>
      <c r="AP1687"/>
      <c r="AQ1687"/>
      <c r="AR1687"/>
      <c r="AS1687"/>
      <c r="AT1687"/>
      <c r="AU1687"/>
      <c r="AV1687"/>
      <c r="AW1687"/>
      <c r="AX1687"/>
      <c r="AY1687"/>
      <c r="AZ1687"/>
      <c r="BA1687"/>
      <c r="BB1687"/>
      <c r="BC1687"/>
      <c r="BD1687"/>
      <c r="BE1687"/>
      <c r="BF1687"/>
      <c r="BG1687"/>
      <c r="BH1687"/>
      <c r="BI1687"/>
      <c r="BJ1687"/>
      <c r="BK1687"/>
      <c r="BL1687"/>
      <c r="BM1687"/>
      <c r="BN1687"/>
      <c r="BO1687"/>
      <c r="BP1687"/>
      <c r="BQ1687"/>
      <c r="BR1687"/>
      <c r="BS1687"/>
      <c r="BT1687"/>
      <c r="BU1687"/>
      <c r="BV1687"/>
      <c r="BW1687"/>
      <c r="BX1687"/>
    </row>
    <row r="1688" spans="5:76" s="42" customFormat="1" x14ac:dyDescent="0.35">
      <c r="E1688" s="95"/>
      <c r="G1688" s="95"/>
      <c r="I1688" s="95"/>
      <c r="J1688" s="95"/>
      <c r="K1688" s="95"/>
      <c r="M1688" s="95"/>
      <c r="O1688" s="95"/>
      <c r="S1688" s="95"/>
      <c r="U1688" s="95"/>
      <c r="W1688" s="95"/>
      <c r="X1688" s="95"/>
      <c r="Y1688" s="95"/>
      <c r="AA1688" s="95"/>
      <c r="AC1688" s="95"/>
      <c r="AP1688"/>
      <c r="AQ1688"/>
      <c r="AR1688"/>
      <c r="AS1688"/>
      <c r="AT1688"/>
      <c r="AU1688"/>
      <c r="AV1688"/>
      <c r="AW1688"/>
      <c r="AX1688"/>
      <c r="AY1688"/>
      <c r="AZ1688"/>
      <c r="BA1688"/>
      <c r="BB1688"/>
      <c r="BC1688"/>
      <c r="BD1688"/>
      <c r="BE1688"/>
      <c r="BF1688"/>
      <c r="BG1688"/>
      <c r="BH1688"/>
      <c r="BI1688"/>
      <c r="BJ1688"/>
      <c r="BK1688"/>
      <c r="BL1688"/>
      <c r="BM1688"/>
      <c r="BN1688"/>
      <c r="BO1688"/>
      <c r="BP1688"/>
      <c r="BQ1688"/>
      <c r="BR1688"/>
      <c r="BS1688"/>
      <c r="BT1688"/>
      <c r="BU1688"/>
      <c r="BV1688"/>
      <c r="BW1688"/>
      <c r="BX1688"/>
    </row>
    <row r="1689" spans="5:76" s="42" customFormat="1" x14ac:dyDescent="0.35">
      <c r="E1689" s="95"/>
      <c r="G1689" s="95"/>
      <c r="I1689" s="95"/>
      <c r="J1689" s="95"/>
      <c r="K1689" s="95"/>
      <c r="M1689" s="95"/>
      <c r="O1689" s="95"/>
      <c r="S1689" s="95"/>
      <c r="U1689" s="95"/>
      <c r="W1689" s="95"/>
      <c r="X1689" s="95"/>
      <c r="Y1689" s="95"/>
      <c r="AA1689" s="95"/>
      <c r="AC1689" s="95"/>
      <c r="AO1689"/>
      <c r="AP1689"/>
      <c r="AQ1689"/>
      <c r="AR1689"/>
      <c r="AS1689"/>
      <c r="AT1689"/>
      <c r="AU1689"/>
      <c r="AV1689"/>
      <c r="AW1689"/>
      <c r="AX1689"/>
      <c r="AY1689"/>
      <c r="AZ1689"/>
      <c r="BA1689"/>
      <c r="BB1689"/>
      <c r="BC1689"/>
      <c r="BD1689"/>
      <c r="BE1689"/>
      <c r="BF1689"/>
      <c r="BG1689"/>
      <c r="BH1689"/>
      <c r="BI1689"/>
      <c r="BJ1689"/>
      <c r="BK1689"/>
      <c r="BL1689"/>
      <c r="BM1689"/>
      <c r="BN1689"/>
      <c r="BO1689"/>
      <c r="BP1689"/>
      <c r="BQ1689"/>
      <c r="BR1689"/>
      <c r="BS1689"/>
      <c r="BT1689"/>
      <c r="BU1689"/>
      <c r="BV1689"/>
      <c r="BW1689"/>
      <c r="BX1689"/>
    </row>
    <row r="1690" spans="5:76" s="42" customFormat="1" x14ac:dyDescent="0.35">
      <c r="E1690" s="95"/>
      <c r="G1690" s="95"/>
      <c r="I1690" s="95"/>
      <c r="J1690" s="95"/>
      <c r="K1690" s="95"/>
      <c r="M1690" s="95"/>
      <c r="O1690" s="95"/>
      <c r="S1690" s="95"/>
      <c r="U1690" s="95"/>
      <c r="W1690" s="95"/>
      <c r="X1690" s="95"/>
      <c r="Y1690" s="95"/>
      <c r="AA1690" s="95"/>
      <c r="AC1690" s="95"/>
      <c r="AO1690"/>
      <c r="AP1690"/>
      <c r="AQ1690"/>
      <c r="AR1690"/>
      <c r="AS1690"/>
      <c r="AT1690"/>
      <c r="AU1690"/>
      <c r="AV1690"/>
      <c r="AW1690"/>
      <c r="AX1690"/>
      <c r="AY1690"/>
      <c r="AZ1690"/>
      <c r="BA1690"/>
      <c r="BB1690"/>
      <c r="BC1690"/>
      <c r="BD1690"/>
      <c r="BE1690"/>
      <c r="BF1690"/>
      <c r="BG1690"/>
      <c r="BH1690"/>
      <c r="BI1690"/>
      <c r="BJ1690"/>
      <c r="BK1690"/>
      <c r="BL1690"/>
      <c r="BM1690"/>
      <c r="BN1690"/>
      <c r="BO1690"/>
      <c r="BP1690"/>
      <c r="BQ1690"/>
      <c r="BR1690"/>
      <c r="BS1690"/>
      <c r="BT1690"/>
      <c r="BU1690"/>
      <c r="BV1690"/>
      <c r="BW1690"/>
      <c r="BX1690"/>
    </row>
    <row r="1691" spans="5:76" s="42" customFormat="1" x14ac:dyDescent="0.35">
      <c r="E1691" s="95"/>
      <c r="G1691" s="95"/>
      <c r="I1691" s="95"/>
      <c r="J1691" s="95"/>
      <c r="K1691" s="95"/>
      <c r="M1691" s="95"/>
      <c r="O1691" s="95"/>
      <c r="S1691" s="95"/>
      <c r="U1691" s="95"/>
      <c r="W1691" s="95"/>
      <c r="X1691" s="95"/>
      <c r="Y1691" s="95"/>
      <c r="AA1691" s="95"/>
      <c r="AC1691" s="95"/>
      <c r="AO1691"/>
      <c r="AP1691"/>
      <c r="AQ1691"/>
      <c r="AR1691"/>
      <c r="AS1691"/>
      <c r="AT1691"/>
      <c r="AU1691"/>
      <c r="AV1691"/>
      <c r="AW1691"/>
      <c r="AX1691"/>
      <c r="AY1691"/>
      <c r="AZ1691"/>
      <c r="BA1691"/>
      <c r="BB1691"/>
      <c r="BC1691"/>
      <c r="BD1691"/>
      <c r="BE1691"/>
      <c r="BF1691"/>
      <c r="BG1691"/>
      <c r="BH1691"/>
      <c r="BI1691"/>
      <c r="BJ1691"/>
      <c r="BK1691"/>
      <c r="BL1691"/>
      <c r="BM1691"/>
      <c r="BN1691"/>
      <c r="BO1691"/>
      <c r="BP1691"/>
      <c r="BQ1691"/>
      <c r="BR1691"/>
      <c r="BS1691"/>
      <c r="BT1691"/>
      <c r="BU1691"/>
      <c r="BV1691"/>
      <c r="BW1691"/>
      <c r="BX1691"/>
    </row>
    <row r="1692" spans="5:76" s="42" customFormat="1" x14ac:dyDescent="0.35">
      <c r="E1692" s="95"/>
      <c r="G1692" s="95"/>
      <c r="I1692" s="95"/>
      <c r="J1692" s="95"/>
      <c r="K1692" s="95"/>
      <c r="M1692" s="95"/>
      <c r="O1692" s="95"/>
      <c r="S1692" s="95"/>
      <c r="U1692" s="95"/>
      <c r="W1692" s="95"/>
      <c r="X1692" s="95"/>
      <c r="Y1692" s="95"/>
      <c r="AA1692" s="95"/>
      <c r="AC1692" s="95"/>
      <c r="AO1692"/>
      <c r="AP1692"/>
      <c r="AQ1692"/>
      <c r="AR1692"/>
      <c r="AS1692"/>
      <c r="AT1692"/>
      <c r="AU1692"/>
      <c r="AV1692"/>
      <c r="AW1692"/>
      <c r="AX1692"/>
      <c r="AY1692"/>
      <c r="AZ1692"/>
      <c r="BA1692"/>
      <c r="BB1692"/>
      <c r="BC1692"/>
      <c r="BD1692"/>
      <c r="BE1692"/>
      <c r="BF1692"/>
      <c r="BG1692"/>
      <c r="BH1692"/>
      <c r="BI1692"/>
      <c r="BJ1692"/>
      <c r="BK1692"/>
      <c r="BL1692"/>
      <c r="BM1692"/>
      <c r="BN1692"/>
      <c r="BO1692"/>
      <c r="BP1692"/>
      <c r="BQ1692"/>
      <c r="BR1692"/>
      <c r="BS1692"/>
      <c r="BT1692"/>
      <c r="BU1692"/>
      <c r="BV1692"/>
      <c r="BW1692"/>
      <c r="BX1692"/>
    </row>
    <row r="1693" spans="5:76" s="42" customFormat="1" x14ac:dyDescent="0.35">
      <c r="E1693" s="95"/>
      <c r="G1693" s="95"/>
      <c r="I1693" s="95"/>
      <c r="J1693" s="95"/>
      <c r="K1693" s="95"/>
      <c r="M1693" s="95"/>
      <c r="O1693" s="95"/>
      <c r="S1693" s="95"/>
      <c r="U1693" s="95"/>
      <c r="W1693" s="95"/>
      <c r="X1693" s="95"/>
      <c r="Y1693" s="95"/>
      <c r="AA1693" s="95"/>
      <c r="AC1693" s="95"/>
      <c r="AO1693"/>
      <c r="AP1693"/>
      <c r="AQ1693"/>
      <c r="AR1693"/>
      <c r="AS1693"/>
      <c r="AT1693"/>
      <c r="AU1693"/>
      <c r="AV1693"/>
      <c r="AW1693"/>
      <c r="AX1693"/>
      <c r="AY1693"/>
      <c r="AZ1693"/>
      <c r="BA1693"/>
      <c r="BB1693"/>
      <c r="BC1693"/>
      <c r="BD1693"/>
      <c r="BE1693"/>
      <c r="BF1693"/>
      <c r="BG1693"/>
      <c r="BH1693"/>
      <c r="BI1693"/>
      <c r="BJ1693"/>
      <c r="BK1693"/>
      <c r="BL1693"/>
      <c r="BM1693"/>
      <c r="BN1693"/>
      <c r="BO1693"/>
      <c r="BP1693"/>
      <c r="BQ1693"/>
      <c r="BR1693"/>
      <c r="BS1693"/>
      <c r="BT1693"/>
      <c r="BU1693"/>
      <c r="BV1693"/>
      <c r="BW1693"/>
      <c r="BX1693"/>
    </row>
    <row r="1694" spans="5:76" s="42" customFormat="1" x14ac:dyDescent="0.35">
      <c r="E1694" s="95"/>
      <c r="G1694" s="95"/>
      <c r="I1694" s="95"/>
      <c r="J1694" s="95"/>
      <c r="K1694" s="95"/>
      <c r="M1694" s="95"/>
      <c r="O1694" s="95"/>
      <c r="S1694" s="95"/>
      <c r="U1694" s="95"/>
      <c r="W1694" s="95"/>
      <c r="X1694" s="95"/>
      <c r="Y1694" s="95"/>
      <c r="AA1694" s="95"/>
      <c r="AC1694" s="95"/>
      <c r="AO1694"/>
      <c r="AP1694"/>
      <c r="AQ1694"/>
      <c r="AR1694"/>
      <c r="AS1694"/>
      <c r="AT1694"/>
      <c r="AU1694"/>
      <c r="AV1694"/>
      <c r="AW1694"/>
      <c r="AX1694"/>
      <c r="AY1694"/>
      <c r="AZ1694"/>
      <c r="BA1694"/>
      <c r="BB1694"/>
      <c r="BC1694"/>
      <c r="BD1694"/>
      <c r="BE1694"/>
      <c r="BF1694"/>
      <c r="BG1694"/>
      <c r="BH1694"/>
      <c r="BI1694"/>
      <c r="BJ1694"/>
      <c r="BK1694"/>
      <c r="BL1694"/>
      <c r="BM1694"/>
      <c r="BN1694"/>
      <c r="BO1694"/>
      <c r="BP1694"/>
      <c r="BQ1694"/>
      <c r="BR1694"/>
      <c r="BS1694"/>
      <c r="BT1694"/>
      <c r="BU1694"/>
      <c r="BV1694"/>
      <c r="BW1694"/>
      <c r="BX1694"/>
    </row>
    <row r="1695" spans="5:76" s="42" customFormat="1" x14ac:dyDescent="0.35">
      <c r="E1695" s="95"/>
      <c r="G1695" s="95"/>
      <c r="I1695" s="95"/>
      <c r="J1695" s="95"/>
      <c r="K1695" s="95"/>
      <c r="M1695" s="95"/>
      <c r="O1695" s="95"/>
      <c r="S1695" s="95"/>
      <c r="U1695" s="95"/>
      <c r="W1695" s="95"/>
      <c r="X1695" s="95"/>
      <c r="Y1695" s="95"/>
      <c r="AA1695" s="95"/>
      <c r="AC1695" s="95"/>
      <c r="AO1695"/>
      <c r="AP1695"/>
      <c r="AQ1695"/>
      <c r="AR1695"/>
      <c r="AS1695"/>
      <c r="AT1695"/>
      <c r="AU1695"/>
      <c r="AV1695"/>
      <c r="AW1695"/>
      <c r="AX1695"/>
      <c r="AY1695"/>
      <c r="AZ1695"/>
      <c r="BA1695"/>
      <c r="BB1695"/>
      <c r="BC1695"/>
      <c r="BD1695"/>
      <c r="BE1695"/>
      <c r="BF1695"/>
      <c r="BG1695"/>
      <c r="BH1695"/>
      <c r="BI1695"/>
      <c r="BJ1695"/>
      <c r="BK1695"/>
      <c r="BL1695"/>
      <c r="BM1695"/>
      <c r="BN1695"/>
      <c r="BO1695"/>
      <c r="BP1695"/>
      <c r="BQ1695"/>
      <c r="BR1695"/>
      <c r="BS1695"/>
      <c r="BT1695"/>
      <c r="BU1695"/>
      <c r="BV1695"/>
      <c r="BW1695"/>
      <c r="BX1695"/>
    </row>
    <row r="1696" spans="5:76" s="42" customFormat="1" x14ac:dyDescent="0.35">
      <c r="E1696" s="95"/>
      <c r="G1696" s="95"/>
      <c r="I1696" s="95"/>
      <c r="J1696" s="95"/>
      <c r="K1696" s="95"/>
      <c r="M1696" s="95"/>
      <c r="O1696" s="95"/>
      <c r="S1696" s="95"/>
      <c r="U1696" s="95"/>
      <c r="W1696" s="95"/>
      <c r="X1696" s="95"/>
      <c r="Y1696" s="95"/>
      <c r="AA1696" s="95"/>
      <c r="AC1696" s="95"/>
      <c r="AO1696"/>
      <c r="AP1696"/>
      <c r="AQ1696"/>
      <c r="AR1696"/>
      <c r="AS1696"/>
      <c r="AT1696"/>
      <c r="AU1696"/>
      <c r="AV1696"/>
      <c r="AW1696"/>
      <c r="AX1696"/>
      <c r="AY1696"/>
      <c r="AZ1696"/>
      <c r="BA1696"/>
      <c r="BB1696"/>
      <c r="BC1696"/>
      <c r="BD1696"/>
      <c r="BE1696"/>
      <c r="BF1696"/>
      <c r="BG1696"/>
      <c r="BH1696"/>
      <c r="BI1696"/>
      <c r="BJ1696"/>
      <c r="BK1696"/>
      <c r="BL1696"/>
      <c r="BM1696"/>
      <c r="BN1696"/>
      <c r="BO1696"/>
      <c r="BP1696"/>
      <c r="BQ1696"/>
      <c r="BR1696"/>
      <c r="BS1696"/>
      <c r="BT1696"/>
      <c r="BU1696"/>
      <c r="BV1696"/>
      <c r="BW1696"/>
      <c r="BX1696"/>
    </row>
    <row r="1697" spans="4:76" s="42" customFormat="1" x14ac:dyDescent="0.35">
      <c r="E1697" s="95"/>
      <c r="G1697" s="95"/>
      <c r="I1697" s="95"/>
      <c r="J1697" s="95"/>
      <c r="K1697" s="95"/>
      <c r="M1697" s="95"/>
      <c r="O1697" s="95"/>
      <c r="S1697" s="95"/>
      <c r="U1697" s="95"/>
      <c r="W1697" s="95"/>
      <c r="X1697" s="95"/>
      <c r="Y1697" s="95"/>
      <c r="AA1697" s="95"/>
      <c r="AC1697" s="95"/>
      <c r="AO1697"/>
      <c r="AP1697"/>
      <c r="AQ1697"/>
      <c r="AR1697"/>
      <c r="AS1697"/>
      <c r="AT1697"/>
      <c r="AU1697"/>
      <c r="AV1697"/>
      <c r="AW1697"/>
      <c r="AX1697"/>
      <c r="AY1697"/>
      <c r="AZ1697"/>
      <c r="BA1697"/>
      <c r="BB1697"/>
      <c r="BC1697"/>
      <c r="BD1697"/>
      <c r="BE1697"/>
      <c r="BF1697"/>
      <c r="BG1697"/>
      <c r="BH1697"/>
      <c r="BI1697"/>
      <c r="BJ1697"/>
      <c r="BK1697"/>
      <c r="BL1697"/>
      <c r="BM1697"/>
      <c r="BN1697"/>
      <c r="BO1697"/>
      <c r="BP1697"/>
      <c r="BQ1697"/>
      <c r="BR1697"/>
      <c r="BS1697"/>
      <c r="BT1697"/>
      <c r="BU1697"/>
      <c r="BV1697"/>
      <c r="BW1697"/>
      <c r="BX1697"/>
    </row>
    <row r="1698" spans="4:76" s="42" customFormat="1" x14ac:dyDescent="0.35">
      <c r="E1698" s="95"/>
      <c r="G1698" s="95"/>
      <c r="I1698" s="95"/>
      <c r="J1698" s="95"/>
      <c r="K1698" s="95"/>
      <c r="M1698" s="95"/>
      <c r="O1698" s="95"/>
      <c r="S1698" s="95"/>
      <c r="U1698" s="95"/>
      <c r="W1698" s="95"/>
      <c r="X1698" s="95"/>
      <c r="Y1698" s="95"/>
      <c r="AA1698" s="95"/>
      <c r="AC1698" s="95"/>
      <c r="AO1698"/>
      <c r="AP1698"/>
      <c r="AQ1698"/>
      <c r="AR1698"/>
      <c r="AS1698"/>
      <c r="AT1698"/>
      <c r="AU1698"/>
      <c r="AV1698"/>
      <c r="AW1698"/>
      <c r="AX1698"/>
      <c r="AY1698"/>
      <c r="AZ1698"/>
      <c r="BA1698"/>
      <c r="BB1698"/>
      <c r="BC1698"/>
      <c r="BD1698"/>
      <c r="BE1698"/>
      <c r="BF1698"/>
      <c r="BG1698"/>
      <c r="BH1698"/>
      <c r="BI1698"/>
      <c r="BJ1698"/>
      <c r="BK1698"/>
      <c r="BL1698"/>
      <c r="BM1698"/>
      <c r="BN1698"/>
      <c r="BO1698"/>
      <c r="BP1698"/>
      <c r="BQ1698"/>
      <c r="BR1698"/>
      <c r="BS1698"/>
      <c r="BT1698"/>
      <c r="BU1698"/>
      <c r="BV1698"/>
      <c r="BW1698"/>
      <c r="BX1698"/>
    </row>
    <row r="1699" spans="4:76" s="42" customFormat="1" x14ac:dyDescent="0.35">
      <c r="E1699" s="95"/>
      <c r="G1699" s="95"/>
      <c r="I1699" s="95"/>
      <c r="J1699" s="95"/>
      <c r="K1699" s="95"/>
      <c r="M1699" s="95"/>
      <c r="O1699" s="95"/>
      <c r="S1699" s="95"/>
      <c r="U1699" s="95"/>
      <c r="W1699" s="95"/>
      <c r="X1699" s="95"/>
      <c r="Y1699" s="95"/>
      <c r="AA1699" s="95"/>
      <c r="AC1699" s="95"/>
      <c r="AO1699"/>
      <c r="AP1699"/>
      <c r="AQ1699"/>
      <c r="AR1699"/>
      <c r="AS1699"/>
      <c r="AT1699"/>
      <c r="AU1699"/>
      <c r="AV1699"/>
      <c r="AW1699"/>
      <c r="AX1699"/>
      <c r="AY1699"/>
      <c r="AZ1699"/>
      <c r="BA1699"/>
      <c r="BB1699"/>
      <c r="BC1699"/>
      <c r="BD1699"/>
      <c r="BE1699"/>
      <c r="BF1699"/>
      <c r="BG1699"/>
      <c r="BH1699"/>
      <c r="BI1699"/>
      <c r="BJ1699"/>
      <c r="BK1699"/>
      <c r="BL1699"/>
      <c r="BM1699"/>
      <c r="BN1699"/>
      <c r="BO1699"/>
      <c r="BP1699"/>
      <c r="BQ1699"/>
      <c r="BR1699"/>
      <c r="BS1699"/>
      <c r="BT1699"/>
      <c r="BU1699"/>
      <c r="BV1699"/>
      <c r="BW1699"/>
      <c r="BX1699"/>
    </row>
    <row r="1700" spans="4:76" s="42" customFormat="1" x14ac:dyDescent="0.35">
      <c r="E1700" s="95"/>
      <c r="G1700" s="95"/>
      <c r="I1700" s="95"/>
      <c r="J1700" s="95"/>
      <c r="K1700" s="95"/>
      <c r="M1700" s="95"/>
      <c r="O1700" s="95"/>
      <c r="S1700" s="95"/>
      <c r="U1700" s="95"/>
      <c r="W1700" s="95"/>
      <c r="X1700" s="95"/>
      <c r="Y1700" s="95"/>
      <c r="AA1700" s="95"/>
      <c r="AC1700" s="95"/>
      <c r="AO1700"/>
      <c r="AP1700"/>
      <c r="AQ1700"/>
      <c r="AR1700"/>
      <c r="AS1700"/>
      <c r="AT1700"/>
      <c r="AU1700"/>
      <c r="AV1700"/>
      <c r="AW1700"/>
      <c r="AX1700"/>
      <c r="AY1700"/>
      <c r="AZ1700"/>
      <c r="BA1700"/>
      <c r="BB1700"/>
      <c r="BC1700"/>
      <c r="BD1700"/>
      <c r="BE1700"/>
      <c r="BF1700"/>
      <c r="BG1700"/>
      <c r="BH1700"/>
      <c r="BI1700"/>
      <c r="BJ1700"/>
      <c r="BK1700"/>
      <c r="BL1700"/>
      <c r="BM1700"/>
      <c r="BN1700"/>
      <c r="BO1700"/>
      <c r="BP1700"/>
      <c r="BQ1700"/>
      <c r="BR1700"/>
      <c r="BS1700"/>
      <c r="BT1700"/>
      <c r="BU1700"/>
      <c r="BV1700"/>
      <c r="BW1700"/>
      <c r="BX1700"/>
    </row>
    <row r="1701" spans="4:76" s="42" customFormat="1" x14ac:dyDescent="0.35">
      <c r="E1701" s="95"/>
      <c r="G1701" s="95"/>
      <c r="I1701" s="95"/>
      <c r="J1701" s="95"/>
      <c r="K1701" s="95"/>
      <c r="M1701" s="95"/>
      <c r="O1701" s="95"/>
      <c r="S1701" s="95"/>
      <c r="U1701" s="95"/>
      <c r="W1701" s="95"/>
      <c r="X1701" s="95"/>
      <c r="Y1701" s="95"/>
      <c r="AA1701" s="95"/>
      <c r="AC1701" s="95"/>
      <c r="AO1701"/>
      <c r="AP1701"/>
      <c r="AQ1701"/>
      <c r="AR1701"/>
      <c r="AS1701"/>
      <c r="AT1701"/>
      <c r="AU1701"/>
      <c r="AV1701"/>
      <c r="AW1701"/>
      <c r="AX1701"/>
      <c r="AY1701"/>
      <c r="AZ1701"/>
      <c r="BA1701"/>
      <c r="BB1701"/>
      <c r="BC1701"/>
      <c r="BD1701"/>
      <c r="BE1701"/>
      <c r="BF1701"/>
      <c r="BG1701"/>
      <c r="BH1701"/>
      <c r="BI1701"/>
      <c r="BJ1701"/>
      <c r="BK1701"/>
      <c r="BL1701"/>
      <c r="BM1701"/>
      <c r="BN1701"/>
      <c r="BO1701"/>
      <c r="BP1701"/>
      <c r="BQ1701"/>
      <c r="BR1701"/>
      <c r="BS1701"/>
      <c r="BT1701"/>
      <c r="BU1701"/>
      <c r="BV1701"/>
      <c r="BW1701"/>
      <c r="BX1701"/>
    </row>
    <row r="1702" spans="4:76" s="42" customFormat="1" x14ac:dyDescent="0.35">
      <c r="E1702" s="95"/>
      <c r="G1702" s="95"/>
      <c r="I1702" s="95"/>
      <c r="J1702" s="95"/>
      <c r="K1702" s="95"/>
      <c r="M1702" s="95"/>
      <c r="O1702" s="95"/>
      <c r="S1702" s="95"/>
      <c r="U1702" s="95"/>
      <c r="W1702" s="95"/>
      <c r="X1702" s="95"/>
      <c r="Y1702" s="95"/>
      <c r="AA1702" s="95"/>
      <c r="AC1702" s="95"/>
      <c r="AO1702"/>
      <c r="AP1702"/>
      <c r="AQ1702"/>
      <c r="AR1702"/>
      <c r="AS1702"/>
      <c r="AT1702"/>
      <c r="AU1702"/>
      <c r="AV1702"/>
      <c r="AW1702"/>
      <c r="AX1702"/>
      <c r="AY1702"/>
      <c r="AZ1702"/>
      <c r="BA1702"/>
      <c r="BB1702"/>
      <c r="BC1702"/>
      <c r="BD1702"/>
      <c r="BE1702"/>
      <c r="BF1702"/>
      <c r="BG1702"/>
      <c r="BH1702"/>
      <c r="BI1702"/>
      <c r="BJ1702"/>
      <c r="BK1702"/>
      <c r="BL1702"/>
      <c r="BM1702"/>
      <c r="BN1702"/>
      <c r="BO1702"/>
      <c r="BP1702"/>
      <c r="BQ1702"/>
      <c r="BR1702"/>
      <c r="BS1702"/>
      <c r="BT1702"/>
      <c r="BU1702"/>
      <c r="BV1702"/>
      <c r="BW1702"/>
      <c r="BX1702"/>
    </row>
    <row r="1703" spans="4:76" x14ac:dyDescent="0.35">
      <c r="D1703" s="42"/>
      <c r="AG1703" s="42"/>
      <c r="AI1703" s="42"/>
      <c r="AK1703" s="42"/>
      <c r="AL1703" s="42"/>
      <c r="AM1703" s="42"/>
      <c r="AN1703" s="42"/>
    </row>
    <row r="1704" spans="4:76" x14ac:dyDescent="0.35">
      <c r="D1704" s="42"/>
      <c r="AG1704" s="42"/>
      <c r="AI1704" s="42"/>
      <c r="AK1704" s="42"/>
      <c r="AL1704" s="42"/>
      <c r="AM1704" s="42"/>
      <c r="AN1704" s="42"/>
    </row>
    <row r="1705" spans="4:76" x14ac:dyDescent="0.35">
      <c r="D1705" s="42"/>
      <c r="AG1705" s="42"/>
      <c r="AI1705" s="42"/>
      <c r="AK1705" s="42"/>
      <c r="AL1705" s="42"/>
      <c r="AM1705" s="42"/>
      <c r="AN1705" s="42"/>
    </row>
    <row r="1706" spans="4:76" x14ac:dyDescent="0.35">
      <c r="D1706" s="42"/>
      <c r="AG1706" s="42"/>
      <c r="AI1706" s="42"/>
      <c r="AK1706" s="42"/>
      <c r="AL1706" s="42"/>
      <c r="AM1706" s="42"/>
      <c r="AN1706" s="42"/>
    </row>
  </sheetData>
  <customSheetViews>
    <customSheetView guid="{2B0C32DC-5564-474C-B936-6887ADB6AC8C}" scale="70" state="hidden" topLeftCell="A28">
      <selection activeCell="G39" sqref="G39"/>
      <pageMargins left="0.7" right="0.7" top="0.75" bottom="0.75" header="0.3" footer="0.3"/>
      <pageSetup paperSize="9" orientation="portrait" verticalDpi="0" r:id="rId1"/>
    </customSheetView>
    <customSheetView guid="{342C049D-7445-49CB-A85E-EBBEF398D233}" scale="70" state="hidden" topLeftCell="A28">
      <selection activeCell="G39" sqref="G39"/>
      <pageMargins left="0.7" right="0.7" top="0.75" bottom="0.75" header="0.3" footer="0.3"/>
      <pageSetup paperSize="9" orientation="portrait" verticalDpi="0" r:id="rId2"/>
    </customSheetView>
    <customSheetView guid="{7D265BC2-9D19-4823-BA43-98D580D4E12B}" scale="70" topLeftCell="A28">
      <selection activeCell="G39" sqref="G39"/>
      <pageMargins left="0.7" right="0.7" top="0.75" bottom="0.75" header="0.3" footer="0.3"/>
      <pageSetup paperSize="9" orientation="portrait" verticalDpi="0" r:id="rId3"/>
    </customSheetView>
  </customSheetViews>
  <mergeCells count="27">
    <mergeCell ref="A1:D2"/>
    <mergeCell ref="AQ2:BE3"/>
    <mergeCell ref="BG2:BU3"/>
    <mergeCell ref="BW2:CD3"/>
    <mergeCell ref="CF2:CM3"/>
    <mergeCell ref="A3:D4"/>
    <mergeCell ref="L3:R3"/>
    <mergeCell ref="S3:Y3"/>
    <mergeCell ref="Z3:AF3"/>
    <mergeCell ref="AG3:AM3"/>
    <mergeCell ref="AN3:AN4"/>
    <mergeCell ref="AO3:AO4"/>
    <mergeCell ref="C103:C109"/>
    <mergeCell ref="C110:C113"/>
    <mergeCell ref="E3:K3"/>
    <mergeCell ref="A24:A41"/>
    <mergeCell ref="B24:B26"/>
    <mergeCell ref="B27:B41"/>
    <mergeCell ref="A42:A50"/>
    <mergeCell ref="B42:B50"/>
    <mergeCell ref="C83:C95"/>
    <mergeCell ref="C54:C60"/>
    <mergeCell ref="A5:B9"/>
    <mergeCell ref="A10:A23"/>
    <mergeCell ref="B10:B20"/>
    <mergeCell ref="B21:B22"/>
    <mergeCell ref="C96:C102"/>
  </mergeCells>
  <conditionalFormatting sqref="AK88:AK95 AI88:AI95 AG88:AG95 AC88:AC95 AA88:AA95 W88:W95 U88:U95 M88:M95 O88:O95 M83:M86 U83:U86 W83:W86 AA83:AA86 AC83:AC86 AG83:AG86 AI83:AI86 AK83:AK86 S83:S86 O83:O86 S88:S95 I88:I95 G88:G95 G83:G86 I83:I86 E83:E86 E88:E95">
    <cfRule type="cellIs" dxfId="85" priority="23" operator="lessThan">
      <formula>1</formula>
    </cfRule>
    <cfRule type="cellIs" dxfId="84" priority="24" operator="lessThan">
      <formula>2</formula>
    </cfRule>
  </conditionalFormatting>
  <conditionalFormatting sqref="M110 O110 S110 U110 W110:Y110 AA110 AC110 AG110 AI110 AK110:AM110 E110 G110 I110:K110">
    <cfRule type="cellIs" dxfId="83" priority="22" operator="lessThan">
      <formula>7</formula>
    </cfRule>
  </conditionalFormatting>
  <conditionalFormatting sqref="M111:M112 M102 O102 S102 U102 W102 AA102 AC102 AG102 AI102 AK102 O111:O112 S111:S112 U111:U112 W111:Y112 AA111:AA112 AC111:AC112 AG111:AG112 AI111:AI112 AK111:AM112 E102 G102 I102 E111:E112 G111:G112 I111:K112">
    <cfRule type="cellIs" dxfId="82" priority="21" operator="lessThan">
      <formula>2</formula>
    </cfRule>
  </conditionalFormatting>
  <conditionalFormatting sqref="M113 M101 O101 S101 U101 W101 AA101 AC101 AG101 AI101 AK101 O113 S113 U113 W113:Y113 AA113 AC113 AG113 AI113 AK113:AM113 E101 G101 I101 E113 G113 I113:K113">
    <cfRule type="cellIs" dxfId="81" priority="20" operator="lessThan">
      <formula>4</formula>
    </cfRule>
  </conditionalFormatting>
  <conditionalFormatting sqref="M103 O103 S103 U103 AA103 AC103 AG103 AI103 W103:Y103 AK103:AM103 E103 G103 I103:K103">
    <cfRule type="cellIs" dxfId="80" priority="19" operator="lessThan">
      <formula>1</formula>
    </cfRule>
  </conditionalFormatting>
  <conditionalFormatting sqref="W110:Y110 AK110:AM110 I110:K110">
    <cfRule type="cellIs" dxfId="79" priority="18" operator="lessThan">
      <formula>9</formula>
    </cfRule>
  </conditionalFormatting>
  <conditionalFormatting sqref="W111:Y112 AK111:AM112 I111:K112">
    <cfRule type="cellIs" dxfId="78" priority="17" operator="lessThan">
      <formula>3</formula>
    </cfRule>
  </conditionalFormatting>
  <conditionalFormatting sqref="M87 O87 S87 U87 W87 AA87 AC87 AG87 AI87 AK87 E87 G87 I87">
    <cfRule type="cellIs" dxfId="77" priority="15" operator="lessThan">
      <formula>2</formula>
    </cfRule>
    <cfRule type="cellIs" dxfId="76" priority="16" operator="lessThan">
      <formula>4</formula>
    </cfRule>
  </conditionalFormatting>
  <conditionalFormatting sqref="E119:AM119">
    <cfRule type="cellIs" dxfId="75" priority="14" operator="lessThan">
      <formula>70</formula>
    </cfRule>
  </conditionalFormatting>
  <pageMargins left="0.7" right="0.7" top="0.75" bottom="0.75" header="0.3" footer="0.3"/>
  <pageSetup paperSize="9" orientation="portrait"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CM1706"/>
  <sheetViews>
    <sheetView zoomScale="50" zoomScaleNormal="50" workbookViewId="0">
      <selection activeCell="AP63" sqref="AP63"/>
    </sheetView>
  </sheetViews>
  <sheetFormatPr baseColWidth="10" defaultRowHeight="14.5" x14ac:dyDescent="0.35"/>
  <cols>
    <col min="1" max="1" width="3" bestFit="1" customWidth="1"/>
    <col min="2" max="2" width="7.54296875" bestFit="1" customWidth="1"/>
    <col min="3" max="3" width="19.54296875" bestFit="1" customWidth="1"/>
    <col min="4" max="4" width="10.54296875" bestFit="1" customWidth="1"/>
    <col min="5" max="5" width="9.54296875" style="95" bestFit="1" customWidth="1"/>
    <col min="6" max="6" width="4.453125" style="42" customWidth="1"/>
    <col min="7" max="7" width="9.54296875" style="95" bestFit="1" customWidth="1"/>
    <col min="8" max="8" width="4.453125" style="42" customWidth="1"/>
    <col min="9" max="9" width="9.54296875" style="95" bestFit="1" customWidth="1"/>
    <col min="10" max="11" width="11.453125" style="95" bestFit="1" customWidth="1"/>
    <col min="12" max="12" width="4.453125" style="42" customWidth="1"/>
    <col min="13" max="13" width="9.54296875" style="95" bestFit="1" customWidth="1"/>
    <col min="14" max="14" width="4.453125" style="42" customWidth="1"/>
    <col min="15" max="15" width="11.453125" style="95" bestFit="1" customWidth="1"/>
    <col min="16" max="18" width="4.453125" style="42" customWidth="1"/>
    <col min="19" max="19" width="9.54296875" style="95" bestFit="1" customWidth="1"/>
    <col min="20" max="20" width="4.453125" style="42" customWidth="1"/>
    <col min="21" max="21" width="9.54296875" style="95" bestFit="1" customWidth="1"/>
    <col min="22" max="22" width="4.453125" style="42" customWidth="1"/>
    <col min="23" max="23" width="9.54296875" style="95" bestFit="1" customWidth="1"/>
    <col min="24" max="25" width="11.453125" style="95" bestFit="1" customWidth="1"/>
    <col min="26" max="26" width="4.453125" style="42" customWidth="1"/>
    <col min="27" max="27" width="9.54296875" style="95" bestFit="1" customWidth="1"/>
    <col min="28" max="28" width="4.453125" style="42" customWidth="1"/>
    <col min="29" max="29" width="8.54296875" style="95" bestFit="1" customWidth="1"/>
    <col min="30" max="32" width="4.453125" style="42" hidden="1" customWidth="1"/>
    <col min="33" max="33" width="9.54296875" style="95" hidden="1" customWidth="1"/>
    <col min="34" max="34" width="4.453125" style="42" hidden="1" customWidth="1"/>
    <col min="35" max="35" width="9.54296875" style="95" hidden="1" customWidth="1"/>
    <col min="36" max="36" width="4.453125" style="42" hidden="1" customWidth="1"/>
    <col min="37" max="37" width="11.453125" style="95" hidden="1" customWidth="1"/>
    <col min="38" max="38" width="9.54296875" style="95" hidden="1" customWidth="1"/>
    <col min="39" max="39" width="11.453125" style="95" hidden="1" customWidth="1"/>
    <col min="40" max="40" width="19.54296875" bestFit="1" customWidth="1"/>
  </cols>
  <sheetData>
    <row r="1" spans="1:91" ht="15" thickBot="1" x14ac:dyDescent="0.4">
      <c r="A1" s="742" t="s">
        <v>144</v>
      </c>
      <c r="B1" s="758"/>
      <c r="C1" s="758"/>
      <c r="D1" s="758"/>
      <c r="E1" s="107" t="s">
        <v>3</v>
      </c>
      <c r="F1" s="52" t="s">
        <v>4</v>
      </c>
      <c r="G1" s="104" t="s">
        <v>4</v>
      </c>
      <c r="H1" s="52" t="s">
        <v>5</v>
      </c>
      <c r="I1" s="112" t="s">
        <v>6</v>
      </c>
      <c r="J1" s="112" t="s">
        <v>1</v>
      </c>
      <c r="K1" s="115" t="s">
        <v>2</v>
      </c>
      <c r="L1" s="56" t="s">
        <v>3</v>
      </c>
      <c r="M1" s="104" t="s">
        <v>4</v>
      </c>
      <c r="N1" s="52" t="s">
        <v>4</v>
      </c>
      <c r="O1" s="104" t="s">
        <v>5</v>
      </c>
      <c r="P1" s="53" t="s">
        <v>6</v>
      </c>
      <c r="Q1" s="53" t="s">
        <v>1</v>
      </c>
      <c r="R1" s="54" t="s">
        <v>2</v>
      </c>
      <c r="S1" s="107" t="s">
        <v>3</v>
      </c>
      <c r="T1" s="52" t="s">
        <v>4</v>
      </c>
      <c r="U1" s="104" t="s">
        <v>4</v>
      </c>
      <c r="V1" s="52" t="s">
        <v>5</v>
      </c>
      <c r="W1" s="112" t="s">
        <v>6</v>
      </c>
      <c r="X1" s="112" t="s">
        <v>1</v>
      </c>
      <c r="Y1" s="115" t="s">
        <v>2</v>
      </c>
      <c r="Z1" s="55" t="s">
        <v>3</v>
      </c>
      <c r="AA1" s="104" t="s">
        <v>4</v>
      </c>
      <c r="AB1" s="52" t="s">
        <v>4</v>
      </c>
      <c r="AC1" s="104" t="s">
        <v>5</v>
      </c>
      <c r="AD1" s="53" t="s">
        <v>6</v>
      </c>
      <c r="AE1" s="53" t="s">
        <v>1</v>
      </c>
      <c r="AF1" s="54" t="s">
        <v>2</v>
      </c>
      <c r="AG1" s="107" t="s">
        <v>3</v>
      </c>
      <c r="AH1" s="52" t="s">
        <v>4</v>
      </c>
      <c r="AI1" s="104" t="s">
        <v>4</v>
      </c>
      <c r="AJ1" s="52" t="s">
        <v>5</v>
      </c>
      <c r="AK1" s="112" t="s">
        <v>6</v>
      </c>
      <c r="AL1" s="112" t="s">
        <v>1</v>
      </c>
      <c r="AM1" s="96" t="s">
        <v>2</v>
      </c>
      <c r="AN1" s="1"/>
      <c r="AO1" s="42"/>
      <c r="AP1" s="87"/>
      <c r="BF1" s="87"/>
      <c r="BG1" s="42"/>
      <c r="BP1" s="87"/>
      <c r="BV1" s="87"/>
      <c r="CE1" s="87"/>
    </row>
    <row r="2" spans="1:91" ht="15" thickBot="1" x14ac:dyDescent="0.4">
      <c r="A2" s="759"/>
      <c r="B2" s="760"/>
      <c r="C2" s="760"/>
      <c r="D2" s="760"/>
      <c r="E2" s="94">
        <v>7</v>
      </c>
      <c r="F2" s="60">
        <v>8</v>
      </c>
      <c r="G2" s="111">
        <v>9</v>
      </c>
      <c r="H2" s="60">
        <v>10</v>
      </c>
      <c r="I2" s="105">
        <v>11</v>
      </c>
      <c r="J2" s="105">
        <v>12</v>
      </c>
      <c r="K2" s="97">
        <v>13</v>
      </c>
      <c r="L2" s="97">
        <f>K2+1</f>
        <v>14</v>
      </c>
      <c r="M2" s="97">
        <f t="shared" ref="M2:AC2" si="0">L2+1</f>
        <v>15</v>
      </c>
      <c r="N2" s="97">
        <f t="shared" si="0"/>
        <v>16</v>
      </c>
      <c r="O2" s="97">
        <f t="shared" si="0"/>
        <v>17</v>
      </c>
      <c r="P2" s="97">
        <f t="shared" si="0"/>
        <v>18</v>
      </c>
      <c r="Q2" s="97">
        <f t="shared" si="0"/>
        <v>19</v>
      </c>
      <c r="R2" s="97">
        <f t="shared" si="0"/>
        <v>20</v>
      </c>
      <c r="S2" s="97">
        <f t="shared" si="0"/>
        <v>21</v>
      </c>
      <c r="T2" s="97">
        <f t="shared" si="0"/>
        <v>22</v>
      </c>
      <c r="U2" s="97">
        <f t="shared" si="0"/>
        <v>23</v>
      </c>
      <c r="V2" s="97">
        <f t="shared" si="0"/>
        <v>24</v>
      </c>
      <c r="W2" s="97">
        <f t="shared" si="0"/>
        <v>25</v>
      </c>
      <c r="X2" s="97">
        <f t="shared" si="0"/>
        <v>26</v>
      </c>
      <c r="Y2" s="97">
        <f t="shared" si="0"/>
        <v>27</v>
      </c>
      <c r="Z2" s="97">
        <f t="shared" si="0"/>
        <v>28</v>
      </c>
      <c r="AA2" s="97">
        <f t="shared" si="0"/>
        <v>29</v>
      </c>
      <c r="AB2" s="97">
        <f t="shared" si="0"/>
        <v>30</v>
      </c>
      <c r="AC2" s="97">
        <f t="shared" si="0"/>
        <v>31</v>
      </c>
      <c r="AD2" s="97"/>
      <c r="AE2" s="97"/>
      <c r="AF2" s="97"/>
      <c r="AG2" s="97"/>
      <c r="AH2" s="97"/>
      <c r="AI2" s="97"/>
      <c r="AJ2" s="97"/>
      <c r="AK2" s="97"/>
      <c r="AL2" s="97"/>
      <c r="AM2" s="97"/>
      <c r="AN2" s="2"/>
      <c r="AQ2" s="736" t="s">
        <v>95</v>
      </c>
      <c r="AR2" s="737"/>
      <c r="AS2" s="737"/>
      <c r="AT2" s="737"/>
      <c r="AU2" s="737"/>
      <c r="AV2" s="737"/>
      <c r="AW2" s="737"/>
      <c r="AX2" s="737"/>
      <c r="AY2" s="737"/>
      <c r="AZ2" s="737"/>
      <c r="BA2" s="737"/>
      <c r="BB2" s="737"/>
      <c r="BC2" s="737"/>
      <c r="BD2" s="737"/>
      <c r="BE2" s="738"/>
      <c r="BG2" s="736" t="s">
        <v>99</v>
      </c>
      <c r="BH2" s="737"/>
      <c r="BI2" s="737"/>
      <c r="BJ2" s="737"/>
      <c r="BK2" s="737"/>
      <c r="BL2" s="737"/>
      <c r="BM2" s="737"/>
      <c r="BN2" s="737"/>
      <c r="BO2" s="737"/>
      <c r="BP2" s="737"/>
      <c r="BQ2" s="737"/>
      <c r="BR2" s="737"/>
      <c r="BS2" s="737"/>
      <c r="BT2" s="737"/>
      <c r="BU2" s="738"/>
      <c r="BW2" s="736" t="s">
        <v>96</v>
      </c>
      <c r="BX2" s="737"/>
      <c r="BY2" s="737"/>
      <c r="BZ2" s="737"/>
      <c r="CA2" s="737"/>
      <c r="CB2" s="737"/>
      <c r="CC2" s="737"/>
      <c r="CD2" s="738"/>
      <c r="CF2" s="736" t="s">
        <v>100</v>
      </c>
      <c r="CG2" s="737"/>
      <c r="CH2" s="737"/>
      <c r="CI2" s="737"/>
      <c r="CJ2" s="737"/>
      <c r="CK2" s="737"/>
      <c r="CL2" s="737"/>
      <c r="CM2" s="738"/>
    </row>
    <row r="3" spans="1:91" ht="15" thickBot="1" x14ac:dyDescent="0.4">
      <c r="A3" s="742" t="s">
        <v>8</v>
      </c>
      <c r="B3" s="743"/>
      <c r="C3" s="743"/>
      <c r="D3" s="744"/>
      <c r="E3" s="749" t="s">
        <v>134</v>
      </c>
      <c r="F3" s="750"/>
      <c r="G3" s="750"/>
      <c r="H3" s="750"/>
      <c r="I3" s="750"/>
      <c r="J3" s="750"/>
      <c r="K3" s="751"/>
      <c r="L3" s="749" t="s">
        <v>135</v>
      </c>
      <c r="M3" s="750"/>
      <c r="N3" s="750"/>
      <c r="O3" s="750"/>
      <c r="P3" s="750"/>
      <c r="Q3" s="750"/>
      <c r="R3" s="751"/>
      <c r="S3" s="749" t="s">
        <v>136</v>
      </c>
      <c r="T3" s="750"/>
      <c r="U3" s="750"/>
      <c r="V3" s="750"/>
      <c r="W3" s="750"/>
      <c r="X3" s="750"/>
      <c r="Y3" s="751"/>
      <c r="Z3" s="749" t="s">
        <v>137</v>
      </c>
      <c r="AA3" s="750"/>
      <c r="AB3" s="750"/>
      <c r="AC3" s="750"/>
      <c r="AD3" s="750"/>
      <c r="AE3" s="750"/>
      <c r="AF3" s="751"/>
      <c r="AG3" s="749" t="s">
        <v>138</v>
      </c>
      <c r="AH3" s="750"/>
      <c r="AI3" s="750"/>
      <c r="AJ3" s="750"/>
      <c r="AK3" s="750"/>
      <c r="AL3" s="750"/>
      <c r="AM3" s="751"/>
      <c r="AN3" s="761" t="s">
        <v>8</v>
      </c>
      <c r="AO3" s="761" t="s">
        <v>7</v>
      </c>
      <c r="AQ3" s="739"/>
      <c r="AR3" s="740"/>
      <c r="AS3" s="740"/>
      <c r="AT3" s="740"/>
      <c r="AU3" s="740"/>
      <c r="AV3" s="740"/>
      <c r="AW3" s="740"/>
      <c r="AX3" s="740"/>
      <c r="AY3" s="740"/>
      <c r="AZ3" s="740"/>
      <c r="BA3" s="740"/>
      <c r="BB3" s="740"/>
      <c r="BC3" s="740"/>
      <c r="BD3" s="740"/>
      <c r="BE3" s="741"/>
      <c r="BG3" s="739"/>
      <c r="BH3" s="740"/>
      <c r="BI3" s="740"/>
      <c r="BJ3" s="740"/>
      <c r="BK3" s="740"/>
      <c r="BL3" s="740"/>
      <c r="BM3" s="740"/>
      <c r="BN3" s="740"/>
      <c r="BO3" s="740"/>
      <c r="BP3" s="740"/>
      <c r="BQ3" s="740"/>
      <c r="BR3" s="740"/>
      <c r="BS3" s="740"/>
      <c r="BT3" s="740"/>
      <c r="BU3" s="741"/>
      <c r="BW3" s="739"/>
      <c r="BX3" s="740"/>
      <c r="BY3" s="740"/>
      <c r="BZ3" s="740"/>
      <c r="CA3" s="740"/>
      <c r="CB3" s="740"/>
      <c r="CC3" s="740"/>
      <c r="CD3" s="741"/>
      <c r="CF3" s="739"/>
      <c r="CG3" s="740"/>
      <c r="CH3" s="740"/>
      <c r="CI3" s="740"/>
      <c r="CJ3" s="740"/>
      <c r="CK3" s="740"/>
      <c r="CL3" s="740"/>
      <c r="CM3" s="741"/>
    </row>
    <row r="4" spans="1:91" ht="15" thickBot="1" x14ac:dyDescent="0.4">
      <c r="A4" s="745"/>
      <c r="B4" s="746"/>
      <c r="C4" s="747"/>
      <c r="D4" s="748"/>
      <c r="E4" s="108"/>
      <c r="F4" s="64"/>
      <c r="G4" s="101"/>
      <c r="H4" s="67"/>
      <c r="I4" s="113"/>
      <c r="J4" s="101"/>
      <c r="K4" s="116"/>
      <c r="L4" s="63"/>
      <c r="M4" s="101"/>
      <c r="N4" s="64"/>
      <c r="O4" s="101"/>
      <c r="P4" s="64"/>
      <c r="Q4" s="64"/>
      <c r="R4" s="65"/>
      <c r="S4" s="108"/>
      <c r="T4" s="64"/>
      <c r="U4" s="101"/>
      <c r="V4" s="67"/>
      <c r="W4" s="113"/>
      <c r="X4" s="101"/>
      <c r="Y4" s="116"/>
      <c r="Z4" s="66"/>
      <c r="AA4" s="101"/>
      <c r="AB4" s="64"/>
      <c r="AC4" s="101"/>
      <c r="AD4" s="64"/>
      <c r="AE4" s="64"/>
      <c r="AF4" s="65"/>
      <c r="AG4" s="108"/>
      <c r="AH4" s="64"/>
      <c r="AI4" s="101"/>
      <c r="AJ4" s="67"/>
      <c r="AK4" s="113"/>
      <c r="AL4" s="121"/>
      <c r="AM4" s="116"/>
      <c r="AN4" s="762"/>
      <c r="AO4" s="762"/>
      <c r="AQ4" s="182" t="s">
        <v>9</v>
      </c>
      <c r="AR4" s="182" t="s">
        <v>42</v>
      </c>
      <c r="AS4" s="182" t="s">
        <v>67</v>
      </c>
      <c r="AT4" s="182" t="s">
        <v>29</v>
      </c>
      <c r="AU4" s="182" t="s">
        <v>63</v>
      </c>
      <c r="AV4" s="182" t="s">
        <v>33</v>
      </c>
      <c r="AW4" s="182">
        <v>45</v>
      </c>
      <c r="AX4" s="182" t="s">
        <v>35</v>
      </c>
      <c r="AY4" s="182" t="s">
        <v>37</v>
      </c>
      <c r="AZ4" s="182" t="s">
        <v>20</v>
      </c>
      <c r="BA4" s="182">
        <v>67</v>
      </c>
      <c r="BB4" s="182" t="s">
        <v>38</v>
      </c>
      <c r="BC4" s="182" t="s">
        <v>51</v>
      </c>
      <c r="BD4" s="182" t="s">
        <v>94</v>
      </c>
      <c r="BE4" s="182" t="s">
        <v>98</v>
      </c>
      <c r="BG4" s="182" t="s">
        <v>9</v>
      </c>
      <c r="BH4" s="182" t="s">
        <v>42</v>
      </c>
      <c r="BI4" s="182" t="s">
        <v>67</v>
      </c>
      <c r="BJ4" s="182" t="s">
        <v>29</v>
      </c>
      <c r="BK4" s="182" t="s">
        <v>63</v>
      </c>
      <c r="BL4" s="182" t="s">
        <v>33</v>
      </c>
      <c r="BM4" s="182">
        <v>45</v>
      </c>
      <c r="BN4" s="182" t="s">
        <v>35</v>
      </c>
      <c r="BO4" s="182" t="s">
        <v>37</v>
      </c>
      <c r="BP4" s="182" t="s">
        <v>20</v>
      </c>
      <c r="BQ4" s="182">
        <v>67</v>
      </c>
      <c r="BR4" s="182" t="s">
        <v>38</v>
      </c>
      <c r="BS4" s="182" t="s">
        <v>51</v>
      </c>
      <c r="BT4" s="182" t="s">
        <v>94</v>
      </c>
      <c r="BU4" s="182" t="s">
        <v>98</v>
      </c>
      <c r="BW4" s="182" t="s">
        <v>10</v>
      </c>
      <c r="BX4" s="182" t="s">
        <v>31</v>
      </c>
      <c r="BY4" s="182" t="s">
        <v>19</v>
      </c>
      <c r="BZ4" s="182" t="s">
        <v>30</v>
      </c>
      <c r="CA4" s="182" t="s">
        <v>48</v>
      </c>
      <c r="CB4" s="182" t="s">
        <v>55</v>
      </c>
      <c r="CC4" s="182" t="s">
        <v>40</v>
      </c>
      <c r="CD4" s="182" t="s">
        <v>98</v>
      </c>
      <c r="CF4" s="182" t="s">
        <v>10</v>
      </c>
      <c r="CG4" s="182" t="s">
        <v>31</v>
      </c>
      <c r="CH4" s="182" t="s">
        <v>19</v>
      </c>
      <c r="CI4" s="182" t="s">
        <v>30</v>
      </c>
      <c r="CJ4" s="182" t="s">
        <v>48</v>
      </c>
      <c r="CK4" s="182" t="s">
        <v>55</v>
      </c>
      <c r="CL4" s="182" t="s">
        <v>40</v>
      </c>
      <c r="CM4" s="182" t="s">
        <v>98</v>
      </c>
    </row>
    <row r="5" spans="1:91" x14ac:dyDescent="0.35">
      <c r="A5" s="783"/>
      <c r="B5" s="784"/>
      <c r="C5" s="3" t="s">
        <v>87</v>
      </c>
      <c r="D5" s="4" t="s">
        <v>9</v>
      </c>
      <c r="E5" s="102"/>
      <c r="F5" s="70"/>
      <c r="G5" s="102"/>
      <c r="H5" s="73"/>
      <c r="I5" s="102"/>
      <c r="J5" s="102"/>
      <c r="K5" s="117"/>
      <c r="L5" s="69"/>
      <c r="M5" s="102"/>
      <c r="N5" s="70"/>
      <c r="O5" s="102"/>
      <c r="P5" s="70"/>
      <c r="Q5" s="70"/>
      <c r="R5" s="71"/>
      <c r="S5" s="102"/>
      <c r="T5" s="70"/>
      <c r="U5" s="102"/>
      <c r="V5" s="73"/>
      <c r="W5" s="102"/>
      <c r="X5" s="102"/>
      <c r="Y5" s="117"/>
      <c r="Z5" s="72"/>
      <c r="AA5" s="102"/>
      <c r="AB5" s="70"/>
      <c r="AC5" s="102"/>
      <c r="AD5" s="70"/>
      <c r="AE5" s="70"/>
      <c r="AF5" s="71"/>
      <c r="AG5" s="102"/>
      <c r="AH5" s="70"/>
      <c r="AI5" s="102"/>
      <c r="AJ5" s="73"/>
      <c r="AK5" s="102"/>
      <c r="AL5" s="122"/>
      <c r="AM5" s="117"/>
      <c r="AN5" s="5" t="str">
        <f>+C5</f>
        <v>CDT RODRIGUEZ</v>
      </c>
      <c r="AO5" s="239"/>
      <c r="AP5" s="95"/>
      <c r="AQ5" s="186" t="str">
        <f>IF(COUNTIF($L5:$AP5,AQ$4)&lt;1,"",COUNTIF($L5:$AP5,AQ$4))</f>
        <v/>
      </c>
      <c r="AR5" s="186" t="str">
        <f t="shared" ref="AR5:BC20" si="1">IF(COUNTIF($L5:$AP5,AR$4)&lt;1,"",COUNTIF($L5:$AP5,AR$4))</f>
        <v/>
      </c>
      <c r="AS5" s="186" t="str">
        <f t="shared" si="1"/>
        <v/>
      </c>
      <c r="AT5" s="186" t="str">
        <f t="shared" si="1"/>
        <v/>
      </c>
      <c r="AU5" s="186" t="str">
        <f t="shared" si="1"/>
        <v/>
      </c>
      <c r="AV5" s="186" t="str">
        <f t="shared" si="1"/>
        <v/>
      </c>
      <c r="AW5" s="186" t="str">
        <f t="shared" si="1"/>
        <v/>
      </c>
      <c r="AX5" s="186" t="str">
        <f t="shared" si="1"/>
        <v/>
      </c>
      <c r="AY5" s="186" t="str">
        <f t="shared" si="1"/>
        <v/>
      </c>
      <c r="AZ5" s="186" t="str">
        <f t="shared" si="1"/>
        <v/>
      </c>
      <c r="BA5" s="186" t="str">
        <f t="shared" si="1"/>
        <v/>
      </c>
      <c r="BB5" s="186" t="str">
        <f t="shared" si="1"/>
        <v/>
      </c>
      <c r="BC5" s="186" t="str">
        <f t="shared" si="1"/>
        <v/>
      </c>
      <c r="BD5" s="186" t="s">
        <v>97</v>
      </c>
      <c r="BE5" s="186">
        <f>SUM(AQ5:BD5)</f>
        <v>0</v>
      </c>
      <c r="BG5" s="186" t="str">
        <f>IF(COUNTIF($L5:$AP5,BG$4)&lt;1,"",COUNTIF($L5:$AP5,BG$4))</f>
        <v/>
      </c>
      <c r="BH5" s="186" t="str">
        <f t="shared" ref="BH5:BS20" si="2">IF(COUNTIF($L5:$AP5,BH$4)&lt;1,"",COUNTIF($L5:$AP5,BH$4))</f>
        <v/>
      </c>
      <c r="BI5" s="186" t="str">
        <f t="shared" si="2"/>
        <v/>
      </c>
      <c r="BJ5" s="186" t="str">
        <f t="shared" si="2"/>
        <v/>
      </c>
      <c r="BK5" s="186" t="str">
        <f t="shared" si="2"/>
        <v/>
      </c>
      <c r="BL5" s="186" t="str">
        <f t="shared" si="2"/>
        <v/>
      </c>
      <c r="BM5" s="186" t="str">
        <f t="shared" si="2"/>
        <v/>
      </c>
      <c r="BN5" s="186" t="str">
        <f t="shared" si="2"/>
        <v/>
      </c>
      <c r="BO5" s="186" t="str">
        <f t="shared" si="2"/>
        <v/>
      </c>
      <c r="BP5" s="186" t="str">
        <f t="shared" si="2"/>
        <v/>
      </c>
      <c r="BQ5" s="186" t="str">
        <f t="shared" si="2"/>
        <v/>
      </c>
      <c r="BR5" s="186" t="str">
        <f t="shared" si="2"/>
        <v/>
      </c>
      <c r="BS5" s="186" t="str">
        <f t="shared" si="2"/>
        <v/>
      </c>
      <c r="BT5" s="186" t="s">
        <v>97</v>
      </c>
      <c r="BU5" s="186">
        <f>SUM(BG5:BT5)</f>
        <v>0</v>
      </c>
      <c r="BW5" s="186" t="str">
        <f>IF(COUNTIF($L5:$AP5,BW$4)&lt;1,"",COUNTIF($L5:$AP5,BW$4))</f>
        <v/>
      </c>
      <c r="BX5" s="186" t="str">
        <f t="shared" ref="BX5:CC20" si="3">IF(COUNTIF($L5:$AP5,BX$4)&lt;1,"",COUNTIF($L5:$AP5,BX$4))</f>
        <v/>
      </c>
      <c r="BY5" s="186" t="str">
        <f t="shared" si="3"/>
        <v/>
      </c>
      <c r="BZ5" s="186" t="str">
        <f t="shared" si="3"/>
        <v/>
      </c>
      <c r="CA5" s="186" t="str">
        <f t="shared" si="3"/>
        <v/>
      </c>
      <c r="CB5" s="186" t="str">
        <f t="shared" si="3"/>
        <v/>
      </c>
      <c r="CC5" s="186" t="str">
        <f t="shared" si="3"/>
        <v/>
      </c>
      <c r="CD5" s="186">
        <f>SUM(BW5:CC5)</f>
        <v>0</v>
      </c>
      <c r="CF5" s="186" t="str">
        <f>IF(COUNTIF($L5:$AP5,CF$4)&lt;1,"",COUNTIF($L5:$AP5,CF$4))</f>
        <v/>
      </c>
      <c r="CG5" s="186" t="str">
        <f t="shared" ref="CG5:CL20" si="4">IF(COUNTIF($L5:$AP5,CG$4)&lt;1,"",COUNTIF($L5:$AP5,CG$4))</f>
        <v/>
      </c>
      <c r="CH5" s="186" t="str">
        <f t="shared" si="4"/>
        <v/>
      </c>
      <c r="CI5" s="186" t="str">
        <f t="shared" si="4"/>
        <v/>
      </c>
      <c r="CJ5" s="186" t="str">
        <f t="shared" si="4"/>
        <v/>
      </c>
      <c r="CK5" s="186" t="str">
        <f t="shared" si="4"/>
        <v/>
      </c>
      <c r="CL5" s="186" t="str">
        <f t="shared" si="4"/>
        <v/>
      </c>
      <c r="CM5" s="186">
        <f>SUM(CF5:CL5)</f>
        <v>0</v>
      </c>
    </row>
    <row r="6" spans="1:91" x14ac:dyDescent="0.35">
      <c r="A6" s="785"/>
      <c r="B6" s="786"/>
      <c r="C6" s="6" t="s">
        <v>11</v>
      </c>
      <c r="D6" s="7" t="s">
        <v>9</v>
      </c>
      <c r="E6" s="102"/>
      <c r="F6" s="70"/>
      <c r="G6" s="102"/>
      <c r="H6" s="73"/>
      <c r="I6" s="102"/>
      <c r="J6" s="102"/>
      <c r="K6" s="117"/>
      <c r="L6" s="69"/>
      <c r="M6" s="102"/>
      <c r="N6" s="70"/>
      <c r="O6" s="102"/>
      <c r="P6" s="70"/>
      <c r="Q6" s="70"/>
      <c r="R6" s="71"/>
      <c r="S6" s="102"/>
      <c r="T6" s="70"/>
      <c r="U6" s="102"/>
      <c r="V6" s="73"/>
      <c r="W6" s="102"/>
      <c r="X6" s="102"/>
      <c r="Y6" s="117"/>
      <c r="Z6" s="72"/>
      <c r="AA6" s="102"/>
      <c r="AB6" s="70"/>
      <c r="AC6" s="102"/>
      <c r="AD6" s="70"/>
      <c r="AE6" s="70"/>
      <c r="AF6" s="71"/>
      <c r="AG6" s="102"/>
      <c r="AH6" s="70"/>
      <c r="AI6" s="102"/>
      <c r="AJ6" s="73"/>
      <c r="AK6" s="102"/>
      <c r="AL6" s="122"/>
      <c r="AM6" s="117"/>
      <c r="AN6" s="8" t="str">
        <f t="shared" ref="AN6:AN50" si="5">+C6</f>
        <v>CNE GAILLARD</v>
      </c>
      <c r="AO6" s="129"/>
      <c r="AQ6" s="183" t="str">
        <f t="shared" ref="AQ6:BC36" si="6">IF(COUNTIF($L6:$AP6,AQ$4)&lt;1,"",COUNTIF($L6:$AP6,AQ$4))</f>
        <v/>
      </c>
      <c r="AR6" s="183" t="str">
        <f t="shared" si="1"/>
        <v/>
      </c>
      <c r="AS6" s="183" t="str">
        <f t="shared" si="1"/>
        <v/>
      </c>
      <c r="AT6" s="183" t="str">
        <f t="shared" si="1"/>
        <v/>
      </c>
      <c r="AU6" s="183" t="str">
        <f t="shared" si="1"/>
        <v/>
      </c>
      <c r="AV6" s="183" t="str">
        <f t="shared" si="1"/>
        <v/>
      </c>
      <c r="AW6" s="183" t="str">
        <f t="shared" si="1"/>
        <v/>
      </c>
      <c r="AX6" s="183" t="str">
        <f t="shared" si="1"/>
        <v/>
      </c>
      <c r="AY6" s="183" t="str">
        <f t="shared" si="1"/>
        <v/>
      </c>
      <c r="AZ6" s="183" t="str">
        <f t="shared" si="1"/>
        <v/>
      </c>
      <c r="BA6" s="183" t="str">
        <f t="shared" si="1"/>
        <v/>
      </c>
      <c r="BB6" s="183" t="str">
        <f t="shared" si="1"/>
        <v/>
      </c>
      <c r="BC6" s="183" t="str">
        <f t="shared" si="1"/>
        <v/>
      </c>
      <c r="BD6" s="183" t="s">
        <v>97</v>
      </c>
      <c r="BE6" s="183">
        <f t="shared" ref="BE6:BE50" si="7">SUM(AQ6:BD6)</f>
        <v>0</v>
      </c>
      <c r="BG6" s="183" t="str">
        <f t="shared" ref="BG6:BS36" si="8">IF(COUNTIF($L6:$AP6,BG$4)&lt;1,"",COUNTIF($L6:$AP6,BG$4))</f>
        <v/>
      </c>
      <c r="BH6" s="183" t="str">
        <f t="shared" si="2"/>
        <v/>
      </c>
      <c r="BI6" s="183" t="str">
        <f t="shared" si="2"/>
        <v/>
      </c>
      <c r="BJ6" s="183" t="str">
        <f t="shared" si="2"/>
        <v/>
      </c>
      <c r="BK6" s="183" t="str">
        <f t="shared" si="2"/>
        <v/>
      </c>
      <c r="BL6" s="183" t="str">
        <f t="shared" si="2"/>
        <v/>
      </c>
      <c r="BM6" s="183" t="str">
        <f t="shared" si="2"/>
        <v/>
      </c>
      <c r="BN6" s="183" t="str">
        <f t="shared" si="2"/>
        <v/>
      </c>
      <c r="BO6" s="183" t="str">
        <f t="shared" si="2"/>
        <v/>
      </c>
      <c r="BP6" s="183" t="str">
        <f t="shared" si="2"/>
        <v/>
      </c>
      <c r="BQ6" s="183" t="str">
        <f t="shared" si="2"/>
        <v/>
      </c>
      <c r="BR6" s="183" t="str">
        <f t="shared" si="2"/>
        <v/>
      </c>
      <c r="BS6" s="183" t="str">
        <f t="shared" si="2"/>
        <v/>
      </c>
      <c r="BT6" s="183" t="s">
        <v>97</v>
      </c>
      <c r="BU6" s="183">
        <f t="shared" ref="BU6:BU50" si="9">SUM(BG6:BT6)</f>
        <v>0</v>
      </c>
      <c r="BW6" s="183" t="str">
        <f t="shared" ref="BW6:CC36" si="10">IF(COUNTIF($L6:$AP6,BW$4)&lt;1,"",COUNTIF($L6:$AP6,BW$4))</f>
        <v/>
      </c>
      <c r="BX6" s="183" t="str">
        <f t="shared" si="3"/>
        <v/>
      </c>
      <c r="BY6" s="183" t="str">
        <f t="shared" si="3"/>
        <v/>
      </c>
      <c r="BZ6" s="183" t="str">
        <f t="shared" si="3"/>
        <v/>
      </c>
      <c r="CA6" s="183" t="str">
        <f t="shared" si="3"/>
        <v/>
      </c>
      <c r="CB6" s="183" t="str">
        <f t="shared" si="3"/>
        <v/>
      </c>
      <c r="CC6" s="183" t="str">
        <f t="shared" si="3"/>
        <v/>
      </c>
      <c r="CD6" s="183">
        <f t="shared" ref="CD6:CD50" si="11">SUM(BW6:CC6)</f>
        <v>0</v>
      </c>
      <c r="CF6" s="183" t="str">
        <f t="shared" ref="CF6:CL36" si="12">IF(COUNTIF($L6:$AP6,CF$4)&lt;1,"",COUNTIF($L6:$AP6,CF$4))</f>
        <v/>
      </c>
      <c r="CG6" s="183" t="str">
        <f t="shared" si="4"/>
        <v/>
      </c>
      <c r="CH6" s="183" t="str">
        <f t="shared" si="4"/>
        <v/>
      </c>
      <c r="CI6" s="183" t="str">
        <f t="shared" si="4"/>
        <v/>
      </c>
      <c r="CJ6" s="183" t="str">
        <f t="shared" si="4"/>
        <v/>
      </c>
      <c r="CK6" s="183" t="str">
        <f t="shared" si="4"/>
        <v/>
      </c>
      <c r="CL6" s="183" t="str">
        <f t="shared" si="4"/>
        <v/>
      </c>
      <c r="CM6" s="183">
        <f t="shared" ref="CM6:CM50" si="13">SUM(CF6:CL6)</f>
        <v>0</v>
      </c>
    </row>
    <row r="7" spans="1:91" x14ac:dyDescent="0.35">
      <c r="A7" s="785"/>
      <c r="B7" s="786"/>
      <c r="C7" s="6" t="s">
        <v>12</v>
      </c>
      <c r="D7" s="7" t="s">
        <v>9</v>
      </c>
      <c r="E7" s="102"/>
      <c r="F7" s="70"/>
      <c r="G7" s="102"/>
      <c r="H7" s="73"/>
      <c r="I7" s="102"/>
      <c r="J7" s="102"/>
      <c r="K7" s="117"/>
      <c r="L7" s="69"/>
      <c r="M7" s="102"/>
      <c r="N7" s="70"/>
      <c r="O7" s="102"/>
      <c r="P7" s="70"/>
      <c r="Q7" s="70"/>
      <c r="R7" s="71"/>
      <c r="S7" s="102"/>
      <c r="T7" s="70"/>
      <c r="U7" s="102"/>
      <c r="V7" s="73"/>
      <c r="W7" s="102"/>
      <c r="X7" s="102"/>
      <c r="Y7" s="117"/>
      <c r="Z7" s="72"/>
      <c r="AA7" s="102"/>
      <c r="AB7" s="70"/>
      <c r="AC7" s="102"/>
      <c r="AD7" s="70"/>
      <c r="AE7" s="70"/>
      <c r="AF7" s="71"/>
      <c r="AG7" s="102"/>
      <c r="AH7" s="70"/>
      <c r="AI7" s="102"/>
      <c r="AJ7" s="73"/>
      <c r="AK7" s="102"/>
      <c r="AL7" s="122"/>
      <c r="AM7" s="117"/>
      <c r="AN7" s="8" t="str">
        <f t="shared" si="5"/>
        <v>CNE ETHEVE</v>
      </c>
      <c r="AO7" s="240"/>
      <c r="AP7" s="187"/>
      <c r="AQ7" s="188" t="str">
        <f t="shared" si="6"/>
        <v/>
      </c>
      <c r="AR7" s="188" t="str">
        <f t="shared" si="1"/>
        <v/>
      </c>
      <c r="AS7" s="188" t="str">
        <f t="shared" si="1"/>
        <v/>
      </c>
      <c r="AT7" s="188" t="str">
        <f t="shared" si="1"/>
        <v/>
      </c>
      <c r="AU7" s="188" t="str">
        <f t="shared" si="1"/>
        <v/>
      </c>
      <c r="AV7" s="188" t="str">
        <f t="shared" si="1"/>
        <v/>
      </c>
      <c r="AW7" s="188" t="str">
        <f t="shared" si="1"/>
        <v/>
      </c>
      <c r="AX7" s="188" t="str">
        <f t="shared" si="1"/>
        <v/>
      </c>
      <c r="AY7" s="188" t="str">
        <f t="shared" si="1"/>
        <v/>
      </c>
      <c r="AZ7" s="188" t="str">
        <f t="shared" si="1"/>
        <v/>
      </c>
      <c r="BA7" s="188" t="str">
        <f t="shared" si="1"/>
        <v/>
      </c>
      <c r="BB7" s="188" t="str">
        <f t="shared" si="1"/>
        <v/>
      </c>
      <c r="BC7" s="188" t="str">
        <f t="shared" si="1"/>
        <v/>
      </c>
      <c r="BD7" s="188" t="s">
        <v>97</v>
      </c>
      <c r="BE7" s="188">
        <f t="shared" si="7"/>
        <v>0</v>
      </c>
      <c r="BG7" s="188" t="str">
        <f t="shared" si="8"/>
        <v/>
      </c>
      <c r="BH7" s="188" t="str">
        <f t="shared" si="2"/>
        <v/>
      </c>
      <c r="BI7" s="188" t="str">
        <f t="shared" si="2"/>
        <v/>
      </c>
      <c r="BJ7" s="188" t="str">
        <f t="shared" si="2"/>
        <v/>
      </c>
      <c r="BK7" s="188" t="str">
        <f t="shared" si="2"/>
        <v/>
      </c>
      <c r="BL7" s="188" t="str">
        <f t="shared" si="2"/>
        <v/>
      </c>
      <c r="BM7" s="188" t="str">
        <f t="shared" si="2"/>
        <v/>
      </c>
      <c r="BN7" s="188" t="str">
        <f t="shared" si="2"/>
        <v/>
      </c>
      <c r="BO7" s="188" t="str">
        <f t="shared" si="2"/>
        <v/>
      </c>
      <c r="BP7" s="188" t="str">
        <f t="shared" si="2"/>
        <v/>
      </c>
      <c r="BQ7" s="188" t="str">
        <f t="shared" si="2"/>
        <v/>
      </c>
      <c r="BR7" s="188" t="str">
        <f t="shared" si="2"/>
        <v/>
      </c>
      <c r="BS7" s="188" t="str">
        <f t="shared" si="2"/>
        <v/>
      </c>
      <c r="BT7" s="188" t="s">
        <v>97</v>
      </c>
      <c r="BU7" s="188">
        <f t="shared" si="9"/>
        <v>0</v>
      </c>
      <c r="BW7" s="188" t="str">
        <f t="shared" si="10"/>
        <v/>
      </c>
      <c r="BX7" s="188" t="str">
        <f t="shared" si="3"/>
        <v/>
      </c>
      <c r="BY7" s="188" t="str">
        <f t="shared" si="3"/>
        <v/>
      </c>
      <c r="BZ7" s="188" t="str">
        <f t="shared" si="3"/>
        <v/>
      </c>
      <c r="CA7" s="188" t="str">
        <f t="shared" si="3"/>
        <v/>
      </c>
      <c r="CB7" s="188" t="str">
        <f t="shared" si="3"/>
        <v/>
      </c>
      <c r="CC7" s="188" t="str">
        <f t="shared" si="3"/>
        <v/>
      </c>
      <c r="CD7" s="188">
        <f t="shared" si="11"/>
        <v>0</v>
      </c>
      <c r="CF7" s="188" t="str">
        <f t="shared" si="12"/>
        <v/>
      </c>
      <c r="CG7" s="188" t="str">
        <f t="shared" si="4"/>
        <v/>
      </c>
      <c r="CH7" s="188" t="str">
        <f t="shared" si="4"/>
        <v/>
      </c>
      <c r="CI7" s="188" t="str">
        <f t="shared" si="4"/>
        <v/>
      </c>
      <c r="CJ7" s="188" t="str">
        <f t="shared" si="4"/>
        <v/>
      </c>
      <c r="CK7" s="188" t="str">
        <f t="shared" si="4"/>
        <v/>
      </c>
      <c r="CL7" s="188" t="str">
        <f t="shared" si="4"/>
        <v/>
      </c>
      <c r="CM7" s="188">
        <f t="shared" si="13"/>
        <v>0</v>
      </c>
    </row>
    <row r="8" spans="1:91" x14ac:dyDescent="0.35">
      <c r="A8" s="787"/>
      <c r="B8" s="788"/>
      <c r="C8" s="9" t="s">
        <v>13</v>
      </c>
      <c r="D8" s="7" t="s">
        <v>9</v>
      </c>
      <c r="E8" s="102"/>
      <c r="F8" s="70"/>
      <c r="G8" s="102"/>
      <c r="H8" s="73"/>
      <c r="I8" s="102"/>
      <c r="J8" s="102"/>
      <c r="K8" s="117"/>
      <c r="L8" s="69"/>
      <c r="M8" s="102"/>
      <c r="N8" s="70"/>
      <c r="O8" s="102"/>
      <c r="P8" s="70"/>
      <c r="Q8" s="70"/>
      <c r="R8" s="71"/>
      <c r="S8" s="102"/>
      <c r="T8" s="70"/>
      <c r="U8" s="102"/>
      <c r="V8" s="73"/>
      <c r="W8" s="102"/>
      <c r="X8" s="102"/>
      <c r="Y8" s="117"/>
      <c r="Z8" s="72"/>
      <c r="AA8" s="102"/>
      <c r="AB8" s="70"/>
      <c r="AC8" s="102"/>
      <c r="AD8" s="70"/>
      <c r="AE8" s="70"/>
      <c r="AF8" s="71"/>
      <c r="AG8" s="102"/>
      <c r="AH8" s="70"/>
      <c r="AI8" s="102"/>
      <c r="AJ8" s="73"/>
      <c r="AK8" s="102"/>
      <c r="AL8" s="122"/>
      <c r="AM8" s="117"/>
      <c r="AN8" s="8" t="str">
        <f t="shared" si="5"/>
        <v>CNE CHIARONI</v>
      </c>
      <c r="AO8" s="129"/>
      <c r="AQ8" s="183" t="str">
        <f t="shared" si="6"/>
        <v/>
      </c>
      <c r="AR8" s="183" t="str">
        <f t="shared" si="1"/>
        <v/>
      </c>
      <c r="AS8" s="183" t="str">
        <f t="shared" si="1"/>
        <v/>
      </c>
      <c r="AT8" s="183" t="str">
        <f t="shared" si="1"/>
        <v/>
      </c>
      <c r="AU8" s="183" t="str">
        <f t="shared" si="1"/>
        <v/>
      </c>
      <c r="AV8" s="183" t="str">
        <f t="shared" si="1"/>
        <v/>
      </c>
      <c r="AW8" s="183" t="str">
        <f t="shared" si="1"/>
        <v/>
      </c>
      <c r="AX8" s="183" t="str">
        <f t="shared" si="1"/>
        <v/>
      </c>
      <c r="AY8" s="183" t="str">
        <f t="shared" si="1"/>
        <v/>
      </c>
      <c r="AZ8" s="183" t="str">
        <f t="shared" si="1"/>
        <v/>
      </c>
      <c r="BA8" s="183" t="str">
        <f t="shared" si="1"/>
        <v/>
      </c>
      <c r="BB8" s="183" t="str">
        <f t="shared" si="1"/>
        <v/>
      </c>
      <c r="BC8" s="183" t="str">
        <f t="shared" si="1"/>
        <v/>
      </c>
      <c r="BD8" s="183" t="s">
        <v>97</v>
      </c>
      <c r="BE8" s="183">
        <f t="shared" si="7"/>
        <v>0</v>
      </c>
      <c r="BG8" s="183" t="str">
        <f t="shared" si="8"/>
        <v/>
      </c>
      <c r="BH8" s="183" t="str">
        <f t="shared" si="2"/>
        <v/>
      </c>
      <c r="BI8" s="183" t="str">
        <f t="shared" si="2"/>
        <v/>
      </c>
      <c r="BJ8" s="183" t="str">
        <f t="shared" si="2"/>
        <v/>
      </c>
      <c r="BK8" s="183" t="str">
        <f t="shared" si="2"/>
        <v/>
      </c>
      <c r="BL8" s="183" t="str">
        <f t="shared" si="2"/>
        <v/>
      </c>
      <c r="BM8" s="183" t="str">
        <f t="shared" si="2"/>
        <v/>
      </c>
      <c r="BN8" s="183" t="str">
        <f t="shared" si="2"/>
        <v/>
      </c>
      <c r="BO8" s="183" t="str">
        <f t="shared" si="2"/>
        <v/>
      </c>
      <c r="BP8" s="183" t="str">
        <f t="shared" si="2"/>
        <v/>
      </c>
      <c r="BQ8" s="183" t="str">
        <f t="shared" si="2"/>
        <v/>
      </c>
      <c r="BR8" s="183" t="str">
        <f t="shared" si="2"/>
        <v/>
      </c>
      <c r="BS8" s="183" t="str">
        <f t="shared" si="2"/>
        <v/>
      </c>
      <c r="BT8" s="183" t="s">
        <v>97</v>
      </c>
      <c r="BU8" s="183">
        <f t="shared" si="9"/>
        <v>0</v>
      </c>
      <c r="BW8" s="183" t="str">
        <f t="shared" si="10"/>
        <v/>
      </c>
      <c r="BX8" s="183" t="str">
        <f t="shared" si="3"/>
        <v/>
      </c>
      <c r="BY8" s="183" t="str">
        <f t="shared" si="3"/>
        <v/>
      </c>
      <c r="BZ8" s="183" t="str">
        <f t="shared" si="3"/>
        <v/>
      </c>
      <c r="CA8" s="183" t="str">
        <f t="shared" si="3"/>
        <v/>
      </c>
      <c r="CB8" s="183" t="str">
        <f t="shared" si="3"/>
        <v/>
      </c>
      <c r="CC8" s="183" t="str">
        <f t="shared" si="3"/>
        <v/>
      </c>
      <c r="CD8" s="183">
        <f t="shared" si="11"/>
        <v>0</v>
      </c>
      <c r="CF8" s="183" t="str">
        <f t="shared" si="12"/>
        <v/>
      </c>
      <c r="CG8" s="183" t="str">
        <f t="shared" si="4"/>
        <v/>
      </c>
      <c r="CH8" s="183" t="str">
        <f t="shared" si="4"/>
        <v/>
      </c>
      <c r="CI8" s="183" t="str">
        <f t="shared" si="4"/>
        <v/>
      </c>
      <c r="CJ8" s="183" t="str">
        <f t="shared" si="4"/>
        <v/>
      </c>
      <c r="CK8" s="183" t="str">
        <f t="shared" si="4"/>
        <v/>
      </c>
      <c r="CL8" s="183" t="str">
        <f t="shared" si="4"/>
        <v/>
      </c>
      <c r="CM8" s="183">
        <f t="shared" si="13"/>
        <v>0</v>
      </c>
    </row>
    <row r="9" spans="1:91" ht="15" thickBot="1" x14ac:dyDescent="0.4">
      <c r="A9" s="789"/>
      <c r="B9" s="790"/>
      <c r="C9" s="10" t="s">
        <v>14</v>
      </c>
      <c r="D9" s="11"/>
      <c r="E9" s="106"/>
      <c r="F9" s="76"/>
      <c r="G9" s="106"/>
      <c r="H9" s="79"/>
      <c r="I9" s="106"/>
      <c r="J9" s="106"/>
      <c r="K9" s="118"/>
      <c r="L9" s="75"/>
      <c r="M9" s="106"/>
      <c r="N9" s="76"/>
      <c r="O9" s="106"/>
      <c r="P9" s="76"/>
      <c r="Q9" s="76"/>
      <c r="R9" s="77"/>
      <c r="S9" s="106"/>
      <c r="T9" s="76"/>
      <c r="U9" s="106"/>
      <c r="V9" s="79"/>
      <c r="W9" s="106"/>
      <c r="X9" s="106"/>
      <c r="Y9" s="118"/>
      <c r="Z9" s="78"/>
      <c r="AA9" s="106"/>
      <c r="AB9" s="76"/>
      <c r="AC9" s="106"/>
      <c r="AD9" s="76"/>
      <c r="AE9" s="76"/>
      <c r="AF9" s="77"/>
      <c r="AG9" s="106"/>
      <c r="AH9" s="76"/>
      <c r="AI9" s="106"/>
      <c r="AJ9" s="79"/>
      <c r="AK9" s="106"/>
      <c r="AL9" s="123"/>
      <c r="AM9" s="118"/>
      <c r="AN9" s="12" t="str">
        <f t="shared" si="5"/>
        <v>EXT</v>
      </c>
      <c r="AO9" s="129"/>
      <c r="AQ9" s="184" t="str">
        <f t="shared" si="6"/>
        <v/>
      </c>
      <c r="AR9" s="184" t="str">
        <f t="shared" si="1"/>
        <v/>
      </c>
      <c r="AS9" s="184" t="str">
        <f t="shared" si="1"/>
        <v/>
      </c>
      <c r="AT9" s="184" t="str">
        <f t="shared" si="1"/>
        <v/>
      </c>
      <c r="AU9" s="184" t="str">
        <f t="shared" si="1"/>
        <v/>
      </c>
      <c r="AV9" s="184" t="str">
        <f t="shared" si="1"/>
        <v/>
      </c>
      <c r="AW9" s="184" t="str">
        <f t="shared" si="1"/>
        <v/>
      </c>
      <c r="AX9" s="184" t="str">
        <f t="shared" si="1"/>
        <v/>
      </c>
      <c r="AY9" s="184" t="str">
        <f t="shared" si="1"/>
        <v/>
      </c>
      <c r="AZ9" s="184" t="str">
        <f t="shared" si="1"/>
        <v/>
      </c>
      <c r="BA9" s="184" t="str">
        <f t="shared" si="1"/>
        <v/>
      </c>
      <c r="BB9" s="184" t="str">
        <f t="shared" si="1"/>
        <v/>
      </c>
      <c r="BC9" s="184" t="str">
        <f t="shared" si="1"/>
        <v/>
      </c>
      <c r="BD9" s="184" t="s">
        <v>97</v>
      </c>
      <c r="BE9" s="184">
        <f t="shared" si="7"/>
        <v>0</v>
      </c>
      <c r="BG9" s="184" t="str">
        <f t="shared" si="8"/>
        <v/>
      </c>
      <c r="BH9" s="184" t="str">
        <f t="shared" si="2"/>
        <v/>
      </c>
      <c r="BI9" s="184" t="str">
        <f t="shared" si="2"/>
        <v/>
      </c>
      <c r="BJ9" s="184" t="str">
        <f t="shared" si="2"/>
        <v/>
      </c>
      <c r="BK9" s="184" t="str">
        <f t="shared" si="2"/>
        <v/>
      </c>
      <c r="BL9" s="184" t="str">
        <f t="shared" si="2"/>
        <v/>
      </c>
      <c r="BM9" s="184" t="str">
        <f t="shared" si="2"/>
        <v/>
      </c>
      <c r="BN9" s="184" t="str">
        <f t="shared" si="2"/>
        <v/>
      </c>
      <c r="BO9" s="184" t="str">
        <f t="shared" si="2"/>
        <v/>
      </c>
      <c r="BP9" s="184" t="str">
        <f t="shared" si="2"/>
        <v/>
      </c>
      <c r="BQ9" s="184" t="str">
        <f t="shared" si="2"/>
        <v/>
      </c>
      <c r="BR9" s="184" t="str">
        <f t="shared" si="2"/>
        <v/>
      </c>
      <c r="BS9" s="184" t="str">
        <f t="shared" si="2"/>
        <v/>
      </c>
      <c r="BT9" s="184" t="s">
        <v>97</v>
      </c>
      <c r="BU9" s="184">
        <f t="shared" si="9"/>
        <v>0</v>
      </c>
      <c r="BW9" s="184" t="str">
        <f t="shared" si="10"/>
        <v/>
      </c>
      <c r="BX9" s="184" t="str">
        <f t="shared" si="3"/>
        <v/>
      </c>
      <c r="BY9" s="184" t="str">
        <f t="shared" si="3"/>
        <v/>
      </c>
      <c r="BZ9" s="184" t="str">
        <f t="shared" si="3"/>
        <v/>
      </c>
      <c r="CA9" s="184" t="str">
        <f t="shared" si="3"/>
        <v/>
      </c>
      <c r="CB9" s="184" t="str">
        <f t="shared" si="3"/>
        <v/>
      </c>
      <c r="CC9" s="184" t="str">
        <f t="shared" si="3"/>
        <v/>
      </c>
      <c r="CD9" s="184">
        <f t="shared" si="11"/>
        <v>0</v>
      </c>
      <c r="CF9" s="184" t="str">
        <f t="shared" si="12"/>
        <v/>
      </c>
      <c r="CG9" s="184" t="str">
        <f t="shared" si="4"/>
        <v/>
      </c>
      <c r="CH9" s="184" t="str">
        <f t="shared" si="4"/>
        <v/>
      </c>
      <c r="CI9" s="184" t="str">
        <f t="shared" si="4"/>
        <v/>
      </c>
      <c r="CJ9" s="184" t="str">
        <f t="shared" si="4"/>
        <v/>
      </c>
      <c r="CK9" s="184" t="str">
        <f t="shared" si="4"/>
        <v/>
      </c>
      <c r="CL9" s="184" t="str">
        <f t="shared" si="4"/>
        <v/>
      </c>
      <c r="CM9" s="184">
        <f t="shared" si="13"/>
        <v>0</v>
      </c>
    </row>
    <row r="10" spans="1:91" ht="15" thickBot="1" x14ac:dyDescent="0.4">
      <c r="A10" s="755" t="s">
        <v>15</v>
      </c>
      <c r="B10" s="791" t="s">
        <v>16</v>
      </c>
      <c r="C10" s="3" t="s">
        <v>17</v>
      </c>
      <c r="D10" s="4" t="s">
        <v>18</v>
      </c>
      <c r="E10" s="825" t="s">
        <v>132</v>
      </c>
      <c r="F10" s="826" t="s">
        <v>132</v>
      </c>
      <c r="G10" s="826" t="s">
        <v>132</v>
      </c>
      <c r="H10" s="826" t="s">
        <v>132</v>
      </c>
      <c r="I10" s="826" t="s">
        <v>132</v>
      </c>
      <c r="J10" s="826" t="s">
        <v>132</v>
      </c>
      <c r="K10" s="826" t="s">
        <v>132</v>
      </c>
      <c r="L10" s="826" t="s">
        <v>132</v>
      </c>
      <c r="M10" s="826" t="s">
        <v>132</v>
      </c>
      <c r="N10" s="826" t="s">
        <v>132</v>
      </c>
      <c r="O10" s="826" t="s">
        <v>132</v>
      </c>
      <c r="P10" s="826" t="s">
        <v>132</v>
      </c>
      <c r="Q10" s="826" t="s">
        <v>132</v>
      </c>
      <c r="R10" s="826" t="s">
        <v>132</v>
      </c>
      <c r="S10" s="826" t="s">
        <v>132</v>
      </c>
      <c r="T10" s="826" t="s">
        <v>132</v>
      </c>
      <c r="U10" s="826" t="s">
        <v>132</v>
      </c>
      <c r="V10" s="826" t="s">
        <v>132</v>
      </c>
      <c r="W10" s="826" t="s">
        <v>132</v>
      </c>
      <c r="X10" s="826" t="s">
        <v>132</v>
      </c>
      <c r="Y10" s="826" t="s">
        <v>132</v>
      </c>
      <c r="Z10" s="826" t="s">
        <v>132</v>
      </c>
      <c r="AA10" s="826" t="s">
        <v>132</v>
      </c>
      <c r="AB10" s="826" t="s">
        <v>132</v>
      </c>
      <c r="AC10" s="826" t="s">
        <v>132</v>
      </c>
      <c r="AD10" s="64"/>
      <c r="AE10" s="64"/>
      <c r="AF10" s="65"/>
      <c r="AG10" s="101"/>
      <c r="AH10" s="64"/>
      <c r="AI10" s="101"/>
      <c r="AJ10" s="67"/>
      <c r="AK10" s="101"/>
      <c r="AL10" s="121"/>
      <c r="AM10" s="116"/>
      <c r="AN10" s="5" t="str">
        <f t="shared" si="5"/>
        <v xml:space="preserve"> MAJ TRIVELLATO</v>
      </c>
      <c r="AO10" s="240"/>
      <c r="AP10" s="187"/>
      <c r="AQ10" s="195" t="str">
        <f t="shared" si="6"/>
        <v/>
      </c>
      <c r="AR10" s="195" t="str">
        <f t="shared" si="1"/>
        <v/>
      </c>
      <c r="AS10" s="195" t="str">
        <f t="shared" si="1"/>
        <v/>
      </c>
      <c r="AT10" s="195" t="str">
        <f t="shared" si="1"/>
        <v/>
      </c>
      <c r="AU10" s="195" t="str">
        <f t="shared" si="1"/>
        <v/>
      </c>
      <c r="AV10" s="195" t="str">
        <f t="shared" si="1"/>
        <v/>
      </c>
      <c r="AW10" s="195" t="str">
        <f t="shared" si="1"/>
        <v/>
      </c>
      <c r="AX10" s="195" t="str">
        <f t="shared" si="1"/>
        <v/>
      </c>
      <c r="AY10" s="195" t="str">
        <f t="shared" si="1"/>
        <v/>
      </c>
      <c r="AZ10" s="195" t="str">
        <f t="shared" si="1"/>
        <v/>
      </c>
      <c r="BA10" s="195" t="str">
        <f t="shared" si="1"/>
        <v/>
      </c>
      <c r="BB10" s="195" t="str">
        <f t="shared" si="1"/>
        <v/>
      </c>
      <c r="BC10" s="195" t="str">
        <f t="shared" si="1"/>
        <v/>
      </c>
      <c r="BD10" s="195" t="s">
        <v>97</v>
      </c>
      <c r="BE10" s="195">
        <f t="shared" si="7"/>
        <v>0</v>
      </c>
      <c r="BG10" s="195" t="str">
        <f t="shared" si="8"/>
        <v/>
      </c>
      <c r="BH10" s="195" t="str">
        <f t="shared" si="2"/>
        <v/>
      </c>
      <c r="BI10" s="195" t="str">
        <f t="shared" si="2"/>
        <v/>
      </c>
      <c r="BJ10" s="195" t="str">
        <f t="shared" si="2"/>
        <v/>
      </c>
      <c r="BK10" s="195" t="str">
        <f t="shared" si="2"/>
        <v/>
      </c>
      <c r="BL10" s="195" t="str">
        <f t="shared" si="2"/>
        <v/>
      </c>
      <c r="BM10" s="195" t="str">
        <f t="shared" si="2"/>
        <v/>
      </c>
      <c r="BN10" s="195" t="str">
        <f t="shared" si="2"/>
        <v/>
      </c>
      <c r="BO10" s="195" t="str">
        <f t="shared" si="2"/>
        <v/>
      </c>
      <c r="BP10" s="195" t="str">
        <f t="shared" si="2"/>
        <v/>
      </c>
      <c r="BQ10" s="195" t="str">
        <f t="shared" si="2"/>
        <v/>
      </c>
      <c r="BR10" s="195" t="str">
        <f t="shared" si="2"/>
        <v/>
      </c>
      <c r="BS10" s="195" t="str">
        <f t="shared" si="2"/>
        <v/>
      </c>
      <c r="BT10" s="195" t="s">
        <v>97</v>
      </c>
      <c r="BU10" s="195">
        <f t="shared" si="9"/>
        <v>0</v>
      </c>
      <c r="BW10" s="195" t="str">
        <f t="shared" si="10"/>
        <v/>
      </c>
      <c r="BX10" s="195" t="str">
        <f t="shared" si="3"/>
        <v/>
      </c>
      <c r="BY10" s="195" t="str">
        <f t="shared" si="3"/>
        <v/>
      </c>
      <c r="BZ10" s="195" t="str">
        <f t="shared" si="3"/>
        <v/>
      </c>
      <c r="CA10" s="195" t="str">
        <f t="shared" si="3"/>
        <v/>
      </c>
      <c r="CB10" s="195" t="str">
        <f t="shared" si="3"/>
        <v/>
      </c>
      <c r="CC10" s="195" t="str">
        <f t="shared" si="3"/>
        <v/>
      </c>
      <c r="CD10" s="195">
        <f t="shared" si="11"/>
        <v>0</v>
      </c>
      <c r="CF10" s="195" t="str">
        <f t="shared" si="12"/>
        <v/>
      </c>
      <c r="CG10" s="195" t="str">
        <f t="shared" si="4"/>
        <v/>
      </c>
      <c r="CH10" s="195" t="str">
        <f t="shared" si="4"/>
        <v/>
      </c>
      <c r="CI10" s="195" t="str">
        <f t="shared" si="4"/>
        <v/>
      </c>
      <c r="CJ10" s="195" t="str">
        <f t="shared" si="4"/>
        <v/>
      </c>
      <c r="CK10" s="195" t="str">
        <f t="shared" si="4"/>
        <v/>
      </c>
      <c r="CL10" s="195" t="str">
        <f t="shared" si="4"/>
        <v/>
      </c>
      <c r="CM10" s="195">
        <f t="shared" si="13"/>
        <v>0</v>
      </c>
    </row>
    <row r="11" spans="1:91" ht="15" thickBot="1" x14ac:dyDescent="0.4">
      <c r="A11" s="756"/>
      <c r="B11" s="792"/>
      <c r="C11" s="6" t="s">
        <v>21</v>
      </c>
      <c r="D11" s="7" t="s">
        <v>18</v>
      </c>
      <c r="E11" s="227" t="s">
        <v>20</v>
      </c>
      <c r="F11" s="70"/>
      <c r="G11" s="102" t="s">
        <v>20</v>
      </c>
      <c r="H11" s="73"/>
      <c r="I11" s="102">
        <v>67</v>
      </c>
      <c r="J11" s="227" t="s">
        <v>19</v>
      </c>
      <c r="K11" s="117"/>
      <c r="L11" s="69"/>
      <c r="M11" s="102">
        <v>67</v>
      </c>
      <c r="N11" s="70"/>
      <c r="O11" s="102" t="s">
        <v>20</v>
      </c>
      <c r="P11" s="70"/>
      <c r="Q11" s="70"/>
      <c r="R11" s="71"/>
      <c r="S11" s="102">
        <v>67</v>
      </c>
      <c r="T11" s="70"/>
      <c r="U11" s="227" t="s">
        <v>19</v>
      </c>
      <c r="V11" s="73"/>
      <c r="W11" s="102" t="s">
        <v>20</v>
      </c>
      <c r="X11" s="102"/>
      <c r="Y11" s="227" t="s">
        <v>19</v>
      </c>
      <c r="Z11" s="72"/>
      <c r="AA11" s="102">
        <v>67</v>
      </c>
      <c r="AB11" s="70"/>
      <c r="AC11" s="102" t="s">
        <v>20</v>
      </c>
      <c r="AD11" s="70"/>
      <c r="AE11" s="70"/>
      <c r="AF11" s="71"/>
      <c r="AG11" s="102"/>
      <c r="AH11" s="70"/>
      <c r="AI11" s="102"/>
      <c r="AJ11" s="73"/>
      <c r="AK11" s="102"/>
      <c r="AL11" s="122"/>
      <c r="AM11" s="117"/>
      <c r="AN11" s="8" t="str">
        <f t="shared" si="5"/>
        <v>ADC ROBERTMOLINIER</v>
      </c>
      <c r="AO11" s="129"/>
      <c r="AQ11" s="183" t="str">
        <f t="shared" si="6"/>
        <v/>
      </c>
      <c r="AR11" s="183" t="str">
        <f t="shared" si="1"/>
        <v/>
      </c>
      <c r="AS11" s="183" t="str">
        <f t="shared" si="1"/>
        <v/>
      </c>
      <c r="AT11" s="183" t="str">
        <f t="shared" si="1"/>
        <v/>
      </c>
      <c r="AU11" s="183" t="str">
        <f t="shared" si="1"/>
        <v/>
      </c>
      <c r="AV11" s="183" t="str">
        <f t="shared" si="1"/>
        <v/>
      </c>
      <c r="AW11" s="183" t="str">
        <f t="shared" si="1"/>
        <v/>
      </c>
      <c r="AX11" s="183" t="str">
        <f t="shared" si="1"/>
        <v/>
      </c>
      <c r="AY11" s="183" t="str">
        <f t="shared" si="1"/>
        <v/>
      </c>
      <c r="AZ11" s="183">
        <f t="shared" si="1"/>
        <v>3</v>
      </c>
      <c r="BA11" s="183">
        <f t="shared" si="1"/>
        <v>3</v>
      </c>
      <c r="BB11" s="183" t="str">
        <f t="shared" si="1"/>
        <v/>
      </c>
      <c r="BC11" s="183" t="str">
        <f t="shared" si="1"/>
        <v/>
      </c>
      <c r="BD11" s="183" t="s">
        <v>97</v>
      </c>
      <c r="BE11" s="183">
        <f t="shared" si="7"/>
        <v>6</v>
      </c>
      <c r="BG11" s="183" t="str">
        <f t="shared" si="8"/>
        <v/>
      </c>
      <c r="BH11" s="183" t="str">
        <f t="shared" si="2"/>
        <v/>
      </c>
      <c r="BI11" s="183" t="str">
        <f t="shared" si="2"/>
        <v/>
      </c>
      <c r="BJ11" s="183" t="str">
        <f t="shared" si="2"/>
        <v/>
      </c>
      <c r="BK11" s="183" t="str">
        <f t="shared" si="2"/>
        <v/>
      </c>
      <c r="BL11" s="183" t="str">
        <f t="shared" si="2"/>
        <v/>
      </c>
      <c r="BM11" s="183" t="str">
        <f t="shared" si="2"/>
        <v/>
      </c>
      <c r="BN11" s="183" t="str">
        <f t="shared" si="2"/>
        <v/>
      </c>
      <c r="BO11" s="183" t="str">
        <f t="shared" si="2"/>
        <v/>
      </c>
      <c r="BP11" s="183">
        <f t="shared" si="2"/>
        <v>3</v>
      </c>
      <c r="BQ11" s="183">
        <f t="shared" si="2"/>
        <v>3</v>
      </c>
      <c r="BR11" s="183" t="str">
        <f t="shared" si="2"/>
        <v/>
      </c>
      <c r="BS11" s="183" t="str">
        <f t="shared" si="2"/>
        <v/>
      </c>
      <c r="BT11" s="183" t="s">
        <v>97</v>
      </c>
      <c r="BU11" s="183">
        <f t="shared" si="9"/>
        <v>6</v>
      </c>
      <c r="BW11" s="183" t="str">
        <f t="shared" si="10"/>
        <v/>
      </c>
      <c r="BX11" s="183" t="str">
        <f t="shared" si="3"/>
        <v/>
      </c>
      <c r="BY11" s="183">
        <f t="shared" si="3"/>
        <v>2</v>
      </c>
      <c r="BZ11" s="183" t="str">
        <f t="shared" si="3"/>
        <v/>
      </c>
      <c r="CA11" s="183" t="str">
        <f t="shared" si="3"/>
        <v/>
      </c>
      <c r="CB11" s="183" t="str">
        <f t="shared" si="3"/>
        <v/>
      </c>
      <c r="CC11" s="183" t="str">
        <f t="shared" si="3"/>
        <v/>
      </c>
      <c r="CD11" s="183">
        <f t="shared" si="11"/>
        <v>2</v>
      </c>
      <c r="CF11" s="183" t="str">
        <f t="shared" si="12"/>
        <v/>
      </c>
      <c r="CG11" s="183" t="str">
        <f t="shared" si="4"/>
        <v/>
      </c>
      <c r="CH11" s="183">
        <f t="shared" si="4"/>
        <v>2</v>
      </c>
      <c r="CI11" s="183" t="str">
        <f t="shared" si="4"/>
        <v/>
      </c>
      <c r="CJ11" s="183" t="str">
        <f t="shared" si="4"/>
        <v/>
      </c>
      <c r="CK11" s="183" t="str">
        <f t="shared" si="4"/>
        <v/>
      </c>
      <c r="CL11" s="183" t="str">
        <f t="shared" si="4"/>
        <v/>
      </c>
      <c r="CM11" s="183">
        <f t="shared" si="13"/>
        <v>2</v>
      </c>
    </row>
    <row r="12" spans="1:91" x14ac:dyDescent="0.35">
      <c r="A12" s="756"/>
      <c r="B12" s="792"/>
      <c r="C12" s="6" t="s">
        <v>22</v>
      </c>
      <c r="D12" s="7" t="s">
        <v>18</v>
      </c>
      <c r="E12" s="102">
        <v>67</v>
      </c>
      <c r="F12" s="70"/>
      <c r="G12" s="102">
        <v>67</v>
      </c>
      <c r="H12" s="73"/>
      <c r="I12" s="102" t="s">
        <v>20</v>
      </c>
      <c r="J12" s="102"/>
      <c r="K12" s="227" t="s">
        <v>19</v>
      </c>
      <c r="L12" s="69"/>
      <c r="M12" s="102" t="s">
        <v>20</v>
      </c>
      <c r="N12" s="824" t="s">
        <v>7</v>
      </c>
      <c r="O12" s="824" t="s">
        <v>7</v>
      </c>
      <c r="P12" s="824" t="s">
        <v>7</v>
      </c>
      <c r="Q12" s="824" t="s">
        <v>7</v>
      </c>
      <c r="R12" s="824" t="s">
        <v>7</v>
      </c>
      <c r="S12" s="823" t="s">
        <v>101</v>
      </c>
      <c r="T12" s="823" t="s">
        <v>101</v>
      </c>
      <c r="U12" s="823" t="s">
        <v>101</v>
      </c>
      <c r="V12" s="823" t="s">
        <v>101</v>
      </c>
      <c r="W12" s="823" t="s">
        <v>101</v>
      </c>
      <c r="X12" s="227" t="s">
        <v>19</v>
      </c>
      <c r="Y12" s="227" t="s">
        <v>19</v>
      </c>
      <c r="Z12" s="72"/>
      <c r="AA12" s="102" t="s">
        <v>20</v>
      </c>
      <c r="AB12" s="70"/>
      <c r="AC12" s="102">
        <v>67</v>
      </c>
      <c r="AD12" s="70"/>
      <c r="AE12" s="70"/>
      <c r="AF12" s="71"/>
      <c r="AG12" s="102"/>
      <c r="AH12" s="70"/>
      <c r="AI12" s="102"/>
      <c r="AJ12" s="73"/>
      <c r="AK12" s="102"/>
      <c r="AL12" s="122"/>
      <c r="AM12" s="117"/>
      <c r="AN12" s="8" t="str">
        <f t="shared" si="5"/>
        <v>ADC FOUCHER</v>
      </c>
      <c r="AO12" s="240"/>
      <c r="AP12" s="187"/>
      <c r="AQ12" s="188" t="str">
        <f t="shared" si="6"/>
        <v/>
      </c>
      <c r="AR12" s="188" t="str">
        <f t="shared" si="1"/>
        <v/>
      </c>
      <c r="AS12" s="188" t="str">
        <f t="shared" si="1"/>
        <v/>
      </c>
      <c r="AT12" s="188" t="str">
        <f t="shared" si="1"/>
        <v/>
      </c>
      <c r="AU12" s="188" t="str">
        <f t="shared" si="1"/>
        <v/>
      </c>
      <c r="AV12" s="188" t="str">
        <f t="shared" si="1"/>
        <v/>
      </c>
      <c r="AW12" s="188" t="str">
        <f t="shared" si="1"/>
        <v/>
      </c>
      <c r="AX12" s="188" t="str">
        <f t="shared" si="1"/>
        <v/>
      </c>
      <c r="AY12" s="188" t="str">
        <f t="shared" si="1"/>
        <v/>
      </c>
      <c r="AZ12" s="188">
        <f t="shared" si="1"/>
        <v>2</v>
      </c>
      <c r="BA12" s="188">
        <f t="shared" si="1"/>
        <v>1</v>
      </c>
      <c r="BB12" s="188" t="str">
        <f t="shared" si="1"/>
        <v/>
      </c>
      <c r="BC12" s="188" t="str">
        <f t="shared" si="1"/>
        <v/>
      </c>
      <c r="BD12" s="188" t="s">
        <v>97</v>
      </c>
      <c r="BE12" s="188">
        <f t="shared" si="7"/>
        <v>3</v>
      </c>
      <c r="BG12" s="188" t="str">
        <f t="shared" si="8"/>
        <v/>
      </c>
      <c r="BH12" s="188" t="str">
        <f t="shared" si="2"/>
        <v/>
      </c>
      <c r="BI12" s="188" t="str">
        <f t="shared" si="2"/>
        <v/>
      </c>
      <c r="BJ12" s="188" t="str">
        <f t="shared" si="2"/>
        <v/>
      </c>
      <c r="BK12" s="188" t="str">
        <f t="shared" si="2"/>
        <v/>
      </c>
      <c r="BL12" s="188" t="str">
        <f t="shared" si="2"/>
        <v/>
      </c>
      <c r="BM12" s="188" t="str">
        <f t="shared" si="2"/>
        <v/>
      </c>
      <c r="BN12" s="188" t="str">
        <f t="shared" si="2"/>
        <v/>
      </c>
      <c r="BO12" s="188" t="str">
        <f t="shared" si="2"/>
        <v/>
      </c>
      <c r="BP12" s="188">
        <f t="shared" si="2"/>
        <v>2</v>
      </c>
      <c r="BQ12" s="188">
        <f t="shared" si="2"/>
        <v>1</v>
      </c>
      <c r="BR12" s="188" t="str">
        <f t="shared" si="2"/>
        <v/>
      </c>
      <c r="BS12" s="188" t="str">
        <f t="shared" si="2"/>
        <v/>
      </c>
      <c r="BT12" s="188" t="s">
        <v>97</v>
      </c>
      <c r="BU12" s="188">
        <f t="shared" si="9"/>
        <v>3</v>
      </c>
      <c r="BW12" s="188" t="str">
        <f t="shared" si="10"/>
        <v/>
      </c>
      <c r="BX12" s="188" t="str">
        <f t="shared" si="3"/>
        <v/>
      </c>
      <c r="BY12" s="188">
        <f t="shared" si="3"/>
        <v>2</v>
      </c>
      <c r="BZ12" s="188" t="str">
        <f t="shared" si="3"/>
        <v/>
      </c>
      <c r="CA12" s="188" t="str">
        <f t="shared" si="3"/>
        <v/>
      </c>
      <c r="CB12" s="188" t="str">
        <f t="shared" si="3"/>
        <v/>
      </c>
      <c r="CC12" s="188" t="str">
        <f t="shared" si="3"/>
        <v/>
      </c>
      <c r="CD12" s="188">
        <f t="shared" si="11"/>
        <v>2</v>
      </c>
      <c r="CF12" s="188" t="str">
        <f t="shared" si="12"/>
        <v/>
      </c>
      <c r="CG12" s="188" t="str">
        <f t="shared" si="4"/>
        <v/>
      </c>
      <c r="CH12" s="188">
        <f t="shared" si="4"/>
        <v>2</v>
      </c>
      <c r="CI12" s="188" t="str">
        <f t="shared" si="4"/>
        <v/>
      </c>
      <c r="CJ12" s="188" t="str">
        <f t="shared" si="4"/>
        <v/>
      </c>
      <c r="CK12" s="188" t="str">
        <f t="shared" si="4"/>
        <v/>
      </c>
      <c r="CL12" s="188" t="str">
        <f t="shared" si="4"/>
        <v/>
      </c>
      <c r="CM12" s="188">
        <f t="shared" si="13"/>
        <v>2</v>
      </c>
    </row>
    <row r="13" spans="1:91" ht="15" thickBot="1" x14ac:dyDescent="0.4">
      <c r="A13" s="756"/>
      <c r="B13" s="792"/>
      <c r="C13" s="13" t="s">
        <v>23</v>
      </c>
      <c r="D13" s="7" t="s">
        <v>18</v>
      </c>
      <c r="E13" s="102" t="s">
        <v>7</v>
      </c>
      <c r="F13" s="70" t="s">
        <v>7</v>
      </c>
      <c r="G13" s="102" t="s">
        <v>7</v>
      </c>
      <c r="H13" s="70" t="s">
        <v>7</v>
      </c>
      <c r="I13" s="102" t="s">
        <v>7</v>
      </c>
      <c r="J13" s="102" t="s">
        <v>7</v>
      </c>
      <c r="K13" s="102" t="s">
        <v>7</v>
      </c>
      <c r="L13" s="70" t="s">
        <v>7</v>
      </c>
      <c r="M13" s="102" t="s">
        <v>7</v>
      </c>
      <c r="N13" s="824" t="s">
        <v>7</v>
      </c>
      <c r="O13" s="824" t="s">
        <v>7</v>
      </c>
      <c r="P13" s="824" t="s">
        <v>7</v>
      </c>
      <c r="Q13" s="824" t="s">
        <v>7</v>
      </c>
      <c r="R13" s="824" t="s">
        <v>7</v>
      </c>
      <c r="S13" s="824" t="s">
        <v>7</v>
      </c>
      <c r="T13" s="824" t="s">
        <v>7</v>
      </c>
      <c r="U13" s="824" t="s">
        <v>7</v>
      </c>
      <c r="V13" s="824" t="s">
        <v>7</v>
      </c>
      <c r="W13" s="824" t="s">
        <v>7</v>
      </c>
      <c r="X13" s="824" t="s">
        <v>7</v>
      </c>
      <c r="Y13" s="824" t="s">
        <v>7</v>
      </c>
      <c r="Z13" s="824" t="s">
        <v>7</v>
      </c>
      <c r="AA13" s="824" t="s">
        <v>7</v>
      </c>
      <c r="AB13" s="824" t="s">
        <v>7</v>
      </c>
      <c r="AC13" s="824" t="s">
        <v>7</v>
      </c>
      <c r="AD13" s="70"/>
      <c r="AE13" s="70"/>
      <c r="AF13" s="71"/>
      <c r="AG13" s="102"/>
      <c r="AH13" s="70"/>
      <c r="AI13" s="102"/>
      <c r="AJ13" s="73"/>
      <c r="AK13" s="102"/>
      <c r="AL13" s="122"/>
      <c r="AM13" s="117"/>
      <c r="AN13" s="14" t="str">
        <f t="shared" si="5"/>
        <v>ADC SOURISSEAU</v>
      </c>
      <c r="AO13" s="129"/>
      <c r="AQ13" s="183" t="str">
        <f t="shared" si="6"/>
        <v/>
      </c>
      <c r="AR13" s="183" t="str">
        <f t="shared" si="1"/>
        <v/>
      </c>
      <c r="AS13" s="183" t="str">
        <f t="shared" si="1"/>
        <v/>
      </c>
      <c r="AT13" s="183" t="str">
        <f t="shared" si="1"/>
        <v/>
      </c>
      <c r="AU13" s="183" t="str">
        <f t="shared" si="1"/>
        <v/>
      </c>
      <c r="AV13" s="183" t="str">
        <f t="shared" si="1"/>
        <v/>
      </c>
      <c r="AW13" s="183" t="str">
        <f t="shared" si="1"/>
        <v/>
      </c>
      <c r="AX13" s="183" t="str">
        <f t="shared" si="1"/>
        <v/>
      </c>
      <c r="AY13" s="183" t="str">
        <f t="shared" si="1"/>
        <v/>
      </c>
      <c r="AZ13" s="183" t="str">
        <f t="shared" si="1"/>
        <v/>
      </c>
      <c r="BA13" s="183" t="str">
        <f t="shared" si="1"/>
        <v/>
      </c>
      <c r="BB13" s="183" t="str">
        <f t="shared" si="1"/>
        <v/>
      </c>
      <c r="BC13" s="183" t="str">
        <f t="shared" si="1"/>
        <v/>
      </c>
      <c r="BD13" s="183" t="s">
        <v>97</v>
      </c>
      <c r="BE13" s="183">
        <f t="shared" si="7"/>
        <v>0</v>
      </c>
      <c r="BG13" s="183" t="str">
        <f t="shared" si="8"/>
        <v/>
      </c>
      <c r="BH13" s="183" t="str">
        <f t="shared" si="2"/>
        <v/>
      </c>
      <c r="BI13" s="183" t="str">
        <f t="shared" si="2"/>
        <v/>
      </c>
      <c r="BJ13" s="183" t="str">
        <f t="shared" si="2"/>
        <v/>
      </c>
      <c r="BK13" s="183" t="str">
        <f t="shared" si="2"/>
        <v/>
      </c>
      <c r="BL13" s="183" t="str">
        <f t="shared" si="2"/>
        <v/>
      </c>
      <c r="BM13" s="183" t="str">
        <f t="shared" si="2"/>
        <v/>
      </c>
      <c r="BN13" s="183" t="str">
        <f t="shared" si="2"/>
        <v/>
      </c>
      <c r="BO13" s="183" t="str">
        <f t="shared" si="2"/>
        <v/>
      </c>
      <c r="BP13" s="183" t="str">
        <f t="shared" si="2"/>
        <v/>
      </c>
      <c r="BQ13" s="183" t="str">
        <f t="shared" si="2"/>
        <v/>
      </c>
      <c r="BR13" s="183" t="str">
        <f t="shared" si="2"/>
        <v/>
      </c>
      <c r="BS13" s="183" t="str">
        <f t="shared" si="2"/>
        <v/>
      </c>
      <c r="BT13" s="183" t="s">
        <v>97</v>
      </c>
      <c r="BU13" s="183">
        <f t="shared" si="9"/>
        <v>0</v>
      </c>
      <c r="BW13" s="183" t="str">
        <f t="shared" si="10"/>
        <v/>
      </c>
      <c r="BX13" s="183" t="str">
        <f t="shared" si="3"/>
        <v/>
      </c>
      <c r="BY13" s="183" t="str">
        <f t="shared" si="3"/>
        <v/>
      </c>
      <c r="BZ13" s="183" t="str">
        <f t="shared" si="3"/>
        <v/>
      </c>
      <c r="CA13" s="183" t="str">
        <f t="shared" si="3"/>
        <v/>
      </c>
      <c r="CB13" s="183" t="str">
        <f t="shared" si="3"/>
        <v/>
      </c>
      <c r="CC13" s="183" t="str">
        <f t="shared" si="3"/>
        <v/>
      </c>
      <c r="CD13" s="183">
        <f t="shared" si="11"/>
        <v>0</v>
      </c>
      <c r="CF13" s="183" t="str">
        <f t="shared" si="12"/>
        <v/>
      </c>
      <c r="CG13" s="183" t="str">
        <f t="shared" si="4"/>
        <v/>
      </c>
      <c r="CH13" s="183" t="str">
        <f t="shared" si="4"/>
        <v/>
      </c>
      <c r="CI13" s="183" t="str">
        <f t="shared" si="4"/>
        <v/>
      </c>
      <c r="CJ13" s="183" t="str">
        <f t="shared" si="4"/>
        <v/>
      </c>
      <c r="CK13" s="183" t="str">
        <f t="shared" si="4"/>
        <v/>
      </c>
      <c r="CL13" s="183" t="str">
        <f t="shared" si="4"/>
        <v/>
      </c>
      <c r="CM13" s="183">
        <f t="shared" si="13"/>
        <v>0</v>
      </c>
    </row>
    <row r="14" spans="1:91" ht="15" thickBot="1" x14ac:dyDescent="0.4">
      <c r="A14" s="756"/>
      <c r="B14" s="792"/>
      <c r="C14" s="6" t="s">
        <v>24</v>
      </c>
      <c r="D14" s="7" t="s">
        <v>18</v>
      </c>
      <c r="E14" s="102">
        <v>67</v>
      </c>
      <c r="F14" s="70"/>
      <c r="G14" s="102">
        <v>67</v>
      </c>
      <c r="H14" s="73"/>
      <c r="I14" s="102">
        <v>67</v>
      </c>
      <c r="J14" s="227" t="s">
        <v>19</v>
      </c>
      <c r="K14" s="117"/>
      <c r="L14" s="69"/>
      <c r="M14" s="102" t="s">
        <v>20</v>
      </c>
      <c r="N14" s="70"/>
      <c r="O14" s="227" t="s">
        <v>19</v>
      </c>
      <c r="P14" s="70"/>
      <c r="Q14" s="70"/>
      <c r="R14" s="71"/>
      <c r="S14" s="227" t="s">
        <v>19</v>
      </c>
      <c r="T14" s="70"/>
      <c r="U14" s="102" t="s">
        <v>20</v>
      </c>
      <c r="V14" s="73"/>
      <c r="W14" s="102">
        <v>67</v>
      </c>
      <c r="X14" s="227" t="s">
        <v>19</v>
      </c>
      <c r="Y14" s="117"/>
      <c r="Z14" s="72"/>
      <c r="AA14" s="102">
        <v>67</v>
      </c>
      <c r="AB14" s="70"/>
      <c r="AC14" s="227" t="s">
        <v>19</v>
      </c>
      <c r="AD14" s="70"/>
      <c r="AE14" s="70"/>
      <c r="AF14" s="71"/>
      <c r="AG14" s="102"/>
      <c r="AH14" s="70"/>
      <c r="AI14" s="102"/>
      <c r="AJ14" s="73"/>
      <c r="AK14" s="102"/>
      <c r="AL14" s="122"/>
      <c r="AM14" s="117"/>
      <c r="AN14" s="8" t="str">
        <f t="shared" si="5"/>
        <v>ADJ NAKPANE</v>
      </c>
      <c r="AO14" s="240"/>
      <c r="AP14" s="187"/>
      <c r="AQ14" s="188" t="str">
        <f t="shared" si="6"/>
        <v/>
      </c>
      <c r="AR14" s="188" t="str">
        <f t="shared" si="1"/>
        <v/>
      </c>
      <c r="AS14" s="188" t="str">
        <f t="shared" si="1"/>
        <v/>
      </c>
      <c r="AT14" s="188" t="str">
        <f t="shared" si="1"/>
        <v/>
      </c>
      <c r="AU14" s="188" t="str">
        <f t="shared" si="1"/>
        <v/>
      </c>
      <c r="AV14" s="188" t="str">
        <f t="shared" si="1"/>
        <v/>
      </c>
      <c r="AW14" s="188" t="str">
        <f t="shared" si="1"/>
        <v/>
      </c>
      <c r="AX14" s="188" t="str">
        <f t="shared" si="1"/>
        <v/>
      </c>
      <c r="AY14" s="188" t="str">
        <f t="shared" si="1"/>
        <v/>
      </c>
      <c r="AZ14" s="188">
        <f t="shared" si="1"/>
        <v>2</v>
      </c>
      <c r="BA14" s="188">
        <f t="shared" si="1"/>
        <v>2</v>
      </c>
      <c r="BB14" s="188" t="str">
        <f t="shared" si="1"/>
        <v/>
      </c>
      <c r="BC14" s="188" t="str">
        <f t="shared" si="1"/>
        <v/>
      </c>
      <c r="BD14" s="188" t="s">
        <v>97</v>
      </c>
      <c r="BE14" s="188">
        <f t="shared" si="7"/>
        <v>4</v>
      </c>
      <c r="BG14" s="188" t="str">
        <f t="shared" si="8"/>
        <v/>
      </c>
      <c r="BH14" s="188" t="str">
        <f t="shared" si="2"/>
        <v/>
      </c>
      <c r="BI14" s="188" t="str">
        <f t="shared" si="2"/>
        <v/>
      </c>
      <c r="BJ14" s="188" t="str">
        <f t="shared" si="2"/>
        <v/>
      </c>
      <c r="BK14" s="188" t="str">
        <f t="shared" si="2"/>
        <v/>
      </c>
      <c r="BL14" s="188" t="str">
        <f t="shared" si="2"/>
        <v/>
      </c>
      <c r="BM14" s="188" t="str">
        <f t="shared" si="2"/>
        <v/>
      </c>
      <c r="BN14" s="188" t="str">
        <f t="shared" si="2"/>
        <v/>
      </c>
      <c r="BO14" s="188" t="str">
        <f t="shared" si="2"/>
        <v/>
      </c>
      <c r="BP14" s="188">
        <f t="shared" si="2"/>
        <v>2</v>
      </c>
      <c r="BQ14" s="188">
        <f t="shared" si="2"/>
        <v>2</v>
      </c>
      <c r="BR14" s="188" t="str">
        <f t="shared" si="2"/>
        <v/>
      </c>
      <c r="BS14" s="188" t="str">
        <f t="shared" si="2"/>
        <v/>
      </c>
      <c r="BT14" s="188" t="s">
        <v>97</v>
      </c>
      <c r="BU14" s="188">
        <f t="shared" si="9"/>
        <v>4</v>
      </c>
      <c r="BW14" s="188" t="str">
        <f t="shared" si="10"/>
        <v/>
      </c>
      <c r="BX14" s="188" t="str">
        <f t="shared" si="3"/>
        <v/>
      </c>
      <c r="BY14" s="188">
        <f t="shared" si="3"/>
        <v>4</v>
      </c>
      <c r="BZ14" s="188" t="str">
        <f t="shared" si="3"/>
        <v/>
      </c>
      <c r="CA14" s="188" t="str">
        <f t="shared" si="3"/>
        <v/>
      </c>
      <c r="CB14" s="188" t="str">
        <f t="shared" si="3"/>
        <v/>
      </c>
      <c r="CC14" s="188" t="str">
        <f t="shared" si="3"/>
        <v/>
      </c>
      <c r="CD14" s="188">
        <f t="shared" si="11"/>
        <v>4</v>
      </c>
      <c r="CF14" s="188" t="str">
        <f t="shared" si="12"/>
        <v/>
      </c>
      <c r="CG14" s="188" t="str">
        <f t="shared" si="4"/>
        <v/>
      </c>
      <c r="CH14" s="188">
        <f t="shared" si="4"/>
        <v>4</v>
      </c>
      <c r="CI14" s="188" t="str">
        <f t="shared" si="4"/>
        <v/>
      </c>
      <c r="CJ14" s="188" t="str">
        <f t="shared" si="4"/>
        <v/>
      </c>
      <c r="CK14" s="188" t="str">
        <f t="shared" si="4"/>
        <v/>
      </c>
      <c r="CL14" s="188" t="str">
        <f t="shared" si="4"/>
        <v/>
      </c>
      <c r="CM14" s="188">
        <f t="shared" si="13"/>
        <v>4</v>
      </c>
    </row>
    <row r="15" spans="1:91" ht="15" thickBot="1" x14ac:dyDescent="0.4">
      <c r="A15" s="756"/>
      <c r="B15" s="792"/>
      <c r="C15" s="6" t="s">
        <v>25</v>
      </c>
      <c r="D15" s="7" t="s">
        <v>26</v>
      </c>
      <c r="E15" s="227" t="s">
        <v>19</v>
      </c>
      <c r="F15" s="70"/>
      <c r="G15" s="102" t="s">
        <v>20</v>
      </c>
      <c r="H15" s="73"/>
      <c r="I15" s="102" t="s">
        <v>38</v>
      </c>
      <c r="J15" s="102"/>
      <c r="K15" s="227" t="s">
        <v>19</v>
      </c>
      <c r="L15" s="69"/>
      <c r="M15" s="102">
        <v>67</v>
      </c>
      <c r="N15" s="70"/>
      <c r="O15" s="227" t="s">
        <v>19</v>
      </c>
      <c r="P15" s="70"/>
      <c r="Q15" s="70"/>
      <c r="R15" s="71"/>
      <c r="S15" s="102" t="s">
        <v>20</v>
      </c>
      <c r="T15" s="70"/>
      <c r="U15" s="102">
        <v>67</v>
      </c>
      <c r="V15" s="73"/>
      <c r="W15" s="227" t="s">
        <v>19</v>
      </c>
      <c r="X15" s="102"/>
      <c r="Y15" s="117"/>
      <c r="Z15" s="72"/>
      <c r="AA15" s="227" t="s">
        <v>19</v>
      </c>
      <c r="AB15" s="70"/>
      <c r="AC15" s="102">
        <v>67</v>
      </c>
      <c r="AD15" s="70"/>
      <c r="AE15" s="70"/>
      <c r="AF15" s="71"/>
      <c r="AG15" s="102"/>
      <c r="AH15" s="70"/>
      <c r="AI15" s="102"/>
      <c r="AJ15" s="73"/>
      <c r="AK15" s="102"/>
      <c r="AL15" s="122"/>
      <c r="AM15" s="117"/>
      <c r="AN15" s="8" t="str">
        <f t="shared" si="5"/>
        <v>ADJ CHOPIN</v>
      </c>
      <c r="AO15" s="129"/>
      <c r="AQ15" s="183" t="str">
        <f t="shared" si="6"/>
        <v/>
      </c>
      <c r="AR15" s="183" t="str">
        <f t="shared" si="1"/>
        <v/>
      </c>
      <c r="AS15" s="183" t="str">
        <f t="shared" si="1"/>
        <v/>
      </c>
      <c r="AT15" s="183" t="str">
        <f t="shared" si="1"/>
        <v/>
      </c>
      <c r="AU15" s="183" t="str">
        <f t="shared" si="1"/>
        <v/>
      </c>
      <c r="AV15" s="183" t="str">
        <f t="shared" si="1"/>
        <v/>
      </c>
      <c r="AW15" s="183" t="str">
        <f t="shared" si="1"/>
        <v/>
      </c>
      <c r="AX15" s="183" t="str">
        <f t="shared" si="1"/>
        <v/>
      </c>
      <c r="AY15" s="183" t="str">
        <f t="shared" si="1"/>
        <v/>
      </c>
      <c r="AZ15" s="183">
        <f t="shared" si="1"/>
        <v>1</v>
      </c>
      <c r="BA15" s="183">
        <f t="shared" si="1"/>
        <v>3</v>
      </c>
      <c r="BB15" s="183" t="str">
        <f t="shared" si="1"/>
        <v/>
      </c>
      <c r="BC15" s="183" t="str">
        <f t="shared" si="1"/>
        <v/>
      </c>
      <c r="BD15" s="183" t="s">
        <v>97</v>
      </c>
      <c r="BE15" s="183">
        <f t="shared" si="7"/>
        <v>4</v>
      </c>
      <c r="BG15" s="183" t="str">
        <f t="shared" si="8"/>
        <v/>
      </c>
      <c r="BH15" s="183" t="str">
        <f t="shared" si="2"/>
        <v/>
      </c>
      <c r="BI15" s="183" t="str">
        <f t="shared" si="2"/>
        <v/>
      </c>
      <c r="BJ15" s="183" t="str">
        <f t="shared" si="2"/>
        <v/>
      </c>
      <c r="BK15" s="183" t="str">
        <f t="shared" si="2"/>
        <v/>
      </c>
      <c r="BL15" s="183" t="str">
        <f t="shared" si="2"/>
        <v/>
      </c>
      <c r="BM15" s="183" t="str">
        <f t="shared" si="2"/>
        <v/>
      </c>
      <c r="BN15" s="183" t="str">
        <f t="shared" si="2"/>
        <v/>
      </c>
      <c r="BO15" s="183" t="str">
        <f t="shared" si="2"/>
        <v/>
      </c>
      <c r="BP15" s="183">
        <f t="shared" si="2"/>
        <v>1</v>
      </c>
      <c r="BQ15" s="183">
        <f t="shared" si="2"/>
        <v>3</v>
      </c>
      <c r="BR15" s="183" t="str">
        <f t="shared" si="2"/>
        <v/>
      </c>
      <c r="BS15" s="183" t="str">
        <f t="shared" si="2"/>
        <v/>
      </c>
      <c r="BT15" s="183" t="s">
        <v>97</v>
      </c>
      <c r="BU15" s="183">
        <f t="shared" si="9"/>
        <v>4</v>
      </c>
      <c r="BW15" s="183" t="str">
        <f t="shared" si="10"/>
        <v/>
      </c>
      <c r="BX15" s="183" t="str">
        <f t="shared" si="3"/>
        <v/>
      </c>
      <c r="BY15" s="183">
        <f t="shared" si="3"/>
        <v>3</v>
      </c>
      <c r="BZ15" s="183" t="str">
        <f t="shared" si="3"/>
        <v/>
      </c>
      <c r="CA15" s="183" t="str">
        <f t="shared" si="3"/>
        <v/>
      </c>
      <c r="CB15" s="183" t="str">
        <f t="shared" si="3"/>
        <v/>
      </c>
      <c r="CC15" s="183" t="str">
        <f t="shared" si="3"/>
        <v/>
      </c>
      <c r="CD15" s="183">
        <f t="shared" si="11"/>
        <v>3</v>
      </c>
      <c r="CF15" s="183" t="str">
        <f t="shared" si="12"/>
        <v/>
      </c>
      <c r="CG15" s="183" t="str">
        <f t="shared" si="4"/>
        <v/>
      </c>
      <c r="CH15" s="183">
        <f t="shared" si="4"/>
        <v>3</v>
      </c>
      <c r="CI15" s="183" t="str">
        <f t="shared" si="4"/>
        <v/>
      </c>
      <c r="CJ15" s="183" t="str">
        <f t="shared" si="4"/>
        <v/>
      </c>
      <c r="CK15" s="183" t="str">
        <f t="shared" si="4"/>
        <v/>
      </c>
      <c r="CL15" s="183" t="str">
        <f t="shared" si="4"/>
        <v/>
      </c>
      <c r="CM15" s="183">
        <f t="shared" si="13"/>
        <v>3</v>
      </c>
    </row>
    <row r="16" spans="1:91" ht="15" thickBot="1" x14ac:dyDescent="0.4">
      <c r="A16" s="756"/>
      <c r="B16" s="792"/>
      <c r="C16" s="13" t="s">
        <v>27</v>
      </c>
      <c r="D16" s="7" t="s">
        <v>88</v>
      </c>
      <c r="E16" s="102" t="s">
        <v>20</v>
      </c>
      <c r="F16" s="70"/>
      <c r="G16" s="227" t="s">
        <v>19</v>
      </c>
      <c r="H16" s="73"/>
      <c r="I16" s="252" t="s">
        <v>20</v>
      </c>
      <c r="J16" s="227" t="s">
        <v>19</v>
      </c>
      <c r="K16" s="117"/>
      <c r="L16" s="69"/>
      <c r="M16" s="102" t="s">
        <v>19</v>
      </c>
      <c r="N16" s="70"/>
      <c r="O16" s="102" t="s">
        <v>20</v>
      </c>
      <c r="P16" s="70"/>
      <c r="Q16" s="70"/>
      <c r="R16" s="71"/>
      <c r="S16" s="822" t="s">
        <v>103</v>
      </c>
      <c r="T16" s="822" t="s">
        <v>103</v>
      </c>
      <c r="U16" s="822" t="s">
        <v>103</v>
      </c>
      <c r="V16" s="822" t="s">
        <v>103</v>
      </c>
      <c r="W16" s="822" t="s">
        <v>103</v>
      </c>
      <c r="X16" s="822" t="s">
        <v>103</v>
      </c>
      <c r="Y16" s="822" t="s">
        <v>103</v>
      </c>
      <c r="Z16" s="822" t="s">
        <v>103</v>
      </c>
      <c r="AA16" s="822" t="s">
        <v>103</v>
      </c>
      <c r="AB16" s="822" t="s">
        <v>103</v>
      </c>
      <c r="AC16" s="822" t="s">
        <v>103</v>
      </c>
      <c r="AD16" s="70"/>
      <c r="AE16" s="70"/>
      <c r="AF16" s="71"/>
      <c r="AG16" s="102"/>
      <c r="AH16" s="70"/>
      <c r="AI16" s="102"/>
      <c r="AJ16" s="73"/>
      <c r="AK16" s="102"/>
      <c r="AL16" s="122"/>
      <c r="AM16" s="117"/>
      <c r="AN16" s="14" t="str">
        <f t="shared" si="5"/>
        <v>CNE THENOUX</v>
      </c>
      <c r="AO16" s="240"/>
      <c r="AP16" s="187"/>
      <c r="AQ16" s="188" t="str">
        <f t="shared" si="6"/>
        <v/>
      </c>
      <c r="AR16" s="188" t="str">
        <f t="shared" si="1"/>
        <v/>
      </c>
      <c r="AS16" s="188" t="str">
        <f t="shared" si="1"/>
        <v/>
      </c>
      <c r="AT16" s="188" t="str">
        <f t="shared" si="1"/>
        <v/>
      </c>
      <c r="AU16" s="188" t="str">
        <f t="shared" si="1"/>
        <v/>
      </c>
      <c r="AV16" s="188" t="str">
        <f t="shared" si="1"/>
        <v/>
      </c>
      <c r="AW16" s="188" t="str">
        <f t="shared" si="1"/>
        <v/>
      </c>
      <c r="AX16" s="188" t="str">
        <f t="shared" si="1"/>
        <v/>
      </c>
      <c r="AY16" s="188" t="str">
        <f t="shared" si="1"/>
        <v/>
      </c>
      <c r="AZ16" s="188">
        <f t="shared" si="1"/>
        <v>1</v>
      </c>
      <c r="BA16" s="188" t="str">
        <f t="shared" si="1"/>
        <v/>
      </c>
      <c r="BB16" s="188" t="str">
        <f t="shared" si="1"/>
        <v/>
      </c>
      <c r="BC16" s="188" t="str">
        <f t="shared" si="1"/>
        <v/>
      </c>
      <c r="BD16" s="188" t="s">
        <v>97</v>
      </c>
      <c r="BE16" s="188">
        <f t="shared" si="7"/>
        <v>1</v>
      </c>
      <c r="BG16" s="188" t="str">
        <f t="shared" si="8"/>
        <v/>
      </c>
      <c r="BH16" s="188" t="str">
        <f t="shared" si="2"/>
        <v/>
      </c>
      <c r="BI16" s="188" t="str">
        <f t="shared" si="2"/>
        <v/>
      </c>
      <c r="BJ16" s="188" t="str">
        <f t="shared" si="2"/>
        <v/>
      </c>
      <c r="BK16" s="188" t="str">
        <f t="shared" si="2"/>
        <v/>
      </c>
      <c r="BL16" s="188" t="str">
        <f t="shared" si="2"/>
        <v/>
      </c>
      <c r="BM16" s="188" t="str">
        <f t="shared" si="2"/>
        <v/>
      </c>
      <c r="BN16" s="188" t="str">
        <f t="shared" si="2"/>
        <v/>
      </c>
      <c r="BO16" s="188" t="str">
        <f t="shared" si="2"/>
        <v/>
      </c>
      <c r="BP16" s="188">
        <f t="shared" si="2"/>
        <v>1</v>
      </c>
      <c r="BQ16" s="188" t="str">
        <f t="shared" si="2"/>
        <v/>
      </c>
      <c r="BR16" s="188" t="str">
        <f t="shared" si="2"/>
        <v/>
      </c>
      <c r="BS16" s="188" t="str">
        <f t="shared" si="2"/>
        <v/>
      </c>
      <c r="BT16" s="188" t="s">
        <v>97</v>
      </c>
      <c r="BU16" s="188">
        <f t="shared" si="9"/>
        <v>1</v>
      </c>
      <c r="BW16" s="188" t="str">
        <f t="shared" si="10"/>
        <v/>
      </c>
      <c r="BX16" s="188" t="str">
        <f t="shared" si="3"/>
        <v/>
      </c>
      <c r="BY16" s="188">
        <f t="shared" si="3"/>
        <v>1</v>
      </c>
      <c r="BZ16" s="188" t="str">
        <f t="shared" si="3"/>
        <v/>
      </c>
      <c r="CA16" s="188" t="str">
        <f t="shared" si="3"/>
        <v/>
      </c>
      <c r="CB16" s="188" t="str">
        <f t="shared" si="3"/>
        <v/>
      </c>
      <c r="CC16" s="188" t="str">
        <f t="shared" si="3"/>
        <v/>
      </c>
      <c r="CD16" s="188">
        <f t="shared" si="11"/>
        <v>1</v>
      </c>
      <c r="CF16" s="188" t="str">
        <f t="shared" si="12"/>
        <v/>
      </c>
      <c r="CG16" s="188" t="str">
        <f t="shared" si="4"/>
        <v/>
      </c>
      <c r="CH16" s="188">
        <f t="shared" si="4"/>
        <v>1</v>
      </c>
      <c r="CI16" s="188" t="str">
        <f t="shared" si="4"/>
        <v/>
      </c>
      <c r="CJ16" s="188" t="str">
        <f t="shared" si="4"/>
        <v/>
      </c>
      <c r="CK16" s="188" t="str">
        <f t="shared" si="4"/>
        <v/>
      </c>
      <c r="CL16" s="188" t="str">
        <f t="shared" si="4"/>
        <v/>
      </c>
      <c r="CM16" s="188">
        <f t="shared" si="13"/>
        <v>1</v>
      </c>
    </row>
    <row r="17" spans="1:91" x14ac:dyDescent="0.35">
      <c r="A17" s="756"/>
      <c r="B17" s="792"/>
      <c r="C17" s="13" t="s">
        <v>28</v>
      </c>
      <c r="D17" s="7" t="s">
        <v>29</v>
      </c>
      <c r="E17" s="102" t="s">
        <v>38</v>
      </c>
      <c r="F17" s="70"/>
      <c r="G17" s="227" t="s">
        <v>30</v>
      </c>
      <c r="H17" s="73"/>
      <c r="I17" s="227" t="s">
        <v>30</v>
      </c>
      <c r="J17" s="102"/>
      <c r="K17" s="117"/>
      <c r="L17" s="69"/>
      <c r="M17" s="102" t="s">
        <v>30</v>
      </c>
      <c r="N17" s="70"/>
      <c r="O17" s="102" t="s">
        <v>29</v>
      </c>
      <c r="P17" s="70"/>
      <c r="Q17" s="70"/>
      <c r="R17" s="71"/>
      <c r="S17" s="822" t="s">
        <v>103</v>
      </c>
      <c r="T17" s="822" t="s">
        <v>103</v>
      </c>
      <c r="U17" s="822" t="s">
        <v>103</v>
      </c>
      <c r="V17" s="822" t="s">
        <v>103</v>
      </c>
      <c r="W17" s="822" t="s">
        <v>103</v>
      </c>
      <c r="X17" s="822" t="s">
        <v>103</v>
      </c>
      <c r="Y17" s="822" t="s">
        <v>103</v>
      </c>
      <c r="Z17" s="822" t="s">
        <v>103</v>
      </c>
      <c r="AA17" s="822" t="s">
        <v>103</v>
      </c>
      <c r="AB17" s="822" t="s">
        <v>103</v>
      </c>
      <c r="AC17" s="822" t="s">
        <v>103</v>
      </c>
      <c r="AD17" s="70"/>
      <c r="AE17" s="70"/>
      <c r="AF17" s="71"/>
      <c r="AG17" s="102"/>
      <c r="AH17" s="70"/>
      <c r="AI17" s="102"/>
      <c r="AJ17" s="73"/>
      <c r="AK17" s="102"/>
      <c r="AL17" s="122"/>
      <c r="AM17" s="117"/>
      <c r="AN17" s="14" t="str">
        <f t="shared" si="5"/>
        <v>LTT NGUYEN</v>
      </c>
      <c r="AO17" s="129"/>
      <c r="AQ17" s="183" t="str">
        <f t="shared" si="6"/>
        <v/>
      </c>
      <c r="AR17" s="183" t="str">
        <f t="shared" si="1"/>
        <v/>
      </c>
      <c r="AS17" s="183" t="str">
        <f t="shared" si="1"/>
        <v/>
      </c>
      <c r="AT17" s="183">
        <f t="shared" si="1"/>
        <v>1</v>
      </c>
      <c r="AU17" s="183" t="str">
        <f t="shared" si="1"/>
        <v/>
      </c>
      <c r="AV17" s="183" t="str">
        <f t="shared" si="1"/>
        <v/>
      </c>
      <c r="AW17" s="183" t="str">
        <f t="shared" si="1"/>
        <v/>
      </c>
      <c r="AX17" s="183" t="str">
        <f t="shared" si="1"/>
        <v/>
      </c>
      <c r="AY17" s="183" t="str">
        <f t="shared" si="1"/>
        <v/>
      </c>
      <c r="AZ17" s="183" t="str">
        <f t="shared" si="1"/>
        <v/>
      </c>
      <c r="BA17" s="183" t="str">
        <f t="shared" si="1"/>
        <v/>
      </c>
      <c r="BB17" s="183" t="str">
        <f t="shared" si="1"/>
        <v/>
      </c>
      <c r="BC17" s="183" t="str">
        <f t="shared" si="1"/>
        <v/>
      </c>
      <c r="BD17" s="183" t="s">
        <v>97</v>
      </c>
      <c r="BE17" s="183">
        <f t="shared" si="7"/>
        <v>1</v>
      </c>
      <c r="BG17" s="183" t="str">
        <f t="shared" si="8"/>
        <v/>
      </c>
      <c r="BH17" s="183" t="str">
        <f t="shared" si="2"/>
        <v/>
      </c>
      <c r="BI17" s="183" t="str">
        <f t="shared" si="2"/>
        <v/>
      </c>
      <c r="BJ17" s="183">
        <f t="shared" si="2"/>
        <v>1</v>
      </c>
      <c r="BK17" s="183" t="str">
        <f t="shared" si="2"/>
        <v/>
      </c>
      <c r="BL17" s="183" t="str">
        <f t="shared" si="2"/>
        <v/>
      </c>
      <c r="BM17" s="183" t="str">
        <f t="shared" si="2"/>
        <v/>
      </c>
      <c r="BN17" s="183" t="str">
        <f t="shared" si="2"/>
        <v/>
      </c>
      <c r="BO17" s="183" t="str">
        <f t="shared" si="2"/>
        <v/>
      </c>
      <c r="BP17" s="183" t="str">
        <f t="shared" si="2"/>
        <v/>
      </c>
      <c r="BQ17" s="183" t="str">
        <f t="shared" si="2"/>
        <v/>
      </c>
      <c r="BR17" s="183" t="str">
        <f t="shared" si="2"/>
        <v/>
      </c>
      <c r="BS17" s="183" t="str">
        <f t="shared" si="2"/>
        <v/>
      </c>
      <c r="BT17" s="183" t="s">
        <v>97</v>
      </c>
      <c r="BU17" s="183">
        <f t="shared" si="9"/>
        <v>1</v>
      </c>
      <c r="BW17" s="183" t="str">
        <f t="shared" si="10"/>
        <v/>
      </c>
      <c r="BX17" s="183" t="str">
        <f t="shared" si="3"/>
        <v/>
      </c>
      <c r="BY17" s="183" t="str">
        <f t="shared" si="3"/>
        <v/>
      </c>
      <c r="BZ17" s="183">
        <f t="shared" si="3"/>
        <v>1</v>
      </c>
      <c r="CA17" s="183" t="str">
        <f t="shared" si="3"/>
        <v/>
      </c>
      <c r="CB17" s="183" t="str">
        <f t="shared" si="3"/>
        <v/>
      </c>
      <c r="CC17" s="183" t="str">
        <f t="shared" si="3"/>
        <v/>
      </c>
      <c r="CD17" s="183">
        <f t="shared" si="11"/>
        <v>1</v>
      </c>
      <c r="CF17" s="183" t="str">
        <f t="shared" si="12"/>
        <v/>
      </c>
      <c r="CG17" s="183" t="str">
        <f t="shared" si="4"/>
        <v/>
      </c>
      <c r="CH17" s="183" t="str">
        <f t="shared" si="4"/>
        <v/>
      </c>
      <c r="CI17" s="183">
        <f t="shared" si="4"/>
        <v>1</v>
      </c>
      <c r="CJ17" s="183" t="str">
        <f t="shared" si="4"/>
        <v/>
      </c>
      <c r="CK17" s="183" t="str">
        <f t="shared" si="4"/>
        <v/>
      </c>
      <c r="CL17" s="183" t="str">
        <f t="shared" si="4"/>
        <v/>
      </c>
      <c r="CM17" s="183">
        <f t="shared" si="13"/>
        <v>1</v>
      </c>
    </row>
    <row r="18" spans="1:91" x14ac:dyDescent="0.35">
      <c r="A18" s="756"/>
      <c r="B18" s="792"/>
      <c r="C18" s="13" t="s">
        <v>32</v>
      </c>
      <c r="D18" s="15" t="s">
        <v>33</v>
      </c>
      <c r="E18" s="102" t="s">
        <v>31</v>
      </c>
      <c r="F18" s="70"/>
      <c r="G18" s="102" t="s">
        <v>33</v>
      </c>
      <c r="H18" s="73"/>
      <c r="I18" s="102" t="s">
        <v>33</v>
      </c>
      <c r="J18" s="102"/>
      <c r="K18" s="117"/>
      <c r="L18" s="824" t="s">
        <v>7</v>
      </c>
      <c r="M18" s="824" t="s">
        <v>7</v>
      </c>
      <c r="N18" s="824" t="s">
        <v>7</v>
      </c>
      <c r="O18" s="824" t="s">
        <v>7</v>
      </c>
      <c r="P18" s="824" t="s">
        <v>7</v>
      </c>
      <c r="Q18" s="824" t="s">
        <v>7</v>
      </c>
      <c r="R18" s="824" t="s">
        <v>7</v>
      </c>
      <c r="S18" s="824" t="s">
        <v>7</v>
      </c>
      <c r="T18" s="824" t="s">
        <v>7</v>
      </c>
      <c r="U18" s="824" t="s">
        <v>7</v>
      </c>
      <c r="V18" s="824" t="s">
        <v>7</v>
      </c>
      <c r="W18" s="824" t="s">
        <v>7</v>
      </c>
      <c r="X18" s="824" t="s">
        <v>7</v>
      </c>
      <c r="Y18" s="824" t="s">
        <v>7</v>
      </c>
      <c r="Z18" s="824" t="s">
        <v>7</v>
      </c>
      <c r="AA18" s="824" t="s">
        <v>7</v>
      </c>
      <c r="AB18" s="824" t="s">
        <v>7</v>
      </c>
      <c r="AC18" s="824" t="s">
        <v>7</v>
      </c>
      <c r="AD18" s="70"/>
      <c r="AE18" s="70"/>
      <c r="AF18" s="71"/>
      <c r="AG18" s="102"/>
      <c r="AH18" s="70"/>
      <c r="AI18" s="102"/>
      <c r="AJ18" s="73"/>
      <c r="AK18" s="102"/>
      <c r="AL18" s="122"/>
      <c r="AM18" s="117"/>
      <c r="AN18" s="14" t="str">
        <f t="shared" si="5"/>
        <v>MAJ SAINT ANDRE</v>
      </c>
      <c r="AO18" s="240"/>
      <c r="AP18" s="187"/>
      <c r="AQ18" s="188" t="str">
        <f t="shared" si="6"/>
        <v/>
      </c>
      <c r="AR18" s="188" t="str">
        <f t="shared" si="1"/>
        <v/>
      </c>
      <c r="AS18" s="188" t="str">
        <f t="shared" si="1"/>
        <v/>
      </c>
      <c r="AT18" s="188" t="str">
        <f t="shared" si="1"/>
        <v/>
      </c>
      <c r="AU18" s="188" t="str">
        <f t="shared" si="1"/>
        <v/>
      </c>
      <c r="AV18" s="188" t="str">
        <f t="shared" si="1"/>
        <v/>
      </c>
      <c r="AW18" s="188" t="str">
        <f t="shared" si="1"/>
        <v/>
      </c>
      <c r="AX18" s="188" t="str">
        <f t="shared" si="1"/>
        <v/>
      </c>
      <c r="AY18" s="188" t="str">
        <f t="shared" si="1"/>
        <v/>
      </c>
      <c r="AZ18" s="188" t="str">
        <f t="shared" si="1"/>
        <v/>
      </c>
      <c r="BA18" s="188" t="str">
        <f t="shared" si="1"/>
        <v/>
      </c>
      <c r="BB18" s="188" t="str">
        <f t="shared" si="1"/>
        <v/>
      </c>
      <c r="BC18" s="188" t="str">
        <f t="shared" si="1"/>
        <v/>
      </c>
      <c r="BD18" s="188" t="s">
        <v>97</v>
      </c>
      <c r="BE18" s="188">
        <f t="shared" si="7"/>
        <v>0</v>
      </c>
      <c r="BG18" s="188" t="str">
        <f t="shared" si="8"/>
        <v/>
      </c>
      <c r="BH18" s="188" t="str">
        <f t="shared" si="2"/>
        <v/>
      </c>
      <c r="BI18" s="188" t="str">
        <f t="shared" si="2"/>
        <v/>
      </c>
      <c r="BJ18" s="188" t="str">
        <f t="shared" si="2"/>
        <v/>
      </c>
      <c r="BK18" s="188" t="str">
        <f t="shared" si="2"/>
        <v/>
      </c>
      <c r="BL18" s="188" t="str">
        <f t="shared" si="2"/>
        <v/>
      </c>
      <c r="BM18" s="188" t="str">
        <f t="shared" si="2"/>
        <v/>
      </c>
      <c r="BN18" s="188" t="str">
        <f t="shared" si="2"/>
        <v/>
      </c>
      <c r="BO18" s="188" t="str">
        <f t="shared" si="2"/>
        <v/>
      </c>
      <c r="BP18" s="188" t="str">
        <f t="shared" si="2"/>
        <v/>
      </c>
      <c r="BQ18" s="188" t="str">
        <f t="shared" si="2"/>
        <v/>
      </c>
      <c r="BR18" s="188" t="str">
        <f t="shared" si="2"/>
        <v/>
      </c>
      <c r="BS18" s="188" t="str">
        <f t="shared" si="2"/>
        <v/>
      </c>
      <c r="BT18" s="188" t="s">
        <v>97</v>
      </c>
      <c r="BU18" s="188">
        <f t="shared" si="9"/>
        <v>0</v>
      </c>
      <c r="BW18" s="188" t="str">
        <f t="shared" si="10"/>
        <v/>
      </c>
      <c r="BX18" s="188" t="str">
        <f t="shared" si="3"/>
        <v/>
      </c>
      <c r="BY18" s="188" t="str">
        <f t="shared" si="3"/>
        <v/>
      </c>
      <c r="BZ18" s="188" t="str">
        <f t="shared" si="3"/>
        <v/>
      </c>
      <c r="CA18" s="188" t="str">
        <f t="shared" si="3"/>
        <v/>
      </c>
      <c r="CB18" s="188" t="str">
        <f t="shared" si="3"/>
        <v/>
      </c>
      <c r="CC18" s="188" t="str">
        <f t="shared" si="3"/>
        <v/>
      </c>
      <c r="CD18" s="188">
        <f t="shared" si="11"/>
        <v>0</v>
      </c>
      <c r="CF18" s="188" t="str">
        <f t="shared" si="12"/>
        <v/>
      </c>
      <c r="CG18" s="188" t="str">
        <f t="shared" si="4"/>
        <v/>
      </c>
      <c r="CH18" s="188" t="str">
        <f t="shared" si="4"/>
        <v/>
      </c>
      <c r="CI18" s="188" t="str">
        <f t="shared" si="4"/>
        <v/>
      </c>
      <c r="CJ18" s="188" t="str">
        <f t="shared" si="4"/>
        <v/>
      </c>
      <c r="CK18" s="188" t="str">
        <f t="shared" si="4"/>
        <v/>
      </c>
      <c r="CL18" s="188" t="str">
        <f t="shared" si="4"/>
        <v/>
      </c>
      <c r="CM18" s="188">
        <f t="shared" si="13"/>
        <v>0</v>
      </c>
    </row>
    <row r="19" spans="1:91" ht="15" thickBot="1" x14ac:dyDescent="0.4">
      <c r="A19" s="756"/>
      <c r="B19" s="792"/>
      <c r="C19" s="13" t="s">
        <v>34</v>
      </c>
      <c r="D19" s="15" t="s">
        <v>33</v>
      </c>
      <c r="E19" s="102" t="s">
        <v>33</v>
      </c>
      <c r="F19" s="70"/>
      <c r="G19" s="102" t="s">
        <v>33</v>
      </c>
      <c r="H19" s="73"/>
      <c r="I19" s="102" t="s">
        <v>33</v>
      </c>
      <c r="J19" s="824" t="s">
        <v>7</v>
      </c>
      <c r="K19" s="824" t="s">
        <v>7</v>
      </c>
      <c r="L19" s="824" t="s">
        <v>7</v>
      </c>
      <c r="M19" s="824" t="s">
        <v>7</v>
      </c>
      <c r="N19" s="824" t="s">
        <v>7</v>
      </c>
      <c r="O19" s="824" t="s">
        <v>7</v>
      </c>
      <c r="P19" s="824" t="s">
        <v>7</v>
      </c>
      <c r="Q19" s="824" t="s">
        <v>7</v>
      </c>
      <c r="R19" s="824" t="s">
        <v>7</v>
      </c>
      <c r="S19" s="102" t="s">
        <v>33</v>
      </c>
      <c r="T19" s="70"/>
      <c r="U19" s="102" t="s">
        <v>33</v>
      </c>
      <c r="V19" s="73"/>
      <c r="W19" s="102" t="s">
        <v>33</v>
      </c>
      <c r="X19" s="102"/>
      <c r="Y19" s="117"/>
      <c r="Z19" s="72"/>
      <c r="AA19" s="102" t="s">
        <v>33</v>
      </c>
      <c r="AB19" s="70"/>
      <c r="AC19" s="102" t="s">
        <v>33</v>
      </c>
      <c r="AD19" s="70"/>
      <c r="AE19" s="70"/>
      <c r="AF19" s="71"/>
      <c r="AG19" s="102"/>
      <c r="AH19" s="70"/>
      <c r="AI19" s="102"/>
      <c r="AJ19" s="73"/>
      <c r="AK19" s="102"/>
      <c r="AL19" s="122"/>
      <c r="AM19" s="117"/>
      <c r="AN19" s="14" t="str">
        <f t="shared" si="5"/>
        <v>ADC PREVOST</v>
      </c>
      <c r="AO19" s="129"/>
      <c r="AQ19" s="183" t="str">
        <f t="shared" si="6"/>
        <v/>
      </c>
      <c r="AR19" s="183" t="str">
        <f t="shared" si="1"/>
        <v/>
      </c>
      <c r="AS19" s="183" t="str">
        <f t="shared" si="1"/>
        <v/>
      </c>
      <c r="AT19" s="183" t="str">
        <f t="shared" si="1"/>
        <v/>
      </c>
      <c r="AU19" s="183" t="str">
        <f t="shared" si="1"/>
        <v/>
      </c>
      <c r="AV19" s="183">
        <f t="shared" si="1"/>
        <v>5</v>
      </c>
      <c r="AW19" s="183" t="str">
        <f t="shared" si="1"/>
        <v/>
      </c>
      <c r="AX19" s="183" t="str">
        <f t="shared" si="1"/>
        <v/>
      </c>
      <c r="AY19" s="183" t="str">
        <f t="shared" si="1"/>
        <v/>
      </c>
      <c r="AZ19" s="183" t="str">
        <f t="shared" si="1"/>
        <v/>
      </c>
      <c r="BA19" s="183" t="str">
        <f t="shared" si="1"/>
        <v/>
      </c>
      <c r="BB19" s="183" t="str">
        <f t="shared" si="1"/>
        <v/>
      </c>
      <c r="BC19" s="183" t="str">
        <f t="shared" si="1"/>
        <v/>
      </c>
      <c r="BD19" s="183" t="s">
        <v>97</v>
      </c>
      <c r="BE19" s="183">
        <f t="shared" si="7"/>
        <v>5</v>
      </c>
      <c r="BG19" s="183" t="str">
        <f t="shared" si="8"/>
        <v/>
      </c>
      <c r="BH19" s="183" t="str">
        <f t="shared" si="2"/>
        <v/>
      </c>
      <c r="BI19" s="183" t="str">
        <f t="shared" si="2"/>
        <v/>
      </c>
      <c r="BJ19" s="183" t="str">
        <f t="shared" si="2"/>
        <v/>
      </c>
      <c r="BK19" s="183" t="str">
        <f t="shared" si="2"/>
        <v/>
      </c>
      <c r="BL19" s="183">
        <f t="shared" si="2"/>
        <v>5</v>
      </c>
      <c r="BM19" s="183" t="str">
        <f t="shared" si="2"/>
        <v/>
      </c>
      <c r="BN19" s="183" t="str">
        <f t="shared" si="2"/>
        <v/>
      </c>
      <c r="BO19" s="183" t="str">
        <f t="shared" si="2"/>
        <v/>
      </c>
      <c r="BP19" s="183" t="str">
        <f t="shared" si="2"/>
        <v/>
      </c>
      <c r="BQ19" s="183" t="str">
        <f t="shared" si="2"/>
        <v/>
      </c>
      <c r="BR19" s="183" t="str">
        <f t="shared" si="2"/>
        <v/>
      </c>
      <c r="BS19" s="183" t="str">
        <f t="shared" si="2"/>
        <v/>
      </c>
      <c r="BT19" s="183" t="s">
        <v>97</v>
      </c>
      <c r="BU19" s="183">
        <f t="shared" si="9"/>
        <v>5</v>
      </c>
      <c r="BW19" s="183" t="str">
        <f t="shared" si="10"/>
        <v/>
      </c>
      <c r="BX19" s="183" t="str">
        <f t="shared" si="3"/>
        <v/>
      </c>
      <c r="BY19" s="183" t="str">
        <f t="shared" si="3"/>
        <v/>
      </c>
      <c r="BZ19" s="183" t="str">
        <f t="shared" si="3"/>
        <v/>
      </c>
      <c r="CA19" s="183" t="str">
        <f t="shared" si="3"/>
        <v/>
      </c>
      <c r="CB19" s="183" t="str">
        <f t="shared" si="3"/>
        <v/>
      </c>
      <c r="CC19" s="183" t="str">
        <f t="shared" si="3"/>
        <v/>
      </c>
      <c r="CD19" s="183">
        <f t="shared" si="11"/>
        <v>0</v>
      </c>
      <c r="CF19" s="183" t="str">
        <f t="shared" si="12"/>
        <v/>
      </c>
      <c r="CG19" s="183" t="str">
        <f t="shared" si="4"/>
        <v/>
      </c>
      <c r="CH19" s="183" t="str">
        <f t="shared" si="4"/>
        <v/>
      </c>
      <c r="CI19" s="183" t="str">
        <f t="shared" si="4"/>
        <v/>
      </c>
      <c r="CJ19" s="183" t="str">
        <f t="shared" si="4"/>
        <v/>
      </c>
      <c r="CK19" s="183" t="str">
        <f t="shared" si="4"/>
        <v/>
      </c>
      <c r="CL19" s="183" t="str">
        <f t="shared" si="4"/>
        <v/>
      </c>
      <c r="CM19" s="183">
        <f t="shared" si="13"/>
        <v>0</v>
      </c>
    </row>
    <row r="20" spans="1:91" ht="15" thickBot="1" x14ac:dyDescent="0.4">
      <c r="A20" s="756"/>
      <c r="B20" s="782"/>
      <c r="C20" s="13" t="s">
        <v>36</v>
      </c>
      <c r="D20" s="15" t="s">
        <v>35</v>
      </c>
      <c r="E20" s="102" t="s">
        <v>38</v>
      </c>
      <c r="F20" s="70"/>
      <c r="G20" s="102" t="s">
        <v>38</v>
      </c>
      <c r="H20" s="73"/>
      <c r="I20" s="102" t="s">
        <v>38</v>
      </c>
      <c r="J20" s="227" t="s">
        <v>30</v>
      </c>
      <c r="K20" s="117"/>
      <c r="L20" s="69"/>
      <c r="M20" s="102" t="s">
        <v>38</v>
      </c>
      <c r="N20" s="70"/>
      <c r="O20" s="227" t="s">
        <v>30</v>
      </c>
      <c r="P20" s="70"/>
      <c r="Q20" s="70"/>
      <c r="R20" s="71"/>
      <c r="S20" s="102" t="s">
        <v>29</v>
      </c>
      <c r="T20" s="70"/>
      <c r="U20" s="102" t="s">
        <v>38</v>
      </c>
      <c r="V20" s="73"/>
      <c r="W20" s="227" t="s">
        <v>30</v>
      </c>
      <c r="X20" s="227" t="s">
        <v>30</v>
      </c>
      <c r="Y20" s="117"/>
      <c r="Z20" s="72"/>
      <c r="AA20" s="102" t="s">
        <v>143</v>
      </c>
      <c r="AB20" s="70"/>
      <c r="AC20" s="102" t="s">
        <v>143</v>
      </c>
      <c r="AD20" s="70"/>
      <c r="AE20" s="70"/>
      <c r="AF20" s="71"/>
      <c r="AG20" s="102"/>
      <c r="AH20" s="70"/>
      <c r="AI20" s="102"/>
      <c r="AJ20" s="73"/>
      <c r="AK20" s="102"/>
      <c r="AL20" s="122"/>
      <c r="AM20" s="117"/>
      <c r="AN20" s="14" t="str">
        <f t="shared" si="5"/>
        <v>ADC AMBLARD</v>
      </c>
      <c r="AO20" s="240"/>
      <c r="AP20" s="187"/>
      <c r="AQ20" s="188" t="str">
        <f t="shared" si="6"/>
        <v/>
      </c>
      <c r="AR20" s="188" t="str">
        <f t="shared" si="1"/>
        <v/>
      </c>
      <c r="AS20" s="188" t="str">
        <f t="shared" si="1"/>
        <v/>
      </c>
      <c r="AT20" s="188">
        <f t="shared" si="1"/>
        <v>1</v>
      </c>
      <c r="AU20" s="188" t="str">
        <f t="shared" si="1"/>
        <v/>
      </c>
      <c r="AV20" s="188" t="str">
        <f t="shared" si="1"/>
        <v/>
      </c>
      <c r="AW20" s="188" t="str">
        <f t="shared" si="1"/>
        <v/>
      </c>
      <c r="AX20" s="188" t="str">
        <f t="shared" si="1"/>
        <v/>
      </c>
      <c r="AY20" s="188" t="str">
        <f t="shared" si="1"/>
        <v/>
      </c>
      <c r="AZ20" s="188" t="str">
        <f t="shared" si="1"/>
        <v/>
      </c>
      <c r="BA20" s="188" t="str">
        <f t="shared" si="1"/>
        <v/>
      </c>
      <c r="BB20" s="188">
        <f t="shared" si="1"/>
        <v>4</v>
      </c>
      <c r="BC20" s="188" t="str">
        <f t="shared" si="1"/>
        <v/>
      </c>
      <c r="BD20" s="188" t="s">
        <v>97</v>
      </c>
      <c r="BE20" s="188">
        <f t="shared" si="7"/>
        <v>5</v>
      </c>
      <c r="BG20" s="188" t="str">
        <f t="shared" si="8"/>
        <v/>
      </c>
      <c r="BH20" s="188" t="str">
        <f t="shared" si="2"/>
        <v/>
      </c>
      <c r="BI20" s="188" t="str">
        <f t="shared" si="2"/>
        <v/>
      </c>
      <c r="BJ20" s="188">
        <f t="shared" si="2"/>
        <v>1</v>
      </c>
      <c r="BK20" s="188" t="str">
        <f t="shared" si="2"/>
        <v/>
      </c>
      <c r="BL20" s="188" t="str">
        <f t="shared" si="2"/>
        <v/>
      </c>
      <c r="BM20" s="188" t="str">
        <f t="shared" si="2"/>
        <v/>
      </c>
      <c r="BN20" s="188" t="str">
        <f t="shared" si="2"/>
        <v/>
      </c>
      <c r="BO20" s="188" t="str">
        <f t="shared" si="2"/>
        <v/>
      </c>
      <c r="BP20" s="188" t="str">
        <f t="shared" si="2"/>
        <v/>
      </c>
      <c r="BQ20" s="188" t="str">
        <f t="shared" si="2"/>
        <v/>
      </c>
      <c r="BR20" s="188">
        <f t="shared" si="2"/>
        <v>4</v>
      </c>
      <c r="BS20" s="188" t="str">
        <f t="shared" si="2"/>
        <v/>
      </c>
      <c r="BT20" s="188" t="s">
        <v>97</v>
      </c>
      <c r="BU20" s="188">
        <f t="shared" si="9"/>
        <v>5</v>
      </c>
      <c r="BW20" s="188" t="str">
        <f t="shared" si="10"/>
        <v/>
      </c>
      <c r="BX20" s="188" t="str">
        <f t="shared" si="3"/>
        <v/>
      </c>
      <c r="BY20" s="188" t="str">
        <f t="shared" si="3"/>
        <v/>
      </c>
      <c r="BZ20" s="188">
        <f t="shared" si="3"/>
        <v>3</v>
      </c>
      <c r="CA20" s="188" t="str">
        <f t="shared" si="3"/>
        <v/>
      </c>
      <c r="CB20" s="188" t="str">
        <f t="shared" si="3"/>
        <v/>
      </c>
      <c r="CC20" s="188" t="str">
        <f t="shared" si="3"/>
        <v/>
      </c>
      <c r="CD20" s="188">
        <f t="shared" si="11"/>
        <v>3</v>
      </c>
      <c r="CF20" s="188" t="str">
        <f t="shared" si="12"/>
        <v/>
      </c>
      <c r="CG20" s="188" t="str">
        <f t="shared" si="4"/>
        <v/>
      </c>
      <c r="CH20" s="188" t="str">
        <f t="shared" si="4"/>
        <v/>
      </c>
      <c r="CI20" s="188">
        <f t="shared" si="4"/>
        <v>3</v>
      </c>
      <c r="CJ20" s="188" t="str">
        <f t="shared" si="4"/>
        <v/>
      </c>
      <c r="CK20" s="188" t="str">
        <f t="shared" si="4"/>
        <v/>
      </c>
      <c r="CL20" s="188" t="str">
        <f t="shared" si="4"/>
        <v/>
      </c>
      <c r="CM20" s="188">
        <f t="shared" si="13"/>
        <v>3</v>
      </c>
    </row>
    <row r="21" spans="1:91" x14ac:dyDescent="0.35">
      <c r="A21" s="756"/>
      <c r="B21" s="781" t="s">
        <v>29</v>
      </c>
      <c r="C21" s="13" t="s">
        <v>39</v>
      </c>
      <c r="D21" s="15" t="s">
        <v>29</v>
      </c>
      <c r="E21" s="102" t="s">
        <v>29</v>
      </c>
      <c r="F21" s="70"/>
      <c r="G21" s="227" t="s">
        <v>40</v>
      </c>
      <c r="H21" s="73"/>
      <c r="I21" s="102" t="s">
        <v>29</v>
      </c>
      <c r="J21" s="102"/>
      <c r="K21" s="117"/>
      <c r="L21" s="69"/>
      <c r="M21" s="102" t="s">
        <v>29</v>
      </c>
      <c r="N21" s="70"/>
      <c r="O21" s="227" t="s">
        <v>40</v>
      </c>
      <c r="P21" s="70"/>
      <c r="Q21" s="70"/>
      <c r="R21" s="71"/>
      <c r="S21" s="227" t="s">
        <v>30</v>
      </c>
      <c r="T21" s="70"/>
      <c r="U21" s="102" t="s">
        <v>29</v>
      </c>
      <c r="V21" s="73"/>
      <c r="W21" s="227" t="s">
        <v>30</v>
      </c>
      <c r="X21" s="102"/>
      <c r="Y21" s="117"/>
      <c r="Z21" s="72"/>
      <c r="AA21" s="227" t="s">
        <v>30</v>
      </c>
      <c r="AB21" s="70"/>
      <c r="AC21" s="102"/>
      <c r="AD21" s="70"/>
      <c r="AE21" s="70"/>
      <c r="AF21" s="71"/>
      <c r="AG21" s="102"/>
      <c r="AH21" s="70"/>
      <c r="AI21" s="102"/>
      <c r="AJ21" s="73"/>
      <c r="AK21" s="102"/>
      <c r="AL21" s="122"/>
      <c r="AM21" s="117"/>
      <c r="AN21" s="14" t="str">
        <f t="shared" si="5"/>
        <v>ADC BACONNAIS</v>
      </c>
      <c r="AO21" s="129"/>
      <c r="AQ21" s="183" t="str">
        <f t="shared" si="6"/>
        <v/>
      </c>
      <c r="AR21" s="183" t="str">
        <f t="shared" si="6"/>
        <v/>
      </c>
      <c r="AS21" s="183" t="str">
        <f t="shared" si="6"/>
        <v/>
      </c>
      <c r="AT21" s="183">
        <f t="shared" si="6"/>
        <v>2</v>
      </c>
      <c r="AU21" s="183" t="str">
        <f t="shared" si="6"/>
        <v/>
      </c>
      <c r="AV21" s="183" t="str">
        <f t="shared" si="6"/>
        <v/>
      </c>
      <c r="AW21" s="183" t="str">
        <f t="shared" si="6"/>
        <v/>
      </c>
      <c r="AX21" s="183" t="str">
        <f t="shared" si="6"/>
        <v/>
      </c>
      <c r="AY21" s="183" t="str">
        <f t="shared" si="6"/>
        <v/>
      </c>
      <c r="AZ21" s="183" t="str">
        <f t="shared" si="6"/>
        <v/>
      </c>
      <c r="BA21" s="183" t="str">
        <f t="shared" si="6"/>
        <v/>
      </c>
      <c r="BB21" s="183" t="str">
        <f t="shared" si="6"/>
        <v/>
      </c>
      <c r="BC21" s="183" t="str">
        <f t="shared" si="6"/>
        <v/>
      </c>
      <c r="BD21" s="183" t="s">
        <v>97</v>
      </c>
      <c r="BE21" s="183">
        <f t="shared" si="7"/>
        <v>2</v>
      </c>
      <c r="BG21" s="183" t="str">
        <f t="shared" si="8"/>
        <v/>
      </c>
      <c r="BH21" s="183" t="str">
        <f t="shared" si="8"/>
        <v/>
      </c>
      <c r="BI21" s="183" t="str">
        <f t="shared" si="8"/>
        <v/>
      </c>
      <c r="BJ21" s="183">
        <f t="shared" si="8"/>
        <v>2</v>
      </c>
      <c r="BK21" s="183" t="str">
        <f t="shared" si="8"/>
        <v/>
      </c>
      <c r="BL21" s="183" t="str">
        <f t="shared" si="8"/>
        <v/>
      </c>
      <c r="BM21" s="183" t="str">
        <f t="shared" si="8"/>
        <v/>
      </c>
      <c r="BN21" s="183" t="str">
        <f t="shared" si="8"/>
        <v/>
      </c>
      <c r="BO21" s="183" t="str">
        <f t="shared" si="8"/>
        <v/>
      </c>
      <c r="BP21" s="183" t="str">
        <f t="shared" si="8"/>
        <v/>
      </c>
      <c r="BQ21" s="183" t="str">
        <f t="shared" si="8"/>
        <v/>
      </c>
      <c r="BR21" s="183" t="str">
        <f t="shared" si="8"/>
        <v/>
      </c>
      <c r="BS21" s="183" t="str">
        <f t="shared" si="8"/>
        <v/>
      </c>
      <c r="BT21" s="183" t="s">
        <v>97</v>
      </c>
      <c r="BU21" s="183">
        <f t="shared" si="9"/>
        <v>2</v>
      </c>
      <c r="BW21" s="183" t="str">
        <f t="shared" si="10"/>
        <v/>
      </c>
      <c r="BX21" s="183" t="str">
        <f t="shared" si="10"/>
        <v/>
      </c>
      <c r="BY21" s="183" t="str">
        <f t="shared" si="10"/>
        <v/>
      </c>
      <c r="BZ21" s="183">
        <f t="shared" si="10"/>
        <v>3</v>
      </c>
      <c r="CA21" s="183" t="str">
        <f t="shared" si="10"/>
        <v/>
      </c>
      <c r="CB21" s="183" t="str">
        <f t="shared" si="10"/>
        <v/>
      </c>
      <c r="CC21" s="183">
        <f t="shared" si="10"/>
        <v>1</v>
      </c>
      <c r="CD21" s="183">
        <f t="shared" si="11"/>
        <v>4</v>
      </c>
      <c r="CF21" s="183" t="str">
        <f t="shared" si="12"/>
        <v/>
      </c>
      <c r="CG21" s="183" t="str">
        <f t="shared" si="12"/>
        <v/>
      </c>
      <c r="CH21" s="183" t="str">
        <f t="shared" si="12"/>
        <v/>
      </c>
      <c r="CI21" s="183">
        <f t="shared" si="12"/>
        <v>3</v>
      </c>
      <c r="CJ21" s="183" t="str">
        <f t="shared" si="12"/>
        <v/>
      </c>
      <c r="CK21" s="183" t="str">
        <f t="shared" si="12"/>
        <v/>
      </c>
      <c r="CL21" s="183">
        <f t="shared" si="12"/>
        <v>1</v>
      </c>
      <c r="CM21" s="183">
        <f t="shared" si="13"/>
        <v>4</v>
      </c>
    </row>
    <row r="22" spans="1:91" ht="15" thickBot="1" x14ac:dyDescent="0.4">
      <c r="A22" s="756"/>
      <c r="B22" s="782"/>
      <c r="C22" s="13" t="s">
        <v>41</v>
      </c>
      <c r="D22" s="15" t="s">
        <v>29</v>
      </c>
      <c r="E22" s="102" t="s">
        <v>29</v>
      </c>
      <c r="F22" s="70"/>
      <c r="G22" s="102" t="s">
        <v>29</v>
      </c>
      <c r="H22" s="73"/>
      <c r="I22" s="102" t="s">
        <v>29</v>
      </c>
      <c r="J22" s="824" t="s">
        <v>7</v>
      </c>
      <c r="K22" s="824" t="s">
        <v>7</v>
      </c>
      <c r="L22" s="824" t="s">
        <v>7</v>
      </c>
      <c r="M22" s="824" t="s">
        <v>7</v>
      </c>
      <c r="N22" s="824" t="s">
        <v>7</v>
      </c>
      <c r="O22" s="824" t="s">
        <v>7</v>
      </c>
      <c r="P22" s="824" t="s">
        <v>7</v>
      </c>
      <c r="Q22" s="824" t="s">
        <v>7</v>
      </c>
      <c r="R22" s="824" t="s">
        <v>7</v>
      </c>
      <c r="S22" s="823" t="s">
        <v>101</v>
      </c>
      <c r="T22" s="823" t="s">
        <v>101</v>
      </c>
      <c r="U22" s="823" t="s">
        <v>101</v>
      </c>
      <c r="V22" s="823" t="s">
        <v>101</v>
      </c>
      <c r="W22" s="823" t="s">
        <v>101</v>
      </c>
      <c r="X22" s="823" t="s">
        <v>101</v>
      </c>
      <c r="Y22" s="823" t="s">
        <v>101</v>
      </c>
      <c r="Z22" s="823" t="s">
        <v>101</v>
      </c>
      <c r="AA22" s="823" t="s">
        <v>101</v>
      </c>
      <c r="AB22" s="823" t="s">
        <v>101</v>
      </c>
      <c r="AC22" s="823" t="s">
        <v>101</v>
      </c>
      <c r="AD22" s="70"/>
      <c r="AE22" s="70"/>
      <c r="AF22" s="71"/>
      <c r="AG22" s="102"/>
      <c r="AH22" s="70"/>
      <c r="AI22" s="102"/>
      <c r="AJ22" s="73"/>
      <c r="AK22" s="102"/>
      <c r="AL22" s="122"/>
      <c r="AM22" s="117"/>
      <c r="AN22" s="14" t="str">
        <f t="shared" si="5"/>
        <v>ADJ HOERNER</v>
      </c>
      <c r="AO22" s="240"/>
      <c r="AP22" s="187"/>
      <c r="AQ22" s="188" t="str">
        <f t="shared" si="6"/>
        <v/>
      </c>
      <c r="AR22" s="188" t="str">
        <f t="shared" si="6"/>
        <v/>
      </c>
      <c r="AS22" s="188" t="str">
        <f t="shared" si="6"/>
        <v/>
      </c>
      <c r="AT22" s="188" t="str">
        <f t="shared" si="6"/>
        <v/>
      </c>
      <c r="AU22" s="188" t="str">
        <f t="shared" si="6"/>
        <v/>
      </c>
      <c r="AV22" s="188" t="str">
        <f t="shared" si="6"/>
        <v/>
      </c>
      <c r="AW22" s="188" t="str">
        <f t="shared" si="6"/>
        <v/>
      </c>
      <c r="AX22" s="188" t="str">
        <f t="shared" si="6"/>
        <v/>
      </c>
      <c r="AY22" s="188" t="str">
        <f t="shared" si="6"/>
        <v/>
      </c>
      <c r="AZ22" s="188" t="str">
        <f t="shared" si="6"/>
        <v/>
      </c>
      <c r="BA22" s="188" t="str">
        <f t="shared" si="6"/>
        <v/>
      </c>
      <c r="BB22" s="188" t="str">
        <f t="shared" si="6"/>
        <v/>
      </c>
      <c r="BC22" s="188" t="str">
        <f t="shared" si="6"/>
        <v/>
      </c>
      <c r="BD22" s="188" t="s">
        <v>97</v>
      </c>
      <c r="BE22" s="188">
        <f t="shared" si="7"/>
        <v>0</v>
      </c>
      <c r="BG22" s="188" t="str">
        <f t="shared" si="8"/>
        <v/>
      </c>
      <c r="BH22" s="188" t="str">
        <f t="shared" si="8"/>
        <v/>
      </c>
      <c r="BI22" s="188" t="str">
        <f t="shared" si="8"/>
        <v/>
      </c>
      <c r="BJ22" s="188" t="str">
        <f t="shared" si="8"/>
        <v/>
      </c>
      <c r="BK22" s="188" t="str">
        <f t="shared" si="8"/>
        <v/>
      </c>
      <c r="BL22" s="188" t="str">
        <f t="shared" si="8"/>
        <v/>
      </c>
      <c r="BM22" s="188" t="str">
        <f t="shared" si="8"/>
        <v/>
      </c>
      <c r="BN22" s="188" t="str">
        <f t="shared" si="8"/>
        <v/>
      </c>
      <c r="BO22" s="188" t="str">
        <f t="shared" si="8"/>
        <v/>
      </c>
      <c r="BP22" s="188" t="str">
        <f t="shared" si="8"/>
        <v/>
      </c>
      <c r="BQ22" s="188" t="str">
        <f t="shared" si="8"/>
        <v/>
      </c>
      <c r="BR22" s="188" t="str">
        <f t="shared" si="8"/>
        <v/>
      </c>
      <c r="BS22" s="188" t="str">
        <f t="shared" si="8"/>
        <v/>
      </c>
      <c r="BT22" s="188" t="s">
        <v>97</v>
      </c>
      <c r="BU22" s="188">
        <f t="shared" si="9"/>
        <v>0</v>
      </c>
      <c r="BW22" s="188" t="str">
        <f t="shared" si="10"/>
        <v/>
      </c>
      <c r="BX22" s="188" t="str">
        <f t="shared" si="10"/>
        <v/>
      </c>
      <c r="BY22" s="188" t="str">
        <f t="shared" si="10"/>
        <v/>
      </c>
      <c r="BZ22" s="188" t="str">
        <f t="shared" si="10"/>
        <v/>
      </c>
      <c r="CA22" s="188" t="str">
        <f t="shared" si="10"/>
        <v/>
      </c>
      <c r="CB22" s="188" t="str">
        <f t="shared" si="10"/>
        <v/>
      </c>
      <c r="CC22" s="188" t="str">
        <f t="shared" si="10"/>
        <v/>
      </c>
      <c r="CD22" s="188">
        <f t="shared" si="11"/>
        <v>0</v>
      </c>
      <c r="CF22" s="188" t="str">
        <f t="shared" si="12"/>
        <v/>
      </c>
      <c r="CG22" s="188" t="str">
        <f t="shared" si="12"/>
        <v/>
      </c>
      <c r="CH22" s="188" t="str">
        <f t="shared" si="12"/>
        <v/>
      </c>
      <c r="CI22" s="188" t="str">
        <f t="shared" si="12"/>
        <v/>
      </c>
      <c r="CJ22" s="188" t="str">
        <f t="shared" si="12"/>
        <v/>
      </c>
      <c r="CK22" s="188" t="str">
        <f t="shared" si="12"/>
        <v/>
      </c>
      <c r="CL22" s="188" t="str">
        <f t="shared" si="12"/>
        <v/>
      </c>
      <c r="CM22" s="188">
        <f t="shared" si="13"/>
        <v>0</v>
      </c>
    </row>
    <row r="23" spans="1:91" ht="15" thickBot="1" x14ac:dyDescent="0.4">
      <c r="A23" s="757"/>
      <c r="B23" s="16"/>
      <c r="C23" s="17" t="s">
        <v>43</v>
      </c>
      <c r="D23" s="18"/>
      <c r="E23" s="106"/>
      <c r="F23" s="76"/>
      <c r="G23" s="106"/>
      <c r="H23" s="79"/>
      <c r="I23" s="106"/>
      <c r="J23" s="106"/>
      <c r="K23" s="118"/>
      <c r="L23" s="75"/>
      <c r="M23" s="106"/>
      <c r="N23" s="76"/>
      <c r="O23" s="106"/>
      <c r="P23" s="76"/>
      <c r="Q23" s="76"/>
      <c r="R23" s="77"/>
      <c r="S23" s="106"/>
      <c r="T23" s="76"/>
      <c r="U23" s="106"/>
      <c r="V23" s="79"/>
      <c r="W23" s="106"/>
      <c r="X23" s="106"/>
      <c r="Y23" s="118"/>
      <c r="Z23" s="78"/>
      <c r="AA23" s="106"/>
      <c r="AB23" s="76"/>
      <c r="AC23" s="106"/>
      <c r="AD23" s="76"/>
      <c r="AE23" s="76"/>
      <c r="AF23" s="77"/>
      <c r="AG23" s="106"/>
      <c r="AH23" s="76"/>
      <c r="AI23" s="106"/>
      <c r="AJ23" s="79"/>
      <c r="AK23" s="106"/>
      <c r="AL23" s="123"/>
      <c r="AM23" s="118"/>
      <c r="AN23" s="19" t="str">
        <f t="shared" si="5"/>
        <v>EXTERIEUR</v>
      </c>
      <c r="AO23" s="129"/>
      <c r="AQ23" s="184" t="str">
        <f t="shared" si="6"/>
        <v/>
      </c>
      <c r="AR23" s="184" t="str">
        <f t="shared" si="6"/>
        <v/>
      </c>
      <c r="AS23" s="184" t="str">
        <f t="shared" si="6"/>
        <v/>
      </c>
      <c r="AT23" s="184" t="str">
        <f t="shared" si="6"/>
        <v/>
      </c>
      <c r="AU23" s="184" t="str">
        <f t="shared" si="6"/>
        <v/>
      </c>
      <c r="AV23" s="184" t="str">
        <f t="shared" si="6"/>
        <v/>
      </c>
      <c r="AW23" s="184" t="str">
        <f t="shared" si="6"/>
        <v/>
      </c>
      <c r="AX23" s="184" t="str">
        <f t="shared" si="6"/>
        <v/>
      </c>
      <c r="AY23" s="184" t="str">
        <f t="shared" si="6"/>
        <v/>
      </c>
      <c r="AZ23" s="184" t="str">
        <f t="shared" si="6"/>
        <v/>
      </c>
      <c r="BA23" s="184" t="str">
        <f t="shared" si="6"/>
        <v/>
      </c>
      <c r="BB23" s="184" t="str">
        <f t="shared" si="6"/>
        <v/>
      </c>
      <c r="BC23" s="184" t="str">
        <f t="shared" si="6"/>
        <v/>
      </c>
      <c r="BD23" s="184" t="s">
        <v>97</v>
      </c>
      <c r="BE23" s="184">
        <f t="shared" si="7"/>
        <v>0</v>
      </c>
      <c r="BG23" s="184" t="str">
        <f t="shared" si="8"/>
        <v/>
      </c>
      <c r="BH23" s="184" t="str">
        <f t="shared" si="8"/>
        <v/>
      </c>
      <c r="BI23" s="184" t="str">
        <f t="shared" si="8"/>
        <v/>
      </c>
      <c r="BJ23" s="184" t="str">
        <f t="shared" si="8"/>
        <v/>
      </c>
      <c r="BK23" s="184" t="str">
        <f t="shared" si="8"/>
        <v/>
      </c>
      <c r="BL23" s="184" t="str">
        <f t="shared" si="8"/>
        <v/>
      </c>
      <c r="BM23" s="184" t="str">
        <f t="shared" si="8"/>
        <v/>
      </c>
      <c r="BN23" s="184" t="str">
        <f t="shared" si="8"/>
        <v/>
      </c>
      <c r="BO23" s="184" t="str">
        <f t="shared" si="8"/>
        <v/>
      </c>
      <c r="BP23" s="184" t="str">
        <f t="shared" si="8"/>
        <v/>
      </c>
      <c r="BQ23" s="184" t="str">
        <f t="shared" si="8"/>
        <v/>
      </c>
      <c r="BR23" s="184" t="str">
        <f t="shared" si="8"/>
        <v/>
      </c>
      <c r="BS23" s="184" t="str">
        <f t="shared" si="8"/>
        <v/>
      </c>
      <c r="BT23" s="184" t="s">
        <v>97</v>
      </c>
      <c r="BU23" s="184">
        <f t="shared" si="9"/>
        <v>0</v>
      </c>
      <c r="BW23" s="184" t="str">
        <f t="shared" si="10"/>
        <v/>
      </c>
      <c r="BX23" s="184" t="str">
        <f t="shared" si="10"/>
        <v/>
      </c>
      <c r="BY23" s="184" t="str">
        <f t="shared" si="10"/>
        <v/>
      </c>
      <c r="BZ23" s="184" t="str">
        <f t="shared" si="10"/>
        <v/>
      </c>
      <c r="CA23" s="184" t="str">
        <f t="shared" si="10"/>
        <v/>
      </c>
      <c r="CB23" s="184" t="str">
        <f t="shared" si="10"/>
        <v/>
      </c>
      <c r="CC23" s="184" t="str">
        <f t="shared" si="10"/>
        <v/>
      </c>
      <c r="CD23" s="184">
        <f t="shared" si="11"/>
        <v>0</v>
      </c>
      <c r="CF23" s="184" t="str">
        <f t="shared" si="12"/>
        <v/>
      </c>
      <c r="CG23" s="184" t="str">
        <f t="shared" si="12"/>
        <v/>
      </c>
      <c r="CH23" s="184" t="str">
        <f t="shared" si="12"/>
        <v/>
      </c>
      <c r="CI23" s="184" t="str">
        <f t="shared" si="12"/>
        <v/>
      </c>
      <c r="CJ23" s="184" t="str">
        <f t="shared" si="12"/>
        <v/>
      </c>
      <c r="CK23" s="184" t="str">
        <f t="shared" si="12"/>
        <v/>
      </c>
      <c r="CL23" s="184" t="str">
        <f t="shared" si="12"/>
        <v/>
      </c>
      <c r="CM23" s="184">
        <f t="shared" si="13"/>
        <v>0</v>
      </c>
    </row>
    <row r="24" spans="1:91" ht="15" thickBot="1" x14ac:dyDescent="0.4">
      <c r="A24" s="755" t="s">
        <v>44</v>
      </c>
      <c r="B24" s="778" t="s">
        <v>45</v>
      </c>
      <c r="C24" s="20" t="s">
        <v>46</v>
      </c>
      <c r="D24" s="21" t="s">
        <v>47</v>
      </c>
      <c r="E24" s="227" t="s">
        <v>48</v>
      </c>
      <c r="F24" s="64"/>
      <c r="G24" s="101" t="s">
        <v>38</v>
      </c>
      <c r="H24" s="67"/>
      <c r="I24" s="101" t="s">
        <v>35</v>
      </c>
      <c r="J24" s="101"/>
      <c r="K24" s="227" t="s">
        <v>48</v>
      </c>
      <c r="L24" s="831" t="s">
        <v>7</v>
      </c>
      <c r="M24" s="831" t="s">
        <v>7</v>
      </c>
      <c r="N24" s="831" t="s">
        <v>7</v>
      </c>
      <c r="O24" s="831" t="s">
        <v>7</v>
      </c>
      <c r="P24" s="831" t="s">
        <v>7</v>
      </c>
      <c r="Q24" s="831" t="s">
        <v>7</v>
      </c>
      <c r="R24" s="831" t="s">
        <v>7</v>
      </c>
      <c r="S24" s="831" t="s">
        <v>7</v>
      </c>
      <c r="T24" s="831" t="s">
        <v>7</v>
      </c>
      <c r="U24" s="831" t="s">
        <v>7</v>
      </c>
      <c r="V24" s="831" t="s">
        <v>7</v>
      </c>
      <c r="W24" s="831" t="s">
        <v>7</v>
      </c>
      <c r="X24" s="831" t="s">
        <v>7</v>
      </c>
      <c r="Y24" s="831" t="s">
        <v>7</v>
      </c>
      <c r="Z24" s="831" t="s">
        <v>7</v>
      </c>
      <c r="AA24" s="227" t="s">
        <v>48</v>
      </c>
      <c r="AB24" s="64"/>
      <c r="AC24" s="101" t="s">
        <v>35</v>
      </c>
      <c r="AD24" s="64"/>
      <c r="AE24" s="64"/>
      <c r="AF24" s="65"/>
      <c r="AG24" s="101"/>
      <c r="AH24" s="64"/>
      <c r="AI24" s="101"/>
      <c r="AJ24" s="67"/>
      <c r="AK24" s="101"/>
      <c r="AL24" s="121"/>
      <c r="AM24" s="116"/>
      <c r="AN24" s="22" t="str">
        <f t="shared" si="5"/>
        <v>SGC QUESADA</v>
      </c>
      <c r="AO24" s="240"/>
      <c r="AP24" s="187"/>
      <c r="AQ24" s="195" t="str">
        <f t="shared" si="6"/>
        <v/>
      </c>
      <c r="AR24" s="195" t="str">
        <f t="shared" si="6"/>
        <v/>
      </c>
      <c r="AS24" s="195" t="str">
        <f t="shared" si="6"/>
        <v/>
      </c>
      <c r="AT24" s="195" t="str">
        <f t="shared" si="6"/>
        <v/>
      </c>
      <c r="AU24" s="195" t="str">
        <f t="shared" si="6"/>
        <v/>
      </c>
      <c r="AV24" s="195" t="str">
        <f t="shared" si="6"/>
        <v/>
      </c>
      <c r="AW24" s="195" t="str">
        <f t="shared" si="6"/>
        <v/>
      </c>
      <c r="AX24" s="195">
        <f t="shared" si="6"/>
        <v>1</v>
      </c>
      <c r="AY24" s="195" t="str">
        <f t="shared" si="6"/>
        <v/>
      </c>
      <c r="AZ24" s="195" t="str">
        <f t="shared" si="6"/>
        <v/>
      </c>
      <c r="BA24" s="195" t="str">
        <f t="shared" si="6"/>
        <v/>
      </c>
      <c r="BB24" s="195" t="str">
        <f t="shared" si="6"/>
        <v/>
      </c>
      <c r="BC24" s="195" t="str">
        <f t="shared" si="6"/>
        <v/>
      </c>
      <c r="BD24" s="195" t="s">
        <v>97</v>
      </c>
      <c r="BE24" s="195">
        <f t="shared" si="7"/>
        <v>1</v>
      </c>
      <c r="BG24" s="195" t="str">
        <f t="shared" si="8"/>
        <v/>
      </c>
      <c r="BH24" s="195" t="str">
        <f t="shared" si="8"/>
        <v/>
      </c>
      <c r="BI24" s="195" t="str">
        <f t="shared" si="8"/>
        <v/>
      </c>
      <c r="BJ24" s="195" t="str">
        <f t="shared" si="8"/>
        <v/>
      </c>
      <c r="BK24" s="195" t="str">
        <f t="shared" si="8"/>
        <v/>
      </c>
      <c r="BL24" s="195" t="str">
        <f t="shared" si="8"/>
        <v/>
      </c>
      <c r="BM24" s="195" t="str">
        <f t="shared" si="8"/>
        <v/>
      </c>
      <c r="BN24" s="195">
        <f t="shared" si="8"/>
        <v>1</v>
      </c>
      <c r="BO24" s="195" t="str">
        <f t="shared" si="8"/>
        <v/>
      </c>
      <c r="BP24" s="195" t="str">
        <f t="shared" si="8"/>
        <v/>
      </c>
      <c r="BQ24" s="195" t="str">
        <f t="shared" si="8"/>
        <v/>
      </c>
      <c r="BR24" s="195" t="str">
        <f t="shared" si="8"/>
        <v/>
      </c>
      <c r="BS24" s="195" t="str">
        <f t="shared" si="8"/>
        <v/>
      </c>
      <c r="BT24" s="195" t="s">
        <v>97</v>
      </c>
      <c r="BU24" s="195">
        <f t="shared" si="9"/>
        <v>1</v>
      </c>
      <c r="BW24" s="195" t="str">
        <f t="shared" si="10"/>
        <v/>
      </c>
      <c r="BX24" s="195" t="str">
        <f t="shared" si="10"/>
        <v/>
      </c>
      <c r="BY24" s="195" t="str">
        <f t="shared" si="10"/>
        <v/>
      </c>
      <c r="BZ24" s="195" t="str">
        <f t="shared" si="10"/>
        <v/>
      </c>
      <c r="CA24" s="195">
        <f t="shared" si="10"/>
        <v>1</v>
      </c>
      <c r="CB24" s="195" t="str">
        <f t="shared" si="10"/>
        <v/>
      </c>
      <c r="CC24" s="195" t="str">
        <f t="shared" si="10"/>
        <v/>
      </c>
      <c r="CD24" s="195">
        <f t="shared" si="11"/>
        <v>1</v>
      </c>
      <c r="CF24" s="195" t="str">
        <f t="shared" si="12"/>
        <v/>
      </c>
      <c r="CG24" s="195" t="str">
        <f t="shared" si="12"/>
        <v/>
      </c>
      <c r="CH24" s="195" t="str">
        <f t="shared" si="12"/>
        <v/>
      </c>
      <c r="CI24" s="195" t="str">
        <f t="shared" si="12"/>
        <v/>
      </c>
      <c r="CJ24" s="195">
        <f t="shared" si="12"/>
        <v>1</v>
      </c>
      <c r="CK24" s="195" t="str">
        <f t="shared" si="12"/>
        <v/>
      </c>
      <c r="CL24" s="195" t="str">
        <f t="shared" si="12"/>
        <v/>
      </c>
      <c r="CM24" s="195">
        <f t="shared" si="13"/>
        <v>1</v>
      </c>
    </row>
    <row r="25" spans="1:91" ht="15" thickBot="1" x14ac:dyDescent="0.4">
      <c r="A25" s="756"/>
      <c r="B25" s="779"/>
      <c r="C25" s="13" t="s">
        <v>49</v>
      </c>
      <c r="D25" s="15" t="s">
        <v>47</v>
      </c>
      <c r="E25" s="102" t="s">
        <v>38</v>
      </c>
      <c r="F25" s="70"/>
      <c r="G25" s="227" t="s">
        <v>48</v>
      </c>
      <c r="H25" s="73"/>
      <c r="I25" s="102" t="s">
        <v>35</v>
      </c>
      <c r="J25" s="102"/>
      <c r="K25" s="227" t="s">
        <v>48</v>
      </c>
      <c r="L25" s="69"/>
      <c r="M25" s="102" t="s">
        <v>38</v>
      </c>
      <c r="N25" s="70"/>
      <c r="O25" s="102">
        <v>67</v>
      </c>
      <c r="P25" s="70"/>
      <c r="Q25" s="70"/>
      <c r="R25" s="71"/>
      <c r="S25" s="102" t="s">
        <v>38</v>
      </c>
      <c r="T25" s="70"/>
      <c r="U25" s="227" t="s">
        <v>48</v>
      </c>
      <c r="V25" s="73"/>
      <c r="W25" s="102">
        <v>67</v>
      </c>
      <c r="X25" s="102"/>
      <c r="Y25" s="227" t="s">
        <v>48</v>
      </c>
      <c r="Z25" s="72"/>
      <c r="AA25" s="102">
        <v>67</v>
      </c>
      <c r="AB25" s="70"/>
      <c r="AC25" s="102">
        <v>67</v>
      </c>
      <c r="AD25" s="70"/>
      <c r="AE25" s="70"/>
      <c r="AF25" s="71"/>
      <c r="AG25" s="102"/>
      <c r="AH25" s="70"/>
      <c r="AI25" s="102"/>
      <c r="AJ25" s="73"/>
      <c r="AK25" s="102"/>
      <c r="AL25" s="122"/>
      <c r="AM25" s="117"/>
      <c r="AN25" s="14" t="str">
        <f t="shared" si="5"/>
        <v>SGC LEDUC</v>
      </c>
      <c r="AO25" s="129"/>
      <c r="AQ25" s="183" t="str">
        <f t="shared" si="6"/>
        <v/>
      </c>
      <c r="AR25" s="183" t="str">
        <f t="shared" si="6"/>
        <v/>
      </c>
      <c r="AS25" s="183" t="str">
        <f t="shared" si="6"/>
        <v/>
      </c>
      <c r="AT25" s="183" t="str">
        <f t="shared" si="6"/>
        <v/>
      </c>
      <c r="AU25" s="183" t="str">
        <f t="shared" si="6"/>
        <v/>
      </c>
      <c r="AV25" s="183" t="str">
        <f t="shared" si="6"/>
        <v/>
      </c>
      <c r="AW25" s="183" t="str">
        <f t="shared" si="6"/>
        <v/>
      </c>
      <c r="AX25" s="183" t="str">
        <f t="shared" si="6"/>
        <v/>
      </c>
      <c r="AY25" s="183" t="str">
        <f t="shared" si="6"/>
        <v/>
      </c>
      <c r="AZ25" s="183" t="str">
        <f t="shared" si="6"/>
        <v/>
      </c>
      <c r="BA25" s="183">
        <f t="shared" si="6"/>
        <v>4</v>
      </c>
      <c r="BB25" s="183">
        <f t="shared" si="6"/>
        <v>2</v>
      </c>
      <c r="BC25" s="183" t="str">
        <f t="shared" si="6"/>
        <v/>
      </c>
      <c r="BD25" s="183" t="s">
        <v>97</v>
      </c>
      <c r="BE25" s="183">
        <f t="shared" si="7"/>
        <v>6</v>
      </c>
      <c r="BG25" s="183" t="str">
        <f t="shared" si="8"/>
        <v/>
      </c>
      <c r="BH25" s="183" t="str">
        <f t="shared" si="8"/>
        <v/>
      </c>
      <c r="BI25" s="183" t="str">
        <f t="shared" si="8"/>
        <v/>
      </c>
      <c r="BJ25" s="183" t="str">
        <f t="shared" si="8"/>
        <v/>
      </c>
      <c r="BK25" s="183" t="str">
        <f t="shared" si="8"/>
        <v/>
      </c>
      <c r="BL25" s="183" t="str">
        <f t="shared" si="8"/>
        <v/>
      </c>
      <c r="BM25" s="183" t="str">
        <f t="shared" si="8"/>
        <v/>
      </c>
      <c r="BN25" s="183" t="str">
        <f t="shared" si="8"/>
        <v/>
      </c>
      <c r="BO25" s="183" t="str">
        <f t="shared" si="8"/>
        <v/>
      </c>
      <c r="BP25" s="183" t="str">
        <f t="shared" si="8"/>
        <v/>
      </c>
      <c r="BQ25" s="183">
        <f t="shared" si="8"/>
        <v>4</v>
      </c>
      <c r="BR25" s="183">
        <f t="shared" si="8"/>
        <v>2</v>
      </c>
      <c r="BS25" s="183" t="str">
        <f t="shared" si="8"/>
        <v/>
      </c>
      <c r="BT25" s="183" t="s">
        <v>97</v>
      </c>
      <c r="BU25" s="183">
        <f t="shared" si="9"/>
        <v>6</v>
      </c>
      <c r="BW25" s="183" t="str">
        <f t="shared" si="10"/>
        <v/>
      </c>
      <c r="BX25" s="183" t="str">
        <f t="shared" si="10"/>
        <v/>
      </c>
      <c r="BY25" s="183" t="str">
        <f t="shared" si="10"/>
        <v/>
      </c>
      <c r="BZ25" s="183" t="str">
        <f t="shared" si="10"/>
        <v/>
      </c>
      <c r="CA25" s="183">
        <f t="shared" si="10"/>
        <v>2</v>
      </c>
      <c r="CB25" s="183" t="str">
        <f t="shared" si="10"/>
        <v/>
      </c>
      <c r="CC25" s="183" t="str">
        <f t="shared" si="10"/>
        <v/>
      </c>
      <c r="CD25" s="183">
        <f t="shared" si="11"/>
        <v>2</v>
      </c>
      <c r="CF25" s="183" t="str">
        <f t="shared" si="12"/>
        <v/>
      </c>
      <c r="CG25" s="183" t="str">
        <f t="shared" si="12"/>
        <v/>
      </c>
      <c r="CH25" s="183" t="str">
        <f t="shared" si="12"/>
        <v/>
      </c>
      <c r="CI25" s="183" t="str">
        <f t="shared" si="12"/>
        <v/>
      </c>
      <c r="CJ25" s="183">
        <f t="shared" si="12"/>
        <v>2</v>
      </c>
      <c r="CK25" s="183" t="str">
        <f t="shared" si="12"/>
        <v/>
      </c>
      <c r="CL25" s="183" t="str">
        <f t="shared" si="12"/>
        <v/>
      </c>
      <c r="CM25" s="183">
        <f t="shared" si="13"/>
        <v>2</v>
      </c>
    </row>
    <row r="26" spans="1:91" ht="15" thickBot="1" x14ac:dyDescent="0.4">
      <c r="A26" s="756"/>
      <c r="B26" s="780"/>
      <c r="C26" s="23" t="s">
        <v>50</v>
      </c>
      <c r="D26" s="24" t="s">
        <v>88</v>
      </c>
      <c r="E26" s="102" t="s">
        <v>35</v>
      </c>
      <c r="F26" s="70"/>
      <c r="G26" s="102" t="s">
        <v>35</v>
      </c>
      <c r="H26" s="73"/>
      <c r="I26" s="102" t="s">
        <v>35</v>
      </c>
      <c r="J26" s="227" t="s">
        <v>48</v>
      </c>
      <c r="K26" s="117"/>
      <c r="L26" s="69"/>
      <c r="M26" s="102" t="s">
        <v>35</v>
      </c>
      <c r="N26" s="70"/>
      <c r="O26" s="102" t="s">
        <v>38</v>
      </c>
      <c r="P26" s="70"/>
      <c r="Q26" s="70"/>
      <c r="R26" s="71"/>
      <c r="S26" s="102" t="s">
        <v>38</v>
      </c>
      <c r="T26" s="70"/>
      <c r="U26" s="102" t="s">
        <v>38</v>
      </c>
      <c r="V26" s="73"/>
      <c r="W26" s="227" t="s">
        <v>48</v>
      </c>
      <c r="X26" s="102"/>
      <c r="Y26" s="117"/>
      <c r="Z26" s="72"/>
      <c r="AA26" s="101" t="s">
        <v>35</v>
      </c>
      <c r="AB26" s="70"/>
      <c r="AC26" s="227" t="s">
        <v>48</v>
      </c>
      <c r="AD26" s="70"/>
      <c r="AE26" s="70"/>
      <c r="AF26" s="71"/>
      <c r="AG26" s="102"/>
      <c r="AH26" s="70"/>
      <c r="AI26" s="102"/>
      <c r="AJ26" s="73"/>
      <c r="AK26" s="102"/>
      <c r="AL26" s="122"/>
      <c r="AM26" s="117"/>
      <c r="AN26" s="25" t="str">
        <f t="shared" si="5"/>
        <v>SGC LABROUE</v>
      </c>
      <c r="AO26" s="240"/>
      <c r="AP26" s="187"/>
      <c r="AQ26" s="194" t="str">
        <f t="shared" si="6"/>
        <v/>
      </c>
      <c r="AR26" s="194" t="str">
        <f t="shared" si="6"/>
        <v/>
      </c>
      <c r="AS26" s="194" t="str">
        <f t="shared" si="6"/>
        <v/>
      </c>
      <c r="AT26" s="194" t="str">
        <f t="shared" si="6"/>
        <v/>
      </c>
      <c r="AU26" s="194" t="str">
        <f t="shared" si="6"/>
        <v/>
      </c>
      <c r="AV26" s="194" t="str">
        <f t="shared" si="6"/>
        <v/>
      </c>
      <c r="AW26" s="194" t="str">
        <f t="shared" si="6"/>
        <v/>
      </c>
      <c r="AX26" s="194">
        <f t="shared" si="6"/>
        <v>2</v>
      </c>
      <c r="AY26" s="194" t="str">
        <f t="shared" si="6"/>
        <v/>
      </c>
      <c r="AZ26" s="194" t="str">
        <f t="shared" si="6"/>
        <v/>
      </c>
      <c r="BA26" s="194" t="str">
        <f t="shared" si="6"/>
        <v/>
      </c>
      <c r="BB26" s="194">
        <f t="shared" si="6"/>
        <v>3</v>
      </c>
      <c r="BC26" s="194" t="str">
        <f t="shared" si="6"/>
        <v/>
      </c>
      <c r="BD26" s="194" t="s">
        <v>97</v>
      </c>
      <c r="BE26" s="194">
        <f t="shared" si="7"/>
        <v>5</v>
      </c>
      <c r="BG26" s="194" t="str">
        <f t="shared" si="8"/>
        <v/>
      </c>
      <c r="BH26" s="194" t="str">
        <f t="shared" si="8"/>
        <v/>
      </c>
      <c r="BI26" s="194" t="str">
        <f t="shared" si="8"/>
        <v/>
      </c>
      <c r="BJ26" s="194" t="str">
        <f t="shared" si="8"/>
        <v/>
      </c>
      <c r="BK26" s="194" t="str">
        <f t="shared" si="8"/>
        <v/>
      </c>
      <c r="BL26" s="194" t="str">
        <f t="shared" si="8"/>
        <v/>
      </c>
      <c r="BM26" s="194" t="str">
        <f t="shared" si="8"/>
        <v/>
      </c>
      <c r="BN26" s="194">
        <f t="shared" si="8"/>
        <v>2</v>
      </c>
      <c r="BO26" s="194" t="str">
        <f t="shared" si="8"/>
        <v/>
      </c>
      <c r="BP26" s="194" t="str">
        <f t="shared" si="8"/>
        <v/>
      </c>
      <c r="BQ26" s="194" t="str">
        <f t="shared" si="8"/>
        <v/>
      </c>
      <c r="BR26" s="194">
        <f t="shared" si="8"/>
        <v>3</v>
      </c>
      <c r="BS26" s="194" t="str">
        <f t="shared" si="8"/>
        <v/>
      </c>
      <c r="BT26" s="194" t="s">
        <v>97</v>
      </c>
      <c r="BU26" s="194">
        <f t="shared" si="9"/>
        <v>5</v>
      </c>
      <c r="BW26" s="194" t="str">
        <f t="shared" si="10"/>
        <v/>
      </c>
      <c r="BX26" s="194" t="str">
        <f t="shared" si="10"/>
        <v/>
      </c>
      <c r="BY26" s="194" t="str">
        <f t="shared" si="10"/>
        <v/>
      </c>
      <c r="BZ26" s="194" t="str">
        <f t="shared" si="10"/>
        <v/>
      </c>
      <c r="CA26" s="194">
        <f t="shared" si="10"/>
        <v>2</v>
      </c>
      <c r="CB26" s="194" t="str">
        <f t="shared" si="10"/>
        <v/>
      </c>
      <c r="CC26" s="194" t="str">
        <f t="shared" si="10"/>
        <v/>
      </c>
      <c r="CD26" s="194">
        <f t="shared" si="11"/>
        <v>2</v>
      </c>
      <c r="CF26" s="194" t="str">
        <f t="shared" si="12"/>
        <v/>
      </c>
      <c r="CG26" s="194" t="str">
        <f t="shared" si="12"/>
        <v/>
      </c>
      <c r="CH26" s="194" t="str">
        <f t="shared" si="12"/>
        <v/>
      </c>
      <c r="CI26" s="194" t="str">
        <f t="shared" si="12"/>
        <v/>
      </c>
      <c r="CJ26" s="194">
        <f t="shared" si="12"/>
        <v>2</v>
      </c>
      <c r="CK26" s="194" t="str">
        <f t="shared" si="12"/>
        <v/>
      </c>
      <c r="CL26" s="194" t="str">
        <f t="shared" si="12"/>
        <v/>
      </c>
      <c r="CM26" s="194">
        <f t="shared" si="13"/>
        <v>2</v>
      </c>
    </row>
    <row r="27" spans="1:91" ht="15" thickBot="1" x14ac:dyDescent="0.4">
      <c r="A27" s="756"/>
      <c r="B27" s="778" t="s">
        <v>33</v>
      </c>
      <c r="C27" s="20" t="s">
        <v>52</v>
      </c>
      <c r="D27" s="21" t="s">
        <v>53</v>
      </c>
      <c r="E27" s="102" t="s">
        <v>35</v>
      </c>
      <c r="F27" s="70"/>
      <c r="G27" s="838" t="s">
        <v>103</v>
      </c>
      <c r="H27" s="839" t="s">
        <v>103</v>
      </c>
      <c r="I27" s="839" t="s">
        <v>103</v>
      </c>
      <c r="J27" s="839" t="s">
        <v>103</v>
      </c>
      <c r="K27" s="839" t="s">
        <v>103</v>
      </c>
      <c r="L27" s="839" t="s">
        <v>103</v>
      </c>
      <c r="M27" s="839" t="s">
        <v>103</v>
      </c>
      <c r="N27" s="839" t="s">
        <v>103</v>
      </c>
      <c r="O27" s="839" t="s">
        <v>103</v>
      </c>
      <c r="P27" s="839" t="s">
        <v>103</v>
      </c>
      <c r="Q27" s="840" t="s">
        <v>103</v>
      </c>
      <c r="R27" s="102" t="s">
        <v>103</v>
      </c>
      <c r="S27" s="835" t="s">
        <v>103</v>
      </c>
      <c r="T27" s="836"/>
      <c r="U27" s="836"/>
      <c r="V27" s="836"/>
      <c r="W27" s="836"/>
      <c r="X27" s="836"/>
      <c r="Y27" s="836"/>
      <c r="Z27" s="836"/>
      <c r="AA27" s="836"/>
      <c r="AB27" s="836"/>
      <c r="AC27" s="837"/>
      <c r="AD27" s="70"/>
      <c r="AE27" s="70"/>
      <c r="AF27" s="71"/>
      <c r="AG27" s="102"/>
      <c r="AH27" s="70"/>
      <c r="AI27" s="102"/>
      <c r="AJ27" s="73"/>
      <c r="AK27" s="102"/>
      <c r="AL27" s="122"/>
      <c r="AM27" s="117"/>
      <c r="AN27" s="22" t="str">
        <f t="shared" si="5"/>
        <v>SGC PETITJEAN</v>
      </c>
      <c r="AO27" s="129"/>
      <c r="AQ27" s="196" t="str">
        <f t="shared" si="6"/>
        <v/>
      </c>
      <c r="AR27" s="196" t="str">
        <f t="shared" si="6"/>
        <v/>
      </c>
      <c r="AS27" s="196" t="str">
        <f t="shared" si="6"/>
        <v/>
      </c>
      <c r="AT27" s="196" t="str">
        <f t="shared" si="6"/>
        <v/>
      </c>
      <c r="AU27" s="196" t="str">
        <f t="shared" si="6"/>
        <v/>
      </c>
      <c r="AV27" s="196" t="str">
        <f t="shared" si="6"/>
        <v/>
      </c>
      <c r="AW27" s="196" t="str">
        <f t="shared" si="6"/>
        <v/>
      </c>
      <c r="AX27" s="196" t="str">
        <f t="shared" si="6"/>
        <v/>
      </c>
      <c r="AY27" s="196" t="str">
        <f t="shared" si="6"/>
        <v/>
      </c>
      <c r="AZ27" s="196" t="str">
        <f t="shared" si="6"/>
        <v/>
      </c>
      <c r="BA27" s="196" t="str">
        <f t="shared" si="6"/>
        <v/>
      </c>
      <c r="BB27" s="196" t="str">
        <f t="shared" si="6"/>
        <v/>
      </c>
      <c r="BC27" s="196" t="str">
        <f t="shared" si="6"/>
        <v/>
      </c>
      <c r="BD27" s="196" t="s">
        <v>97</v>
      </c>
      <c r="BE27" s="196">
        <f t="shared" si="7"/>
        <v>0</v>
      </c>
      <c r="BG27" s="196" t="str">
        <f t="shared" si="8"/>
        <v/>
      </c>
      <c r="BH27" s="196" t="str">
        <f t="shared" si="8"/>
        <v/>
      </c>
      <c r="BI27" s="196" t="str">
        <f t="shared" si="8"/>
        <v/>
      </c>
      <c r="BJ27" s="196" t="str">
        <f t="shared" si="8"/>
        <v/>
      </c>
      <c r="BK27" s="196" t="str">
        <f t="shared" si="8"/>
        <v/>
      </c>
      <c r="BL27" s="196" t="str">
        <f t="shared" si="8"/>
        <v/>
      </c>
      <c r="BM27" s="196" t="str">
        <f t="shared" si="8"/>
        <v/>
      </c>
      <c r="BN27" s="196" t="str">
        <f t="shared" si="8"/>
        <v/>
      </c>
      <c r="BO27" s="196" t="str">
        <f t="shared" si="8"/>
        <v/>
      </c>
      <c r="BP27" s="196" t="str">
        <f t="shared" si="8"/>
        <v/>
      </c>
      <c r="BQ27" s="196" t="str">
        <f t="shared" si="8"/>
        <v/>
      </c>
      <c r="BR27" s="196" t="str">
        <f t="shared" si="8"/>
        <v/>
      </c>
      <c r="BS27" s="196" t="str">
        <f t="shared" si="8"/>
        <v/>
      </c>
      <c r="BT27" s="196" t="s">
        <v>97</v>
      </c>
      <c r="BU27" s="196">
        <f t="shared" si="9"/>
        <v>0</v>
      </c>
      <c r="BW27" s="196" t="str">
        <f t="shared" si="10"/>
        <v/>
      </c>
      <c r="BX27" s="196" t="str">
        <f t="shared" si="10"/>
        <v/>
      </c>
      <c r="BY27" s="196" t="str">
        <f t="shared" si="10"/>
        <v/>
      </c>
      <c r="BZ27" s="196" t="str">
        <f t="shared" si="10"/>
        <v/>
      </c>
      <c r="CA27" s="196" t="str">
        <f t="shared" si="10"/>
        <v/>
      </c>
      <c r="CB27" s="196" t="str">
        <f t="shared" si="10"/>
        <v/>
      </c>
      <c r="CC27" s="196" t="str">
        <f t="shared" si="10"/>
        <v/>
      </c>
      <c r="CD27" s="196">
        <f t="shared" si="11"/>
        <v>0</v>
      </c>
      <c r="CF27" s="196" t="str">
        <f t="shared" si="12"/>
        <v/>
      </c>
      <c r="CG27" s="196" t="str">
        <f t="shared" si="12"/>
        <v/>
      </c>
      <c r="CH27" s="196" t="str">
        <f t="shared" si="12"/>
        <v/>
      </c>
      <c r="CI27" s="196" t="str">
        <f t="shared" si="12"/>
        <v/>
      </c>
      <c r="CJ27" s="196" t="str">
        <f t="shared" si="12"/>
        <v/>
      </c>
      <c r="CK27" s="196" t="str">
        <f t="shared" si="12"/>
        <v/>
      </c>
      <c r="CL27" s="196" t="str">
        <f t="shared" si="12"/>
        <v/>
      </c>
      <c r="CM27" s="196">
        <f t="shared" si="13"/>
        <v>0</v>
      </c>
    </row>
    <row r="28" spans="1:91" ht="15" thickBot="1" x14ac:dyDescent="0.4">
      <c r="A28" s="756"/>
      <c r="B28" s="779"/>
      <c r="C28" s="13" t="s">
        <v>54</v>
      </c>
      <c r="D28" s="15" t="s">
        <v>35</v>
      </c>
      <c r="E28" s="829" t="s">
        <v>101</v>
      </c>
      <c r="F28" s="829" t="s">
        <v>101</v>
      </c>
      <c r="G28" s="829" t="s">
        <v>101</v>
      </c>
      <c r="H28" s="829" t="s">
        <v>101</v>
      </c>
      <c r="I28" s="829" t="s">
        <v>101</v>
      </c>
      <c r="J28" s="829" t="s">
        <v>101</v>
      </c>
      <c r="K28" s="829" t="s">
        <v>101</v>
      </c>
      <c r="L28" s="831" t="s">
        <v>7</v>
      </c>
      <c r="M28" s="831" t="s">
        <v>7</v>
      </c>
      <c r="N28" s="831" t="s">
        <v>7</v>
      </c>
      <c r="O28" s="831" t="s">
        <v>7</v>
      </c>
      <c r="P28" s="831" t="s">
        <v>7</v>
      </c>
      <c r="Q28" s="831" t="s">
        <v>7</v>
      </c>
      <c r="R28" s="831" t="s">
        <v>7</v>
      </c>
      <c r="S28" s="831" t="s">
        <v>7</v>
      </c>
      <c r="T28" s="831" t="s">
        <v>7</v>
      </c>
      <c r="U28" s="831" t="s">
        <v>7</v>
      </c>
      <c r="V28" s="831" t="s">
        <v>7</v>
      </c>
      <c r="W28" s="831" t="s">
        <v>7</v>
      </c>
      <c r="X28" s="831" t="s">
        <v>7</v>
      </c>
      <c r="Y28" s="831" t="s">
        <v>7</v>
      </c>
      <c r="Z28" s="831" t="s">
        <v>7</v>
      </c>
      <c r="AA28" s="101" t="s">
        <v>35</v>
      </c>
      <c r="AB28" s="70"/>
      <c r="AC28" s="101" t="s">
        <v>35</v>
      </c>
      <c r="AD28" s="70"/>
      <c r="AE28" s="70"/>
      <c r="AF28" s="71"/>
      <c r="AG28" s="102"/>
      <c r="AH28" s="70"/>
      <c r="AI28" s="102"/>
      <c r="AJ28" s="73"/>
      <c r="AK28" s="102"/>
      <c r="AL28" s="122"/>
      <c r="AM28" s="117"/>
      <c r="AN28" s="14" t="str">
        <f t="shared" si="5"/>
        <v>SGT ROGE</v>
      </c>
      <c r="AO28" s="240"/>
      <c r="AP28" s="187"/>
      <c r="AQ28" s="188" t="str">
        <f t="shared" si="6"/>
        <v/>
      </c>
      <c r="AR28" s="188" t="str">
        <f t="shared" si="6"/>
        <v/>
      </c>
      <c r="AS28" s="188" t="str">
        <f t="shared" si="6"/>
        <v/>
      </c>
      <c r="AT28" s="188" t="str">
        <f t="shared" si="6"/>
        <v/>
      </c>
      <c r="AU28" s="188" t="str">
        <f t="shared" si="6"/>
        <v/>
      </c>
      <c r="AV28" s="188" t="str">
        <f t="shared" si="6"/>
        <v/>
      </c>
      <c r="AW28" s="188" t="str">
        <f t="shared" si="6"/>
        <v/>
      </c>
      <c r="AX28" s="188">
        <f t="shared" si="6"/>
        <v>2</v>
      </c>
      <c r="AY28" s="188" t="str">
        <f t="shared" si="6"/>
        <v/>
      </c>
      <c r="AZ28" s="188" t="str">
        <f t="shared" si="6"/>
        <v/>
      </c>
      <c r="BA28" s="188" t="str">
        <f t="shared" si="6"/>
        <v/>
      </c>
      <c r="BB28" s="188" t="str">
        <f t="shared" si="6"/>
        <v/>
      </c>
      <c r="BC28" s="188" t="str">
        <f t="shared" si="6"/>
        <v/>
      </c>
      <c r="BD28" s="188" t="s">
        <v>97</v>
      </c>
      <c r="BE28" s="188">
        <f t="shared" si="7"/>
        <v>2</v>
      </c>
      <c r="BG28" s="188" t="str">
        <f t="shared" si="8"/>
        <v/>
      </c>
      <c r="BH28" s="188" t="str">
        <f t="shared" si="8"/>
        <v/>
      </c>
      <c r="BI28" s="188" t="str">
        <f t="shared" si="8"/>
        <v/>
      </c>
      <c r="BJ28" s="188" t="str">
        <f t="shared" si="8"/>
        <v/>
      </c>
      <c r="BK28" s="188" t="str">
        <f t="shared" si="8"/>
        <v/>
      </c>
      <c r="BL28" s="188" t="str">
        <f t="shared" si="8"/>
        <v/>
      </c>
      <c r="BM28" s="188" t="str">
        <f t="shared" si="8"/>
        <v/>
      </c>
      <c r="BN28" s="188">
        <f t="shared" si="8"/>
        <v>2</v>
      </c>
      <c r="BO28" s="188" t="str">
        <f t="shared" si="8"/>
        <v/>
      </c>
      <c r="BP28" s="188" t="str">
        <f t="shared" si="8"/>
        <v/>
      </c>
      <c r="BQ28" s="188" t="str">
        <f t="shared" si="8"/>
        <v/>
      </c>
      <c r="BR28" s="188" t="str">
        <f t="shared" si="8"/>
        <v/>
      </c>
      <c r="BS28" s="188" t="str">
        <f t="shared" si="8"/>
        <v/>
      </c>
      <c r="BT28" s="188" t="s">
        <v>97</v>
      </c>
      <c r="BU28" s="188">
        <f t="shared" si="9"/>
        <v>2</v>
      </c>
      <c r="BW28" s="188" t="str">
        <f t="shared" si="10"/>
        <v/>
      </c>
      <c r="BX28" s="188" t="str">
        <f t="shared" si="10"/>
        <v/>
      </c>
      <c r="BY28" s="188" t="str">
        <f t="shared" si="10"/>
        <v/>
      </c>
      <c r="BZ28" s="188" t="str">
        <f t="shared" si="10"/>
        <v/>
      </c>
      <c r="CA28" s="188" t="str">
        <f t="shared" si="10"/>
        <v/>
      </c>
      <c r="CB28" s="188" t="str">
        <f t="shared" si="10"/>
        <v/>
      </c>
      <c r="CC28" s="188" t="str">
        <f t="shared" si="10"/>
        <v/>
      </c>
      <c r="CD28" s="188">
        <f t="shared" si="11"/>
        <v>0</v>
      </c>
      <c r="CF28" s="188" t="str">
        <f t="shared" si="12"/>
        <v/>
      </c>
      <c r="CG28" s="188" t="str">
        <f t="shared" si="12"/>
        <v/>
      </c>
      <c r="CH28" s="188" t="str">
        <f t="shared" si="12"/>
        <v/>
      </c>
      <c r="CI28" s="188" t="str">
        <f t="shared" si="12"/>
        <v/>
      </c>
      <c r="CJ28" s="188" t="str">
        <f t="shared" si="12"/>
        <v/>
      </c>
      <c r="CK28" s="188" t="str">
        <f t="shared" si="12"/>
        <v/>
      </c>
      <c r="CL28" s="188" t="str">
        <f t="shared" si="12"/>
        <v/>
      </c>
      <c r="CM28" s="188">
        <f t="shared" si="13"/>
        <v>0</v>
      </c>
    </row>
    <row r="29" spans="1:91" ht="15" thickBot="1" x14ac:dyDescent="0.4">
      <c r="A29" s="756"/>
      <c r="B29" s="779"/>
      <c r="C29" s="13" t="s">
        <v>56</v>
      </c>
      <c r="D29" s="15" t="s">
        <v>35</v>
      </c>
      <c r="E29" s="102" t="s">
        <v>35</v>
      </c>
      <c r="F29" s="70"/>
      <c r="G29" s="102" t="s">
        <v>35</v>
      </c>
      <c r="H29" s="73"/>
      <c r="I29" s="102">
        <v>45</v>
      </c>
      <c r="J29" s="227" t="s">
        <v>48</v>
      </c>
      <c r="K29" s="117"/>
      <c r="L29" s="69"/>
      <c r="M29" s="102" t="s">
        <v>55</v>
      </c>
      <c r="N29" s="824" t="s">
        <v>7</v>
      </c>
      <c r="O29" s="824" t="s">
        <v>7</v>
      </c>
      <c r="P29" s="824" t="s">
        <v>7</v>
      </c>
      <c r="Q29" s="824" t="s">
        <v>7</v>
      </c>
      <c r="R29" s="824" t="s">
        <v>7</v>
      </c>
      <c r="S29" s="824" t="s">
        <v>7</v>
      </c>
      <c r="T29" s="824" t="s">
        <v>7</v>
      </c>
      <c r="U29" s="824" t="s">
        <v>7</v>
      </c>
      <c r="V29" s="824" t="s">
        <v>7</v>
      </c>
      <c r="W29" s="824" t="s">
        <v>7</v>
      </c>
      <c r="X29" s="824" t="s">
        <v>7</v>
      </c>
      <c r="Y29" s="824" t="s">
        <v>7</v>
      </c>
      <c r="Z29" s="824" t="s">
        <v>7</v>
      </c>
      <c r="AA29" s="227" t="s">
        <v>48</v>
      </c>
      <c r="AB29" s="70"/>
      <c r="AC29" s="102">
        <v>45</v>
      </c>
      <c r="AD29" s="70"/>
      <c r="AE29" s="70"/>
      <c r="AF29" s="71"/>
      <c r="AG29" s="102"/>
      <c r="AH29" s="70"/>
      <c r="AI29" s="102"/>
      <c r="AJ29" s="73"/>
      <c r="AK29" s="102"/>
      <c r="AL29" s="122"/>
      <c r="AM29" s="117"/>
      <c r="AN29" s="14" t="str">
        <f t="shared" si="5"/>
        <v>SGT FERNANDES</v>
      </c>
      <c r="AO29" s="129"/>
      <c r="AQ29" s="183" t="str">
        <f t="shared" si="6"/>
        <v/>
      </c>
      <c r="AR29" s="183" t="str">
        <f t="shared" si="6"/>
        <v/>
      </c>
      <c r="AS29" s="183" t="str">
        <f t="shared" si="6"/>
        <v/>
      </c>
      <c r="AT29" s="183" t="str">
        <f t="shared" si="6"/>
        <v/>
      </c>
      <c r="AU29" s="183" t="str">
        <f t="shared" si="6"/>
        <v/>
      </c>
      <c r="AV29" s="183" t="str">
        <f t="shared" si="6"/>
        <v/>
      </c>
      <c r="AW29" s="183">
        <f t="shared" si="6"/>
        <v>1</v>
      </c>
      <c r="AX29" s="183" t="str">
        <f t="shared" si="6"/>
        <v/>
      </c>
      <c r="AY29" s="183" t="str">
        <f t="shared" si="6"/>
        <v/>
      </c>
      <c r="AZ29" s="183" t="str">
        <f t="shared" si="6"/>
        <v/>
      </c>
      <c r="BA29" s="183" t="str">
        <f t="shared" si="6"/>
        <v/>
      </c>
      <c r="BB29" s="183" t="str">
        <f t="shared" si="6"/>
        <v/>
      </c>
      <c r="BC29" s="183" t="str">
        <f t="shared" si="6"/>
        <v/>
      </c>
      <c r="BD29" s="183" t="s">
        <v>97</v>
      </c>
      <c r="BE29" s="183">
        <f t="shared" si="7"/>
        <v>1</v>
      </c>
      <c r="BG29" s="183" t="str">
        <f t="shared" si="8"/>
        <v/>
      </c>
      <c r="BH29" s="183" t="str">
        <f t="shared" si="8"/>
        <v/>
      </c>
      <c r="BI29" s="183" t="str">
        <f t="shared" si="8"/>
        <v/>
      </c>
      <c r="BJ29" s="183" t="str">
        <f t="shared" si="8"/>
        <v/>
      </c>
      <c r="BK29" s="183" t="str">
        <f t="shared" si="8"/>
        <v/>
      </c>
      <c r="BL29" s="183" t="str">
        <f t="shared" si="8"/>
        <v/>
      </c>
      <c r="BM29" s="183">
        <f t="shared" si="8"/>
        <v>1</v>
      </c>
      <c r="BN29" s="183" t="str">
        <f t="shared" si="8"/>
        <v/>
      </c>
      <c r="BO29" s="183" t="str">
        <f t="shared" si="8"/>
        <v/>
      </c>
      <c r="BP29" s="183" t="str">
        <f t="shared" si="8"/>
        <v/>
      </c>
      <c r="BQ29" s="183" t="str">
        <f t="shared" si="8"/>
        <v/>
      </c>
      <c r="BR29" s="183" t="str">
        <f t="shared" si="8"/>
        <v/>
      </c>
      <c r="BS29" s="183" t="str">
        <f t="shared" si="8"/>
        <v/>
      </c>
      <c r="BT29" s="183" t="s">
        <v>97</v>
      </c>
      <c r="BU29" s="183">
        <f t="shared" si="9"/>
        <v>1</v>
      </c>
      <c r="BW29" s="183" t="str">
        <f t="shared" si="10"/>
        <v/>
      </c>
      <c r="BX29" s="183" t="str">
        <f t="shared" si="10"/>
        <v/>
      </c>
      <c r="BY29" s="183" t="str">
        <f t="shared" si="10"/>
        <v/>
      </c>
      <c r="BZ29" s="183" t="str">
        <f t="shared" si="10"/>
        <v/>
      </c>
      <c r="CA29" s="183">
        <f t="shared" si="10"/>
        <v>1</v>
      </c>
      <c r="CB29" s="183">
        <f t="shared" si="10"/>
        <v>1</v>
      </c>
      <c r="CC29" s="183" t="str">
        <f t="shared" si="10"/>
        <v/>
      </c>
      <c r="CD29" s="183">
        <f t="shared" si="11"/>
        <v>2</v>
      </c>
      <c r="CF29" s="183" t="str">
        <f t="shared" si="12"/>
        <v/>
      </c>
      <c r="CG29" s="183" t="str">
        <f t="shared" si="12"/>
        <v/>
      </c>
      <c r="CH29" s="183" t="str">
        <f t="shared" si="12"/>
        <v/>
      </c>
      <c r="CI29" s="183" t="str">
        <f t="shared" si="12"/>
        <v/>
      </c>
      <c r="CJ29" s="183">
        <f t="shared" si="12"/>
        <v>1</v>
      </c>
      <c r="CK29" s="183">
        <f t="shared" si="12"/>
        <v>1</v>
      </c>
      <c r="CL29" s="183" t="str">
        <f t="shared" si="12"/>
        <v/>
      </c>
      <c r="CM29" s="183">
        <f t="shared" si="13"/>
        <v>2</v>
      </c>
    </row>
    <row r="30" spans="1:91" x14ac:dyDescent="0.35">
      <c r="A30" s="756"/>
      <c r="B30" s="779"/>
      <c r="C30" s="13" t="s">
        <v>57</v>
      </c>
      <c r="D30" s="15" t="s">
        <v>35</v>
      </c>
      <c r="E30" s="102" t="s">
        <v>63</v>
      </c>
      <c r="F30" s="70"/>
      <c r="G30" s="102" t="s">
        <v>35</v>
      </c>
      <c r="H30" s="73"/>
      <c r="I30" s="227" t="s">
        <v>48</v>
      </c>
      <c r="J30" s="102"/>
      <c r="K30" s="117"/>
      <c r="L30" s="69"/>
      <c r="M30" s="102" t="s">
        <v>55</v>
      </c>
      <c r="N30" s="70"/>
      <c r="O30" s="102">
        <v>45</v>
      </c>
      <c r="P30" s="70"/>
      <c r="Q30" s="70"/>
      <c r="R30" s="71"/>
      <c r="S30" s="102" t="s">
        <v>35</v>
      </c>
      <c r="T30" s="70"/>
      <c r="U30" s="102" t="s">
        <v>35</v>
      </c>
      <c r="V30" s="73"/>
      <c r="W30" s="102">
        <v>45</v>
      </c>
      <c r="X30" s="102"/>
      <c r="Y30" s="117"/>
      <c r="Z30" s="72"/>
      <c r="AA30" s="101" t="s">
        <v>35</v>
      </c>
      <c r="AB30" s="70"/>
      <c r="AC30" s="101" t="s">
        <v>35</v>
      </c>
      <c r="AD30" s="70"/>
      <c r="AE30" s="70"/>
      <c r="AF30" s="71"/>
      <c r="AG30" s="102"/>
      <c r="AH30" s="70"/>
      <c r="AI30" s="102"/>
      <c r="AJ30" s="73"/>
      <c r="AK30" s="102"/>
      <c r="AL30" s="122"/>
      <c r="AM30" s="117"/>
      <c r="AN30" s="14" t="str">
        <f t="shared" si="5"/>
        <v>SGT JOUAN</v>
      </c>
      <c r="AO30" s="240"/>
      <c r="AP30" s="187"/>
      <c r="AQ30" s="188" t="str">
        <f t="shared" si="6"/>
        <v/>
      </c>
      <c r="AR30" s="188" t="str">
        <f t="shared" si="6"/>
        <v/>
      </c>
      <c r="AS30" s="188" t="str">
        <f t="shared" si="6"/>
        <v/>
      </c>
      <c r="AT30" s="188" t="str">
        <f t="shared" si="6"/>
        <v/>
      </c>
      <c r="AU30" s="188" t="str">
        <f t="shared" si="6"/>
        <v/>
      </c>
      <c r="AV30" s="188" t="str">
        <f t="shared" si="6"/>
        <v/>
      </c>
      <c r="AW30" s="188">
        <f t="shared" si="6"/>
        <v>2</v>
      </c>
      <c r="AX30" s="188">
        <f t="shared" si="6"/>
        <v>4</v>
      </c>
      <c r="AY30" s="188" t="str">
        <f t="shared" si="6"/>
        <v/>
      </c>
      <c r="AZ30" s="188" t="str">
        <f t="shared" si="6"/>
        <v/>
      </c>
      <c r="BA30" s="188" t="str">
        <f t="shared" si="6"/>
        <v/>
      </c>
      <c r="BB30" s="188" t="str">
        <f t="shared" si="6"/>
        <v/>
      </c>
      <c r="BC30" s="188" t="str">
        <f t="shared" si="6"/>
        <v/>
      </c>
      <c r="BD30" s="188" t="s">
        <v>97</v>
      </c>
      <c r="BE30" s="188">
        <f t="shared" si="7"/>
        <v>6</v>
      </c>
      <c r="BG30" s="188" t="str">
        <f t="shared" si="8"/>
        <v/>
      </c>
      <c r="BH30" s="188" t="str">
        <f t="shared" si="8"/>
        <v/>
      </c>
      <c r="BI30" s="188" t="str">
        <f t="shared" si="8"/>
        <v/>
      </c>
      <c r="BJ30" s="188" t="str">
        <f t="shared" si="8"/>
        <v/>
      </c>
      <c r="BK30" s="188" t="str">
        <f t="shared" si="8"/>
        <v/>
      </c>
      <c r="BL30" s="188" t="str">
        <f t="shared" si="8"/>
        <v/>
      </c>
      <c r="BM30" s="188">
        <f t="shared" si="8"/>
        <v>2</v>
      </c>
      <c r="BN30" s="188">
        <f t="shared" si="8"/>
        <v>4</v>
      </c>
      <c r="BO30" s="188" t="str">
        <f t="shared" si="8"/>
        <v/>
      </c>
      <c r="BP30" s="188" t="str">
        <f t="shared" si="8"/>
        <v/>
      </c>
      <c r="BQ30" s="188" t="str">
        <f t="shared" si="8"/>
        <v/>
      </c>
      <c r="BR30" s="188" t="str">
        <f t="shared" si="8"/>
        <v/>
      </c>
      <c r="BS30" s="188" t="str">
        <f t="shared" si="8"/>
        <v/>
      </c>
      <c r="BT30" s="188" t="s">
        <v>97</v>
      </c>
      <c r="BU30" s="188">
        <f t="shared" si="9"/>
        <v>6</v>
      </c>
      <c r="BW30" s="188" t="str">
        <f t="shared" si="10"/>
        <v/>
      </c>
      <c r="BX30" s="188" t="str">
        <f t="shared" si="10"/>
        <v/>
      </c>
      <c r="BY30" s="188" t="str">
        <f t="shared" si="10"/>
        <v/>
      </c>
      <c r="BZ30" s="188" t="str">
        <f t="shared" si="10"/>
        <v/>
      </c>
      <c r="CA30" s="188" t="str">
        <f t="shared" si="10"/>
        <v/>
      </c>
      <c r="CB30" s="188">
        <f t="shared" si="10"/>
        <v>1</v>
      </c>
      <c r="CC30" s="188" t="str">
        <f t="shared" si="10"/>
        <v/>
      </c>
      <c r="CD30" s="188">
        <f t="shared" si="11"/>
        <v>1</v>
      </c>
      <c r="CF30" s="188" t="str">
        <f t="shared" si="12"/>
        <v/>
      </c>
      <c r="CG30" s="188" t="str">
        <f t="shared" si="12"/>
        <v/>
      </c>
      <c r="CH30" s="188" t="str">
        <f t="shared" si="12"/>
        <v/>
      </c>
      <c r="CI30" s="188" t="str">
        <f t="shared" si="12"/>
        <v/>
      </c>
      <c r="CJ30" s="188" t="str">
        <f t="shared" si="12"/>
        <v/>
      </c>
      <c r="CK30" s="188">
        <f t="shared" si="12"/>
        <v>1</v>
      </c>
      <c r="CL30" s="188" t="str">
        <f t="shared" si="12"/>
        <v/>
      </c>
      <c r="CM30" s="188">
        <f t="shared" si="13"/>
        <v>1</v>
      </c>
    </row>
    <row r="31" spans="1:91" ht="15" thickBot="1" x14ac:dyDescent="0.4">
      <c r="A31" s="756"/>
      <c r="B31" s="779"/>
      <c r="C31" s="26" t="s">
        <v>58</v>
      </c>
      <c r="D31" s="15" t="s">
        <v>59</v>
      </c>
      <c r="E31" s="102">
        <v>45</v>
      </c>
      <c r="F31" s="70"/>
      <c r="G31" s="102">
        <v>45</v>
      </c>
      <c r="H31" s="73"/>
      <c r="I31" s="102">
        <v>45</v>
      </c>
      <c r="J31" s="102"/>
      <c r="K31" s="117"/>
      <c r="L31" s="69"/>
      <c r="M31" s="102">
        <v>45</v>
      </c>
      <c r="N31" s="70"/>
      <c r="O31" s="102">
        <v>45</v>
      </c>
      <c r="P31" s="70"/>
      <c r="Q31" s="70"/>
      <c r="R31" s="71"/>
      <c r="S31" s="102">
        <v>45</v>
      </c>
      <c r="T31" s="70"/>
      <c r="U31" s="102">
        <v>45</v>
      </c>
      <c r="V31" s="824" t="s">
        <v>7</v>
      </c>
      <c r="W31" s="824" t="s">
        <v>7</v>
      </c>
      <c r="X31" s="824" t="s">
        <v>7</v>
      </c>
      <c r="Y31" s="824" t="s">
        <v>7</v>
      </c>
      <c r="Z31" s="824" t="s">
        <v>7</v>
      </c>
      <c r="AA31" s="824" t="s">
        <v>7</v>
      </c>
      <c r="AB31" s="824" t="s">
        <v>7</v>
      </c>
      <c r="AC31" s="824" t="s">
        <v>7</v>
      </c>
      <c r="AD31" s="70"/>
      <c r="AE31" s="70"/>
      <c r="AF31" s="71"/>
      <c r="AG31" s="102"/>
      <c r="AH31" s="70"/>
      <c r="AI31" s="102"/>
      <c r="AJ31" s="73"/>
      <c r="AK31" s="102"/>
      <c r="AL31" s="122"/>
      <c r="AM31" s="117"/>
      <c r="AN31" s="27" t="str">
        <f t="shared" si="5"/>
        <v>SGT COQUET</v>
      </c>
      <c r="AO31" s="129"/>
      <c r="AQ31" s="183" t="str">
        <f t="shared" si="6"/>
        <v/>
      </c>
      <c r="AR31" s="183" t="str">
        <f t="shared" si="6"/>
        <v/>
      </c>
      <c r="AS31" s="183" t="str">
        <f t="shared" si="6"/>
        <v/>
      </c>
      <c r="AT31" s="183" t="str">
        <f t="shared" si="6"/>
        <v/>
      </c>
      <c r="AU31" s="183" t="str">
        <f t="shared" si="6"/>
        <v/>
      </c>
      <c r="AV31" s="183" t="str">
        <f t="shared" si="6"/>
        <v/>
      </c>
      <c r="AW31" s="183">
        <f t="shared" si="6"/>
        <v>4</v>
      </c>
      <c r="AX31" s="183" t="str">
        <f t="shared" si="6"/>
        <v/>
      </c>
      <c r="AY31" s="183" t="str">
        <f t="shared" si="6"/>
        <v/>
      </c>
      <c r="AZ31" s="183" t="str">
        <f t="shared" si="6"/>
        <v/>
      </c>
      <c r="BA31" s="183" t="str">
        <f t="shared" si="6"/>
        <v/>
      </c>
      <c r="BB31" s="183" t="str">
        <f t="shared" si="6"/>
        <v/>
      </c>
      <c r="BC31" s="183" t="str">
        <f t="shared" si="6"/>
        <v/>
      </c>
      <c r="BD31" s="183" t="s">
        <v>97</v>
      </c>
      <c r="BE31" s="183">
        <f t="shared" si="7"/>
        <v>4</v>
      </c>
      <c r="BG31" s="183" t="str">
        <f t="shared" si="8"/>
        <v/>
      </c>
      <c r="BH31" s="183" t="str">
        <f t="shared" si="8"/>
        <v/>
      </c>
      <c r="BI31" s="183" t="str">
        <f t="shared" si="8"/>
        <v/>
      </c>
      <c r="BJ31" s="183" t="str">
        <f t="shared" si="8"/>
        <v/>
      </c>
      <c r="BK31" s="183" t="str">
        <f t="shared" si="8"/>
        <v/>
      </c>
      <c r="BL31" s="183" t="str">
        <f t="shared" si="8"/>
        <v/>
      </c>
      <c r="BM31" s="183">
        <f t="shared" si="8"/>
        <v>4</v>
      </c>
      <c r="BN31" s="183" t="str">
        <f t="shared" si="8"/>
        <v/>
      </c>
      <c r="BO31" s="183" t="str">
        <f t="shared" si="8"/>
        <v/>
      </c>
      <c r="BP31" s="183" t="str">
        <f t="shared" si="8"/>
        <v/>
      </c>
      <c r="BQ31" s="183" t="str">
        <f t="shared" si="8"/>
        <v/>
      </c>
      <c r="BR31" s="183" t="str">
        <f t="shared" si="8"/>
        <v/>
      </c>
      <c r="BS31" s="183" t="str">
        <f t="shared" si="8"/>
        <v/>
      </c>
      <c r="BT31" s="183" t="s">
        <v>97</v>
      </c>
      <c r="BU31" s="183">
        <f t="shared" si="9"/>
        <v>4</v>
      </c>
      <c r="BW31" s="183" t="str">
        <f t="shared" si="10"/>
        <v/>
      </c>
      <c r="BX31" s="183" t="str">
        <f t="shared" si="10"/>
        <v/>
      </c>
      <c r="BY31" s="183" t="str">
        <f t="shared" si="10"/>
        <v/>
      </c>
      <c r="BZ31" s="183" t="str">
        <f t="shared" si="10"/>
        <v/>
      </c>
      <c r="CA31" s="183" t="str">
        <f t="shared" si="10"/>
        <v/>
      </c>
      <c r="CB31" s="183" t="str">
        <f t="shared" si="10"/>
        <v/>
      </c>
      <c r="CC31" s="183" t="str">
        <f t="shared" si="10"/>
        <v/>
      </c>
      <c r="CD31" s="183">
        <f t="shared" si="11"/>
        <v>0</v>
      </c>
      <c r="CF31" s="183" t="str">
        <f t="shared" si="12"/>
        <v/>
      </c>
      <c r="CG31" s="183" t="str">
        <f t="shared" si="12"/>
        <v/>
      </c>
      <c r="CH31" s="183" t="str">
        <f t="shared" si="12"/>
        <v/>
      </c>
      <c r="CI31" s="183" t="str">
        <f t="shared" si="12"/>
        <v/>
      </c>
      <c r="CJ31" s="183" t="str">
        <f t="shared" si="12"/>
        <v/>
      </c>
      <c r="CK31" s="183" t="str">
        <f t="shared" si="12"/>
        <v/>
      </c>
      <c r="CL31" s="183" t="str">
        <f t="shared" si="12"/>
        <v/>
      </c>
      <c r="CM31" s="183">
        <f t="shared" si="13"/>
        <v>0</v>
      </c>
    </row>
    <row r="32" spans="1:91" ht="15" thickBot="1" x14ac:dyDescent="0.4">
      <c r="A32" s="756"/>
      <c r="B32" s="779"/>
      <c r="C32" s="13" t="s">
        <v>60</v>
      </c>
      <c r="D32" s="15" t="s">
        <v>89</v>
      </c>
      <c r="E32" s="102" t="s">
        <v>35</v>
      </c>
      <c r="F32" s="70"/>
      <c r="G32" s="102">
        <v>45</v>
      </c>
      <c r="H32" s="73"/>
      <c r="I32" s="227" t="s">
        <v>48</v>
      </c>
      <c r="J32" s="102"/>
      <c r="K32" s="117"/>
      <c r="L32" s="69"/>
      <c r="M32" s="102" t="s">
        <v>35</v>
      </c>
      <c r="N32" s="70"/>
      <c r="O32" s="102" t="s">
        <v>35</v>
      </c>
      <c r="P32" s="70"/>
      <c r="Q32" s="70"/>
      <c r="R32" s="71"/>
      <c r="S32" s="102">
        <v>45</v>
      </c>
      <c r="T32" s="70"/>
      <c r="U32" s="102" t="s">
        <v>35</v>
      </c>
      <c r="V32" s="73"/>
      <c r="W32" s="102" t="s">
        <v>38</v>
      </c>
      <c r="X32" s="102"/>
      <c r="Y32" s="117"/>
      <c r="Z32" s="72"/>
      <c r="AA32" s="102">
        <v>45</v>
      </c>
      <c r="AB32" s="70"/>
      <c r="AC32" s="101" t="s">
        <v>35</v>
      </c>
      <c r="AD32" s="70"/>
      <c r="AE32" s="70"/>
      <c r="AF32" s="71"/>
      <c r="AG32" s="102"/>
      <c r="AH32" s="70"/>
      <c r="AI32" s="102"/>
      <c r="AJ32" s="73"/>
      <c r="AK32" s="102"/>
      <c r="AL32" s="122"/>
      <c r="AM32" s="117"/>
      <c r="AN32" s="14" t="str">
        <f t="shared" si="5"/>
        <v>SGT ZEMELKA</v>
      </c>
      <c r="AO32" s="240"/>
      <c r="AP32" s="187"/>
      <c r="AQ32" s="188" t="str">
        <f t="shared" si="6"/>
        <v/>
      </c>
      <c r="AR32" s="188" t="str">
        <f t="shared" si="6"/>
        <v/>
      </c>
      <c r="AS32" s="188" t="str">
        <f t="shared" si="6"/>
        <v/>
      </c>
      <c r="AT32" s="188" t="str">
        <f t="shared" si="6"/>
        <v/>
      </c>
      <c r="AU32" s="188" t="str">
        <f t="shared" si="6"/>
        <v/>
      </c>
      <c r="AV32" s="188" t="str">
        <f t="shared" si="6"/>
        <v/>
      </c>
      <c r="AW32" s="188">
        <f t="shared" si="6"/>
        <v>2</v>
      </c>
      <c r="AX32" s="188">
        <f t="shared" si="6"/>
        <v>4</v>
      </c>
      <c r="AY32" s="188" t="str">
        <f t="shared" si="6"/>
        <v/>
      </c>
      <c r="AZ32" s="188" t="str">
        <f t="shared" si="6"/>
        <v/>
      </c>
      <c r="BA32" s="188" t="str">
        <f t="shared" si="6"/>
        <v/>
      </c>
      <c r="BB32" s="188">
        <f t="shared" si="6"/>
        <v>1</v>
      </c>
      <c r="BC32" s="188" t="str">
        <f t="shared" si="6"/>
        <v/>
      </c>
      <c r="BD32" s="188" t="s">
        <v>97</v>
      </c>
      <c r="BE32" s="188">
        <f t="shared" si="7"/>
        <v>7</v>
      </c>
      <c r="BG32" s="188" t="str">
        <f t="shared" si="8"/>
        <v/>
      </c>
      <c r="BH32" s="188" t="str">
        <f t="shared" si="8"/>
        <v/>
      </c>
      <c r="BI32" s="188" t="str">
        <f t="shared" si="8"/>
        <v/>
      </c>
      <c r="BJ32" s="188" t="str">
        <f t="shared" si="8"/>
        <v/>
      </c>
      <c r="BK32" s="188" t="str">
        <f t="shared" si="8"/>
        <v/>
      </c>
      <c r="BL32" s="188" t="str">
        <f t="shared" si="8"/>
        <v/>
      </c>
      <c r="BM32" s="188">
        <f t="shared" si="8"/>
        <v>2</v>
      </c>
      <c r="BN32" s="188">
        <f t="shared" si="8"/>
        <v>4</v>
      </c>
      <c r="BO32" s="188" t="str">
        <f t="shared" si="8"/>
        <v/>
      </c>
      <c r="BP32" s="188" t="str">
        <f t="shared" si="8"/>
        <v/>
      </c>
      <c r="BQ32" s="188" t="str">
        <f t="shared" si="8"/>
        <v/>
      </c>
      <c r="BR32" s="188">
        <f t="shared" si="8"/>
        <v>1</v>
      </c>
      <c r="BS32" s="188" t="str">
        <f t="shared" si="8"/>
        <v/>
      </c>
      <c r="BT32" s="188" t="s">
        <v>97</v>
      </c>
      <c r="BU32" s="188">
        <f t="shared" si="9"/>
        <v>7</v>
      </c>
      <c r="BW32" s="188" t="str">
        <f t="shared" si="10"/>
        <v/>
      </c>
      <c r="BX32" s="188" t="str">
        <f t="shared" si="10"/>
        <v/>
      </c>
      <c r="BY32" s="188" t="str">
        <f t="shared" si="10"/>
        <v/>
      </c>
      <c r="BZ32" s="188" t="str">
        <f t="shared" si="10"/>
        <v/>
      </c>
      <c r="CA32" s="188" t="str">
        <f t="shared" si="10"/>
        <v/>
      </c>
      <c r="CB32" s="188" t="str">
        <f t="shared" si="10"/>
        <v/>
      </c>
      <c r="CC32" s="188" t="str">
        <f t="shared" si="10"/>
        <v/>
      </c>
      <c r="CD32" s="188">
        <f t="shared" si="11"/>
        <v>0</v>
      </c>
      <c r="CF32" s="188" t="str">
        <f t="shared" si="12"/>
        <v/>
      </c>
      <c r="CG32" s="188" t="str">
        <f t="shared" si="12"/>
        <v/>
      </c>
      <c r="CH32" s="188" t="str">
        <f t="shared" si="12"/>
        <v/>
      </c>
      <c r="CI32" s="188" t="str">
        <f t="shared" si="12"/>
        <v/>
      </c>
      <c r="CJ32" s="188" t="str">
        <f t="shared" si="12"/>
        <v/>
      </c>
      <c r="CK32" s="188" t="str">
        <f t="shared" si="12"/>
        <v/>
      </c>
      <c r="CL32" s="188" t="str">
        <f t="shared" si="12"/>
        <v/>
      </c>
      <c r="CM32" s="188">
        <f t="shared" si="13"/>
        <v>0</v>
      </c>
    </row>
    <row r="33" spans="1:91" x14ac:dyDescent="0.35">
      <c r="A33" s="756"/>
      <c r="B33" s="779"/>
      <c r="C33" s="13" t="s">
        <v>61</v>
      </c>
      <c r="D33" s="15" t="s">
        <v>89</v>
      </c>
      <c r="E33" s="102" t="s">
        <v>35</v>
      </c>
      <c r="F33" s="70"/>
      <c r="G33" s="102" t="s">
        <v>63</v>
      </c>
      <c r="H33" s="73"/>
      <c r="I33" s="227" t="s">
        <v>48</v>
      </c>
      <c r="J33" s="102"/>
      <c r="K33" s="117"/>
      <c r="L33" s="69"/>
      <c r="M33" s="102">
        <v>45</v>
      </c>
      <c r="N33" s="70"/>
      <c r="O33" s="102" t="s">
        <v>38</v>
      </c>
      <c r="P33" s="70"/>
      <c r="Q33" s="70"/>
      <c r="R33" s="71"/>
      <c r="S33" s="102" t="s">
        <v>35</v>
      </c>
      <c r="T33" s="70"/>
      <c r="U33" s="102" t="s">
        <v>38</v>
      </c>
      <c r="V33" s="73"/>
      <c r="W33" s="102">
        <v>45</v>
      </c>
      <c r="X33" s="102"/>
      <c r="Y33" s="117"/>
      <c r="Z33" s="72"/>
      <c r="AA33" s="101" t="s">
        <v>35</v>
      </c>
      <c r="AB33" s="70"/>
      <c r="AC33" s="101" t="s">
        <v>35</v>
      </c>
      <c r="AD33" s="70"/>
      <c r="AE33" s="70"/>
      <c r="AF33" s="71"/>
      <c r="AG33" s="102"/>
      <c r="AH33" s="70"/>
      <c r="AI33" s="102"/>
      <c r="AJ33" s="73"/>
      <c r="AK33" s="102"/>
      <c r="AL33" s="122"/>
      <c r="AM33" s="117"/>
      <c r="AN33" s="14" t="str">
        <f t="shared" si="5"/>
        <v>SGT GEOFFRAY</v>
      </c>
      <c r="AO33" s="129"/>
      <c r="AQ33" s="183" t="str">
        <f t="shared" si="6"/>
        <v/>
      </c>
      <c r="AR33" s="183" t="str">
        <f t="shared" si="6"/>
        <v/>
      </c>
      <c r="AS33" s="183" t="str">
        <f t="shared" si="6"/>
        <v/>
      </c>
      <c r="AT33" s="183" t="str">
        <f t="shared" si="6"/>
        <v/>
      </c>
      <c r="AU33" s="183" t="str">
        <f t="shared" si="6"/>
        <v/>
      </c>
      <c r="AV33" s="183" t="str">
        <f t="shared" si="6"/>
        <v/>
      </c>
      <c r="AW33" s="183">
        <f t="shared" si="6"/>
        <v>2</v>
      </c>
      <c r="AX33" s="183">
        <f t="shared" si="6"/>
        <v>3</v>
      </c>
      <c r="AY33" s="183" t="str">
        <f t="shared" si="6"/>
        <v/>
      </c>
      <c r="AZ33" s="183" t="str">
        <f t="shared" si="6"/>
        <v/>
      </c>
      <c r="BA33" s="183" t="str">
        <f t="shared" si="6"/>
        <v/>
      </c>
      <c r="BB33" s="183">
        <f t="shared" si="6"/>
        <v>2</v>
      </c>
      <c r="BC33" s="183" t="str">
        <f t="shared" si="6"/>
        <v/>
      </c>
      <c r="BD33" s="183" t="s">
        <v>97</v>
      </c>
      <c r="BE33" s="183">
        <f t="shared" si="7"/>
        <v>7</v>
      </c>
      <c r="BG33" s="183" t="str">
        <f t="shared" si="8"/>
        <v/>
      </c>
      <c r="BH33" s="183" t="str">
        <f t="shared" si="8"/>
        <v/>
      </c>
      <c r="BI33" s="183" t="str">
        <f t="shared" si="8"/>
        <v/>
      </c>
      <c r="BJ33" s="183" t="str">
        <f t="shared" si="8"/>
        <v/>
      </c>
      <c r="BK33" s="183" t="str">
        <f t="shared" si="8"/>
        <v/>
      </c>
      <c r="BL33" s="183" t="str">
        <f t="shared" si="8"/>
        <v/>
      </c>
      <c r="BM33" s="183">
        <f t="shared" si="8"/>
        <v>2</v>
      </c>
      <c r="BN33" s="183">
        <f t="shared" si="8"/>
        <v>3</v>
      </c>
      <c r="BO33" s="183" t="str">
        <f t="shared" si="8"/>
        <v/>
      </c>
      <c r="BP33" s="183" t="str">
        <f t="shared" si="8"/>
        <v/>
      </c>
      <c r="BQ33" s="183" t="str">
        <f t="shared" si="8"/>
        <v/>
      </c>
      <c r="BR33" s="183">
        <f t="shared" si="8"/>
        <v>2</v>
      </c>
      <c r="BS33" s="183" t="str">
        <f t="shared" si="8"/>
        <v/>
      </c>
      <c r="BT33" s="183" t="s">
        <v>97</v>
      </c>
      <c r="BU33" s="183">
        <f t="shared" si="9"/>
        <v>7</v>
      </c>
      <c r="BW33" s="183" t="str">
        <f t="shared" si="10"/>
        <v/>
      </c>
      <c r="BX33" s="183" t="str">
        <f t="shared" si="10"/>
        <v/>
      </c>
      <c r="BY33" s="183" t="str">
        <f t="shared" si="10"/>
        <v/>
      </c>
      <c r="BZ33" s="183" t="str">
        <f t="shared" si="10"/>
        <v/>
      </c>
      <c r="CA33" s="183" t="str">
        <f t="shared" si="10"/>
        <v/>
      </c>
      <c r="CB33" s="183" t="str">
        <f t="shared" si="10"/>
        <v/>
      </c>
      <c r="CC33" s="183" t="str">
        <f t="shared" si="10"/>
        <v/>
      </c>
      <c r="CD33" s="183">
        <f t="shared" si="11"/>
        <v>0</v>
      </c>
      <c r="CF33" s="183" t="str">
        <f t="shared" si="12"/>
        <v/>
      </c>
      <c r="CG33" s="183" t="str">
        <f t="shared" si="12"/>
        <v/>
      </c>
      <c r="CH33" s="183" t="str">
        <f t="shared" si="12"/>
        <v/>
      </c>
      <c r="CI33" s="183" t="str">
        <f t="shared" si="12"/>
        <v/>
      </c>
      <c r="CJ33" s="183" t="str">
        <f t="shared" si="12"/>
        <v/>
      </c>
      <c r="CK33" s="183" t="str">
        <f t="shared" si="12"/>
        <v/>
      </c>
      <c r="CL33" s="183" t="str">
        <f t="shared" si="12"/>
        <v/>
      </c>
      <c r="CM33" s="183">
        <f t="shared" si="13"/>
        <v>0</v>
      </c>
    </row>
    <row r="34" spans="1:91" x14ac:dyDescent="0.35">
      <c r="A34" s="756"/>
      <c r="B34" s="779"/>
      <c r="C34" s="13" t="s">
        <v>62</v>
      </c>
      <c r="D34" s="15" t="s">
        <v>59</v>
      </c>
      <c r="E34" s="830" t="s">
        <v>105</v>
      </c>
      <c r="F34" s="830" t="s">
        <v>105</v>
      </c>
      <c r="G34" s="830" t="s">
        <v>105</v>
      </c>
      <c r="H34" s="830" t="s">
        <v>105</v>
      </c>
      <c r="I34" s="830" t="s">
        <v>105</v>
      </c>
      <c r="J34" s="830" t="s">
        <v>105</v>
      </c>
      <c r="K34" s="830" t="s">
        <v>105</v>
      </c>
      <c r="L34" s="830" t="s">
        <v>105</v>
      </c>
      <c r="M34" s="830" t="s">
        <v>105</v>
      </c>
      <c r="N34" s="830" t="s">
        <v>105</v>
      </c>
      <c r="O34" s="830" t="s">
        <v>105</v>
      </c>
      <c r="P34" s="830" t="s">
        <v>105</v>
      </c>
      <c r="Q34" s="830" t="s">
        <v>105</v>
      </c>
      <c r="R34" s="830" t="s">
        <v>105</v>
      </c>
      <c r="S34" s="823" t="s">
        <v>101</v>
      </c>
      <c r="T34" s="823" t="s">
        <v>101</v>
      </c>
      <c r="U34" s="823" t="s">
        <v>101</v>
      </c>
      <c r="V34" s="823" t="s">
        <v>101</v>
      </c>
      <c r="W34" s="823" t="s">
        <v>101</v>
      </c>
      <c r="X34" s="823" t="s">
        <v>101</v>
      </c>
      <c r="Y34" s="823" t="s">
        <v>101</v>
      </c>
      <c r="Z34" s="72"/>
      <c r="AA34" s="102" t="s">
        <v>37</v>
      </c>
      <c r="AB34" s="70"/>
      <c r="AC34" s="102" t="s">
        <v>37</v>
      </c>
      <c r="AD34" s="70"/>
      <c r="AE34" s="70"/>
      <c r="AF34" s="71"/>
      <c r="AG34" s="102"/>
      <c r="AH34" s="70"/>
      <c r="AI34" s="102"/>
      <c r="AJ34" s="73"/>
      <c r="AK34" s="102"/>
      <c r="AL34" s="122"/>
      <c r="AM34" s="117"/>
      <c r="AN34" s="14" t="str">
        <f t="shared" si="5"/>
        <v>SGT DUVAUCHELLE</v>
      </c>
      <c r="AO34" s="240"/>
      <c r="AP34" s="187"/>
      <c r="AQ34" s="188" t="str">
        <f t="shared" si="6"/>
        <v/>
      </c>
      <c r="AR34" s="188" t="str">
        <f t="shared" si="6"/>
        <v/>
      </c>
      <c r="AS34" s="188" t="str">
        <f t="shared" si="6"/>
        <v/>
      </c>
      <c r="AT34" s="188" t="str">
        <f t="shared" si="6"/>
        <v/>
      </c>
      <c r="AU34" s="188" t="str">
        <f t="shared" si="6"/>
        <v/>
      </c>
      <c r="AV34" s="188" t="str">
        <f t="shared" si="6"/>
        <v/>
      </c>
      <c r="AW34" s="188" t="str">
        <f t="shared" si="6"/>
        <v/>
      </c>
      <c r="AX34" s="188" t="str">
        <f t="shared" si="6"/>
        <v/>
      </c>
      <c r="AY34" s="188">
        <f t="shared" si="6"/>
        <v>2</v>
      </c>
      <c r="AZ34" s="188" t="str">
        <f t="shared" si="6"/>
        <v/>
      </c>
      <c r="BA34" s="188" t="str">
        <f t="shared" si="6"/>
        <v/>
      </c>
      <c r="BB34" s="188" t="str">
        <f t="shared" si="6"/>
        <v/>
      </c>
      <c r="BC34" s="188" t="str">
        <f t="shared" si="6"/>
        <v/>
      </c>
      <c r="BD34" s="188" t="s">
        <v>97</v>
      </c>
      <c r="BE34" s="188">
        <f t="shared" si="7"/>
        <v>2</v>
      </c>
      <c r="BG34" s="188" t="str">
        <f t="shared" si="8"/>
        <v/>
      </c>
      <c r="BH34" s="188" t="str">
        <f t="shared" si="8"/>
        <v/>
      </c>
      <c r="BI34" s="188" t="str">
        <f t="shared" si="8"/>
        <v/>
      </c>
      <c r="BJ34" s="188" t="str">
        <f t="shared" si="8"/>
        <v/>
      </c>
      <c r="BK34" s="188" t="str">
        <f t="shared" si="8"/>
        <v/>
      </c>
      <c r="BL34" s="188" t="str">
        <f t="shared" si="8"/>
        <v/>
      </c>
      <c r="BM34" s="188" t="str">
        <f t="shared" si="8"/>
        <v/>
      </c>
      <c r="BN34" s="188" t="str">
        <f t="shared" si="8"/>
        <v/>
      </c>
      <c r="BO34" s="188">
        <f t="shared" si="8"/>
        <v>2</v>
      </c>
      <c r="BP34" s="188" t="str">
        <f t="shared" si="8"/>
        <v/>
      </c>
      <c r="BQ34" s="188" t="str">
        <f t="shared" si="8"/>
        <v/>
      </c>
      <c r="BR34" s="188" t="str">
        <f t="shared" si="8"/>
        <v/>
      </c>
      <c r="BS34" s="188" t="str">
        <f t="shared" si="8"/>
        <v/>
      </c>
      <c r="BT34" s="188" t="s">
        <v>97</v>
      </c>
      <c r="BU34" s="188">
        <f t="shared" si="9"/>
        <v>2</v>
      </c>
      <c r="BW34" s="188" t="str">
        <f t="shared" si="10"/>
        <v/>
      </c>
      <c r="BX34" s="188" t="str">
        <f t="shared" si="10"/>
        <v/>
      </c>
      <c r="BY34" s="188" t="str">
        <f t="shared" si="10"/>
        <v/>
      </c>
      <c r="BZ34" s="188" t="str">
        <f t="shared" si="10"/>
        <v/>
      </c>
      <c r="CA34" s="188" t="str">
        <f t="shared" si="10"/>
        <v/>
      </c>
      <c r="CB34" s="188" t="str">
        <f t="shared" si="10"/>
        <v/>
      </c>
      <c r="CC34" s="188" t="str">
        <f t="shared" si="10"/>
        <v/>
      </c>
      <c r="CD34" s="188">
        <f t="shared" si="11"/>
        <v>0</v>
      </c>
      <c r="CF34" s="188" t="str">
        <f t="shared" si="12"/>
        <v/>
      </c>
      <c r="CG34" s="188" t="str">
        <f t="shared" si="12"/>
        <v/>
      </c>
      <c r="CH34" s="188" t="str">
        <f t="shared" si="12"/>
        <v/>
      </c>
      <c r="CI34" s="188" t="str">
        <f t="shared" si="12"/>
        <v/>
      </c>
      <c r="CJ34" s="188" t="str">
        <f t="shared" si="12"/>
        <v/>
      </c>
      <c r="CK34" s="188" t="str">
        <f t="shared" si="12"/>
        <v/>
      </c>
      <c r="CL34" s="188" t="str">
        <f t="shared" si="12"/>
        <v/>
      </c>
      <c r="CM34" s="188">
        <f t="shared" si="13"/>
        <v>0</v>
      </c>
    </row>
    <row r="35" spans="1:91" x14ac:dyDescent="0.35">
      <c r="A35" s="756"/>
      <c r="B35" s="779"/>
      <c r="C35" s="13" t="s">
        <v>64</v>
      </c>
      <c r="D35" s="15" t="s">
        <v>59</v>
      </c>
      <c r="E35" s="102">
        <v>45</v>
      </c>
      <c r="F35" s="70"/>
      <c r="G35" s="102" t="s">
        <v>40</v>
      </c>
      <c r="H35" s="824" t="s">
        <v>7</v>
      </c>
      <c r="I35" s="824" t="s">
        <v>7</v>
      </c>
      <c r="J35" s="824" t="s">
        <v>7</v>
      </c>
      <c r="K35" s="824" t="s">
        <v>7</v>
      </c>
      <c r="L35" s="824" t="s">
        <v>7</v>
      </c>
      <c r="M35" s="824" t="s">
        <v>7</v>
      </c>
      <c r="N35" s="824" t="s">
        <v>7</v>
      </c>
      <c r="O35" s="824" t="s">
        <v>7</v>
      </c>
      <c r="P35" s="824" t="s">
        <v>7</v>
      </c>
      <c r="Q35" s="824" t="s">
        <v>7</v>
      </c>
      <c r="R35" s="824" t="s">
        <v>7</v>
      </c>
      <c r="S35" s="102" t="s">
        <v>37</v>
      </c>
      <c r="T35" s="70"/>
      <c r="U35" s="102">
        <v>45</v>
      </c>
      <c r="V35" s="73"/>
      <c r="W35" s="102" t="s">
        <v>38</v>
      </c>
      <c r="X35" s="102"/>
      <c r="Y35" s="117"/>
      <c r="Z35" s="72"/>
      <c r="AA35" s="102">
        <v>45</v>
      </c>
      <c r="AB35" s="70"/>
      <c r="AC35" s="102">
        <v>45</v>
      </c>
      <c r="AD35" s="70"/>
      <c r="AE35" s="70"/>
      <c r="AF35" s="71"/>
      <c r="AG35" s="102"/>
      <c r="AH35" s="70"/>
      <c r="AI35" s="102"/>
      <c r="AJ35" s="73"/>
      <c r="AK35" s="102"/>
      <c r="AL35" s="122"/>
      <c r="AM35" s="117"/>
      <c r="AN35" s="14" t="str">
        <f t="shared" si="5"/>
        <v>SGT ASSAT</v>
      </c>
      <c r="AO35" s="129"/>
      <c r="AQ35" s="183" t="str">
        <f t="shared" si="6"/>
        <v/>
      </c>
      <c r="AR35" s="183" t="str">
        <f t="shared" si="6"/>
        <v/>
      </c>
      <c r="AS35" s="183" t="str">
        <f t="shared" si="6"/>
        <v/>
      </c>
      <c r="AT35" s="183" t="str">
        <f t="shared" si="6"/>
        <v/>
      </c>
      <c r="AU35" s="183" t="str">
        <f t="shared" si="6"/>
        <v/>
      </c>
      <c r="AV35" s="183" t="str">
        <f t="shared" si="6"/>
        <v/>
      </c>
      <c r="AW35" s="183">
        <f t="shared" si="6"/>
        <v>3</v>
      </c>
      <c r="AX35" s="183" t="str">
        <f t="shared" si="6"/>
        <v/>
      </c>
      <c r="AY35" s="183">
        <f t="shared" si="6"/>
        <v>1</v>
      </c>
      <c r="AZ35" s="183" t="str">
        <f t="shared" si="6"/>
        <v/>
      </c>
      <c r="BA35" s="183" t="str">
        <f t="shared" si="6"/>
        <v/>
      </c>
      <c r="BB35" s="183">
        <f t="shared" si="6"/>
        <v>1</v>
      </c>
      <c r="BC35" s="183" t="str">
        <f t="shared" si="6"/>
        <v/>
      </c>
      <c r="BD35" s="183" t="s">
        <v>97</v>
      </c>
      <c r="BE35" s="183">
        <f t="shared" si="7"/>
        <v>5</v>
      </c>
      <c r="BG35" s="183" t="str">
        <f t="shared" si="8"/>
        <v/>
      </c>
      <c r="BH35" s="183" t="str">
        <f t="shared" si="8"/>
        <v/>
      </c>
      <c r="BI35" s="183" t="str">
        <f t="shared" si="8"/>
        <v/>
      </c>
      <c r="BJ35" s="183" t="str">
        <f t="shared" si="8"/>
        <v/>
      </c>
      <c r="BK35" s="183" t="str">
        <f t="shared" si="8"/>
        <v/>
      </c>
      <c r="BL35" s="183" t="str">
        <f t="shared" si="8"/>
        <v/>
      </c>
      <c r="BM35" s="183">
        <f t="shared" si="8"/>
        <v>3</v>
      </c>
      <c r="BN35" s="183" t="str">
        <f t="shared" si="8"/>
        <v/>
      </c>
      <c r="BO35" s="183">
        <f t="shared" si="8"/>
        <v>1</v>
      </c>
      <c r="BP35" s="183" t="str">
        <f t="shared" si="8"/>
        <v/>
      </c>
      <c r="BQ35" s="183" t="str">
        <f t="shared" si="8"/>
        <v/>
      </c>
      <c r="BR35" s="183">
        <f t="shared" si="8"/>
        <v>1</v>
      </c>
      <c r="BS35" s="183" t="str">
        <f t="shared" si="8"/>
        <v/>
      </c>
      <c r="BT35" s="183" t="s">
        <v>97</v>
      </c>
      <c r="BU35" s="183">
        <f t="shared" si="9"/>
        <v>5</v>
      </c>
      <c r="BW35" s="183" t="str">
        <f t="shared" si="10"/>
        <v/>
      </c>
      <c r="BX35" s="183" t="str">
        <f t="shared" si="10"/>
        <v/>
      </c>
      <c r="BY35" s="183" t="str">
        <f t="shared" si="10"/>
        <v/>
      </c>
      <c r="BZ35" s="183" t="str">
        <f t="shared" si="10"/>
        <v/>
      </c>
      <c r="CA35" s="183" t="str">
        <f t="shared" si="10"/>
        <v/>
      </c>
      <c r="CB35" s="183" t="str">
        <f t="shared" si="10"/>
        <v/>
      </c>
      <c r="CC35" s="183" t="str">
        <f t="shared" si="10"/>
        <v/>
      </c>
      <c r="CD35" s="183">
        <f t="shared" si="11"/>
        <v>0</v>
      </c>
      <c r="CF35" s="183" t="str">
        <f t="shared" si="12"/>
        <v/>
      </c>
      <c r="CG35" s="183" t="str">
        <f t="shared" si="12"/>
        <v/>
      </c>
      <c r="CH35" s="183" t="str">
        <f t="shared" si="12"/>
        <v/>
      </c>
      <c r="CI35" s="183" t="str">
        <f t="shared" si="12"/>
        <v/>
      </c>
      <c r="CJ35" s="183" t="str">
        <f t="shared" si="12"/>
        <v/>
      </c>
      <c r="CK35" s="183" t="str">
        <f t="shared" si="12"/>
        <v/>
      </c>
      <c r="CL35" s="183" t="str">
        <f t="shared" si="12"/>
        <v/>
      </c>
      <c r="CM35" s="183">
        <f t="shared" si="13"/>
        <v>0</v>
      </c>
    </row>
    <row r="36" spans="1:91" x14ac:dyDescent="0.35">
      <c r="A36" s="756"/>
      <c r="B36" s="779"/>
      <c r="C36" s="13" t="s">
        <v>65</v>
      </c>
      <c r="D36" s="15" t="s">
        <v>66</v>
      </c>
      <c r="E36" s="834" t="s">
        <v>103</v>
      </c>
      <c r="F36" s="834" t="s">
        <v>103</v>
      </c>
      <c r="G36" s="834" t="s">
        <v>103</v>
      </c>
      <c r="H36" s="834" t="s">
        <v>103</v>
      </c>
      <c r="I36" s="834" t="s">
        <v>103</v>
      </c>
      <c r="J36" s="834" t="s">
        <v>103</v>
      </c>
      <c r="K36" s="834" t="s">
        <v>103</v>
      </c>
      <c r="L36" s="834" t="s">
        <v>103</v>
      </c>
      <c r="M36" s="834" t="s">
        <v>103</v>
      </c>
      <c r="N36" s="834" t="s">
        <v>103</v>
      </c>
      <c r="O36" s="834" t="s">
        <v>103</v>
      </c>
      <c r="P36" s="831" t="s">
        <v>7</v>
      </c>
      <c r="Q36" s="831" t="s">
        <v>7</v>
      </c>
      <c r="R36" s="831" t="s">
        <v>7</v>
      </c>
      <c r="S36" s="831" t="s">
        <v>7</v>
      </c>
      <c r="T36" s="831" t="s">
        <v>7</v>
      </c>
      <c r="U36" s="831" t="s">
        <v>7</v>
      </c>
      <c r="V36" s="831" t="s">
        <v>7</v>
      </c>
      <c r="W36" s="831" t="s">
        <v>7</v>
      </c>
      <c r="X36" s="831" t="s">
        <v>7</v>
      </c>
      <c r="Y36" s="831" t="s">
        <v>7</v>
      </c>
      <c r="Z36" s="831" t="s">
        <v>7</v>
      </c>
      <c r="AA36" s="831" t="s">
        <v>7</v>
      </c>
      <c r="AB36" s="831" t="s">
        <v>7</v>
      </c>
      <c r="AC36" s="102" t="s">
        <v>40</v>
      </c>
      <c r="AD36" s="70"/>
      <c r="AE36" s="70"/>
      <c r="AF36" s="71"/>
      <c r="AG36" s="102"/>
      <c r="AH36" s="70"/>
      <c r="AI36" s="102"/>
      <c r="AJ36" s="73"/>
      <c r="AK36" s="102"/>
      <c r="AL36" s="122"/>
      <c r="AM36" s="117"/>
      <c r="AN36" s="14" t="str">
        <f t="shared" si="5"/>
        <v>SGT AUDON</v>
      </c>
      <c r="AO36" s="240"/>
      <c r="AP36" s="187"/>
      <c r="AQ36" s="188" t="str">
        <f t="shared" si="6"/>
        <v/>
      </c>
      <c r="AR36" s="188" t="str">
        <f t="shared" si="6"/>
        <v/>
      </c>
      <c r="AS36" s="188" t="str">
        <f t="shared" si="6"/>
        <v/>
      </c>
      <c r="AT36" s="188" t="str">
        <f t="shared" si="6"/>
        <v/>
      </c>
      <c r="AU36" s="188" t="str">
        <f t="shared" si="6"/>
        <v/>
      </c>
      <c r="AV36" s="188" t="str">
        <f t="shared" si="6"/>
        <v/>
      </c>
      <c r="AW36" s="188" t="str">
        <f t="shared" si="6"/>
        <v/>
      </c>
      <c r="AX36" s="188" t="str">
        <f t="shared" si="6"/>
        <v/>
      </c>
      <c r="AY36" s="188" t="str">
        <f t="shared" si="6"/>
        <v/>
      </c>
      <c r="AZ36" s="188" t="str">
        <f t="shared" si="6"/>
        <v/>
      </c>
      <c r="BA36" s="188" t="str">
        <f t="shared" si="6"/>
        <v/>
      </c>
      <c r="BB36" s="188" t="str">
        <f t="shared" si="6"/>
        <v/>
      </c>
      <c r="BC36" s="188" t="str">
        <f t="shared" si="6"/>
        <v/>
      </c>
      <c r="BD36" s="188" t="s">
        <v>97</v>
      </c>
      <c r="BE36" s="188">
        <f t="shared" si="7"/>
        <v>0</v>
      </c>
      <c r="BG36" s="188" t="str">
        <f t="shared" si="8"/>
        <v/>
      </c>
      <c r="BH36" s="188" t="str">
        <f t="shared" si="8"/>
        <v/>
      </c>
      <c r="BI36" s="188" t="str">
        <f t="shared" si="8"/>
        <v/>
      </c>
      <c r="BJ36" s="188" t="str">
        <f t="shared" si="8"/>
        <v/>
      </c>
      <c r="BK36" s="188" t="str">
        <f t="shared" si="8"/>
        <v/>
      </c>
      <c r="BL36" s="188" t="str">
        <f t="shared" si="8"/>
        <v/>
      </c>
      <c r="BM36" s="188" t="str">
        <f t="shared" si="8"/>
        <v/>
      </c>
      <c r="BN36" s="188" t="str">
        <f t="shared" si="8"/>
        <v/>
      </c>
      <c r="BO36" s="188" t="str">
        <f t="shared" si="8"/>
        <v/>
      </c>
      <c r="BP36" s="188" t="str">
        <f t="shared" si="8"/>
        <v/>
      </c>
      <c r="BQ36" s="188" t="str">
        <f t="shared" si="8"/>
        <v/>
      </c>
      <c r="BR36" s="188" t="str">
        <f t="shared" si="8"/>
        <v/>
      </c>
      <c r="BS36" s="188" t="str">
        <f t="shared" si="8"/>
        <v/>
      </c>
      <c r="BT36" s="188" t="s">
        <v>97</v>
      </c>
      <c r="BU36" s="188">
        <f t="shared" si="9"/>
        <v>0</v>
      </c>
      <c r="BW36" s="188" t="str">
        <f t="shared" si="10"/>
        <v/>
      </c>
      <c r="BX36" s="188" t="str">
        <f t="shared" si="10"/>
        <v/>
      </c>
      <c r="BY36" s="188" t="str">
        <f t="shared" si="10"/>
        <v/>
      </c>
      <c r="BZ36" s="188" t="str">
        <f t="shared" si="10"/>
        <v/>
      </c>
      <c r="CA36" s="188" t="str">
        <f t="shared" si="10"/>
        <v/>
      </c>
      <c r="CB36" s="188" t="str">
        <f t="shared" si="10"/>
        <v/>
      </c>
      <c r="CC36" s="188">
        <f t="shared" si="10"/>
        <v>1</v>
      </c>
      <c r="CD36" s="188">
        <f t="shared" si="11"/>
        <v>1</v>
      </c>
      <c r="CF36" s="188" t="str">
        <f t="shared" si="12"/>
        <v/>
      </c>
      <c r="CG36" s="188" t="str">
        <f t="shared" si="12"/>
        <v/>
      </c>
      <c r="CH36" s="188" t="str">
        <f t="shared" si="12"/>
        <v/>
      </c>
      <c r="CI36" s="188" t="str">
        <f t="shared" si="12"/>
        <v/>
      </c>
      <c r="CJ36" s="188" t="str">
        <f t="shared" si="12"/>
        <v/>
      </c>
      <c r="CK36" s="188" t="str">
        <f t="shared" si="12"/>
        <v/>
      </c>
      <c r="CL36" s="188">
        <f t="shared" si="12"/>
        <v>1</v>
      </c>
      <c r="CM36" s="188">
        <f t="shared" si="13"/>
        <v>1</v>
      </c>
    </row>
    <row r="37" spans="1:91" x14ac:dyDescent="0.35">
      <c r="A37" s="756"/>
      <c r="B37" s="779"/>
      <c r="C37" s="13" t="s">
        <v>68</v>
      </c>
      <c r="D37" s="15" t="s">
        <v>66</v>
      </c>
      <c r="E37" s="102" t="s">
        <v>55</v>
      </c>
      <c r="F37" s="824" t="s">
        <v>7</v>
      </c>
      <c r="G37" s="833" t="s">
        <v>7</v>
      </c>
      <c r="H37" s="833" t="s">
        <v>7</v>
      </c>
      <c r="I37" s="833" t="s">
        <v>7</v>
      </c>
      <c r="J37" s="833" t="s">
        <v>7</v>
      </c>
      <c r="K37" s="833" t="s">
        <v>7</v>
      </c>
      <c r="L37" s="833" t="s">
        <v>7</v>
      </c>
      <c r="M37" s="102" t="s">
        <v>63</v>
      </c>
      <c r="N37" s="70"/>
      <c r="O37" s="102" t="s">
        <v>37</v>
      </c>
      <c r="P37" s="70"/>
      <c r="Q37" s="70"/>
      <c r="R37" s="71"/>
      <c r="S37" s="830" t="s">
        <v>105</v>
      </c>
      <c r="T37" s="830" t="s">
        <v>105</v>
      </c>
      <c r="U37" s="830" t="s">
        <v>105</v>
      </c>
      <c r="V37" s="830" t="s">
        <v>105</v>
      </c>
      <c r="W37" s="830" t="s">
        <v>105</v>
      </c>
      <c r="X37" s="824" t="s">
        <v>7</v>
      </c>
      <c r="Y37" s="824"/>
      <c r="Z37" s="72"/>
      <c r="AA37" s="102" t="s">
        <v>37</v>
      </c>
      <c r="AB37" s="70"/>
      <c r="AC37" s="102" t="s">
        <v>37</v>
      </c>
      <c r="AD37" s="70"/>
      <c r="AE37" s="70"/>
      <c r="AF37" s="71"/>
      <c r="AG37" s="102"/>
      <c r="AH37" s="70"/>
      <c r="AI37" s="102"/>
      <c r="AJ37" s="73"/>
      <c r="AK37" s="102"/>
      <c r="AL37" s="122"/>
      <c r="AM37" s="117"/>
      <c r="AN37" s="14" t="str">
        <f t="shared" si="5"/>
        <v>SGT RITTLING</v>
      </c>
      <c r="AO37" s="129"/>
      <c r="AQ37" s="183" t="str">
        <f t="shared" ref="AQ37:BW48" si="14">IF(COUNTIF($L37:$AP37,AQ$4)&lt;1,"",COUNTIF($L37:$AP37,AQ$4))</f>
        <v/>
      </c>
      <c r="AR37" s="183" t="str">
        <f t="shared" si="14"/>
        <v/>
      </c>
      <c r="AS37" s="183" t="str">
        <f t="shared" si="14"/>
        <v/>
      </c>
      <c r="AT37" s="183" t="str">
        <f t="shared" si="14"/>
        <v/>
      </c>
      <c r="AU37" s="183">
        <f t="shared" si="14"/>
        <v>1</v>
      </c>
      <c r="AV37" s="183" t="str">
        <f t="shared" si="14"/>
        <v/>
      </c>
      <c r="AW37" s="183" t="str">
        <f t="shared" si="14"/>
        <v/>
      </c>
      <c r="AX37" s="183" t="str">
        <f t="shared" si="14"/>
        <v/>
      </c>
      <c r="AY37" s="183">
        <f t="shared" si="14"/>
        <v>3</v>
      </c>
      <c r="AZ37" s="183" t="str">
        <f t="shared" si="14"/>
        <v/>
      </c>
      <c r="BA37" s="183" t="str">
        <f t="shared" si="14"/>
        <v/>
      </c>
      <c r="BB37" s="183" t="str">
        <f t="shared" si="14"/>
        <v/>
      </c>
      <c r="BC37" s="183" t="str">
        <f t="shared" si="14"/>
        <v/>
      </c>
      <c r="BD37" s="183" t="s">
        <v>97</v>
      </c>
      <c r="BE37" s="183">
        <f t="shared" si="7"/>
        <v>4</v>
      </c>
      <c r="BG37" s="183" t="str">
        <f t="shared" si="14"/>
        <v/>
      </c>
      <c r="BH37" s="183" t="str">
        <f t="shared" si="14"/>
        <v/>
      </c>
      <c r="BI37" s="183" t="str">
        <f t="shared" si="14"/>
        <v/>
      </c>
      <c r="BJ37" s="183" t="str">
        <f t="shared" si="14"/>
        <v/>
      </c>
      <c r="BK37" s="183">
        <f t="shared" si="14"/>
        <v>1</v>
      </c>
      <c r="BL37" s="183" t="str">
        <f t="shared" si="14"/>
        <v/>
      </c>
      <c r="BM37" s="183" t="str">
        <f t="shared" si="14"/>
        <v/>
      </c>
      <c r="BN37" s="183" t="str">
        <f t="shared" si="14"/>
        <v/>
      </c>
      <c r="BO37" s="183">
        <f t="shared" si="14"/>
        <v>3</v>
      </c>
      <c r="BP37" s="183" t="str">
        <f t="shared" si="14"/>
        <v/>
      </c>
      <c r="BQ37" s="183" t="str">
        <f t="shared" si="14"/>
        <v/>
      </c>
      <c r="BR37" s="183" t="str">
        <f t="shared" si="14"/>
        <v/>
      </c>
      <c r="BS37" s="183" t="str">
        <f t="shared" si="14"/>
        <v/>
      </c>
      <c r="BT37" s="183" t="s">
        <v>97</v>
      </c>
      <c r="BU37" s="183">
        <f t="shared" si="9"/>
        <v>4</v>
      </c>
      <c r="BW37" s="183" t="str">
        <f t="shared" si="14"/>
        <v/>
      </c>
      <c r="BX37" s="183" t="str">
        <f t="shared" ref="BW37:CC50" si="15">IF(COUNTIF($L37:$AP37,BX$4)&lt;1,"",COUNTIF($L37:$AP37,BX$4))</f>
        <v/>
      </c>
      <c r="BY37" s="183" t="str">
        <f t="shared" si="15"/>
        <v/>
      </c>
      <c r="BZ37" s="183" t="str">
        <f t="shared" si="15"/>
        <v/>
      </c>
      <c r="CA37" s="183" t="str">
        <f t="shared" si="15"/>
        <v/>
      </c>
      <c r="CB37" s="183" t="str">
        <f t="shared" si="15"/>
        <v/>
      </c>
      <c r="CC37" s="183" t="str">
        <f t="shared" si="15"/>
        <v/>
      </c>
      <c r="CD37" s="183">
        <f t="shared" si="11"/>
        <v>0</v>
      </c>
      <c r="CF37" s="183" t="str">
        <f t="shared" ref="CF37:CL50" si="16">IF(COUNTIF($L37:$AP37,CF$4)&lt;1,"",COUNTIF($L37:$AP37,CF$4))</f>
        <v/>
      </c>
      <c r="CG37" s="183" t="str">
        <f t="shared" si="16"/>
        <v/>
      </c>
      <c r="CH37" s="183" t="str">
        <f t="shared" si="16"/>
        <v/>
      </c>
      <c r="CI37" s="183" t="str">
        <f t="shared" si="16"/>
        <v/>
      </c>
      <c r="CJ37" s="183" t="str">
        <f t="shared" si="16"/>
        <v/>
      </c>
      <c r="CK37" s="183" t="str">
        <f t="shared" si="16"/>
        <v/>
      </c>
      <c r="CL37" s="183" t="str">
        <f t="shared" si="16"/>
        <v/>
      </c>
      <c r="CM37" s="183">
        <f t="shared" si="13"/>
        <v>0</v>
      </c>
    </row>
    <row r="38" spans="1:91" x14ac:dyDescent="0.35">
      <c r="A38" s="756"/>
      <c r="B38" s="779"/>
      <c r="C38" s="13" t="s">
        <v>69</v>
      </c>
      <c r="D38" s="15" t="s">
        <v>70</v>
      </c>
      <c r="E38" s="823" t="s">
        <v>101</v>
      </c>
      <c r="F38" s="832" t="s">
        <v>101</v>
      </c>
      <c r="G38" s="832" t="s">
        <v>101</v>
      </c>
      <c r="H38" s="832" t="s">
        <v>101</v>
      </c>
      <c r="I38" s="832" t="s">
        <v>101</v>
      </c>
      <c r="J38" s="832" t="s">
        <v>101</v>
      </c>
      <c r="K38" s="832" t="s">
        <v>101</v>
      </c>
      <c r="L38" s="832" t="s">
        <v>101</v>
      </c>
      <c r="M38" s="102" t="s">
        <v>40</v>
      </c>
      <c r="N38" s="70"/>
      <c r="O38" s="102" t="s">
        <v>37</v>
      </c>
      <c r="P38" s="70"/>
      <c r="Q38" s="70"/>
      <c r="R38" s="71"/>
      <c r="S38" s="823" t="s">
        <v>146</v>
      </c>
      <c r="T38" s="832" t="s">
        <v>101</v>
      </c>
      <c r="U38" s="832" t="s">
        <v>101</v>
      </c>
      <c r="V38" s="832" t="s">
        <v>101</v>
      </c>
      <c r="W38" s="832" t="s">
        <v>101</v>
      </c>
      <c r="X38" s="832" t="s">
        <v>101</v>
      </c>
      <c r="Y38" s="832" t="s">
        <v>101</v>
      </c>
      <c r="Z38" s="832" t="s">
        <v>101</v>
      </c>
      <c r="AA38" s="102" t="s">
        <v>37</v>
      </c>
      <c r="AB38" s="70"/>
      <c r="AC38" s="102" t="s">
        <v>37</v>
      </c>
      <c r="AD38" s="70"/>
      <c r="AE38" s="70"/>
      <c r="AF38" s="71"/>
      <c r="AG38" s="102"/>
      <c r="AH38" s="70"/>
      <c r="AI38" s="102"/>
      <c r="AJ38" s="73"/>
      <c r="AK38" s="102"/>
      <c r="AL38" s="122"/>
      <c r="AM38" s="117"/>
      <c r="AN38" s="14" t="str">
        <f t="shared" si="5"/>
        <v>SGT LAMBERT</v>
      </c>
      <c r="AO38" s="240"/>
      <c r="AP38" s="187"/>
      <c r="AQ38" s="188" t="str">
        <f t="shared" si="14"/>
        <v/>
      </c>
      <c r="AR38" s="188" t="str">
        <f t="shared" si="14"/>
        <v/>
      </c>
      <c r="AS38" s="188" t="str">
        <f t="shared" si="14"/>
        <v/>
      </c>
      <c r="AT38" s="188" t="str">
        <f t="shared" si="14"/>
        <v/>
      </c>
      <c r="AU38" s="188" t="str">
        <f t="shared" si="14"/>
        <v/>
      </c>
      <c r="AV38" s="188" t="str">
        <f t="shared" si="14"/>
        <v/>
      </c>
      <c r="AW38" s="188" t="str">
        <f t="shared" si="14"/>
        <v/>
      </c>
      <c r="AX38" s="188" t="str">
        <f t="shared" si="14"/>
        <v/>
      </c>
      <c r="AY38" s="188">
        <f t="shared" si="14"/>
        <v>3</v>
      </c>
      <c r="AZ38" s="188" t="str">
        <f t="shared" si="14"/>
        <v/>
      </c>
      <c r="BA38" s="188" t="str">
        <f t="shared" si="14"/>
        <v/>
      </c>
      <c r="BB38" s="188" t="str">
        <f t="shared" si="14"/>
        <v/>
      </c>
      <c r="BC38" s="188" t="str">
        <f t="shared" si="14"/>
        <v/>
      </c>
      <c r="BD38" s="188" t="s">
        <v>97</v>
      </c>
      <c r="BE38" s="188">
        <f t="shared" si="7"/>
        <v>3</v>
      </c>
      <c r="BG38" s="188" t="str">
        <f t="shared" si="14"/>
        <v/>
      </c>
      <c r="BH38" s="188" t="str">
        <f t="shared" si="14"/>
        <v/>
      </c>
      <c r="BI38" s="188" t="str">
        <f t="shared" si="14"/>
        <v/>
      </c>
      <c r="BJ38" s="188" t="str">
        <f t="shared" si="14"/>
        <v/>
      </c>
      <c r="BK38" s="188" t="str">
        <f t="shared" si="14"/>
        <v/>
      </c>
      <c r="BL38" s="188" t="str">
        <f t="shared" si="14"/>
        <v/>
      </c>
      <c r="BM38" s="188" t="str">
        <f t="shared" si="14"/>
        <v/>
      </c>
      <c r="BN38" s="188" t="str">
        <f t="shared" si="14"/>
        <v/>
      </c>
      <c r="BO38" s="188">
        <f t="shared" si="14"/>
        <v>3</v>
      </c>
      <c r="BP38" s="188" t="str">
        <f t="shared" si="14"/>
        <v/>
      </c>
      <c r="BQ38" s="188" t="str">
        <f t="shared" si="14"/>
        <v/>
      </c>
      <c r="BR38" s="188" t="str">
        <f t="shared" si="14"/>
        <v/>
      </c>
      <c r="BS38" s="188" t="str">
        <f t="shared" si="14"/>
        <v/>
      </c>
      <c r="BT38" s="188" t="s">
        <v>97</v>
      </c>
      <c r="BU38" s="188">
        <f t="shared" si="9"/>
        <v>3</v>
      </c>
      <c r="BW38" s="188" t="str">
        <f t="shared" si="15"/>
        <v/>
      </c>
      <c r="BX38" s="188" t="str">
        <f t="shared" si="15"/>
        <v/>
      </c>
      <c r="BY38" s="188" t="str">
        <f t="shared" si="15"/>
        <v/>
      </c>
      <c r="BZ38" s="188" t="str">
        <f t="shared" si="15"/>
        <v/>
      </c>
      <c r="CA38" s="188" t="str">
        <f t="shared" si="15"/>
        <v/>
      </c>
      <c r="CB38" s="188" t="str">
        <f t="shared" si="15"/>
        <v/>
      </c>
      <c r="CC38" s="188">
        <f t="shared" si="15"/>
        <v>1</v>
      </c>
      <c r="CD38" s="188">
        <f t="shared" si="11"/>
        <v>1</v>
      </c>
      <c r="CF38" s="188" t="str">
        <f t="shared" si="16"/>
        <v/>
      </c>
      <c r="CG38" s="188" t="str">
        <f t="shared" si="16"/>
        <v/>
      </c>
      <c r="CH38" s="188" t="str">
        <f t="shared" si="16"/>
        <v/>
      </c>
      <c r="CI38" s="188" t="str">
        <f t="shared" si="16"/>
        <v/>
      </c>
      <c r="CJ38" s="188" t="str">
        <f t="shared" si="16"/>
        <v/>
      </c>
      <c r="CK38" s="188" t="str">
        <f t="shared" si="16"/>
        <v/>
      </c>
      <c r="CL38" s="188">
        <f t="shared" si="16"/>
        <v>1</v>
      </c>
      <c r="CM38" s="188">
        <f t="shared" si="13"/>
        <v>1</v>
      </c>
    </row>
    <row r="39" spans="1:91" x14ac:dyDescent="0.35">
      <c r="A39" s="756"/>
      <c r="B39" s="779"/>
      <c r="C39" s="13" t="s">
        <v>71</v>
      </c>
      <c r="D39" s="15" t="s">
        <v>70</v>
      </c>
      <c r="E39" s="102" t="s">
        <v>37</v>
      </c>
      <c r="F39" s="70"/>
      <c r="G39" s="102" t="s">
        <v>37</v>
      </c>
      <c r="H39" s="73"/>
      <c r="I39" s="102" t="s">
        <v>37</v>
      </c>
      <c r="J39" s="102"/>
      <c r="K39" s="117"/>
      <c r="L39" s="69"/>
      <c r="M39" s="823" t="s">
        <v>145</v>
      </c>
      <c r="N39" s="823" t="s">
        <v>101</v>
      </c>
      <c r="O39" s="823" t="s">
        <v>101</v>
      </c>
      <c r="P39" s="823" t="s">
        <v>101</v>
      </c>
      <c r="Q39" s="823" t="s">
        <v>101</v>
      </c>
      <c r="R39" s="823" t="s">
        <v>101</v>
      </c>
      <c r="S39" s="823" t="s">
        <v>101</v>
      </c>
      <c r="T39" s="823" t="s">
        <v>101</v>
      </c>
      <c r="U39" s="823" t="s">
        <v>101</v>
      </c>
      <c r="V39" s="823" t="s">
        <v>101</v>
      </c>
      <c r="W39" s="823" t="s">
        <v>101</v>
      </c>
      <c r="X39" s="823" t="s">
        <v>101</v>
      </c>
      <c r="Y39" s="823" t="s">
        <v>101</v>
      </c>
      <c r="Z39" s="823" t="s">
        <v>101</v>
      </c>
      <c r="AA39" s="823" t="s">
        <v>101</v>
      </c>
      <c r="AB39" s="823" t="s">
        <v>101</v>
      </c>
      <c r="AC39" s="823" t="s">
        <v>101</v>
      </c>
      <c r="AD39" s="70"/>
      <c r="AE39" s="70"/>
      <c r="AF39" s="71"/>
      <c r="AG39" s="102"/>
      <c r="AH39" s="70"/>
      <c r="AI39" s="102"/>
      <c r="AJ39" s="73"/>
      <c r="AK39" s="102"/>
      <c r="AL39" s="122"/>
      <c r="AM39" s="117"/>
      <c r="AN39" s="14" t="str">
        <f t="shared" si="5"/>
        <v>SGT STOURM</v>
      </c>
      <c r="AO39" s="129"/>
      <c r="AQ39" s="183" t="str">
        <f t="shared" si="14"/>
        <v/>
      </c>
      <c r="AR39" s="183" t="str">
        <f t="shared" si="14"/>
        <v/>
      </c>
      <c r="AS39" s="183" t="str">
        <f t="shared" si="14"/>
        <v/>
      </c>
      <c r="AT39" s="183" t="str">
        <f t="shared" si="14"/>
        <v/>
      </c>
      <c r="AU39" s="183" t="str">
        <f t="shared" si="14"/>
        <v/>
      </c>
      <c r="AV39" s="183" t="str">
        <f t="shared" si="14"/>
        <v/>
      </c>
      <c r="AW39" s="183" t="str">
        <f t="shared" si="14"/>
        <v/>
      </c>
      <c r="AX39" s="183" t="str">
        <f t="shared" si="14"/>
        <v/>
      </c>
      <c r="AY39" s="183" t="str">
        <f t="shared" si="14"/>
        <v/>
      </c>
      <c r="AZ39" s="183" t="str">
        <f t="shared" si="14"/>
        <v/>
      </c>
      <c r="BA39" s="183" t="str">
        <f t="shared" si="14"/>
        <v/>
      </c>
      <c r="BB39" s="183" t="str">
        <f t="shared" si="14"/>
        <v/>
      </c>
      <c r="BC39" s="183" t="str">
        <f t="shared" si="14"/>
        <v/>
      </c>
      <c r="BD39" s="183" t="s">
        <v>97</v>
      </c>
      <c r="BE39" s="183">
        <f t="shared" si="7"/>
        <v>0</v>
      </c>
      <c r="BG39" s="183" t="str">
        <f t="shared" si="14"/>
        <v/>
      </c>
      <c r="BH39" s="183" t="str">
        <f t="shared" si="14"/>
        <v/>
      </c>
      <c r="BI39" s="183" t="str">
        <f t="shared" si="14"/>
        <v/>
      </c>
      <c r="BJ39" s="183" t="str">
        <f t="shared" si="14"/>
        <v/>
      </c>
      <c r="BK39" s="183" t="str">
        <f t="shared" si="14"/>
        <v/>
      </c>
      <c r="BL39" s="183" t="str">
        <f t="shared" si="14"/>
        <v/>
      </c>
      <c r="BM39" s="183" t="str">
        <f t="shared" si="14"/>
        <v/>
      </c>
      <c r="BN39" s="183" t="str">
        <f t="shared" si="14"/>
        <v/>
      </c>
      <c r="BO39" s="183" t="str">
        <f t="shared" si="14"/>
        <v/>
      </c>
      <c r="BP39" s="183" t="str">
        <f t="shared" si="14"/>
        <v/>
      </c>
      <c r="BQ39" s="183" t="str">
        <f t="shared" si="14"/>
        <v/>
      </c>
      <c r="BR39" s="183" t="str">
        <f t="shared" si="14"/>
        <v/>
      </c>
      <c r="BS39" s="183" t="str">
        <f t="shared" si="14"/>
        <v/>
      </c>
      <c r="BT39" s="183" t="s">
        <v>97</v>
      </c>
      <c r="BU39" s="183">
        <f t="shared" si="9"/>
        <v>0</v>
      </c>
      <c r="BW39" s="183" t="str">
        <f t="shared" si="15"/>
        <v/>
      </c>
      <c r="BX39" s="183" t="str">
        <f t="shared" si="15"/>
        <v/>
      </c>
      <c r="BY39" s="183" t="str">
        <f t="shared" si="15"/>
        <v/>
      </c>
      <c r="BZ39" s="183" t="str">
        <f t="shared" si="15"/>
        <v/>
      </c>
      <c r="CA39" s="183" t="str">
        <f t="shared" si="15"/>
        <v/>
      </c>
      <c r="CB39" s="183" t="str">
        <f t="shared" si="15"/>
        <v/>
      </c>
      <c r="CC39" s="183" t="str">
        <f t="shared" si="15"/>
        <v/>
      </c>
      <c r="CD39" s="183">
        <f t="shared" si="11"/>
        <v>0</v>
      </c>
      <c r="CF39" s="183" t="str">
        <f t="shared" si="16"/>
        <v/>
      </c>
      <c r="CG39" s="183" t="str">
        <f t="shared" si="16"/>
        <v/>
      </c>
      <c r="CH39" s="183" t="str">
        <f t="shared" si="16"/>
        <v/>
      </c>
      <c r="CI39" s="183" t="str">
        <f t="shared" si="16"/>
        <v/>
      </c>
      <c r="CJ39" s="183" t="str">
        <f t="shared" si="16"/>
        <v/>
      </c>
      <c r="CK39" s="183" t="str">
        <f t="shared" si="16"/>
        <v/>
      </c>
      <c r="CL39" s="183" t="str">
        <f t="shared" si="16"/>
        <v/>
      </c>
      <c r="CM39" s="183">
        <f t="shared" si="13"/>
        <v>0</v>
      </c>
    </row>
    <row r="40" spans="1:91" x14ac:dyDescent="0.35">
      <c r="A40" s="756"/>
      <c r="B40" s="779"/>
      <c r="C40" s="23" t="s">
        <v>139</v>
      </c>
      <c r="D40" s="15" t="s">
        <v>70</v>
      </c>
      <c r="E40" s="200" t="s">
        <v>40</v>
      </c>
      <c r="F40" s="199"/>
      <c r="G40" s="102" t="s">
        <v>37</v>
      </c>
      <c r="H40" s="201"/>
      <c r="I40" s="200" t="s">
        <v>37</v>
      </c>
      <c r="J40" s="200"/>
      <c r="K40" s="824" t="s">
        <v>7</v>
      </c>
      <c r="L40" s="824" t="s">
        <v>7</v>
      </c>
      <c r="M40" s="824" t="s">
        <v>7</v>
      </c>
      <c r="N40" s="824" t="s">
        <v>7</v>
      </c>
      <c r="O40" s="824" t="s">
        <v>7</v>
      </c>
      <c r="P40" s="824" t="s">
        <v>7</v>
      </c>
      <c r="Q40" s="824" t="s">
        <v>7</v>
      </c>
      <c r="R40" s="824" t="s">
        <v>7</v>
      </c>
      <c r="S40" s="822" t="s">
        <v>103</v>
      </c>
      <c r="T40" s="822" t="s">
        <v>103</v>
      </c>
      <c r="U40" s="822" t="s">
        <v>103</v>
      </c>
      <c r="V40" s="822" t="s">
        <v>103</v>
      </c>
      <c r="W40" s="822" t="s">
        <v>103</v>
      </c>
      <c r="X40" s="822" t="s">
        <v>103</v>
      </c>
      <c r="Y40" s="822" t="s">
        <v>103</v>
      </c>
      <c r="Z40" s="822" t="s">
        <v>103</v>
      </c>
      <c r="AA40" s="822" t="s">
        <v>103</v>
      </c>
      <c r="AB40" s="822" t="s">
        <v>103</v>
      </c>
      <c r="AC40" s="822" t="s">
        <v>103</v>
      </c>
      <c r="AD40" s="199"/>
      <c r="AE40" s="199"/>
      <c r="AF40" s="246"/>
      <c r="AG40" s="200"/>
      <c r="AH40" s="199"/>
      <c r="AI40" s="200"/>
      <c r="AJ40" s="201"/>
      <c r="AK40" s="200"/>
      <c r="AL40" s="218"/>
      <c r="AM40" s="219"/>
      <c r="AN40" s="25" t="str">
        <f t="shared" si="5"/>
        <v>SGT BENAOUMEUR</v>
      </c>
      <c r="AO40" s="129"/>
      <c r="AQ40" s="247"/>
      <c r="AR40" s="247"/>
      <c r="AS40" s="247"/>
      <c r="AT40" s="247"/>
      <c r="AU40" s="247"/>
      <c r="AV40" s="247"/>
      <c r="AW40" s="247"/>
      <c r="AX40" s="247"/>
      <c r="AY40" s="247"/>
      <c r="AZ40" s="247"/>
      <c r="BA40" s="247"/>
      <c r="BB40" s="247"/>
      <c r="BC40" s="247"/>
      <c r="BD40" s="247"/>
      <c r="BE40" s="247"/>
      <c r="BG40" s="247"/>
      <c r="BH40" s="247"/>
      <c r="BI40" s="247"/>
      <c r="BJ40" s="247"/>
      <c r="BK40" s="247"/>
      <c r="BL40" s="247"/>
      <c r="BM40" s="247"/>
      <c r="BN40" s="247"/>
      <c r="BO40" s="247"/>
      <c r="BP40" s="247"/>
      <c r="BQ40" s="247"/>
      <c r="BR40" s="247"/>
      <c r="BS40" s="247"/>
      <c r="BT40" s="247"/>
      <c r="BU40" s="247"/>
      <c r="BW40" s="247"/>
      <c r="BX40" s="247"/>
      <c r="BY40" s="247"/>
      <c r="BZ40" s="247"/>
      <c r="CA40" s="247"/>
      <c r="CB40" s="247"/>
      <c r="CC40" s="247"/>
      <c r="CD40" s="247"/>
      <c r="CF40" s="247"/>
      <c r="CG40" s="247"/>
      <c r="CH40" s="247"/>
      <c r="CI40" s="247"/>
      <c r="CJ40" s="247"/>
      <c r="CK40" s="247"/>
      <c r="CL40" s="247"/>
      <c r="CM40" s="247"/>
    </row>
    <row r="41" spans="1:91" ht="15" thickBot="1" x14ac:dyDescent="0.4">
      <c r="A41" s="757"/>
      <c r="B41" s="780"/>
      <c r="C41" s="17" t="s">
        <v>43</v>
      </c>
      <c r="D41" s="28"/>
      <c r="E41" s="106"/>
      <c r="F41" s="76"/>
      <c r="G41" s="106"/>
      <c r="H41" s="79"/>
      <c r="I41" s="106"/>
      <c r="J41" s="106"/>
      <c r="K41" s="118"/>
      <c r="L41" s="75"/>
      <c r="M41" s="106"/>
      <c r="N41" s="76"/>
      <c r="O41" s="106"/>
      <c r="P41" s="76"/>
      <c r="Q41" s="76"/>
      <c r="R41" s="77"/>
      <c r="S41" s="106"/>
      <c r="T41" s="76"/>
      <c r="U41" s="106"/>
      <c r="V41" s="79"/>
      <c r="W41" s="106"/>
      <c r="X41" s="106"/>
      <c r="Y41" s="118"/>
      <c r="Z41" s="78"/>
      <c r="AA41" s="106"/>
      <c r="AB41" s="76"/>
      <c r="AC41" s="106"/>
      <c r="AD41" s="76"/>
      <c r="AE41" s="76"/>
      <c r="AF41" s="77"/>
      <c r="AG41" s="106"/>
      <c r="AH41" s="76"/>
      <c r="AI41" s="106"/>
      <c r="AJ41" s="79"/>
      <c r="AK41" s="106"/>
      <c r="AL41" s="123"/>
      <c r="AM41" s="118"/>
      <c r="AN41" s="19" t="str">
        <f t="shared" si="5"/>
        <v>EXTERIEUR</v>
      </c>
      <c r="AO41" s="240"/>
      <c r="AP41" s="187"/>
      <c r="AQ41" s="194" t="str">
        <f t="shared" si="14"/>
        <v/>
      </c>
      <c r="AR41" s="194" t="str">
        <f t="shared" si="14"/>
        <v/>
      </c>
      <c r="AS41" s="194" t="str">
        <f t="shared" si="14"/>
        <v/>
      </c>
      <c r="AT41" s="194" t="str">
        <f t="shared" si="14"/>
        <v/>
      </c>
      <c r="AU41" s="194" t="str">
        <f t="shared" si="14"/>
        <v/>
      </c>
      <c r="AV41" s="194" t="str">
        <f t="shared" si="14"/>
        <v/>
      </c>
      <c r="AW41" s="194" t="str">
        <f t="shared" si="14"/>
        <v/>
      </c>
      <c r="AX41" s="194" t="str">
        <f t="shared" si="14"/>
        <v/>
      </c>
      <c r="AY41" s="194" t="str">
        <f t="shared" si="14"/>
        <v/>
      </c>
      <c r="AZ41" s="194" t="str">
        <f t="shared" si="14"/>
        <v/>
      </c>
      <c r="BA41" s="194" t="str">
        <f t="shared" si="14"/>
        <v/>
      </c>
      <c r="BB41" s="194" t="str">
        <f t="shared" si="14"/>
        <v/>
      </c>
      <c r="BC41" s="194" t="str">
        <f t="shared" si="14"/>
        <v/>
      </c>
      <c r="BD41" s="194" t="s">
        <v>97</v>
      </c>
      <c r="BE41" s="194">
        <f t="shared" si="7"/>
        <v>0</v>
      </c>
      <c r="BG41" s="194" t="str">
        <f t="shared" si="14"/>
        <v/>
      </c>
      <c r="BH41" s="194" t="str">
        <f t="shared" si="14"/>
        <v/>
      </c>
      <c r="BI41" s="194" t="str">
        <f t="shared" si="14"/>
        <v/>
      </c>
      <c r="BJ41" s="194" t="str">
        <f t="shared" si="14"/>
        <v/>
      </c>
      <c r="BK41" s="194" t="str">
        <f t="shared" si="14"/>
        <v/>
      </c>
      <c r="BL41" s="194" t="str">
        <f t="shared" si="14"/>
        <v/>
      </c>
      <c r="BM41" s="194" t="str">
        <f t="shared" si="14"/>
        <v/>
      </c>
      <c r="BN41" s="194" t="str">
        <f t="shared" si="14"/>
        <v/>
      </c>
      <c r="BO41" s="194" t="str">
        <f t="shared" si="14"/>
        <v/>
      </c>
      <c r="BP41" s="194" t="str">
        <f t="shared" si="14"/>
        <v/>
      </c>
      <c r="BQ41" s="194" t="str">
        <f t="shared" si="14"/>
        <v/>
      </c>
      <c r="BR41" s="194" t="str">
        <f t="shared" si="14"/>
        <v/>
      </c>
      <c r="BS41" s="194" t="str">
        <f t="shared" si="14"/>
        <v/>
      </c>
      <c r="BT41" s="194" t="s">
        <v>97</v>
      </c>
      <c r="BU41" s="194">
        <f t="shared" si="9"/>
        <v>0</v>
      </c>
      <c r="BW41" s="194" t="str">
        <f t="shared" si="15"/>
        <v/>
      </c>
      <c r="BX41" s="194" t="str">
        <f t="shared" si="15"/>
        <v/>
      </c>
      <c r="BY41" s="194" t="str">
        <f t="shared" si="15"/>
        <v/>
      </c>
      <c r="BZ41" s="194" t="str">
        <f t="shared" si="15"/>
        <v/>
      </c>
      <c r="CA41" s="194" t="str">
        <f t="shared" si="15"/>
        <v/>
      </c>
      <c r="CB41" s="194" t="str">
        <f t="shared" si="15"/>
        <v/>
      </c>
      <c r="CC41" s="194" t="str">
        <f t="shared" si="15"/>
        <v/>
      </c>
      <c r="CD41" s="194">
        <f t="shared" si="11"/>
        <v>0</v>
      </c>
      <c r="CF41" s="194" t="str">
        <f t="shared" si="16"/>
        <v/>
      </c>
      <c r="CG41" s="194" t="str">
        <f t="shared" si="16"/>
        <v/>
      </c>
      <c r="CH41" s="194" t="str">
        <f t="shared" si="16"/>
        <v/>
      </c>
      <c r="CI41" s="194" t="str">
        <f t="shared" si="16"/>
        <v/>
      </c>
      <c r="CJ41" s="194" t="str">
        <f t="shared" si="16"/>
        <v/>
      </c>
      <c r="CK41" s="194" t="str">
        <f t="shared" si="16"/>
        <v/>
      </c>
      <c r="CL41" s="194" t="str">
        <f t="shared" si="16"/>
        <v/>
      </c>
      <c r="CM41" s="194">
        <f t="shared" si="13"/>
        <v>0</v>
      </c>
    </row>
    <row r="42" spans="1:91" ht="16.5" customHeight="1" x14ac:dyDescent="0.35">
      <c r="A42" s="755" t="s">
        <v>73</v>
      </c>
      <c r="B42" s="775"/>
      <c r="C42" s="20" t="s">
        <v>72</v>
      </c>
      <c r="D42" s="21" t="s">
        <v>42</v>
      </c>
      <c r="E42" s="829" t="s">
        <v>101</v>
      </c>
      <c r="F42" s="829" t="s">
        <v>101</v>
      </c>
      <c r="G42" s="101" t="s">
        <v>40</v>
      </c>
      <c r="H42" s="67"/>
      <c r="I42" s="101" t="s">
        <v>42</v>
      </c>
      <c r="J42" s="101"/>
      <c r="K42" s="204" t="s">
        <v>40</v>
      </c>
      <c r="L42" s="63"/>
      <c r="M42" s="101" t="s">
        <v>42</v>
      </c>
      <c r="N42" s="64"/>
      <c r="O42" s="101" t="s">
        <v>42</v>
      </c>
      <c r="P42" s="64"/>
      <c r="Q42" s="64"/>
      <c r="R42" s="65"/>
      <c r="S42" s="101" t="s">
        <v>63</v>
      </c>
      <c r="T42" s="64"/>
      <c r="U42" s="101" t="s">
        <v>63</v>
      </c>
      <c r="V42" s="67"/>
      <c r="W42" s="101" t="s">
        <v>42</v>
      </c>
      <c r="X42" s="101"/>
      <c r="Y42" s="116"/>
      <c r="Z42" s="66"/>
      <c r="AA42" s="101" t="s">
        <v>42</v>
      </c>
      <c r="AB42" s="64"/>
      <c r="AC42" s="102" t="s">
        <v>63</v>
      </c>
      <c r="AD42" s="64"/>
      <c r="AE42" s="64"/>
      <c r="AF42" s="65"/>
      <c r="AG42" s="101"/>
      <c r="AH42" s="64"/>
      <c r="AI42" s="101"/>
      <c r="AJ42" s="67"/>
      <c r="AK42" s="101"/>
      <c r="AL42" s="121"/>
      <c r="AM42" s="116"/>
      <c r="AN42" s="29" t="str">
        <f t="shared" si="5"/>
        <v>SGC MOLLET</v>
      </c>
      <c r="AO42" s="129"/>
      <c r="AQ42" s="196" t="str">
        <f t="shared" si="14"/>
        <v/>
      </c>
      <c r="AR42" s="196">
        <f t="shared" si="14"/>
        <v>4</v>
      </c>
      <c r="AS42" s="196" t="str">
        <f t="shared" si="14"/>
        <v/>
      </c>
      <c r="AT42" s="196" t="str">
        <f t="shared" si="14"/>
        <v/>
      </c>
      <c r="AU42" s="196">
        <f t="shared" si="14"/>
        <v>3</v>
      </c>
      <c r="AV42" s="196" t="str">
        <f t="shared" si="14"/>
        <v/>
      </c>
      <c r="AW42" s="196" t="str">
        <f t="shared" si="14"/>
        <v/>
      </c>
      <c r="AX42" s="196" t="str">
        <f t="shared" si="14"/>
        <v/>
      </c>
      <c r="AY42" s="196" t="str">
        <f t="shared" si="14"/>
        <v/>
      </c>
      <c r="AZ42" s="196" t="str">
        <f t="shared" si="14"/>
        <v/>
      </c>
      <c r="BA42" s="196" t="str">
        <f t="shared" si="14"/>
        <v/>
      </c>
      <c r="BB42" s="196" t="str">
        <f t="shared" si="14"/>
        <v/>
      </c>
      <c r="BC42" s="196" t="str">
        <f t="shared" si="14"/>
        <v/>
      </c>
      <c r="BD42" s="196" t="s">
        <v>97</v>
      </c>
      <c r="BE42" s="196">
        <f t="shared" si="7"/>
        <v>7</v>
      </c>
      <c r="BG42" s="196" t="str">
        <f t="shared" si="14"/>
        <v/>
      </c>
      <c r="BH42" s="196">
        <f t="shared" si="14"/>
        <v>4</v>
      </c>
      <c r="BI42" s="196" t="str">
        <f t="shared" si="14"/>
        <v/>
      </c>
      <c r="BJ42" s="196" t="str">
        <f t="shared" si="14"/>
        <v/>
      </c>
      <c r="BK42" s="196">
        <f t="shared" si="14"/>
        <v>3</v>
      </c>
      <c r="BL42" s="196" t="str">
        <f t="shared" si="14"/>
        <v/>
      </c>
      <c r="BM42" s="196" t="str">
        <f t="shared" si="14"/>
        <v/>
      </c>
      <c r="BN42" s="196" t="str">
        <f t="shared" si="14"/>
        <v/>
      </c>
      <c r="BO42" s="196" t="str">
        <f t="shared" si="14"/>
        <v/>
      </c>
      <c r="BP42" s="196" t="str">
        <f t="shared" si="14"/>
        <v/>
      </c>
      <c r="BQ42" s="196" t="str">
        <f t="shared" si="14"/>
        <v/>
      </c>
      <c r="BR42" s="196" t="str">
        <f t="shared" si="14"/>
        <v/>
      </c>
      <c r="BS42" s="196" t="str">
        <f t="shared" si="14"/>
        <v/>
      </c>
      <c r="BT42" s="196" t="s">
        <v>97</v>
      </c>
      <c r="BU42" s="196">
        <f t="shared" si="9"/>
        <v>7</v>
      </c>
      <c r="BW42" s="196" t="str">
        <f t="shared" si="15"/>
        <v/>
      </c>
      <c r="BX42" s="196" t="str">
        <f t="shared" si="15"/>
        <v/>
      </c>
      <c r="BY42" s="196" t="str">
        <f t="shared" si="15"/>
        <v/>
      </c>
      <c r="BZ42" s="196" t="str">
        <f t="shared" si="15"/>
        <v/>
      </c>
      <c r="CA42" s="196" t="str">
        <f t="shared" si="15"/>
        <v/>
      </c>
      <c r="CB42" s="196" t="str">
        <f t="shared" si="15"/>
        <v/>
      </c>
      <c r="CC42" s="196" t="str">
        <f t="shared" si="15"/>
        <v/>
      </c>
      <c r="CD42" s="196">
        <f t="shared" si="11"/>
        <v>0</v>
      </c>
      <c r="CF42" s="196" t="str">
        <f t="shared" si="16"/>
        <v/>
      </c>
      <c r="CG42" s="196" t="str">
        <f t="shared" si="16"/>
        <v/>
      </c>
      <c r="CH42" s="196" t="str">
        <f t="shared" si="16"/>
        <v/>
      </c>
      <c r="CI42" s="196" t="str">
        <f t="shared" si="16"/>
        <v/>
      </c>
      <c r="CJ42" s="196" t="str">
        <f t="shared" si="16"/>
        <v/>
      </c>
      <c r="CK42" s="196" t="str">
        <f t="shared" si="16"/>
        <v/>
      </c>
      <c r="CL42" s="196" t="str">
        <f t="shared" si="16"/>
        <v/>
      </c>
      <c r="CM42" s="196">
        <f t="shared" si="13"/>
        <v>0</v>
      </c>
    </row>
    <row r="43" spans="1:91" ht="16.5" customHeight="1" thickBot="1" x14ac:dyDescent="0.4">
      <c r="A43" s="756"/>
      <c r="B43" s="776"/>
      <c r="C43" s="257" t="s">
        <v>140</v>
      </c>
      <c r="D43" s="258"/>
      <c r="E43" s="102" t="s">
        <v>63</v>
      </c>
      <c r="F43" s="102"/>
      <c r="G43" s="102" t="s">
        <v>63</v>
      </c>
      <c r="H43" s="205"/>
      <c r="I43" s="102" t="s">
        <v>63</v>
      </c>
      <c r="J43" s="204" t="s">
        <v>40</v>
      </c>
      <c r="K43" s="207"/>
      <c r="L43" s="828" t="s">
        <v>103</v>
      </c>
      <c r="M43" s="828" t="s">
        <v>103</v>
      </c>
      <c r="N43" s="828" t="s">
        <v>103</v>
      </c>
      <c r="O43" s="828" t="s">
        <v>103</v>
      </c>
      <c r="P43" s="828" t="s">
        <v>103</v>
      </c>
      <c r="Q43" s="828" t="s">
        <v>103</v>
      </c>
      <c r="R43" s="828" t="s">
        <v>103</v>
      </c>
      <c r="S43" s="828" t="s">
        <v>103</v>
      </c>
      <c r="T43" s="828" t="s">
        <v>103</v>
      </c>
      <c r="U43" s="828" t="s">
        <v>103</v>
      </c>
      <c r="V43" s="828" t="s">
        <v>103</v>
      </c>
      <c r="W43" s="828" t="s">
        <v>103</v>
      </c>
      <c r="X43" s="828" t="s">
        <v>103</v>
      </c>
      <c r="Y43" s="828" t="s">
        <v>103</v>
      </c>
      <c r="Z43" s="828" t="s">
        <v>103</v>
      </c>
      <c r="AA43" s="828" t="s">
        <v>103</v>
      </c>
      <c r="AB43" s="828" t="s">
        <v>103</v>
      </c>
      <c r="AC43" s="828" t="s">
        <v>103</v>
      </c>
      <c r="AD43" s="203"/>
      <c r="AE43" s="203"/>
      <c r="AF43" s="210"/>
      <c r="AG43" s="204"/>
      <c r="AH43" s="203"/>
      <c r="AI43" s="204"/>
      <c r="AJ43" s="205"/>
      <c r="AK43" s="204"/>
      <c r="AL43" s="206"/>
      <c r="AM43" s="207"/>
      <c r="AN43" s="259" t="str">
        <f t="shared" si="5"/>
        <v>SGC CAZEAUX</v>
      </c>
      <c r="AO43" s="129"/>
      <c r="AQ43" s="196"/>
      <c r="AR43" s="196"/>
      <c r="AS43" s="196"/>
      <c r="AT43" s="196"/>
      <c r="AU43" s="196"/>
      <c r="AV43" s="196"/>
      <c r="AW43" s="196"/>
      <c r="AX43" s="196"/>
      <c r="AY43" s="196"/>
      <c r="AZ43" s="196"/>
      <c r="BA43" s="196"/>
      <c r="BB43" s="196"/>
      <c r="BC43" s="196"/>
      <c r="BD43" s="196"/>
      <c r="BE43" s="196"/>
      <c r="BG43" s="196"/>
      <c r="BH43" s="196"/>
      <c r="BI43" s="196"/>
      <c r="BJ43" s="196"/>
      <c r="BK43" s="196"/>
      <c r="BL43" s="196"/>
      <c r="BM43" s="196"/>
      <c r="BN43" s="196"/>
      <c r="BO43" s="196"/>
      <c r="BP43" s="196"/>
      <c r="BQ43" s="196"/>
      <c r="BR43" s="196"/>
      <c r="BS43" s="196"/>
      <c r="BT43" s="196"/>
      <c r="BU43" s="196"/>
      <c r="BW43" s="196"/>
      <c r="BX43" s="196"/>
      <c r="BY43" s="196"/>
      <c r="BZ43" s="196"/>
      <c r="CA43" s="196"/>
      <c r="CB43" s="196"/>
      <c r="CC43" s="196"/>
      <c r="CD43" s="196"/>
      <c r="CF43" s="196"/>
      <c r="CG43" s="196"/>
      <c r="CH43" s="196"/>
      <c r="CI43" s="196"/>
      <c r="CJ43" s="196"/>
      <c r="CK43" s="196"/>
      <c r="CL43" s="196"/>
      <c r="CM43" s="196"/>
    </row>
    <row r="44" spans="1:91" ht="16.5" customHeight="1" x14ac:dyDescent="0.35">
      <c r="A44" s="756"/>
      <c r="B44" s="776"/>
      <c r="C44" s="13" t="s">
        <v>141</v>
      </c>
      <c r="D44" s="15" t="s">
        <v>38</v>
      </c>
      <c r="E44" s="102" t="s">
        <v>42</v>
      </c>
      <c r="F44" s="70"/>
      <c r="G44" s="102" t="s">
        <v>42</v>
      </c>
      <c r="H44" s="73"/>
      <c r="I44" s="102" t="s">
        <v>63</v>
      </c>
      <c r="J44" s="204" t="s">
        <v>40</v>
      </c>
      <c r="K44" s="117"/>
      <c r="L44" s="69"/>
      <c r="M44" s="102" t="s">
        <v>63</v>
      </c>
      <c r="N44" s="70"/>
      <c r="O44" s="102" t="s">
        <v>63</v>
      </c>
      <c r="P44" s="70"/>
      <c r="Q44" s="70"/>
      <c r="R44" s="71"/>
      <c r="S44" s="102" t="s">
        <v>42</v>
      </c>
      <c r="T44" s="70"/>
      <c r="U44" s="102" t="s">
        <v>42</v>
      </c>
      <c r="V44" s="73"/>
      <c r="W44" s="102" t="s">
        <v>63</v>
      </c>
      <c r="X44" s="102"/>
      <c r="Y44" s="117"/>
      <c r="Z44" s="72"/>
      <c r="AA44" s="102" t="s">
        <v>63</v>
      </c>
      <c r="AB44" s="70"/>
      <c r="AC44" s="101" t="s">
        <v>42</v>
      </c>
      <c r="AD44" s="70"/>
      <c r="AE44" s="70"/>
      <c r="AF44" s="71"/>
      <c r="AG44" s="102"/>
      <c r="AH44" s="70"/>
      <c r="AI44" s="102"/>
      <c r="AJ44" s="73"/>
      <c r="AK44" s="102"/>
      <c r="AL44" s="122"/>
      <c r="AM44" s="117"/>
      <c r="AN44" s="30" t="str">
        <f t="shared" si="5"/>
        <v>SGC VOLLEZ</v>
      </c>
      <c r="AO44" s="240"/>
      <c r="AP44" s="187"/>
      <c r="AQ44" s="188" t="str">
        <f t="shared" si="14"/>
        <v/>
      </c>
      <c r="AR44" s="188">
        <f t="shared" si="14"/>
        <v>3</v>
      </c>
      <c r="AS44" s="188" t="str">
        <f t="shared" si="14"/>
        <v/>
      </c>
      <c r="AT44" s="188" t="str">
        <f t="shared" si="14"/>
        <v/>
      </c>
      <c r="AU44" s="188">
        <f t="shared" si="14"/>
        <v>4</v>
      </c>
      <c r="AV44" s="188" t="str">
        <f t="shared" si="14"/>
        <v/>
      </c>
      <c r="AW44" s="188" t="str">
        <f t="shared" si="14"/>
        <v/>
      </c>
      <c r="AX44" s="188" t="str">
        <f t="shared" si="14"/>
        <v/>
      </c>
      <c r="AY44" s="188" t="str">
        <f t="shared" si="14"/>
        <v/>
      </c>
      <c r="AZ44" s="188" t="str">
        <f t="shared" si="14"/>
        <v/>
      </c>
      <c r="BA44" s="188" t="str">
        <f t="shared" si="14"/>
        <v/>
      </c>
      <c r="BB44" s="188" t="str">
        <f t="shared" si="14"/>
        <v/>
      </c>
      <c r="BC44" s="188" t="str">
        <f t="shared" si="14"/>
        <v/>
      </c>
      <c r="BD44" s="188" t="s">
        <v>97</v>
      </c>
      <c r="BE44" s="188">
        <f t="shared" si="7"/>
        <v>7</v>
      </c>
      <c r="BG44" s="188" t="str">
        <f t="shared" si="14"/>
        <v/>
      </c>
      <c r="BH44" s="188">
        <f t="shared" si="14"/>
        <v>3</v>
      </c>
      <c r="BI44" s="188" t="str">
        <f t="shared" si="14"/>
        <v/>
      </c>
      <c r="BJ44" s="188" t="str">
        <f t="shared" si="14"/>
        <v/>
      </c>
      <c r="BK44" s="188">
        <f t="shared" si="14"/>
        <v>4</v>
      </c>
      <c r="BL44" s="188" t="str">
        <f t="shared" si="14"/>
        <v/>
      </c>
      <c r="BM44" s="188" t="str">
        <f t="shared" si="14"/>
        <v/>
      </c>
      <c r="BN44" s="188" t="str">
        <f t="shared" si="14"/>
        <v/>
      </c>
      <c r="BO44" s="188" t="str">
        <f t="shared" si="14"/>
        <v/>
      </c>
      <c r="BP44" s="188" t="str">
        <f t="shared" si="14"/>
        <v/>
      </c>
      <c r="BQ44" s="188" t="str">
        <f t="shared" si="14"/>
        <v/>
      </c>
      <c r="BR44" s="188" t="str">
        <f t="shared" si="14"/>
        <v/>
      </c>
      <c r="BS44" s="188" t="str">
        <f t="shared" si="14"/>
        <v/>
      </c>
      <c r="BT44" s="188" t="s">
        <v>97</v>
      </c>
      <c r="BU44" s="188">
        <f t="shared" si="9"/>
        <v>7</v>
      </c>
      <c r="BW44" s="188" t="str">
        <f t="shared" si="15"/>
        <v/>
      </c>
      <c r="BX44" s="188" t="str">
        <f t="shared" si="15"/>
        <v/>
      </c>
      <c r="BY44" s="188" t="str">
        <f t="shared" si="15"/>
        <v/>
      </c>
      <c r="BZ44" s="188" t="str">
        <f t="shared" si="15"/>
        <v/>
      </c>
      <c r="CA44" s="188" t="str">
        <f t="shared" si="15"/>
        <v/>
      </c>
      <c r="CB44" s="188" t="str">
        <f t="shared" si="15"/>
        <v/>
      </c>
      <c r="CC44" s="188" t="str">
        <f t="shared" si="15"/>
        <v/>
      </c>
      <c r="CD44" s="188">
        <f t="shared" si="11"/>
        <v>0</v>
      </c>
      <c r="CF44" s="188" t="str">
        <f t="shared" si="16"/>
        <v/>
      </c>
      <c r="CG44" s="188" t="str">
        <f t="shared" si="16"/>
        <v/>
      </c>
      <c r="CH44" s="188" t="str">
        <f t="shared" si="16"/>
        <v/>
      </c>
      <c r="CI44" s="188" t="str">
        <f t="shared" si="16"/>
        <v/>
      </c>
      <c r="CJ44" s="188" t="str">
        <f t="shared" si="16"/>
        <v/>
      </c>
      <c r="CK44" s="188" t="str">
        <f t="shared" si="16"/>
        <v/>
      </c>
      <c r="CL44" s="188" t="str">
        <f t="shared" si="16"/>
        <v/>
      </c>
      <c r="CM44" s="188">
        <f t="shared" si="13"/>
        <v>0</v>
      </c>
    </row>
    <row r="45" spans="1:91" x14ac:dyDescent="0.35">
      <c r="A45" s="756"/>
      <c r="B45" s="776"/>
      <c r="C45" s="13" t="s">
        <v>142</v>
      </c>
      <c r="D45" s="15" t="s">
        <v>42</v>
      </c>
      <c r="E45" s="102" t="s">
        <v>63</v>
      </c>
      <c r="F45" s="831" t="s">
        <v>7</v>
      </c>
      <c r="G45" s="831" t="s">
        <v>7</v>
      </c>
      <c r="H45" s="831" t="s">
        <v>7</v>
      </c>
      <c r="I45" s="831" t="s">
        <v>7</v>
      </c>
      <c r="J45" s="831" t="s">
        <v>7</v>
      </c>
      <c r="K45" s="831" t="s">
        <v>7</v>
      </c>
      <c r="L45" s="831" t="s">
        <v>7</v>
      </c>
      <c r="M45" s="831" t="s">
        <v>7</v>
      </c>
      <c r="N45" s="831" t="s">
        <v>7</v>
      </c>
      <c r="O45" s="831" t="s">
        <v>7</v>
      </c>
      <c r="P45" s="831" t="s">
        <v>7</v>
      </c>
      <c r="Q45" s="831" t="s">
        <v>7</v>
      </c>
      <c r="R45" s="831" t="s">
        <v>7</v>
      </c>
      <c r="S45" s="831" t="s">
        <v>7</v>
      </c>
      <c r="T45" s="831" t="s">
        <v>7</v>
      </c>
      <c r="U45" s="831" t="s">
        <v>7</v>
      </c>
      <c r="V45" s="831" t="s">
        <v>7</v>
      </c>
      <c r="W45" s="102" t="s">
        <v>63</v>
      </c>
      <c r="X45" s="102"/>
      <c r="Y45" s="117"/>
      <c r="Z45" s="72"/>
      <c r="AA45" s="102" t="s">
        <v>63</v>
      </c>
      <c r="AB45" s="70"/>
      <c r="AC45" s="102" t="s">
        <v>63</v>
      </c>
      <c r="AD45" s="70"/>
      <c r="AE45" s="70"/>
      <c r="AF45" s="71"/>
      <c r="AG45" s="102"/>
      <c r="AH45" s="70"/>
      <c r="AI45" s="102"/>
      <c r="AJ45" s="73"/>
      <c r="AK45" s="102"/>
      <c r="AL45" s="122"/>
      <c r="AM45" s="117"/>
      <c r="AN45" s="14" t="str">
        <f t="shared" si="5"/>
        <v>SGC VAURICE</v>
      </c>
      <c r="AO45" s="129"/>
      <c r="AQ45" s="183" t="str">
        <f t="shared" si="14"/>
        <v/>
      </c>
      <c r="AR45" s="183" t="str">
        <f t="shared" si="14"/>
        <v/>
      </c>
      <c r="AS45" s="183" t="str">
        <f t="shared" si="14"/>
        <v/>
      </c>
      <c r="AT45" s="183" t="str">
        <f t="shared" si="14"/>
        <v/>
      </c>
      <c r="AU45" s="183">
        <f t="shared" si="14"/>
        <v>3</v>
      </c>
      <c r="AV45" s="183" t="str">
        <f t="shared" si="14"/>
        <v/>
      </c>
      <c r="AW45" s="183" t="str">
        <f t="shared" si="14"/>
        <v/>
      </c>
      <c r="AX45" s="183" t="str">
        <f t="shared" si="14"/>
        <v/>
      </c>
      <c r="AY45" s="183" t="str">
        <f t="shared" si="14"/>
        <v/>
      </c>
      <c r="AZ45" s="183" t="str">
        <f t="shared" si="14"/>
        <v/>
      </c>
      <c r="BA45" s="183" t="str">
        <f t="shared" si="14"/>
        <v/>
      </c>
      <c r="BB45" s="183" t="str">
        <f t="shared" si="14"/>
        <v/>
      </c>
      <c r="BC45" s="183" t="str">
        <f t="shared" si="14"/>
        <v/>
      </c>
      <c r="BD45" s="183" t="s">
        <v>97</v>
      </c>
      <c r="BE45" s="183">
        <f t="shared" si="7"/>
        <v>3</v>
      </c>
      <c r="BG45" s="183" t="str">
        <f t="shared" si="14"/>
        <v/>
      </c>
      <c r="BH45" s="183" t="str">
        <f t="shared" si="14"/>
        <v/>
      </c>
      <c r="BI45" s="183" t="str">
        <f t="shared" si="14"/>
        <v/>
      </c>
      <c r="BJ45" s="183" t="str">
        <f t="shared" si="14"/>
        <v/>
      </c>
      <c r="BK45" s="183">
        <f t="shared" si="14"/>
        <v>3</v>
      </c>
      <c r="BL45" s="183" t="str">
        <f t="shared" si="14"/>
        <v/>
      </c>
      <c r="BM45" s="183" t="str">
        <f t="shared" si="14"/>
        <v/>
      </c>
      <c r="BN45" s="183" t="str">
        <f t="shared" si="14"/>
        <v/>
      </c>
      <c r="BO45" s="183" t="str">
        <f t="shared" si="14"/>
        <v/>
      </c>
      <c r="BP45" s="183" t="str">
        <f t="shared" si="14"/>
        <v/>
      </c>
      <c r="BQ45" s="183" t="str">
        <f t="shared" si="14"/>
        <v/>
      </c>
      <c r="BR45" s="183" t="str">
        <f t="shared" si="14"/>
        <v/>
      </c>
      <c r="BS45" s="183" t="str">
        <f t="shared" si="14"/>
        <v/>
      </c>
      <c r="BT45" s="183" t="s">
        <v>97</v>
      </c>
      <c r="BU45" s="183">
        <f t="shared" si="9"/>
        <v>3</v>
      </c>
      <c r="BW45" s="183" t="str">
        <f t="shared" si="15"/>
        <v/>
      </c>
      <c r="BX45" s="183" t="str">
        <f t="shared" si="15"/>
        <v/>
      </c>
      <c r="BY45" s="183" t="str">
        <f t="shared" si="15"/>
        <v/>
      </c>
      <c r="BZ45" s="183" t="str">
        <f t="shared" si="15"/>
        <v/>
      </c>
      <c r="CA45" s="183" t="str">
        <f t="shared" si="15"/>
        <v/>
      </c>
      <c r="CB45" s="183" t="str">
        <f t="shared" si="15"/>
        <v/>
      </c>
      <c r="CC45" s="183" t="str">
        <f t="shared" si="15"/>
        <v/>
      </c>
      <c r="CD45" s="183">
        <f t="shared" si="11"/>
        <v>0</v>
      </c>
      <c r="CF45" s="183" t="str">
        <f t="shared" si="16"/>
        <v/>
      </c>
      <c r="CG45" s="183" t="str">
        <f t="shared" si="16"/>
        <v/>
      </c>
      <c r="CH45" s="183" t="str">
        <f t="shared" si="16"/>
        <v/>
      </c>
      <c r="CI45" s="183" t="str">
        <f t="shared" si="16"/>
        <v/>
      </c>
      <c r="CJ45" s="183" t="str">
        <f t="shared" si="16"/>
        <v/>
      </c>
      <c r="CK45" s="183" t="str">
        <f t="shared" si="16"/>
        <v/>
      </c>
      <c r="CL45" s="183" t="str">
        <f t="shared" si="16"/>
        <v/>
      </c>
      <c r="CM45" s="183">
        <f t="shared" si="13"/>
        <v>0</v>
      </c>
    </row>
    <row r="46" spans="1:91" x14ac:dyDescent="0.35">
      <c r="A46" s="756"/>
      <c r="B46" s="776"/>
      <c r="C46" s="13" t="s">
        <v>76</v>
      </c>
      <c r="D46" s="15" t="s">
        <v>38</v>
      </c>
      <c r="E46" s="102" t="s">
        <v>40</v>
      </c>
      <c r="F46" s="70"/>
      <c r="G46" s="102" t="s">
        <v>63</v>
      </c>
      <c r="H46" s="73"/>
      <c r="I46" s="102" t="s">
        <v>63</v>
      </c>
      <c r="J46" s="102"/>
      <c r="K46" s="117"/>
      <c r="L46" s="69"/>
      <c r="M46" s="102" t="s">
        <v>40</v>
      </c>
      <c r="N46" s="70"/>
      <c r="O46" s="102" t="s">
        <v>63</v>
      </c>
      <c r="P46" s="70"/>
      <c r="Q46" s="70"/>
      <c r="R46" s="71"/>
      <c r="S46" s="102" t="s">
        <v>63</v>
      </c>
      <c r="T46" s="70"/>
      <c r="U46" s="102" t="s">
        <v>63</v>
      </c>
      <c r="V46" s="73"/>
      <c r="W46" s="102" t="s">
        <v>63</v>
      </c>
      <c r="X46" s="102"/>
      <c r="Y46" s="117"/>
      <c r="Z46" s="72"/>
      <c r="AA46" s="102" t="s">
        <v>63</v>
      </c>
      <c r="AB46" s="70"/>
      <c r="AC46" s="102" t="s">
        <v>63</v>
      </c>
      <c r="AD46" s="70"/>
      <c r="AE46" s="70"/>
      <c r="AF46" s="71"/>
      <c r="AG46" s="102"/>
      <c r="AH46" s="70"/>
      <c r="AI46" s="102"/>
      <c r="AJ46" s="73"/>
      <c r="AK46" s="102"/>
      <c r="AL46" s="122"/>
      <c r="AM46" s="117"/>
      <c r="AN46" s="14" t="str">
        <f t="shared" si="5"/>
        <v>SGT EPAILLY</v>
      </c>
      <c r="AO46" s="240"/>
      <c r="AP46" s="187"/>
      <c r="AQ46" s="188" t="str">
        <f t="shared" si="14"/>
        <v/>
      </c>
      <c r="AR46" s="188" t="str">
        <f t="shared" si="14"/>
        <v/>
      </c>
      <c r="AS46" s="188" t="str">
        <f t="shared" si="14"/>
        <v/>
      </c>
      <c r="AT46" s="188" t="str">
        <f t="shared" si="14"/>
        <v/>
      </c>
      <c r="AU46" s="188">
        <f t="shared" si="14"/>
        <v>6</v>
      </c>
      <c r="AV46" s="188" t="str">
        <f t="shared" si="14"/>
        <v/>
      </c>
      <c r="AW46" s="188" t="str">
        <f t="shared" si="14"/>
        <v/>
      </c>
      <c r="AX46" s="188" t="str">
        <f t="shared" si="14"/>
        <v/>
      </c>
      <c r="AY46" s="188" t="str">
        <f t="shared" si="14"/>
        <v/>
      </c>
      <c r="AZ46" s="188" t="str">
        <f t="shared" si="14"/>
        <v/>
      </c>
      <c r="BA46" s="188" t="str">
        <f t="shared" si="14"/>
        <v/>
      </c>
      <c r="BB46" s="188" t="str">
        <f t="shared" si="14"/>
        <v/>
      </c>
      <c r="BC46" s="188" t="str">
        <f t="shared" si="14"/>
        <v/>
      </c>
      <c r="BD46" s="188" t="s">
        <v>97</v>
      </c>
      <c r="BE46" s="188">
        <f t="shared" si="7"/>
        <v>6</v>
      </c>
      <c r="BG46" s="188" t="str">
        <f t="shared" si="14"/>
        <v/>
      </c>
      <c r="BH46" s="188" t="str">
        <f t="shared" si="14"/>
        <v/>
      </c>
      <c r="BI46" s="188" t="str">
        <f t="shared" si="14"/>
        <v/>
      </c>
      <c r="BJ46" s="188" t="str">
        <f t="shared" si="14"/>
        <v/>
      </c>
      <c r="BK46" s="188">
        <f t="shared" si="14"/>
        <v>6</v>
      </c>
      <c r="BL46" s="188" t="str">
        <f t="shared" si="14"/>
        <v/>
      </c>
      <c r="BM46" s="188" t="str">
        <f t="shared" si="14"/>
        <v/>
      </c>
      <c r="BN46" s="188" t="str">
        <f t="shared" si="14"/>
        <v/>
      </c>
      <c r="BO46" s="188" t="str">
        <f t="shared" si="14"/>
        <v/>
      </c>
      <c r="BP46" s="188" t="str">
        <f t="shared" si="14"/>
        <v/>
      </c>
      <c r="BQ46" s="188" t="str">
        <f t="shared" si="14"/>
        <v/>
      </c>
      <c r="BR46" s="188" t="str">
        <f t="shared" si="14"/>
        <v/>
      </c>
      <c r="BS46" s="188" t="str">
        <f t="shared" si="14"/>
        <v/>
      </c>
      <c r="BT46" s="188" t="s">
        <v>97</v>
      </c>
      <c r="BU46" s="188">
        <f t="shared" si="9"/>
        <v>6</v>
      </c>
      <c r="BW46" s="188" t="str">
        <f t="shared" si="15"/>
        <v/>
      </c>
      <c r="BX46" s="188" t="str">
        <f t="shared" si="15"/>
        <v/>
      </c>
      <c r="BY46" s="188" t="str">
        <f t="shared" si="15"/>
        <v/>
      </c>
      <c r="BZ46" s="188" t="str">
        <f t="shared" si="15"/>
        <v/>
      </c>
      <c r="CA46" s="188" t="str">
        <f t="shared" si="15"/>
        <v/>
      </c>
      <c r="CB46" s="188" t="str">
        <f t="shared" si="15"/>
        <v/>
      </c>
      <c r="CC46" s="188">
        <f t="shared" si="15"/>
        <v>1</v>
      </c>
      <c r="CD46" s="188">
        <f t="shared" si="11"/>
        <v>1</v>
      </c>
      <c r="CF46" s="188" t="str">
        <f t="shared" si="16"/>
        <v/>
      </c>
      <c r="CG46" s="188" t="str">
        <f t="shared" si="16"/>
        <v/>
      </c>
      <c r="CH46" s="188" t="str">
        <f t="shared" si="16"/>
        <v/>
      </c>
      <c r="CI46" s="188" t="str">
        <f t="shared" si="16"/>
        <v/>
      </c>
      <c r="CJ46" s="188" t="str">
        <f t="shared" si="16"/>
        <v/>
      </c>
      <c r="CK46" s="188" t="str">
        <f t="shared" si="16"/>
        <v/>
      </c>
      <c r="CL46" s="188">
        <f t="shared" si="16"/>
        <v>1</v>
      </c>
      <c r="CM46" s="188">
        <f t="shared" si="13"/>
        <v>1</v>
      </c>
    </row>
    <row r="47" spans="1:91" x14ac:dyDescent="0.35">
      <c r="A47" s="756"/>
      <c r="B47" s="776"/>
      <c r="C47" s="13" t="s">
        <v>78</v>
      </c>
      <c r="D47" s="15" t="s">
        <v>38</v>
      </c>
      <c r="E47" s="827" t="s">
        <v>105</v>
      </c>
      <c r="F47" s="827" t="s">
        <v>105</v>
      </c>
      <c r="G47" s="827" t="s">
        <v>105</v>
      </c>
      <c r="H47" s="827" t="s">
        <v>105</v>
      </c>
      <c r="I47" s="827" t="s">
        <v>105</v>
      </c>
      <c r="J47" s="827" t="s">
        <v>105</v>
      </c>
      <c r="K47" s="827" t="s">
        <v>105</v>
      </c>
      <c r="L47" s="827" t="s">
        <v>105</v>
      </c>
      <c r="M47" s="827" t="s">
        <v>105</v>
      </c>
      <c r="N47" s="827" t="s">
        <v>105</v>
      </c>
      <c r="O47" s="827" t="s">
        <v>105</v>
      </c>
      <c r="P47" s="827" t="s">
        <v>105</v>
      </c>
      <c r="Q47" s="827" t="s">
        <v>105</v>
      </c>
      <c r="R47" s="827" t="s">
        <v>105</v>
      </c>
      <c r="S47" s="827" t="s">
        <v>105</v>
      </c>
      <c r="T47" s="827" t="s">
        <v>105</v>
      </c>
      <c r="U47" s="827" t="s">
        <v>105</v>
      </c>
      <c r="V47" s="827" t="s">
        <v>105</v>
      </c>
      <c r="W47" s="827" t="s">
        <v>105</v>
      </c>
      <c r="X47" s="827" t="s">
        <v>105</v>
      </c>
      <c r="Y47" s="827" t="s">
        <v>105</v>
      </c>
      <c r="Z47" s="827" t="s">
        <v>105</v>
      </c>
      <c r="AA47" s="827" t="s">
        <v>105</v>
      </c>
      <c r="AB47" s="827" t="s">
        <v>105</v>
      </c>
      <c r="AC47" s="827" t="s">
        <v>105</v>
      </c>
      <c r="AD47" s="70"/>
      <c r="AE47" s="70"/>
      <c r="AF47" s="71"/>
      <c r="AG47" s="102"/>
      <c r="AH47" s="70"/>
      <c r="AI47" s="102"/>
      <c r="AJ47" s="73"/>
      <c r="AK47" s="102"/>
      <c r="AL47" s="122"/>
      <c r="AM47" s="117"/>
      <c r="AN47" s="14" t="str">
        <f t="shared" si="5"/>
        <v>SGT MULLER</v>
      </c>
      <c r="AO47" s="129"/>
      <c r="AQ47" s="183" t="str">
        <f t="shared" si="14"/>
        <v/>
      </c>
      <c r="AR47" s="183" t="str">
        <f t="shared" si="14"/>
        <v/>
      </c>
      <c r="AS47" s="183" t="str">
        <f t="shared" si="14"/>
        <v/>
      </c>
      <c r="AT47" s="183" t="str">
        <f t="shared" si="14"/>
        <v/>
      </c>
      <c r="AU47" s="183" t="str">
        <f t="shared" si="14"/>
        <v/>
      </c>
      <c r="AV47" s="183" t="str">
        <f t="shared" si="14"/>
        <v/>
      </c>
      <c r="AW47" s="183" t="str">
        <f t="shared" si="14"/>
        <v/>
      </c>
      <c r="AX47" s="183" t="str">
        <f t="shared" si="14"/>
        <v/>
      </c>
      <c r="AY47" s="183" t="str">
        <f t="shared" si="14"/>
        <v/>
      </c>
      <c r="AZ47" s="183" t="str">
        <f t="shared" si="14"/>
        <v/>
      </c>
      <c r="BA47" s="183" t="str">
        <f t="shared" si="14"/>
        <v/>
      </c>
      <c r="BB47" s="183" t="str">
        <f t="shared" si="14"/>
        <v/>
      </c>
      <c r="BC47" s="183" t="str">
        <f t="shared" si="14"/>
        <v/>
      </c>
      <c r="BD47" s="183" t="s">
        <v>97</v>
      </c>
      <c r="BE47" s="183">
        <f t="shared" si="7"/>
        <v>0</v>
      </c>
      <c r="BG47" s="183" t="str">
        <f t="shared" si="14"/>
        <v/>
      </c>
      <c r="BH47" s="183" t="str">
        <f t="shared" si="14"/>
        <v/>
      </c>
      <c r="BI47" s="183" t="str">
        <f t="shared" si="14"/>
        <v/>
      </c>
      <c r="BJ47" s="183" t="str">
        <f t="shared" si="14"/>
        <v/>
      </c>
      <c r="BK47" s="183" t="str">
        <f t="shared" si="14"/>
        <v/>
      </c>
      <c r="BL47" s="183" t="str">
        <f t="shared" si="14"/>
        <v/>
      </c>
      <c r="BM47" s="183" t="str">
        <f t="shared" si="14"/>
        <v/>
      </c>
      <c r="BN47" s="183" t="str">
        <f t="shared" si="14"/>
        <v/>
      </c>
      <c r="BO47" s="183" t="str">
        <f t="shared" si="14"/>
        <v/>
      </c>
      <c r="BP47" s="183" t="str">
        <f t="shared" si="14"/>
        <v/>
      </c>
      <c r="BQ47" s="183" t="str">
        <f t="shared" si="14"/>
        <v/>
      </c>
      <c r="BR47" s="183" t="str">
        <f t="shared" si="14"/>
        <v/>
      </c>
      <c r="BS47" s="183" t="str">
        <f t="shared" si="14"/>
        <v/>
      </c>
      <c r="BT47" s="183" t="s">
        <v>97</v>
      </c>
      <c r="BU47" s="183">
        <f t="shared" si="9"/>
        <v>0</v>
      </c>
      <c r="BW47" s="183" t="str">
        <f t="shared" si="15"/>
        <v/>
      </c>
      <c r="BX47" s="183" t="str">
        <f t="shared" si="15"/>
        <v/>
      </c>
      <c r="BY47" s="183" t="str">
        <f t="shared" si="15"/>
        <v/>
      </c>
      <c r="BZ47" s="183" t="str">
        <f t="shared" si="15"/>
        <v/>
      </c>
      <c r="CA47" s="183" t="str">
        <f t="shared" si="15"/>
        <v/>
      </c>
      <c r="CB47" s="183" t="str">
        <f t="shared" si="15"/>
        <v/>
      </c>
      <c r="CC47" s="183" t="str">
        <f t="shared" si="15"/>
        <v/>
      </c>
      <c r="CD47" s="183">
        <f t="shared" si="11"/>
        <v>0</v>
      </c>
      <c r="CF47" s="183" t="str">
        <f t="shared" si="16"/>
        <v/>
      </c>
      <c r="CG47" s="183" t="str">
        <f t="shared" si="16"/>
        <v/>
      </c>
      <c r="CH47" s="183" t="str">
        <f t="shared" si="16"/>
        <v/>
      </c>
      <c r="CI47" s="183" t="str">
        <f t="shared" si="16"/>
        <v/>
      </c>
      <c r="CJ47" s="183" t="str">
        <f t="shared" si="16"/>
        <v/>
      </c>
      <c r="CK47" s="183" t="str">
        <f t="shared" si="16"/>
        <v/>
      </c>
      <c r="CL47" s="183" t="str">
        <f t="shared" si="16"/>
        <v/>
      </c>
      <c r="CM47" s="183">
        <f t="shared" si="13"/>
        <v>0</v>
      </c>
    </row>
    <row r="48" spans="1:91" x14ac:dyDescent="0.35">
      <c r="A48" s="756"/>
      <c r="B48" s="776"/>
      <c r="C48" s="32" t="s">
        <v>81</v>
      </c>
      <c r="D48" s="15" t="s">
        <v>80</v>
      </c>
      <c r="E48" s="827" t="s">
        <v>105</v>
      </c>
      <c r="F48" s="827" t="s">
        <v>105</v>
      </c>
      <c r="G48" s="827" t="s">
        <v>105</v>
      </c>
      <c r="H48" s="827" t="s">
        <v>105</v>
      </c>
      <c r="I48" s="827" t="s">
        <v>105</v>
      </c>
      <c r="J48" s="827" t="s">
        <v>105</v>
      </c>
      <c r="K48" s="827" t="s">
        <v>105</v>
      </c>
      <c r="L48" s="827" t="s">
        <v>105</v>
      </c>
      <c r="M48" s="827" t="s">
        <v>105</v>
      </c>
      <c r="N48" s="827" t="s">
        <v>105</v>
      </c>
      <c r="O48" s="827" t="s">
        <v>105</v>
      </c>
      <c r="P48" s="827" t="s">
        <v>105</v>
      </c>
      <c r="Q48" s="827" t="s">
        <v>105</v>
      </c>
      <c r="R48" s="827" t="s">
        <v>105</v>
      </c>
      <c r="S48" s="827" t="s">
        <v>105</v>
      </c>
      <c r="T48" s="827" t="s">
        <v>105</v>
      </c>
      <c r="U48" s="827" t="s">
        <v>105</v>
      </c>
      <c r="V48" s="827" t="s">
        <v>105</v>
      </c>
      <c r="W48" s="827" t="s">
        <v>105</v>
      </c>
      <c r="X48" s="827" t="s">
        <v>105</v>
      </c>
      <c r="Y48" s="827" t="s">
        <v>105</v>
      </c>
      <c r="Z48" s="827" t="s">
        <v>105</v>
      </c>
      <c r="AA48" s="827" t="s">
        <v>105</v>
      </c>
      <c r="AB48" s="827" t="s">
        <v>105</v>
      </c>
      <c r="AC48" s="827" t="s">
        <v>105</v>
      </c>
      <c r="AD48" s="70"/>
      <c r="AE48" s="70"/>
      <c r="AF48" s="71"/>
      <c r="AG48" s="102"/>
      <c r="AH48" s="70"/>
      <c r="AI48" s="102"/>
      <c r="AJ48" s="73"/>
      <c r="AK48" s="102"/>
      <c r="AL48" s="122"/>
      <c r="AM48" s="117"/>
      <c r="AN48" s="14" t="str">
        <f t="shared" si="5"/>
        <v>SGT DEGRESE</v>
      </c>
      <c r="AO48" s="240"/>
      <c r="AP48" s="187"/>
      <c r="AQ48" s="188" t="str">
        <f t="shared" si="14"/>
        <v/>
      </c>
      <c r="AR48" s="188" t="str">
        <f t="shared" si="14"/>
        <v/>
      </c>
      <c r="AS48" s="188" t="str">
        <f t="shared" si="14"/>
        <v/>
      </c>
      <c r="AT48" s="188" t="str">
        <f t="shared" si="14"/>
        <v/>
      </c>
      <c r="AU48" s="188" t="str">
        <f t="shared" si="14"/>
        <v/>
      </c>
      <c r="AV48" s="188" t="str">
        <f t="shared" si="14"/>
        <v/>
      </c>
      <c r="AW48" s="188" t="str">
        <f t="shared" si="14"/>
        <v/>
      </c>
      <c r="AX48" s="188" t="str">
        <f t="shared" si="14"/>
        <v/>
      </c>
      <c r="AY48" s="188" t="str">
        <f t="shared" si="14"/>
        <v/>
      </c>
      <c r="AZ48" s="188" t="str">
        <f t="shared" si="14"/>
        <v/>
      </c>
      <c r="BA48" s="188" t="str">
        <f t="shared" si="14"/>
        <v/>
      </c>
      <c r="BB48" s="188" t="str">
        <f t="shared" si="14"/>
        <v/>
      </c>
      <c r="BC48" s="188" t="str">
        <f t="shared" si="14"/>
        <v/>
      </c>
      <c r="BD48" s="188" t="s">
        <v>97</v>
      </c>
      <c r="BE48" s="188">
        <f t="shared" si="7"/>
        <v>0</v>
      </c>
      <c r="BG48" s="188" t="str">
        <f t="shared" si="14"/>
        <v/>
      </c>
      <c r="BH48" s="188" t="str">
        <f t="shared" si="14"/>
        <v/>
      </c>
      <c r="BI48" s="188" t="str">
        <f t="shared" si="14"/>
        <v/>
      </c>
      <c r="BJ48" s="188" t="str">
        <f t="shared" si="14"/>
        <v/>
      </c>
      <c r="BK48" s="188" t="str">
        <f t="shared" si="14"/>
        <v/>
      </c>
      <c r="BL48" s="188" t="str">
        <f t="shared" si="14"/>
        <v/>
      </c>
      <c r="BM48" s="188" t="str">
        <f t="shared" si="14"/>
        <v/>
      </c>
      <c r="BN48" s="188" t="str">
        <f t="shared" ref="BN48:BS48" si="17">IF(COUNTIF($L48:$AP48,BN$4)&lt;1,"",COUNTIF($L48:$AP48,BN$4))</f>
        <v/>
      </c>
      <c r="BO48" s="188" t="str">
        <f t="shared" si="17"/>
        <v/>
      </c>
      <c r="BP48" s="188" t="str">
        <f t="shared" si="17"/>
        <v/>
      </c>
      <c r="BQ48" s="188" t="str">
        <f t="shared" si="17"/>
        <v/>
      </c>
      <c r="BR48" s="188" t="str">
        <f t="shared" si="17"/>
        <v/>
      </c>
      <c r="BS48" s="188" t="str">
        <f t="shared" si="17"/>
        <v/>
      </c>
      <c r="BT48" s="188" t="s">
        <v>97</v>
      </c>
      <c r="BU48" s="188">
        <f t="shared" si="9"/>
        <v>0</v>
      </c>
      <c r="BW48" s="188" t="str">
        <f t="shared" si="15"/>
        <v/>
      </c>
      <c r="BX48" s="188" t="str">
        <f t="shared" si="15"/>
        <v/>
      </c>
      <c r="BY48" s="188" t="str">
        <f t="shared" si="15"/>
        <v/>
      </c>
      <c r="BZ48" s="188" t="str">
        <f t="shared" si="15"/>
        <v/>
      </c>
      <c r="CA48" s="188" t="str">
        <f t="shared" si="15"/>
        <v/>
      </c>
      <c r="CB48" s="188" t="str">
        <f t="shared" si="15"/>
        <v/>
      </c>
      <c r="CC48" s="188" t="str">
        <f t="shared" si="15"/>
        <v/>
      </c>
      <c r="CD48" s="188">
        <f t="shared" si="11"/>
        <v>0</v>
      </c>
      <c r="CF48" s="188" t="str">
        <f t="shared" si="16"/>
        <v/>
      </c>
      <c r="CG48" s="188" t="str">
        <f t="shared" si="16"/>
        <v/>
      </c>
      <c r="CH48" s="188" t="str">
        <f t="shared" si="16"/>
        <v/>
      </c>
      <c r="CI48" s="188" t="str">
        <f t="shared" si="16"/>
        <v/>
      </c>
      <c r="CJ48" s="188" t="str">
        <f t="shared" si="16"/>
        <v/>
      </c>
      <c r="CK48" s="188" t="str">
        <f t="shared" si="16"/>
        <v/>
      </c>
      <c r="CL48" s="188" t="str">
        <f t="shared" si="16"/>
        <v/>
      </c>
      <c r="CM48" s="188">
        <f t="shared" si="13"/>
        <v>0</v>
      </c>
    </row>
    <row r="49" spans="1:91" x14ac:dyDescent="0.35">
      <c r="A49" s="756"/>
      <c r="B49" s="776"/>
      <c r="C49" s="32"/>
      <c r="D49" s="15" t="s">
        <v>80</v>
      </c>
      <c r="E49" s="102"/>
      <c r="F49" s="70"/>
      <c r="G49" s="102"/>
      <c r="H49" s="73"/>
      <c r="I49" s="102"/>
      <c r="J49" s="102"/>
      <c r="K49" s="117"/>
      <c r="L49" s="69"/>
      <c r="M49" s="102"/>
      <c r="N49" s="70"/>
      <c r="O49" s="102"/>
      <c r="P49" s="70"/>
      <c r="Q49" s="70"/>
      <c r="R49" s="71"/>
      <c r="S49" s="102"/>
      <c r="T49" s="70"/>
      <c r="U49" s="102"/>
      <c r="V49" s="73"/>
      <c r="W49" s="102"/>
      <c r="X49" s="102"/>
      <c r="Y49" s="117"/>
      <c r="Z49" s="72"/>
      <c r="AA49" s="102"/>
      <c r="AB49" s="70"/>
      <c r="AC49" s="102"/>
      <c r="AD49" s="70"/>
      <c r="AE49" s="70"/>
      <c r="AF49" s="71"/>
      <c r="AG49" s="102"/>
      <c r="AH49" s="70"/>
      <c r="AI49" s="102"/>
      <c r="AJ49" s="73"/>
      <c r="AK49" s="102"/>
      <c r="AL49" s="122"/>
      <c r="AM49" s="117"/>
      <c r="AN49" s="30">
        <f t="shared" si="5"/>
        <v>0</v>
      </c>
      <c r="AO49" s="129"/>
      <c r="AQ49" s="183" t="str">
        <f t="shared" ref="AQ49:BC50" si="18">IF(COUNTIF($L49:$AP49,AQ$4)&lt;1,"",COUNTIF($L49:$AP49,AQ$4))</f>
        <v/>
      </c>
      <c r="AR49" s="183" t="str">
        <f t="shared" si="18"/>
        <v/>
      </c>
      <c r="AS49" s="183" t="str">
        <f t="shared" si="18"/>
        <v/>
      </c>
      <c r="AT49" s="183" t="str">
        <f t="shared" si="18"/>
        <v/>
      </c>
      <c r="AU49" s="183" t="str">
        <f t="shared" si="18"/>
        <v/>
      </c>
      <c r="AV49" s="183" t="str">
        <f t="shared" si="18"/>
        <v/>
      </c>
      <c r="AW49" s="183" t="str">
        <f t="shared" si="18"/>
        <v/>
      </c>
      <c r="AX49" s="183" t="str">
        <f t="shared" si="18"/>
        <v/>
      </c>
      <c r="AY49" s="183" t="str">
        <f t="shared" si="18"/>
        <v/>
      </c>
      <c r="AZ49" s="183" t="str">
        <f t="shared" si="18"/>
        <v/>
      </c>
      <c r="BA49" s="183" t="str">
        <f t="shared" si="18"/>
        <v/>
      </c>
      <c r="BB49" s="183" t="str">
        <f t="shared" si="18"/>
        <v/>
      </c>
      <c r="BC49" s="183" t="str">
        <f t="shared" si="18"/>
        <v/>
      </c>
      <c r="BD49" s="183" t="s">
        <v>97</v>
      </c>
      <c r="BE49" s="183">
        <f t="shared" si="7"/>
        <v>0</v>
      </c>
      <c r="BG49" s="183" t="str">
        <f t="shared" ref="BG49:BS50" si="19">IF(COUNTIF($L49:$AP49,BG$4)&lt;1,"",COUNTIF($L49:$AP49,BG$4))</f>
        <v/>
      </c>
      <c r="BH49" s="183" t="str">
        <f t="shared" si="19"/>
        <v/>
      </c>
      <c r="BI49" s="183" t="str">
        <f t="shared" si="19"/>
        <v/>
      </c>
      <c r="BJ49" s="183" t="str">
        <f t="shared" si="19"/>
        <v/>
      </c>
      <c r="BK49" s="183" t="str">
        <f t="shared" si="19"/>
        <v/>
      </c>
      <c r="BL49" s="183" t="str">
        <f t="shared" si="19"/>
        <v/>
      </c>
      <c r="BM49" s="183" t="str">
        <f t="shared" si="19"/>
        <v/>
      </c>
      <c r="BN49" s="183" t="str">
        <f t="shared" si="19"/>
        <v/>
      </c>
      <c r="BO49" s="183" t="str">
        <f t="shared" si="19"/>
        <v/>
      </c>
      <c r="BP49" s="183" t="str">
        <f t="shared" si="19"/>
        <v/>
      </c>
      <c r="BQ49" s="183" t="str">
        <f t="shared" si="19"/>
        <v/>
      </c>
      <c r="BR49" s="183" t="str">
        <f t="shared" si="19"/>
        <v/>
      </c>
      <c r="BS49" s="183" t="str">
        <f t="shared" si="19"/>
        <v/>
      </c>
      <c r="BT49" s="183" t="s">
        <v>97</v>
      </c>
      <c r="BU49" s="183">
        <f t="shared" si="9"/>
        <v>0</v>
      </c>
      <c r="BW49" s="183" t="str">
        <f t="shared" si="15"/>
        <v/>
      </c>
      <c r="BX49" s="183" t="str">
        <f t="shared" si="15"/>
        <v/>
      </c>
      <c r="BY49" s="183" t="str">
        <f t="shared" si="15"/>
        <v/>
      </c>
      <c r="BZ49" s="183" t="str">
        <f t="shared" si="15"/>
        <v/>
      </c>
      <c r="CA49" s="183" t="str">
        <f t="shared" si="15"/>
        <v/>
      </c>
      <c r="CB49" s="183" t="str">
        <f t="shared" si="15"/>
        <v/>
      </c>
      <c r="CC49" s="183" t="str">
        <f t="shared" si="15"/>
        <v/>
      </c>
      <c r="CD49" s="183">
        <f t="shared" si="11"/>
        <v>0</v>
      </c>
      <c r="CF49" s="183" t="str">
        <f t="shared" si="16"/>
        <v/>
      </c>
      <c r="CG49" s="183" t="str">
        <f t="shared" si="16"/>
        <v/>
      </c>
      <c r="CH49" s="183" t="str">
        <f t="shared" si="16"/>
        <v/>
      </c>
      <c r="CI49" s="183" t="str">
        <f t="shared" si="16"/>
        <v/>
      </c>
      <c r="CJ49" s="183" t="str">
        <f t="shared" si="16"/>
        <v/>
      </c>
      <c r="CK49" s="183" t="str">
        <f t="shared" si="16"/>
        <v/>
      </c>
      <c r="CL49" s="183" t="str">
        <f t="shared" si="16"/>
        <v/>
      </c>
      <c r="CM49" s="183">
        <f t="shared" si="13"/>
        <v>0</v>
      </c>
    </row>
    <row r="50" spans="1:91" ht="15" thickBot="1" x14ac:dyDescent="0.4">
      <c r="A50" s="757"/>
      <c r="B50" s="777"/>
      <c r="C50" s="34" t="s">
        <v>43</v>
      </c>
      <c r="D50" s="18"/>
      <c r="E50" s="110"/>
      <c r="F50" s="76"/>
      <c r="G50" s="106"/>
      <c r="H50" s="79"/>
      <c r="I50" s="114"/>
      <c r="J50" s="106"/>
      <c r="K50" s="118"/>
      <c r="L50" s="75"/>
      <c r="M50" s="106"/>
      <c r="N50" s="76"/>
      <c r="O50" s="106"/>
      <c r="P50" s="76"/>
      <c r="Q50" s="76"/>
      <c r="R50" s="77"/>
      <c r="S50" s="110"/>
      <c r="T50" s="76"/>
      <c r="U50" s="106"/>
      <c r="V50" s="79"/>
      <c r="W50" s="114"/>
      <c r="X50" s="106"/>
      <c r="Y50" s="118"/>
      <c r="Z50" s="78"/>
      <c r="AA50" s="106"/>
      <c r="AB50" s="76"/>
      <c r="AC50" s="106"/>
      <c r="AD50" s="76"/>
      <c r="AE50" s="76"/>
      <c r="AF50" s="77"/>
      <c r="AG50" s="110"/>
      <c r="AH50" s="76"/>
      <c r="AI50" s="106"/>
      <c r="AJ50" s="79"/>
      <c r="AK50" s="114"/>
      <c r="AL50" s="123"/>
      <c r="AM50" s="118"/>
      <c r="AN50" s="35" t="str">
        <f t="shared" si="5"/>
        <v>EXTERIEUR</v>
      </c>
      <c r="AO50" s="241"/>
      <c r="AP50" s="187"/>
      <c r="AQ50" s="194" t="str">
        <f t="shared" si="18"/>
        <v/>
      </c>
      <c r="AR50" s="194" t="str">
        <f t="shared" si="18"/>
        <v/>
      </c>
      <c r="AS50" s="194" t="str">
        <f t="shared" si="18"/>
        <v/>
      </c>
      <c r="AT50" s="194" t="str">
        <f t="shared" si="18"/>
        <v/>
      </c>
      <c r="AU50" s="194" t="str">
        <f t="shared" si="18"/>
        <v/>
      </c>
      <c r="AV50" s="194" t="str">
        <f t="shared" si="18"/>
        <v/>
      </c>
      <c r="AW50" s="194" t="str">
        <f t="shared" si="18"/>
        <v/>
      </c>
      <c r="AX50" s="194" t="str">
        <f t="shared" si="18"/>
        <v/>
      </c>
      <c r="AY50" s="194" t="str">
        <f t="shared" si="18"/>
        <v/>
      </c>
      <c r="AZ50" s="194" t="str">
        <f t="shared" si="18"/>
        <v/>
      </c>
      <c r="BA50" s="194" t="str">
        <f t="shared" si="18"/>
        <v/>
      </c>
      <c r="BB50" s="194" t="str">
        <f t="shared" si="18"/>
        <v/>
      </c>
      <c r="BC50" s="194" t="str">
        <f t="shared" si="18"/>
        <v/>
      </c>
      <c r="BD50" s="194" t="s">
        <v>97</v>
      </c>
      <c r="BE50" s="194">
        <f t="shared" si="7"/>
        <v>0</v>
      </c>
      <c r="BG50" s="194" t="str">
        <f t="shared" si="19"/>
        <v/>
      </c>
      <c r="BH50" s="194" t="str">
        <f t="shared" si="19"/>
        <v/>
      </c>
      <c r="BI50" s="194" t="str">
        <f t="shared" si="19"/>
        <v/>
      </c>
      <c r="BJ50" s="194" t="str">
        <f t="shared" si="19"/>
        <v/>
      </c>
      <c r="BK50" s="194" t="str">
        <f t="shared" si="19"/>
        <v/>
      </c>
      <c r="BL50" s="194" t="str">
        <f t="shared" si="19"/>
        <v/>
      </c>
      <c r="BM50" s="194" t="str">
        <f t="shared" si="19"/>
        <v/>
      </c>
      <c r="BN50" s="194" t="str">
        <f t="shared" si="19"/>
        <v/>
      </c>
      <c r="BO50" s="194" t="str">
        <f t="shared" si="19"/>
        <v/>
      </c>
      <c r="BP50" s="194" t="str">
        <f t="shared" si="19"/>
        <v/>
      </c>
      <c r="BQ50" s="194" t="str">
        <f t="shared" si="19"/>
        <v/>
      </c>
      <c r="BR50" s="194" t="str">
        <f t="shared" si="19"/>
        <v/>
      </c>
      <c r="BS50" s="194" t="str">
        <f t="shared" si="19"/>
        <v/>
      </c>
      <c r="BT50" s="194" t="s">
        <v>97</v>
      </c>
      <c r="BU50" s="194">
        <f t="shared" si="9"/>
        <v>0</v>
      </c>
      <c r="BW50" s="194" t="str">
        <f t="shared" si="15"/>
        <v/>
      </c>
      <c r="BX50" s="194" t="str">
        <f t="shared" si="15"/>
        <v/>
      </c>
      <c r="BY50" s="194" t="str">
        <f t="shared" si="15"/>
        <v/>
      </c>
      <c r="BZ50" s="194" t="str">
        <f t="shared" si="15"/>
        <v/>
      </c>
      <c r="CA50" s="194" t="str">
        <f t="shared" si="15"/>
        <v/>
      </c>
      <c r="CB50" s="194" t="str">
        <f t="shared" si="15"/>
        <v/>
      </c>
      <c r="CC50" s="194" t="str">
        <f t="shared" si="15"/>
        <v/>
      </c>
      <c r="CD50" s="194">
        <f t="shared" si="11"/>
        <v>0</v>
      </c>
      <c r="CF50" s="194" t="str">
        <f t="shared" si="16"/>
        <v/>
      </c>
      <c r="CG50" s="194" t="str">
        <f t="shared" si="16"/>
        <v/>
      </c>
      <c r="CH50" s="194" t="str">
        <f t="shared" si="16"/>
        <v/>
      </c>
      <c r="CI50" s="194" t="str">
        <f t="shared" si="16"/>
        <v/>
      </c>
      <c r="CJ50" s="194" t="str">
        <f t="shared" si="16"/>
        <v/>
      </c>
      <c r="CK50" s="194" t="str">
        <f t="shared" si="16"/>
        <v/>
      </c>
      <c r="CL50" s="194" t="str">
        <f t="shared" si="16"/>
        <v/>
      </c>
      <c r="CM50" s="194">
        <f t="shared" si="13"/>
        <v>0</v>
      </c>
    </row>
    <row r="51" spans="1:91" ht="15" thickBot="1" x14ac:dyDescent="0.4">
      <c r="A51" s="31"/>
      <c r="B51" s="36"/>
      <c r="C51" s="47"/>
      <c r="D51" s="47"/>
      <c r="E51" s="94" t="str">
        <f t="shared" ref="E51:K52" si="20">+E1</f>
        <v>L</v>
      </c>
      <c r="F51" s="57" t="str">
        <f t="shared" si="20"/>
        <v>M</v>
      </c>
      <c r="G51" s="111" t="str">
        <f t="shared" si="20"/>
        <v>M</v>
      </c>
      <c r="H51" s="57" t="str">
        <f t="shared" si="20"/>
        <v>J</v>
      </c>
      <c r="I51" s="111" t="str">
        <f t="shared" si="20"/>
        <v>V</v>
      </c>
      <c r="J51" s="105" t="str">
        <f t="shared" si="20"/>
        <v>S</v>
      </c>
      <c r="K51" s="119" t="str">
        <f t="shared" si="20"/>
        <v>D</v>
      </c>
      <c r="L51" s="59" t="str">
        <f>+L1</f>
        <v>L</v>
      </c>
      <c r="M51" s="105" t="str">
        <f t="shared" ref="M51:AM52" si="21">+M1</f>
        <v>M</v>
      </c>
      <c r="N51" s="60" t="str">
        <f t="shared" si="21"/>
        <v>M</v>
      </c>
      <c r="O51" s="105" t="str">
        <f t="shared" si="21"/>
        <v>J</v>
      </c>
      <c r="P51" s="60" t="str">
        <f t="shared" si="21"/>
        <v>V</v>
      </c>
      <c r="Q51" s="57" t="str">
        <f t="shared" si="21"/>
        <v>S</v>
      </c>
      <c r="R51" s="84" t="str">
        <f t="shared" si="21"/>
        <v>D</v>
      </c>
      <c r="S51" s="94" t="str">
        <f t="shared" si="21"/>
        <v>L</v>
      </c>
      <c r="T51" s="57" t="str">
        <f t="shared" si="21"/>
        <v>M</v>
      </c>
      <c r="U51" s="111" t="str">
        <f t="shared" si="21"/>
        <v>M</v>
      </c>
      <c r="V51" s="57" t="str">
        <f t="shared" si="21"/>
        <v>J</v>
      </c>
      <c r="W51" s="111" t="str">
        <f t="shared" si="21"/>
        <v>V</v>
      </c>
      <c r="X51" s="105" t="str">
        <f t="shared" si="21"/>
        <v>S</v>
      </c>
      <c r="Y51" s="119" t="str">
        <f t="shared" si="21"/>
        <v>D</v>
      </c>
      <c r="Z51" s="59" t="str">
        <f t="shared" si="21"/>
        <v>L</v>
      </c>
      <c r="AA51" s="105" t="str">
        <f t="shared" si="21"/>
        <v>M</v>
      </c>
      <c r="AB51" s="60" t="str">
        <f t="shared" si="21"/>
        <v>M</v>
      </c>
      <c r="AC51" s="105" t="str">
        <f t="shared" si="21"/>
        <v>J</v>
      </c>
      <c r="AD51" s="60" t="str">
        <f t="shared" si="21"/>
        <v>V</v>
      </c>
      <c r="AE51" s="57" t="str">
        <f t="shared" si="21"/>
        <v>S</v>
      </c>
      <c r="AF51" s="84" t="str">
        <f t="shared" si="21"/>
        <v>D</v>
      </c>
      <c r="AG51" s="94" t="str">
        <f t="shared" si="21"/>
        <v>L</v>
      </c>
      <c r="AH51" s="57" t="str">
        <f t="shared" si="21"/>
        <v>M</v>
      </c>
      <c r="AI51" s="111" t="str">
        <f t="shared" si="21"/>
        <v>M</v>
      </c>
      <c r="AJ51" s="57" t="str">
        <f t="shared" si="21"/>
        <v>J</v>
      </c>
      <c r="AK51" s="111" t="str">
        <f t="shared" si="21"/>
        <v>V</v>
      </c>
      <c r="AL51" s="105" t="str">
        <f t="shared" si="21"/>
        <v>S</v>
      </c>
      <c r="AM51" s="119" t="str">
        <f t="shared" si="21"/>
        <v>D</v>
      </c>
      <c r="AN51" s="37"/>
    </row>
    <row r="52" spans="1:91" ht="15" thickBot="1" x14ac:dyDescent="0.4">
      <c r="A52" s="36"/>
      <c r="B52" s="36"/>
      <c r="C52" s="47"/>
      <c r="D52" s="47"/>
      <c r="E52" s="89">
        <f t="shared" si="20"/>
        <v>7</v>
      </c>
      <c r="F52" s="57">
        <f t="shared" si="20"/>
        <v>8</v>
      </c>
      <c r="G52" s="105">
        <f t="shared" si="20"/>
        <v>9</v>
      </c>
      <c r="H52" s="57">
        <f t="shared" si="20"/>
        <v>10</v>
      </c>
      <c r="I52" s="105">
        <f t="shared" si="20"/>
        <v>11</v>
      </c>
      <c r="J52" s="105">
        <f t="shared" si="20"/>
        <v>12</v>
      </c>
      <c r="K52" s="103">
        <f t="shared" si="20"/>
        <v>13</v>
      </c>
      <c r="L52" s="56">
        <f>+L2</f>
        <v>14</v>
      </c>
      <c r="M52" s="105">
        <f t="shared" si="21"/>
        <v>15</v>
      </c>
      <c r="N52" s="57">
        <f t="shared" si="21"/>
        <v>16</v>
      </c>
      <c r="O52" s="105">
        <f t="shared" si="21"/>
        <v>17</v>
      </c>
      <c r="P52" s="57">
        <f t="shared" si="21"/>
        <v>18</v>
      </c>
      <c r="Q52" s="57">
        <f t="shared" si="21"/>
        <v>19</v>
      </c>
      <c r="R52" s="61">
        <f t="shared" si="21"/>
        <v>20</v>
      </c>
      <c r="S52" s="89">
        <f t="shared" si="21"/>
        <v>21</v>
      </c>
      <c r="T52" s="57">
        <f t="shared" si="21"/>
        <v>22</v>
      </c>
      <c r="U52" s="105">
        <f t="shared" si="21"/>
        <v>23</v>
      </c>
      <c r="V52" s="57">
        <f t="shared" si="21"/>
        <v>24</v>
      </c>
      <c r="W52" s="105">
        <f t="shared" si="21"/>
        <v>25</v>
      </c>
      <c r="X52" s="105">
        <f t="shared" si="21"/>
        <v>26</v>
      </c>
      <c r="Y52" s="103">
        <f t="shared" si="21"/>
        <v>27</v>
      </c>
      <c r="Z52" s="56">
        <f t="shared" si="21"/>
        <v>28</v>
      </c>
      <c r="AA52" s="105">
        <f t="shared" si="21"/>
        <v>29</v>
      </c>
      <c r="AB52" s="57">
        <f t="shared" si="21"/>
        <v>30</v>
      </c>
      <c r="AC52" s="105">
        <f t="shared" si="21"/>
        <v>31</v>
      </c>
      <c r="AD52" s="57">
        <f t="shared" si="21"/>
        <v>0</v>
      </c>
      <c r="AE52" s="57">
        <f t="shared" si="21"/>
        <v>0</v>
      </c>
      <c r="AF52" s="61">
        <f t="shared" si="21"/>
        <v>0</v>
      </c>
      <c r="AG52" s="89">
        <f t="shared" si="21"/>
        <v>0</v>
      </c>
      <c r="AH52" s="57">
        <f t="shared" si="21"/>
        <v>0</v>
      </c>
      <c r="AI52" s="105">
        <f t="shared" si="21"/>
        <v>0</v>
      </c>
      <c r="AJ52" s="57">
        <f t="shared" si="21"/>
        <v>0</v>
      </c>
      <c r="AK52" s="105">
        <f t="shared" si="21"/>
        <v>0</v>
      </c>
      <c r="AL52" s="105">
        <f t="shared" si="21"/>
        <v>0</v>
      </c>
      <c r="AM52" s="103">
        <f t="shared" si="21"/>
        <v>0</v>
      </c>
      <c r="AN52" s="38"/>
    </row>
    <row r="53" spans="1:91" x14ac:dyDescent="0.35">
      <c r="A53" s="36"/>
      <c r="B53" s="36"/>
      <c r="C53" s="47"/>
      <c r="D53" s="47"/>
      <c r="E53" s="248"/>
      <c r="F53" s="249"/>
      <c r="G53" s="248"/>
      <c r="H53" s="249"/>
      <c r="I53" s="248"/>
      <c r="J53" s="248"/>
      <c r="K53" s="248"/>
      <c r="L53" s="249"/>
      <c r="M53" s="248"/>
      <c r="N53" s="249"/>
      <c r="O53" s="248"/>
      <c r="P53" s="249"/>
      <c r="Q53" s="249"/>
      <c r="R53" s="249"/>
      <c r="S53" s="248"/>
      <c r="T53" s="249"/>
      <c r="U53" s="248"/>
      <c r="V53" s="249"/>
      <c r="W53" s="248"/>
      <c r="X53" s="248"/>
      <c r="Y53" s="248"/>
      <c r="Z53" s="249"/>
      <c r="AA53" s="248"/>
      <c r="AB53" s="249"/>
      <c r="AC53" s="248"/>
      <c r="AD53" s="249"/>
      <c r="AE53" s="249"/>
      <c r="AF53" s="249"/>
      <c r="AG53" s="248"/>
      <c r="AH53" s="249"/>
      <c r="AI53" s="248"/>
      <c r="AJ53" s="249"/>
      <c r="AK53" s="248"/>
      <c r="AL53" s="248"/>
      <c r="AM53" s="248"/>
      <c r="AN53" s="85"/>
    </row>
    <row r="54" spans="1:91" x14ac:dyDescent="0.35">
      <c r="A54" s="36"/>
      <c r="B54" s="36"/>
      <c r="C54" s="260" t="str">
        <f>C96</f>
        <v>CONTRAT CABINE JOUR</v>
      </c>
      <c r="E54" s="830" t="s">
        <v>148</v>
      </c>
      <c r="F54" s="830"/>
      <c r="G54" s="830"/>
      <c r="H54" s="830"/>
      <c r="I54" s="830"/>
      <c r="J54" s="830"/>
      <c r="K54" s="830"/>
      <c r="L54" s="830"/>
      <c r="M54" s="830"/>
      <c r="N54" s="830"/>
      <c r="O54" s="830"/>
      <c r="P54" s="830"/>
      <c r="Q54" s="830"/>
      <c r="R54" s="830"/>
      <c r="S54" s="830" t="s">
        <v>147</v>
      </c>
      <c r="T54" s="830"/>
      <c r="U54" s="830"/>
      <c r="V54" s="830"/>
      <c r="W54" s="830"/>
      <c r="X54" s="824" t="s">
        <v>7</v>
      </c>
      <c r="Y54" s="824"/>
      <c r="Z54" s="261"/>
      <c r="AA54" s="261"/>
      <c r="AB54" s="261"/>
      <c r="AC54" s="261"/>
      <c r="AN54" s="85"/>
    </row>
    <row r="55" spans="1:91" x14ac:dyDescent="0.35">
      <c r="A55" s="36"/>
      <c r="B55" s="36"/>
      <c r="C55" s="260"/>
      <c r="D55" t="str">
        <f t="shared" ref="D55:AM55" si="22">D97</f>
        <v>PC</v>
      </c>
      <c r="E55" s="95">
        <f t="shared" si="22"/>
        <v>5</v>
      </c>
      <c r="F55" s="42">
        <f t="shared" si="22"/>
        <v>0</v>
      </c>
      <c r="G55" s="95">
        <f t="shared" si="22"/>
        <v>3</v>
      </c>
      <c r="H55" s="42">
        <f t="shared" si="22"/>
        <v>0</v>
      </c>
      <c r="I55" s="95">
        <f t="shared" si="22"/>
        <v>3</v>
      </c>
      <c r="J55" s="95">
        <f t="shared" si="22"/>
        <v>0</v>
      </c>
      <c r="K55" s="95">
        <f t="shared" si="22"/>
        <v>0</v>
      </c>
      <c r="L55" s="42">
        <f t="shared" si="22"/>
        <v>0</v>
      </c>
      <c r="M55" s="95">
        <f t="shared" si="22"/>
        <v>2</v>
      </c>
      <c r="N55" s="42">
        <f t="shared" si="22"/>
        <v>0</v>
      </c>
      <c r="O55" s="95">
        <f t="shared" si="22"/>
        <v>1</v>
      </c>
      <c r="P55" s="42">
        <f t="shared" si="22"/>
        <v>0</v>
      </c>
      <c r="Q55" s="42">
        <f t="shared" si="22"/>
        <v>0</v>
      </c>
      <c r="R55" s="42">
        <f t="shared" si="22"/>
        <v>0</v>
      </c>
      <c r="S55" s="95">
        <f t="shared" si="22"/>
        <v>2</v>
      </c>
      <c r="T55" s="42">
        <f t="shared" si="22"/>
        <v>0</v>
      </c>
      <c r="U55" s="95">
        <f t="shared" si="22"/>
        <v>2</v>
      </c>
      <c r="V55" s="42">
        <f t="shared" si="22"/>
        <v>0</v>
      </c>
      <c r="W55" s="95">
        <f t="shared" si="22"/>
        <v>0</v>
      </c>
      <c r="X55" s="95">
        <f t="shared" si="22"/>
        <v>0</v>
      </c>
      <c r="Y55" s="95">
        <f t="shared" si="22"/>
        <v>0</v>
      </c>
      <c r="Z55" s="42">
        <f t="shared" si="22"/>
        <v>0</v>
      </c>
      <c r="AA55" s="95">
        <f t="shared" si="22"/>
        <v>4</v>
      </c>
      <c r="AB55" s="42">
        <f t="shared" si="22"/>
        <v>0</v>
      </c>
      <c r="AC55" s="95">
        <f t="shared" si="22"/>
        <v>5</v>
      </c>
      <c r="AD55" s="42">
        <f t="shared" si="22"/>
        <v>0</v>
      </c>
      <c r="AE55" s="42">
        <f t="shared" si="22"/>
        <v>0</v>
      </c>
      <c r="AF55" s="42">
        <f t="shared" si="22"/>
        <v>0</v>
      </c>
      <c r="AG55" s="95">
        <f t="shared" si="22"/>
        <v>0</v>
      </c>
      <c r="AH55" s="42">
        <f t="shared" si="22"/>
        <v>0</v>
      </c>
      <c r="AI55" s="95">
        <f t="shared" si="22"/>
        <v>0</v>
      </c>
      <c r="AJ55" s="42">
        <f t="shared" si="22"/>
        <v>0</v>
      </c>
      <c r="AK55" s="95">
        <f t="shared" si="22"/>
        <v>0</v>
      </c>
      <c r="AL55" s="95">
        <f t="shared" si="22"/>
        <v>0</v>
      </c>
      <c r="AM55" s="95">
        <f t="shared" si="22"/>
        <v>0</v>
      </c>
      <c r="AN55" s="85"/>
    </row>
    <row r="56" spans="1:91" x14ac:dyDescent="0.35">
      <c r="A56" s="36"/>
      <c r="B56" s="36"/>
      <c r="C56" s="260"/>
      <c r="D56" t="str">
        <f t="shared" ref="D56:AM56" si="23">D98</f>
        <v>DA</v>
      </c>
      <c r="E56" s="95">
        <f t="shared" si="23"/>
        <v>5</v>
      </c>
      <c r="F56" s="42">
        <f t="shared" si="23"/>
        <v>0</v>
      </c>
      <c r="G56" s="95">
        <f t="shared" si="23"/>
        <v>4</v>
      </c>
      <c r="H56" s="42">
        <f t="shared" si="23"/>
        <v>0</v>
      </c>
      <c r="I56" s="95">
        <f t="shared" si="23"/>
        <v>4</v>
      </c>
      <c r="J56" s="95">
        <f t="shared" si="23"/>
        <v>0</v>
      </c>
      <c r="K56" s="95">
        <f t="shared" si="23"/>
        <v>0</v>
      </c>
      <c r="L56" s="42">
        <f t="shared" si="23"/>
        <v>0</v>
      </c>
      <c r="M56" s="95">
        <f t="shared" si="23"/>
        <v>4</v>
      </c>
      <c r="N56" s="42">
        <f t="shared" si="23"/>
        <v>0</v>
      </c>
      <c r="O56" s="95">
        <f t="shared" si="23"/>
        <v>3</v>
      </c>
      <c r="P56" s="42">
        <f t="shared" si="23"/>
        <v>0</v>
      </c>
      <c r="Q56" s="42">
        <f t="shared" si="23"/>
        <v>0</v>
      </c>
      <c r="R56" s="42">
        <f t="shared" si="23"/>
        <v>0</v>
      </c>
      <c r="S56" s="95">
        <f t="shared" si="23"/>
        <v>3</v>
      </c>
      <c r="T56" s="42">
        <f t="shared" si="23"/>
        <v>0</v>
      </c>
      <c r="U56" s="95">
        <f t="shared" si="23"/>
        <v>4</v>
      </c>
      <c r="V56" s="42">
        <f t="shared" si="23"/>
        <v>0</v>
      </c>
      <c r="W56" s="95">
        <f t="shared" si="23"/>
        <v>4</v>
      </c>
      <c r="X56" s="95">
        <f t="shared" si="23"/>
        <v>0</v>
      </c>
      <c r="Y56" s="95">
        <f t="shared" si="23"/>
        <v>0</v>
      </c>
      <c r="Z56" s="42">
        <f t="shared" si="23"/>
        <v>0</v>
      </c>
      <c r="AA56" s="95">
        <f t="shared" si="23"/>
        <v>4</v>
      </c>
      <c r="AB56" s="42">
        <f t="shared" si="23"/>
        <v>0</v>
      </c>
      <c r="AC56" s="95">
        <f t="shared" si="23"/>
        <v>4</v>
      </c>
      <c r="AD56" s="42">
        <f t="shared" si="23"/>
        <v>0</v>
      </c>
      <c r="AE56" s="42">
        <f t="shared" si="23"/>
        <v>0</v>
      </c>
      <c r="AF56" s="42">
        <f t="shared" si="23"/>
        <v>0</v>
      </c>
      <c r="AG56" s="95">
        <f t="shared" si="23"/>
        <v>0</v>
      </c>
      <c r="AH56" s="42">
        <f t="shared" si="23"/>
        <v>0</v>
      </c>
      <c r="AI56" s="95">
        <f t="shared" si="23"/>
        <v>0</v>
      </c>
      <c r="AJ56" s="42">
        <f t="shared" si="23"/>
        <v>0</v>
      </c>
      <c r="AK56" s="95">
        <f t="shared" si="23"/>
        <v>0</v>
      </c>
      <c r="AL56" s="95">
        <f t="shared" si="23"/>
        <v>0</v>
      </c>
      <c r="AM56" s="95">
        <f t="shared" si="23"/>
        <v>0</v>
      </c>
      <c r="AN56" s="85"/>
    </row>
    <row r="57" spans="1:91" x14ac:dyDescent="0.35">
      <c r="A57" s="36"/>
      <c r="B57" s="36"/>
      <c r="C57" s="260"/>
      <c r="D57" t="str">
        <f t="shared" ref="D57:AM57" si="24">D99</f>
        <v>ASS</v>
      </c>
      <c r="E57" s="95">
        <f t="shared" si="24"/>
        <v>1</v>
      </c>
      <c r="F57" s="42">
        <f t="shared" si="24"/>
        <v>0</v>
      </c>
      <c r="G57" s="95">
        <f t="shared" si="24"/>
        <v>2</v>
      </c>
      <c r="H57" s="42">
        <f t="shared" si="24"/>
        <v>0</v>
      </c>
      <c r="I57" s="95">
        <f t="shared" si="24"/>
        <v>2</v>
      </c>
      <c r="J57" s="95">
        <f t="shared" si="24"/>
        <v>0</v>
      </c>
      <c r="K57" s="95">
        <f t="shared" si="24"/>
        <v>0</v>
      </c>
      <c r="L57" s="42">
        <f t="shared" si="24"/>
        <v>0</v>
      </c>
      <c r="M57" s="95">
        <f t="shared" si="24"/>
        <v>0</v>
      </c>
      <c r="N57" s="42">
        <f t="shared" si="24"/>
        <v>0</v>
      </c>
      <c r="O57" s="95">
        <f t="shared" si="24"/>
        <v>2</v>
      </c>
      <c r="P57" s="42">
        <f t="shared" si="24"/>
        <v>0</v>
      </c>
      <c r="Q57" s="42">
        <f t="shared" si="24"/>
        <v>0</v>
      </c>
      <c r="R57" s="42">
        <f t="shared" si="24"/>
        <v>0</v>
      </c>
      <c r="S57" s="95">
        <f t="shared" si="24"/>
        <v>1</v>
      </c>
      <c r="T57" s="42">
        <f t="shared" si="24"/>
        <v>0</v>
      </c>
      <c r="U57" s="95">
        <f t="shared" si="24"/>
        <v>0</v>
      </c>
      <c r="V57" s="42">
        <f t="shared" si="24"/>
        <v>0</v>
      </c>
      <c r="W57" s="95">
        <f t="shared" si="24"/>
        <v>0</v>
      </c>
      <c r="X57" s="95">
        <f t="shared" si="24"/>
        <v>0</v>
      </c>
      <c r="Y57" s="95">
        <f t="shared" si="24"/>
        <v>0</v>
      </c>
      <c r="Z57" s="42">
        <f t="shared" si="24"/>
        <v>0</v>
      </c>
      <c r="AA57" s="95">
        <f t="shared" si="24"/>
        <v>3</v>
      </c>
      <c r="AB57" s="42">
        <f t="shared" si="24"/>
        <v>0</v>
      </c>
      <c r="AC57" s="95">
        <f t="shared" si="24"/>
        <v>3</v>
      </c>
      <c r="AD57" s="42">
        <f t="shared" si="24"/>
        <v>0</v>
      </c>
      <c r="AE57" s="42">
        <f t="shared" si="24"/>
        <v>0</v>
      </c>
      <c r="AF57" s="42">
        <f t="shared" si="24"/>
        <v>0</v>
      </c>
      <c r="AG57" s="95">
        <f t="shared" si="24"/>
        <v>0</v>
      </c>
      <c r="AH57" s="42">
        <f t="shared" si="24"/>
        <v>0</v>
      </c>
      <c r="AI57" s="95">
        <f t="shared" si="24"/>
        <v>0</v>
      </c>
      <c r="AJ57" s="42">
        <f t="shared" si="24"/>
        <v>0</v>
      </c>
      <c r="AK57" s="95">
        <f t="shared" si="24"/>
        <v>0</v>
      </c>
      <c r="AL57" s="95">
        <f t="shared" si="24"/>
        <v>0</v>
      </c>
      <c r="AM57" s="95">
        <f t="shared" si="24"/>
        <v>0</v>
      </c>
      <c r="AN57" s="85"/>
    </row>
    <row r="58" spans="1:91" x14ac:dyDescent="0.35">
      <c r="A58" s="36"/>
      <c r="B58" s="36"/>
      <c r="C58" s="260"/>
      <c r="AN58" s="85"/>
    </row>
    <row r="59" spans="1:91" x14ac:dyDescent="0.35">
      <c r="A59" s="36"/>
      <c r="B59" s="36"/>
      <c r="C59" s="260"/>
      <c r="D59" t="str">
        <f t="shared" ref="D59:AM59" si="25">D101</f>
        <v>CAB</v>
      </c>
      <c r="E59" s="95">
        <f t="shared" si="25"/>
        <v>5.5</v>
      </c>
      <c r="F59" s="42">
        <f t="shared" si="25"/>
        <v>0</v>
      </c>
      <c r="G59" s="95">
        <f t="shared" si="25"/>
        <v>4.5</v>
      </c>
      <c r="H59" s="42">
        <f t="shared" si="25"/>
        <v>0</v>
      </c>
      <c r="I59" s="95">
        <f t="shared" si="25"/>
        <v>4.5</v>
      </c>
      <c r="J59" s="95">
        <f t="shared" si="25"/>
        <v>0</v>
      </c>
      <c r="K59" s="95">
        <f t="shared" si="25"/>
        <v>0</v>
      </c>
      <c r="L59" s="42">
        <f t="shared" si="25"/>
        <v>0</v>
      </c>
      <c r="M59" s="95">
        <f t="shared" si="25"/>
        <v>3</v>
      </c>
      <c r="N59" s="42">
        <f t="shared" si="25"/>
        <v>0</v>
      </c>
      <c r="O59" s="95">
        <f t="shared" si="25"/>
        <v>3</v>
      </c>
      <c r="P59" s="42">
        <f t="shared" si="25"/>
        <v>0</v>
      </c>
      <c r="Q59" s="42">
        <f t="shared" si="25"/>
        <v>0</v>
      </c>
      <c r="R59" s="42">
        <f t="shared" si="25"/>
        <v>0</v>
      </c>
      <c r="S59" s="95">
        <f t="shared" si="25"/>
        <v>3</v>
      </c>
      <c r="T59" s="42">
        <f t="shared" si="25"/>
        <v>0</v>
      </c>
      <c r="U59" s="95">
        <f t="shared" si="25"/>
        <v>3</v>
      </c>
      <c r="V59" s="42">
        <f t="shared" si="25"/>
        <v>0</v>
      </c>
      <c r="W59" s="95">
        <f t="shared" si="25"/>
        <v>2</v>
      </c>
      <c r="X59" s="95">
        <f t="shared" si="25"/>
        <v>0</v>
      </c>
      <c r="Y59" s="95">
        <f t="shared" si="25"/>
        <v>0</v>
      </c>
      <c r="Z59" s="42">
        <f t="shared" si="25"/>
        <v>0</v>
      </c>
      <c r="AA59" s="95">
        <f t="shared" si="25"/>
        <v>5.5</v>
      </c>
      <c r="AB59" s="42">
        <f t="shared" si="25"/>
        <v>0</v>
      </c>
      <c r="AC59" s="95">
        <f t="shared" si="25"/>
        <v>6</v>
      </c>
      <c r="AD59" s="42">
        <f t="shared" si="25"/>
        <v>0</v>
      </c>
      <c r="AE59" s="42">
        <f t="shared" si="25"/>
        <v>0</v>
      </c>
      <c r="AF59" s="42">
        <f t="shared" si="25"/>
        <v>0</v>
      </c>
      <c r="AG59" s="95">
        <f t="shared" si="25"/>
        <v>0</v>
      </c>
      <c r="AH59" s="42">
        <f t="shared" si="25"/>
        <v>0</v>
      </c>
      <c r="AI59" s="95">
        <f t="shared" si="25"/>
        <v>0</v>
      </c>
      <c r="AJ59" s="42">
        <f t="shared" si="25"/>
        <v>0</v>
      </c>
      <c r="AK59" s="95">
        <f t="shared" si="25"/>
        <v>0</v>
      </c>
      <c r="AL59" s="95">
        <f t="shared" si="25"/>
        <v>0</v>
      </c>
      <c r="AM59" s="95">
        <f t="shared" si="25"/>
        <v>0</v>
      </c>
      <c r="AN59" s="85"/>
    </row>
    <row r="60" spans="1:91" x14ac:dyDescent="0.35">
      <c r="A60" s="36"/>
      <c r="B60" s="36"/>
      <c r="C60" s="260"/>
      <c r="D60" t="str">
        <f>D102</f>
        <v>DA</v>
      </c>
      <c r="E60" s="95">
        <f>E102/2</f>
        <v>2.5</v>
      </c>
      <c r="F60" s="95">
        <f t="shared" ref="F60:AM60" si="26">F102/2</f>
        <v>0</v>
      </c>
      <c r="G60" s="95">
        <f t="shared" si="26"/>
        <v>2</v>
      </c>
      <c r="H60" s="95">
        <f t="shared" si="26"/>
        <v>0</v>
      </c>
      <c r="I60" s="95">
        <f t="shared" si="26"/>
        <v>2</v>
      </c>
      <c r="J60" s="95">
        <f t="shared" si="26"/>
        <v>0</v>
      </c>
      <c r="K60" s="95">
        <f t="shared" si="26"/>
        <v>0</v>
      </c>
      <c r="L60" s="95">
        <f t="shared" si="26"/>
        <v>0</v>
      </c>
      <c r="M60" s="95">
        <f t="shared" si="26"/>
        <v>1.5</v>
      </c>
      <c r="N60" s="95">
        <f t="shared" si="26"/>
        <v>0</v>
      </c>
      <c r="O60" s="95">
        <f t="shared" si="26"/>
        <v>1.5</v>
      </c>
      <c r="P60" s="95">
        <f t="shared" si="26"/>
        <v>0</v>
      </c>
      <c r="Q60" s="95">
        <f t="shared" si="26"/>
        <v>0</v>
      </c>
      <c r="R60" s="95">
        <f t="shared" si="26"/>
        <v>0</v>
      </c>
      <c r="S60" s="95">
        <f t="shared" si="26"/>
        <v>1.5</v>
      </c>
      <c r="T60" s="95">
        <f t="shared" si="26"/>
        <v>0</v>
      </c>
      <c r="U60" s="95">
        <f t="shared" si="26"/>
        <v>1.5</v>
      </c>
      <c r="V60" s="95">
        <f t="shared" si="26"/>
        <v>0</v>
      </c>
      <c r="W60" s="95">
        <f t="shared" si="26"/>
        <v>1</v>
      </c>
      <c r="X60" s="95">
        <f t="shared" si="26"/>
        <v>0</v>
      </c>
      <c r="Y60" s="95">
        <f t="shared" si="26"/>
        <v>0</v>
      </c>
      <c r="Z60" s="95">
        <f t="shared" si="26"/>
        <v>0</v>
      </c>
      <c r="AA60" s="95">
        <f t="shared" si="26"/>
        <v>2</v>
      </c>
      <c r="AB60" s="95">
        <f t="shared" si="26"/>
        <v>0</v>
      </c>
      <c r="AC60" s="95">
        <f t="shared" si="26"/>
        <v>2</v>
      </c>
      <c r="AD60" s="95">
        <f t="shared" si="26"/>
        <v>0</v>
      </c>
      <c r="AE60" s="95">
        <f t="shared" si="26"/>
        <v>0</v>
      </c>
      <c r="AF60" s="95">
        <f t="shared" si="26"/>
        <v>0</v>
      </c>
      <c r="AG60" s="95">
        <f t="shared" si="26"/>
        <v>0</v>
      </c>
      <c r="AH60" s="95">
        <f t="shared" si="26"/>
        <v>0</v>
      </c>
      <c r="AI60" s="95">
        <f t="shared" si="26"/>
        <v>0</v>
      </c>
      <c r="AJ60" s="95">
        <f t="shared" si="26"/>
        <v>0</v>
      </c>
      <c r="AK60" s="95">
        <f t="shared" si="26"/>
        <v>0</v>
      </c>
      <c r="AL60" s="95">
        <f t="shared" si="26"/>
        <v>0</v>
      </c>
      <c r="AM60" s="95">
        <f t="shared" si="26"/>
        <v>0</v>
      </c>
      <c r="AN60" s="85"/>
    </row>
    <row r="61" spans="1:91" x14ac:dyDescent="0.35">
      <c r="A61" s="36"/>
      <c r="B61" s="36"/>
      <c r="C61" s="47"/>
      <c r="AN61" s="85"/>
    </row>
    <row r="62" spans="1:91" x14ac:dyDescent="0.35">
      <c r="A62" s="36"/>
      <c r="B62" s="36"/>
      <c r="C62" s="47"/>
      <c r="E62" s="250"/>
      <c r="F62" s="251"/>
      <c r="G62" s="250"/>
      <c r="H62" s="251"/>
      <c r="I62" s="250"/>
      <c r="J62" s="250"/>
      <c r="K62" s="250"/>
      <c r="L62" s="251"/>
      <c r="M62" s="250"/>
      <c r="N62" s="251"/>
      <c r="O62" s="250"/>
      <c r="P62" s="251"/>
      <c r="Q62" s="251"/>
      <c r="R62" s="251"/>
      <c r="S62" s="250"/>
      <c r="T62" s="251"/>
      <c r="U62" s="250"/>
      <c r="V62" s="251"/>
      <c r="W62" s="250"/>
      <c r="X62" s="250"/>
      <c r="Y62" s="250"/>
      <c r="Z62" s="251"/>
      <c r="AA62" s="250"/>
      <c r="AB62" s="251"/>
      <c r="AC62" s="250"/>
      <c r="AD62" s="251"/>
      <c r="AE62" s="251"/>
      <c r="AF62" s="251"/>
      <c r="AG62" s="250"/>
      <c r="AH62" s="251"/>
      <c r="AI62" s="250"/>
      <c r="AJ62" s="251"/>
      <c r="AK62" s="250"/>
      <c r="AL62" s="250"/>
      <c r="AM62" s="250"/>
      <c r="AN62" s="85"/>
    </row>
    <row r="63" spans="1:91" x14ac:dyDescent="0.35">
      <c r="A63" s="36"/>
      <c r="B63" s="36"/>
      <c r="C63" s="47" t="str">
        <f>D118</f>
        <v>PRESENT</v>
      </c>
      <c r="D63" s="47" t="str">
        <f t="shared" ref="D63:AM63" si="27">D119</f>
        <v>%</v>
      </c>
      <c r="E63" s="250">
        <f t="shared" si="27"/>
        <v>80.487804878048777</v>
      </c>
      <c r="F63" s="251">
        <f t="shared" si="27"/>
        <v>75.609756097560975</v>
      </c>
      <c r="G63" s="250">
        <f t="shared" si="27"/>
        <v>75.609756097560975</v>
      </c>
      <c r="H63" s="251">
        <f t="shared" si="27"/>
        <v>73.170731707317074</v>
      </c>
      <c r="I63" s="250">
        <f t="shared" si="27"/>
        <v>73.170731707317074</v>
      </c>
      <c r="J63" s="250">
        <f t="shared" si="27"/>
        <v>68.292682926829272</v>
      </c>
      <c r="K63" s="250">
        <f t="shared" si="27"/>
        <v>68.292682926829272</v>
      </c>
      <c r="L63" s="251">
        <f t="shared" si="27"/>
        <v>63.414634146341463</v>
      </c>
      <c r="M63" s="250">
        <f t="shared" si="27"/>
        <v>68.292682926829272</v>
      </c>
      <c r="N63" s="251">
        <f t="shared" si="27"/>
        <v>60.975609756097562</v>
      </c>
      <c r="O63" s="250">
        <f t="shared" si="27"/>
        <v>60.975609756097562</v>
      </c>
      <c r="P63" s="251">
        <f t="shared" si="27"/>
        <v>60.975609756097562</v>
      </c>
      <c r="Q63" s="251">
        <f t="shared" si="27"/>
        <v>60.975609756097562</v>
      </c>
      <c r="R63" s="251">
        <f t="shared" si="27"/>
        <v>60.975609756097562</v>
      </c>
      <c r="S63" s="250">
        <f t="shared" si="27"/>
        <v>58.536585365853654</v>
      </c>
      <c r="T63" s="251">
        <f t="shared" si="27"/>
        <v>58.536585365853654</v>
      </c>
      <c r="U63" s="250">
        <f t="shared" si="27"/>
        <v>58.536585365853654</v>
      </c>
      <c r="V63" s="251">
        <f t="shared" si="27"/>
        <v>56.097560975609753</v>
      </c>
      <c r="W63" s="250">
        <f t="shared" si="27"/>
        <v>58.536585365853654</v>
      </c>
      <c r="X63" s="250">
        <f t="shared" si="27"/>
        <v>60.975609756097569</v>
      </c>
      <c r="Y63" s="250">
        <f t="shared" si="27"/>
        <v>63.414634146341463</v>
      </c>
      <c r="Z63" s="251">
        <f t="shared" si="27"/>
        <v>65.853658536585357</v>
      </c>
      <c r="AA63" s="250">
        <f t="shared" si="27"/>
        <v>75.609756097560975</v>
      </c>
      <c r="AB63" s="251">
        <f t="shared" si="27"/>
        <v>75.609756097560975</v>
      </c>
      <c r="AC63" s="250">
        <f t="shared" si="27"/>
        <v>78.048780487804876</v>
      </c>
      <c r="AD63" s="251">
        <f t="shared" si="27"/>
        <v>100</v>
      </c>
      <c r="AE63" s="251">
        <f t="shared" si="27"/>
        <v>100</v>
      </c>
      <c r="AF63" s="251">
        <f t="shared" si="27"/>
        <v>100</v>
      </c>
      <c r="AG63" s="250">
        <f t="shared" si="27"/>
        <v>100</v>
      </c>
      <c r="AH63" s="251">
        <f t="shared" si="27"/>
        <v>100</v>
      </c>
      <c r="AI63" s="250">
        <f t="shared" si="27"/>
        <v>100</v>
      </c>
      <c r="AJ63" s="251">
        <f t="shared" si="27"/>
        <v>100</v>
      </c>
      <c r="AK63" s="250">
        <f t="shared" si="27"/>
        <v>100</v>
      </c>
      <c r="AL63" s="250">
        <f t="shared" si="27"/>
        <v>100</v>
      </c>
      <c r="AM63" s="250">
        <f t="shared" si="27"/>
        <v>100</v>
      </c>
      <c r="AN63" s="85"/>
    </row>
    <row r="64" spans="1:91" x14ac:dyDescent="0.35">
      <c r="A64" s="36"/>
      <c r="B64" s="36"/>
      <c r="C64" s="47"/>
      <c r="E64" s="250"/>
      <c r="F64" s="251"/>
      <c r="G64" s="250"/>
      <c r="H64" s="251"/>
      <c r="I64" s="250"/>
      <c r="J64" s="250"/>
      <c r="K64" s="250"/>
      <c r="L64" s="251"/>
      <c r="M64" s="250"/>
      <c r="N64" s="251"/>
      <c r="O64" s="250"/>
      <c r="P64" s="251"/>
      <c r="Q64" s="251"/>
      <c r="R64" s="251"/>
      <c r="S64" s="250"/>
      <c r="T64" s="251"/>
      <c r="U64" s="250"/>
      <c r="V64" s="251"/>
      <c r="W64" s="250"/>
      <c r="X64" s="250"/>
      <c r="Y64" s="250"/>
      <c r="Z64" s="251"/>
      <c r="AA64" s="250"/>
      <c r="AB64" s="251"/>
      <c r="AC64" s="250"/>
      <c r="AD64" s="251"/>
      <c r="AE64" s="251"/>
      <c r="AF64" s="251"/>
      <c r="AG64" s="250"/>
      <c r="AH64" s="251"/>
      <c r="AI64" s="250"/>
      <c r="AJ64" s="251"/>
      <c r="AK64" s="250"/>
      <c r="AL64" s="250"/>
      <c r="AM64" s="250"/>
      <c r="AN64" s="85"/>
    </row>
    <row r="65" spans="1:40" x14ac:dyDescent="0.35">
      <c r="A65" s="36"/>
      <c r="B65" s="36"/>
      <c r="C65" s="47" t="str">
        <f>D120</f>
        <v>PLD</v>
      </c>
      <c r="D65" s="47" t="str">
        <f t="shared" ref="D65:AM65" si="28">D121</f>
        <v>%</v>
      </c>
      <c r="E65" s="250">
        <f t="shared" si="28"/>
        <v>2.4390243902439024</v>
      </c>
      <c r="F65" s="251">
        <f t="shared" si="28"/>
        <v>7.3170731707317076</v>
      </c>
      <c r="G65" s="250">
        <f t="shared" si="28"/>
        <v>7.3170731707317076</v>
      </c>
      <c r="H65" s="251">
        <f t="shared" si="28"/>
        <v>9.7560975609756095</v>
      </c>
      <c r="I65" s="250">
        <f t="shared" si="28"/>
        <v>9.7560975609756095</v>
      </c>
      <c r="J65" s="250">
        <f t="shared" si="28"/>
        <v>14.634146341463415</v>
      </c>
      <c r="K65" s="250">
        <f t="shared" si="28"/>
        <v>14.634146341463415</v>
      </c>
      <c r="L65" s="251">
        <f t="shared" si="28"/>
        <v>21.951219512195124</v>
      </c>
      <c r="M65" s="250">
        <f t="shared" si="28"/>
        <v>19.512195121951219</v>
      </c>
      <c r="N65" s="251">
        <f t="shared" si="28"/>
        <v>24.390243902439025</v>
      </c>
      <c r="O65" s="250">
        <f t="shared" si="28"/>
        <v>24.390243902439025</v>
      </c>
      <c r="P65" s="251">
        <f t="shared" si="28"/>
        <v>26.829268292682926</v>
      </c>
      <c r="Q65" s="251">
        <f t="shared" si="28"/>
        <v>26.829268292682926</v>
      </c>
      <c r="R65" s="251">
        <f t="shared" si="28"/>
        <v>26.829268292682926</v>
      </c>
      <c r="S65" s="250">
        <f t="shared" si="28"/>
        <v>17.073170731707318</v>
      </c>
      <c r="T65" s="251">
        <f t="shared" si="28"/>
        <v>17.073170731707318</v>
      </c>
      <c r="U65" s="250">
        <f t="shared" si="28"/>
        <v>17.073170731707318</v>
      </c>
      <c r="V65" s="251">
        <f t="shared" si="28"/>
        <v>19.512195121951219</v>
      </c>
      <c r="W65" s="250">
        <f t="shared" si="28"/>
        <v>17.073170731707318</v>
      </c>
      <c r="X65" s="250">
        <f t="shared" si="28"/>
        <v>19.512195121951219</v>
      </c>
      <c r="Y65" s="250">
        <f t="shared" si="28"/>
        <v>17.073170731707318</v>
      </c>
      <c r="Z65" s="251">
        <f t="shared" si="28"/>
        <v>17.073170731707318</v>
      </c>
      <c r="AA65" s="250">
        <f t="shared" si="28"/>
        <v>9.7560975609756095</v>
      </c>
      <c r="AB65" s="251">
        <f t="shared" si="28"/>
        <v>9.7560975609756095</v>
      </c>
      <c r="AC65" s="250">
        <f t="shared" si="28"/>
        <v>7.3170731707317076</v>
      </c>
      <c r="AD65" s="251">
        <f t="shared" si="28"/>
        <v>0</v>
      </c>
      <c r="AE65" s="251">
        <f t="shared" si="28"/>
        <v>0</v>
      </c>
      <c r="AF65" s="251">
        <f t="shared" si="28"/>
        <v>0</v>
      </c>
      <c r="AG65" s="250">
        <f t="shared" si="28"/>
        <v>0</v>
      </c>
      <c r="AH65" s="251">
        <f t="shared" si="28"/>
        <v>0</v>
      </c>
      <c r="AI65" s="250">
        <f t="shared" si="28"/>
        <v>0</v>
      </c>
      <c r="AJ65" s="251">
        <f t="shared" si="28"/>
        <v>0</v>
      </c>
      <c r="AK65" s="250">
        <f t="shared" si="28"/>
        <v>0</v>
      </c>
      <c r="AL65" s="250">
        <f t="shared" si="28"/>
        <v>0</v>
      </c>
      <c r="AM65" s="250">
        <f t="shared" si="28"/>
        <v>0</v>
      </c>
      <c r="AN65" s="85"/>
    </row>
    <row r="66" spans="1:40" x14ac:dyDescent="0.35">
      <c r="A66" s="36"/>
      <c r="B66" s="36"/>
      <c r="C66" s="47"/>
      <c r="E66" s="250"/>
      <c r="F66" s="251"/>
      <c r="G66" s="250"/>
      <c r="H66" s="251"/>
      <c r="I66" s="250"/>
      <c r="J66" s="250"/>
      <c r="K66" s="250"/>
      <c r="L66" s="251"/>
      <c r="M66" s="250"/>
      <c r="N66" s="251"/>
      <c r="O66" s="250"/>
      <c r="P66" s="251"/>
      <c r="Q66" s="251"/>
      <c r="R66" s="251"/>
      <c r="S66" s="250"/>
      <c r="T66" s="251"/>
      <c r="U66" s="250"/>
      <c r="V66" s="251"/>
      <c r="W66" s="250"/>
      <c r="X66" s="250"/>
      <c r="Y66" s="250"/>
      <c r="Z66" s="251"/>
      <c r="AA66" s="250"/>
      <c r="AB66" s="251"/>
      <c r="AC66" s="250"/>
      <c r="AD66" s="251"/>
      <c r="AE66" s="251"/>
      <c r="AF66" s="251"/>
      <c r="AG66" s="250"/>
      <c r="AH66" s="251"/>
      <c r="AI66" s="250"/>
      <c r="AJ66" s="251"/>
      <c r="AK66" s="250"/>
      <c r="AL66" s="250"/>
      <c r="AM66" s="250"/>
      <c r="AN66" s="85"/>
    </row>
    <row r="67" spans="1:40" x14ac:dyDescent="0.35">
      <c r="A67" s="36"/>
      <c r="B67" s="36"/>
      <c r="C67" s="47" t="str">
        <f>D122</f>
        <v>MISSION</v>
      </c>
      <c r="D67" s="47" t="str">
        <f t="shared" ref="D67:AM67" si="29">D123</f>
        <v>%</v>
      </c>
      <c r="E67" s="250">
        <f t="shared" si="29"/>
        <v>7.3170731707317076</v>
      </c>
      <c r="F67" s="251">
        <f t="shared" si="29"/>
        <v>7.3170731707317076</v>
      </c>
      <c r="G67" s="250">
        <f t="shared" si="29"/>
        <v>4.8780487804878048</v>
      </c>
      <c r="H67" s="251">
        <f t="shared" si="29"/>
        <v>4.8780487804878048</v>
      </c>
      <c r="I67" s="250">
        <f t="shared" si="29"/>
        <v>4.8780487804878048</v>
      </c>
      <c r="J67" s="250">
        <f t="shared" si="29"/>
        <v>4.8780487804878048</v>
      </c>
      <c r="K67" s="250">
        <f t="shared" si="29"/>
        <v>4.8780487804878048</v>
      </c>
      <c r="L67" s="251">
        <f t="shared" si="29"/>
        <v>2.4390243902439024</v>
      </c>
      <c r="M67" s="250">
        <f t="shared" si="29"/>
        <v>0</v>
      </c>
      <c r="N67" s="251">
        <f t="shared" si="29"/>
        <v>2.4390243902439024</v>
      </c>
      <c r="O67" s="250">
        <f t="shared" si="29"/>
        <v>2.4390243902439024</v>
      </c>
      <c r="P67" s="251">
        <f t="shared" si="29"/>
        <v>2.4390243902439024</v>
      </c>
      <c r="Q67" s="251">
        <f t="shared" si="29"/>
        <v>2.4390243902439024</v>
      </c>
      <c r="R67" s="251">
        <f t="shared" si="29"/>
        <v>2.4390243902439024</v>
      </c>
      <c r="S67" s="250">
        <f t="shared" si="29"/>
        <v>9.7560975609756095</v>
      </c>
      <c r="T67" s="251">
        <f t="shared" si="29"/>
        <v>12.195121951219512</v>
      </c>
      <c r="U67" s="250">
        <f t="shared" si="29"/>
        <v>12.195121951219512</v>
      </c>
      <c r="V67" s="251">
        <f t="shared" si="29"/>
        <v>12.195121951219512</v>
      </c>
      <c r="W67" s="250">
        <f t="shared" si="29"/>
        <v>12.195121951219512</v>
      </c>
      <c r="X67" s="250">
        <f t="shared" si="29"/>
        <v>9.7560975609756095</v>
      </c>
      <c r="Y67" s="250">
        <f t="shared" si="29"/>
        <v>9.7560975609756095</v>
      </c>
      <c r="Z67" s="251">
        <f t="shared" si="29"/>
        <v>7.3170731707317076</v>
      </c>
      <c r="AA67" s="250">
        <f t="shared" si="29"/>
        <v>4.8780487804878048</v>
      </c>
      <c r="AB67" s="251">
        <f t="shared" si="29"/>
        <v>4.8780487804878048</v>
      </c>
      <c r="AC67" s="250">
        <f t="shared" si="29"/>
        <v>4.8780487804878048</v>
      </c>
      <c r="AD67" s="251">
        <f t="shared" si="29"/>
        <v>0</v>
      </c>
      <c r="AE67" s="251">
        <f t="shared" si="29"/>
        <v>0</v>
      </c>
      <c r="AF67" s="251">
        <f t="shared" si="29"/>
        <v>0</v>
      </c>
      <c r="AG67" s="250">
        <f t="shared" si="29"/>
        <v>0</v>
      </c>
      <c r="AH67" s="251">
        <f t="shared" si="29"/>
        <v>0</v>
      </c>
      <c r="AI67" s="250">
        <f t="shared" si="29"/>
        <v>0</v>
      </c>
      <c r="AJ67" s="251">
        <f t="shared" si="29"/>
        <v>0</v>
      </c>
      <c r="AK67" s="250">
        <f t="shared" si="29"/>
        <v>0</v>
      </c>
      <c r="AL67" s="250">
        <f t="shared" si="29"/>
        <v>0</v>
      </c>
      <c r="AM67" s="250">
        <f t="shared" si="29"/>
        <v>0</v>
      </c>
      <c r="AN67" s="85"/>
    </row>
    <row r="68" spans="1:40" x14ac:dyDescent="0.35">
      <c r="A68" s="36"/>
      <c r="B68" s="36"/>
      <c r="C68" s="47"/>
      <c r="E68" s="250"/>
      <c r="F68" s="251"/>
      <c r="G68" s="250"/>
      <c r="H68" s="251"/>
      <c r="I68" s="250"/>
      <c r="J68" s="250"/>
      <c r="K68" s="250"/>
      <c r="L68" s="251"/>
      <c r="M68" s="250"/>
      <c r="N68" s="251"/>
      <c r="O68" s="250"/>
      <c r="P68" s="251"/>
      <c r="Q68" s="251"/>
      <c r="R68" s="251"/>
      <c r="S68" s="250"/>
      <c r="T68" s="251"/>
      <c r="U68" s="250"/>
      <c r="V68" s="251"/>
      <c r="W68" s="250"/>
      <c r="X68" s="250"/>
      <c r="Y68" s="250"/>
      <c r="Z68" s="251"/>
      <c r="AA68" s="250"/>
      <c r="AB68" s="251"/>
      <c r="AC68" s="250"/>
      <c r="AD68" s="251"/>
      <c r="AE68" s="251"/>
      <c r="AF68" s="251"/>
      <c r="AG68" s="250"/>
      <c r="AH68" s="251"/>
      <c r="AI68" s="250"/>
      <c r="AJ68" s="251"/>
      <c r="AK68" s="250"/>
      <c r="AL68" s="250"/>
      <c r="AM68" s="250"/>
      <c r="AN68" s="85"/>
    </row>
    <row r="69" spans="1:40" x14ac:dyDescent="0.35">
      <c r="A69" s="36"/>
      <c r="B69" s="36"/>
      <c r="C69" s="47" t="str">
        <f>D124</f>
        <v>STAGE</v>
      </c>
      <c r="D69" s="47" t="str">
        <f t="shared" ref="D69:AM69" si="30">D125</f>
        <v>%</v>
      </c>
      <c r="E69" s="250">
        <f t="shared" si="30"/>
        <v>2.4390243902439024</v>
      </c>
      <c r="F69" s="251">
        <f t="shared" si="30"/>
        <v>2.4390243902439024</v>
      </c>
      <c r="G69" s="250">
        <f t="shared" si="30"/>
        <v>4.8780487804878048</v>
      </c>
      <c r="H69" s="251">
        <f t="shared" si="30"/>
        <v>4.8780487804878048</v>
      </c>
      <c r="I69" s="250">
        <f t="shared" si="30"/>
        <v>4.8780487804878048</v>
      </c>
      <c r="J69" s="250">
        <f t="shared" si="30"/>
        <v>4.8780487804878048</v>
      </c>
      <c r="K69" s="250">
        <f t="shared" si="30"/>
        <v>4.8780487804878048</v>
      </c>
      <c r="L69" s="251">
        <f t="shared" si="30"/>
        <v>4.8780487804878048</v>
      </c>
      <c r="M69" s="250">
        <f t="shared" si="30"/>
        <v>4.8780487804878048</v>
      </c>
      <c r="N69" s="251">
        <f t="shared" si="30"/>
        <v>4.8780487804878048</v>
      </c>
      <c r="O69" s="250">
        <f t="shared" si="30"/>
        <v>4.8780487804878048</v>
      </c>
      <c r="P69" s="251">
        <f t="shared" si="30"/>
        <v>2.4390243902439024</v>
      </c>
      <c r="Q69" s="251">
        <f t="shared" si="30"/>
        <v>2.4390243902439024</v>
      </c>
      <c r="R69" s="251">
        <f t="shared" si="30"/>
        <v>2.4390243902439024</v>
      </c>
      <c r="S69" s="250">
        <f t="shared" si="30"/>
        <v>7.3170731707317076</v>
      </c>
      <c r="T69" s="251">
        <f t="shared" si="30"/>
        <v>4.8780487804878048</v>
      </c>
      <c r="U69" s="250">
        <f t="shared" si="30"/>
        <v>4.8780487804878048</v>
      </c>
      <c r="V69" s="251">
        <f t="shared" si="30"/>
        <v>4.8780487804878048</v>
      </c>
      <c r="W69" s="250">
        <f t="shared" si="30"/>
        <v>4.8780487804878048</v>
      </c>
      <c r="X69" s="250">
        <f t="shared" si="30"/>
        <v>4.8780487804878048</v>
      </c>
      <c r="Y69" s="250">
        <f t="shared" si="30"/>
        <v>4.8780487804878048</v>
      </c>
      <c r="Z69" s="251">
        <f t="shared" si="30"/>
        <v>4.8780487804878048</v>
      </c>
      <c r="AA69" s="250">
        <f t="shared" si="30"/>
        <v>4.8780487804878048</v>
      </c>
      <c r="AB69" s="251">
        <f t="shared" si="30"/>
        <v>4.8780487804878048</v>
      </c>
      <c r="AC69" s="250">
        <f t="shared" si="30"/>
        <v>4.8780487804878048</v>
      </c>
      <c r="AD69" s="251">
        <f t="shared" si="30"/>
        <v>0</v>
      </c>
      <c r="AE69" s="251">
        <f t="shared" si="30"/>
        <v>0</v>
      </c>
      <c r="AF69" s="251">
        <f t="shared" si="30"/>
        <v>0</v>
      </c>
      <c r="AG69" s="250">
        <f t="shared" si="30"/>
        <v>0</v>
      </c>
      <c r="AH69" s="251">
        <f t="shared" si="30"/>
        <v>0</v>
      </c>
      <c r="AI69" s="250">
        <f t="shared" si="30"/>
        <v>0</v>
      </c>
      <c r="AJ69" s="251">
        <f t="shared" si="30"/>
        <v>0</v>
      </c>
      <c r="AK69" s="250">
        <f t="shared" si="30"/>
        <v>0</v>
      </c>
      <c r="AL69" s="250">
        <f t="shared" si="30"/>
        <v>0</v>
      </c>
      <c r="AM69" s="250">
        <f t="shared" si="30"/>
        <v>0</v>
      </c>
      <c r="AN69" s="85"/>
    </row>
    <row r="70" spans="1:40" x14ac:dyDescent="0.35">
      <c r="A70" s="36"/>
      <c r="B70" s="36"/>
      <c r="C70" s="47"/>
      <c r="E70" s="250"/>
      <c r="F70" s="251"/>
      <c r="G70" s="250"/>
      <c r="H70" s="251"/>
      <c r="I70" s="250"/>
      <c r="J70" s="250"/>
      <c r="K70" s="250"/>
      <c r="L70" s="251"/>
      <c r="M70" s="250"/>
      <c r="N70" s="251"/>
      <c r="O70" s="250"/>
      <c r="P70" s="251"/>
      <c r="Q70" s="251"/>
      <c r="R70" s="251"/>
      <c r="S70" s="250"/>
      <c r="T70" s="251"/>
      <c r="U70" s="250"/>
      <c r="V70" s="251"/>
      <c r="W70" s="250"/>
      <c r="X70" s="250"/>
      <c r="Y70" s="250"/>
      <c r="Z70" s="251"/>
      <c r="AA70" s="250"/>
      <c r="AB70" s="251"/>
      <c r="AC70" s="250"/>
      <c r="AD70" s="251"/>
      <c r="AE70" s="251"/>
      <c r="AF70" s="251"/>
      <c r="AG70" s="250"/>
      <c r="AH70" s="251"/>
      <c r="AI70" s="250"/>
      <c r="AJ70" s="251"/>
      <c r="AK70" s="250"/>
      <c r="AL70" s="250"/>
      <c r="AM70" s="250"/>
      <c r="AN70" s="85"/>
    </row>
    <row r="71" spans="1:40" x14ac:dyDescent="0.35">
      <c r="A71" s="36"/>
      <c r="B71" s="36"/>
      <c r="C71" s="47" t="str">
        <f>D126</f>
        <v>AUTRE</v>
      </c>
      <c r="D71" s="47" t="str">
        <f t="shared" ref="D71:AM71" si="31">D127</f>
        <v>%</v>
      </c>
      <c r="E71" s="250">
        <f t="shared" si="31"/>
        <v>7.3170731707317076</v>
      </c>
      <c r="F71" s="251">
        <f t="shared" si="31"/>
        <v>7.3170731707317076</v>
      </c>
      <c r="G71" s="250">
        <f t="shared" si="31"/>
        <v>7.3170731707317076</v>
      </c>
      <c r="H71" s="251">
        <f t="shared" si="31"/>
        <v>7.3170731707317076</v>
      </c>
      <c r="I71" s="250">
        <f t="shared" si="31"/>
        <v>7.3170731707317076</v>
      </c>
      <c r="J71" s="250">
        <f t="shared" si="31"/>
        <v>7.3170731707317076</v>
      </c>
      <c r="K71" s="250">
        <f t="shared" si="31"/>
        <v>7.3170731707317076</v>
      </c>
      <c r="L71" s="251">
        <f t="shared" si="31"/>
        <v>7.3170731707317076</v>
      </c>
      <c r="M71" s="250">
        <f t="shared" si="31"/>
        <v>7.3170731707317076</v>
      </c>
      <c r="N71" s="251">
        <f t="shared" si="31"/>
        <v>7.3170731707317076</v>
      </c>
      <c r="O71" s="250">
        <f t="shared" si="31"/>
        <v>7.3170731707317076</v>
      </c>
      <c r="P71" s="251">
        <f t="shared" si="31"/>
        <v>7.3170731707317076</v>
      </c>
      <c r="Q71" s="251">
        <f t="shared" si="31"/>
        <v>7.3170731707317076</v>
      </c>
      <c r="R71" s="251">
        <f t="shared" si="31"/>
        <v>7.3170731707317076</v>
      </c>
      <c r="S71" s="250">
        <f t="shared" si="31"/>
        <v>7.3170731707317076</v>
      </c>
      <c r="T71" s="251">
        <f t="shared" si="31"/>
        <v>7.3170731707317076</v>
      </c>
      <c r="U71" s="250">
        <f t="shared" si="31"/>
        <v>7.3170731707317076</v>
      </c>
      <c r="V71" s="251">
        <f t="shared" si="31"/>
        <v>7.3170731707317076</v>
      </c>
      <c r="W71" s="250">
        <f t="shared" si="31"/>
        <v>7.3170731707317076</v>
      </c>
      <c r="X71" s="250">
        <f t="shared" si="31"/>
        <v>4.8780487804878048</v>
      </c>
      <c r="Y71" s="250">
        <f t="shared" si="31"/>
        <v>4.8780487804878048</v>
      </c>
      <c r="Z71" s="251">
        <f t="shared" si="31"/>
        <v>4.8780487804878048</v>
      </c>
      <c r="AA71" s="250">
        <f t="shared" si="31"/>
        <v>4.8780487804878048</v>
      </c>
      <c r="AB71" s="251">
        <f t="shared" si="31"/>
        <v>4.8780487804878048</v>
      </c>
      <c r="AC71" s="250">
        <f t="shared" si="31"/>
        <v>4.8780487804878048</v>
      </c>
      <c r="AD71" s="251">
        <f t="shared" si="31"/>
        <v>0</v>
      </c>
      <c r="AE71" s="251">
        <f t="shared" si="31"/>
        <v>0</v>
      </c>
      <c r="AF71" s="251">
        <f t="shared" si="31"/>
        <v>0</v>
      </c>
      <c r="AG71" s="250">
        <f t="shared" si="31"/>
        <v>0</v>
      </c>
      <c r="AH71" s="251">
        <f t="shared" si="31"/>
        <v>0</v>
      </c>
      <c r="AI71" s="250">
        <f t="shared" si="31"/>
        <v>0</v>
      </c>
      <c r="AJ71" s="251">
        <f t="shared" si="31"/>
        <v>0</v>
      </c>
      <c r="AK71" s="250">
        <f t="shared" si="31"/>
        <v>0</v>
      </c>
      <c r="AL71" s="250">
        <f t="shared" si="31"/>
        <v>0</v>
      </c>
      <c r="AM71" s="250">
        <f t="shared" si="31"/>
        <v>0</v>
      </c>
      <c r="AN71" s="85"/>
    </row>
    <row r="72" spans="1:40" x14ac:dyDescent="0.35">
      <c r="A72" s="36"/>
      <c r="B72" s="36"/>
      <c r="C72" s="47"/>
      <c r="E72" s="250"/>
      <c r="F72" s="251"/>
      <c r="G72" s="250"/>
      <c r="H72" s="251"/>
      <c r="I72" s="250"/>
      <c r="J72" s="250"/>
      <c r="K72" s="250"/>
      <c r="L72" s="251"/>
      <c r="M72" s="250"/>
      <c r="N72" s="251"/>
      <c r="O72" s="250"/>
      <c r="P72" s="251"/>
      <c r="Q72" s="251"/>
      <c r="R72" s="251"/>
      <c r="S72" s="250"/>
      <c r="T72" s="251"/>
      <c r="U72" s="250"/>
      <c r="V72" s="251"/>
      <c r="W72" s="250"/>
      <c r="X72" s="250"/>
      <c r="Y72" s="250"/>
      <c r="Z72" s="251"/>
      <c r="AA72" s="250"/>
      <c r="AB72" s="251"/>
      <c r="AC72" s="250"/>
      <c r="AD72" s="251"/>
      <c r="AE72" s="251"/>
      <c r="AF72" s="251"/>
      <c r="AG72" s="250"/>
      <c r="AH72" s="251"/>
      <c r="AI72" s="250"/>
      <c r="AJ72" s="251"/>
      <c r="AK72" s="250"/>
      <c r="AL72" s="250"/>
      <c r="AM72" s="250"/>
      <c r="AN72" s="85"/>
    </row>
    <row r="73" spans="1:40" x14ac:dyDescent="0.35">
      <c r="A73" s="36"/>
      <c r="B73" s="36"/>
      <c r="C73" s="47" t="str">
        <f>D128</f>
        <v>PATC</v>
      </c>
      <c r="D73" s="47" t="str">
        <f t="shared" ref="D73:AM73" si="32">D129</f>
        <v>%</v>
      </c>
      <c r="E73" s="250">
        <f t="shared" si="32"/>
        <v>0</v>
      </c>
      <c r="F73" s="251">
        <f t="shared" si="32"/>
        <v>0</v>
      </c>
      <c r="G73" s="250">
        <f t="shared" si="32"/>
        <v>0</v>
      </c>
      <c r="H73" s="251">
        <f t="shared" si="32"/>
        <v>0</v>
      </c>
      <c r="I73" s="250">
        <f t="shared" si="32"/>
        <v>0</v>
      </c>
      <c r="J73" s="250">
        <f t="shared" si="32"/>
        <v>0</v>
      </c>
      <c r="K73" s="250">
        <f t="shared" si="32"/>
        <v>0</v>
      </c>
      <c r="L73" s="251">
        <f t="shared" si="32"/>
        <v>0</v>
      </c>
      <c r="M73" s="250">
        <f t="shared" si="32"/>
        <v>0</v>
      </c>
      <c r="N73" s="251">
        <f t="shared" si="32"/>
        <v>0</v>
      </c>
      <c r="O73" s="250">
        <f t="shared" si="32"/>
        <v>0</v>
      </c>
      <c r="P73" s="251">
        <f t="shared" si="32"/>
        <v>0</v>
      </c>
      <c r="Q73" s="251">
        <f t="shared" si="32"/>
        <v>0</v>
      </c>
      <c r="R73" s="251">
        <f t="shared" si="32"/>
        <v>0</v>
      </c>
      <c r="S73" s="250">
        <f t="shared" si="32"/>
        <v>0</v>
      </c>
      <c r="T73" s="251">
        <f t="shared" si="32"/>
        <v>0</v>
      </c>
      <c r="U73" s="250">
        <f t="shared" si="32"/>
        <v>0</v>
      </c>
      <c r="V73" s="251">
        <f t="shared" si="32"/>
        <v>0</v>
      </c>
      <c r="W73" s="250">
        <f t="shared" si="32"/>
        <v>0</v>
      </c>
      <c r="X73" s="250">
        <f t="shared" si="32"/>
        <v>0</v>
      </c>
      <c r="Y73" s="250">
        <f t="shared" si="32"/>
        <v>0</v>
      </c>
      <c r="Z73" s="251">
        <f t="shared" si="32"/>
        <v>0</v>
      </c>
      <c r="AA73" s="250">
        <f t="shared" si="32"/>
        <v>0</v>
      </c>
      <c r="AB73" s="251">
        <f t="shared" si="32"/>
        <v>0</v>
      </c>
      <c r="AC73" s="250">
        <f t="shared" si="32"/>
        <v>0</v>
      </c>
      <c r="AD73" s="251">
        <f t="shared" si="32"/>
        <v>0</v>
      </c>
      <c r="AE73" s="251">
        <f t="shared" si="32"/>
        <v>0</v>
      </c>
      <c r="AF73" s="251">
        <f t="shared" si="32"/>
        <v>0</v>
      </c>
      <c r="AG73" s="250">
        <f t="shared" si="32"/>
        <v>0</v>
      </c>
      <c r="AH73" s="251">
        <f t="shared" si="32"/>
        <v>0</v>
      </c>
      <c r="AI73" s="250">
        <f t="shared" si="32"/>
        <v>0</v>
      </c>
      <c r="AJ73" s="251">
        <f t="shared" si="32"/>
        <v>0</v>
      </c>
      <c r="AK73" s="250">
        <f t="shared" si="32"/>
        <v>0</v>
      </c>
      <c r="AL73" s="250">
        <f t="shared" si="32"/>
        <v>0</v>
      </c>
      <c r="AM73" s="250">
        <f t="shared" si="32"/>
        <v>0</v>
      </c>
      <c r="AN73" s="85"/>
    </row>
    <row r="74" spans="1:40" x14ac:dyDescent="0.35">
      <c r="A74" s="36"/>
      <c r="B74" s="36"/>
      <c r="C74" s="47"/>
      <c r="E74" s="250"/>
      <c r="F74" s="251"/>
      <c r="G74" s="250"/>
      <c r="H74" s="251"/>
      <c r="I74" s="250"/>
      <c r="J74" s="250"/>
      <c r="K74" s="250"/>
      <c r="L74" s="251"/>
      <c r="M74" s="250"/>
      <c r="N74" s="251"/>
      <c r="O74" s="250"/>
      <c r="P74" s="251"/>
      <c r="Q74" s="251"/>
      <c r="R74" s="251"/>
      <c r="S74" s="250"/>
      <c r="T74" s="251"/>
      <c r="U74" s="250"/>
      <c r="V74" s="251"/>
      <c r="W74" s="250"/>
      <c r="X74" s="250"/>
      <c r="Y74" s="250"/>
      <c r="Z74" s="251"/>
      <c r="AA74" s="250"/>
      <c r="AB74" s="251"/>
      <c r="AC74" s="250"/>
      <c r="AD74" s="251"/>
      <c r="AE74" s="251"/>
      <c r="AF74" s="251"/>
      <c r="AG74" s="250"/>
      <c r="AH74" s="251"/>
      <c r="AI74" s="250"/>
      <c r="AJ74" s="251"/>
      <c r="AK74" s="250"/>
      <c r="AL74" s="250"/>
      <c r="AM74" s="250"/>
      <c r="AN74" s="85"/>
    </row>
    <row r="75" spans="1:40" x14ac:dyDescent="0.35">
      <c r="A75" s="36"/>
      <c r="B75" s="36"/>
      <c r="C75" s="47" t="str">
        <f>D130</f>
        <v>OPEX</v>
      </c>
      <c r="D75" s="47" t="str">
        <f t="shared" ref="D75:AM75" si="33">D131</f>
        <v>%</v>
      </c>
      <c r="E75" s="250">
        <f t="shared" si="33"/>
        <v>2.4390243902439024</v>
      </c>
      <c r="F75" s="251">
        <f t="shared" si="33"/>
        <v>2.4390243902439024</v>
      </c>
      <c r="G75" s="250">
        <f t="shared" si="33"/>
        <v>2.4390243902439024</v>
      </c>
      <c r="H75" s="251">
        <f t="shared" si="33"/>
        <v>2.4390243902439024</v>
      </c>
      <c r="I75" s="250">
        <f t="shared" si="33"/>
        <v>2.4390243902439024</v>
      </c>
      <c r="J75" s="250">
        <f t="shared" si="33"/>
        <v>2.4390243902439024</v>
      </c>
      <c r="K75" s="250">
        <f t="shared" si="33"/>
        <v>2.4390243902439024</v>
      </c>
      <c r="L75" s="251">
        <f t="shared" si="33"/>
        <v>2.4390243902439024</v>
      </c>
      <c r="M75" s="250">
        <f t="shared" si="33"/>
        <v>2.4390243902439024</v>
      </c>
      <c r="N75" s="251">
        <f t="shared" si="33"/>
        <v>2.4390243902439024</v>
      </c>
      <c r="O75" s="250">
        <f t="shared" si="33"/>
        <v>2.4390243902439024</v>
      </c>
      <c r="P75" s="251">
        <f t="shared" si="33"/>
        <v>2.4390243902439024</v>
      </c>
      <c r="Q75" s="251">
        <f t="shared" si="33"/>
        <v>2.4390243902439024</v>
      </c>
      <c r="R75" s="251">
        <f t="shared" si="33"/>
        <v>2.4390243902439024</v>
      </c>
      <c r="S75" s="250">
        <f t="shared" si="33"/>
        <v>2.4390243902439024</v>
      </c>
      <c r="T75" s="251">
        <f t="shared" si="33"/>
        <v>2.4390243902439024</v>
      </c>
      <c r="U75" s="250">
        <f t="shared" si="33"/>
        <v>2.4390243902439024</v>
      </c>
      <c r="V75" s="251">
        <f t="shared" si="33"/>
        <v>2.4390243902439024</v>
      </c>
      <c r="W75" s="250">
        <f t="shared" si="33"/>
        <v>2.4390243902439024</v>
      </c>
      <c r="X75" s="250">
        <f t="shared" si="33"/>
        <v>2.4390243902439024</v>
      </c>
      <c r="Y75" s="250">
        <f t="shared" si="33"/>
        <v>2.4390243902439024</v>
      </c>
      <c r="Z75" s="251">
        <f t="shared" si="33"/>
        <v>2.4390243902439024</v>
      </c>
      <c r="AA75" s="250">
        <f t="shared" si="33"/>
        <v>2.4390243902439024</v>
      </c>
      <c r="AB75" s="251">
        <f t="shared" si="33"/>
        <v>2.4390243902439024</v>
      </c>
      <c r="AC75" s="250">
        <f t="shared" si="33"/>
        <v>2.4390243902439024</v>
      </c>
      <c r="AD75" s="251">
        <f t="shared" si="33"/>
        <v>0</v>
      </c>
      <c r="AE75" s="251">
        <f t="shared" si="33"/>
        <v>0</v>
      </c>
      <c r="AF75" s="251">
        <f t="shared" si="33"/>
        <v>0</v>
      </c>
      <c r="AG75" s="250">
        <f t="shared" si="33"/>
        <v>0</v>
      </c>
      <c r="AH75" s="251">
        <f t="shared" si="33"/>
        <v>0</v>
      </c>
      <c r="AI75" s="250">
        <f t="shared" si="33"/>
        <v>0</v>
      </c>
      <c r="AJ75" s="251">
        <f t="shared" si="33"/>
        <v>0</v>
      </c>
      <c r="AK75" s="250">
        <f t="shared" si="33"/>
        <v>0</v>
      </c>
      <c r="AL75" s="250">
        <f t="shared" si="33"/>
        <v>0</v>
      </c>
      <c r="AM75" s="250">
        <f t="shared" si="33"/>
        <v>0</v>
      </c>
      <c r="AN75" s="85"/>
    </row>
    <row r="76" spans="1:40" x14ac:dyDescent="0.35">
      <c r="A76" s="36"/>
      <c r="B76" s="36"/>
      <c r="C76" s="47"/>
      <c r="E76" s="250"/>
      <c r="F76" s="251"/>
      <c r="G76" s="250"/>
      <c r="H76" s="251"/>
      <c r="I76" s="250"/>
      <c r="J76" s="250"/>
      <c r="K76" s="250"/>
      <c r="L76" s="251"/>
      <c r="M76" s="250"/>
      <c r="N76" s="251"/>
      <c r="O76" s="250"/>
      <c r="P76" s="251"/>
      <c r="Q76" s="251"/>
      <c r="R76" s="251"/>
      <c r="S76" s="250"/>
      <c r="T76" s="251"/>
      <c r="U76" s="250"/>
      <c r="V76" s="251"/>
      <c r="W76" s="250"/>
      <c r="X76" s="250"/>
      <c r="Y76" s="250"/>
      <c r="Z76" s="251"/>
      <c r="AA76" s="250"/>
      <c r="AB76" s="251"/>
      <c r="AC76" s="250"/>
      <c r="AD76" s="251"/>
      <c r="AE76" s="251"/>
      <c r="AF76" s="251"/>
      <c r="AG76" s="250"/>
      <c r="AH76" s="251"/>
      <c r="AI76" s="250"/>
      <c r="AJ76" s="251"/>
      <c r="AK76" s="250"/>
      <c r="AL76" s="250"/>
      <c r="AM76" s="250"/>
      <c r="AN76" s="85"/>
    </row>
    <row r="77" spans="1:40" x14ac:dyDescent="0.35">
      <c r="A77" s="36"/>
      <c r="B77" s="36"/>
      <c r="C77" s="47" t="str">
        <f>D132</f>
        <v>OPINT</v>
      </c>
      <c r="D77" s="47" t="str">
        <f t="shared" ref="D77:AM77" si="34">D133</f>
        <v>%</v>
      </c>
      <c r="E77" s="250">
        <f t="shared" si="34"/>
        <v>0</v>
      </c>
      <c r="F77" s="251">
        <f t="shared" si="34"/>
        <v>0</v>
      </c>
      <c r="G77" s="250">
        <f t="shared" si="34"/>
        <v>0</v>
      </c>
      <c r="H77" s="251">
        <f t="shared" si="34"/>
        <v>0</v>
      </c>
      <c r="I77" s="250">
        <f t="shared" si="34"/>
        <v>0</v>
      </c>
      <c r="J77" s="250">
        <f t="shared" si="34"/>
        <v>0</v>
      </c>
      <c r="K77" s="250">
        <f t="shared" si="34"/>
        <v>0</v>
      </c>
      <c r="L77" s="251">
        <f t="shared" si="34"/>
        <v>0</v>
      </c>
      <c r="M77" s="250">
        <f t="shared" si="34"/>
        <v>0</v>
      </c>
      <c r="N77" s="251">
        <f t="shared" si="34"/>
        <v>0</v>
      </c>
      <c r="O77" s="250">
        <f t="shared" si="34"/>
        <v>0</v>
      </c>
      <c r="P77" s="251">
        <f t="shared" si="34"/>
        <v>0</v>
      </c>
      <c r="Q77" s="251">
        <f t="shared" si="34"/>
        <v>0</v>
      </c>
      <c r="R77" s="251">
        <f t="shared" si="34"/>
        <v>0</v>
      </c>
      <c r="S77" s="250">
        <f t="shared" si="34"/>
        <v>0</v>
      </c>
      <c r="T77" s="251">
        <f t="shared" si="34"/>
        <v>0</v>
      </c>
      <c r="U77" s="250">
        <f t="shared" si="34"/>
        <v>0</v>
      </c>
      <c r="V77" s="251">
        <f t="shared" si="34"/>
        <v>0</v>
      </c>
      <c r="W77" s="250">
        <f t="shared" si="34"/>
        <v>0</v>
      </c>
      <c r="X77" s="250">
        <f t="shared" si="34"/>
        <v>0</v>
      </c>
      <c r="Y77" s="250">
        <f t="shared" si="34"/>
        <v>0</v>
      </c>
      <c r="Z77" s="251">
        <f t="shared" si="34"/>
        <v>0</v>
      </c>
      <c r="AA77" s="250">
        <f t="shared" si="34"/>
        <v>0</v>
      </c>
      <c r="AB77" s="251">
        <f t="shared" si="34"/>
        <v>0</v>
      </c>
      <c r="AC77" s="250">
        <f t="shared" si="34"/>
        <v>0</v>
      </c>
      <c r="AD77" s="251">
        <f t="shared" si="34"/>
        <v>0</v>
      </c>
      <c r="AE77" s="251">
        <f t="shared" si="34"/>
        <v>0</v>
      </c>
      <c r="AF77" s="251">
        <f t="shared" si="34"/>
        <v>0</v>
      </c>
      <c r="AG77" s="250">
        <f t="shared" si="34"/>
        <v>0</v>
      </c>
      <c r="AH77" s="251">
        <f t="shared" si="34"/>
        <v>0</v>
      </c>
      <c r="AI77" s="250">
        <f t="shared" si="34"/>
        <v>0</v>
      </c>
      <c r="AJ77" s="251">
        <f t="shared" si="34"/>
        <v>0</v>
      </c>
      <c r="AK77" s="250">
        <f t="shared" si="34"/>
        <v>0</v>
      </c>
      <c r="AL77" s="250">
        <f t="shared" si="34"/>
        <v>0</v>
      </c>
      <c r="AM77" s="250">
        <f t="shared" si="34"/>
        <v>0</v>
      </c>
      <c r="AN77" s="85"/>
    </row>
    <row r="78" spans="1:40" x14ac:dyDescent="0.35">
      <c r="A78" s="36"/>
      <c r="B78" s="36"/>
      <c r="C78" s="47"/>
      <c r="E78" s="250"/>
      <c r="F78" s="251"/>
      <c r="G78" s="250"/>
      <c r="H78" s="251"/>
      <c r="I78" s="250"/>
      <c r="J78" s="250"/>
      <c r="K78" s="250"/>
      <c r="L78" s="251"/>
      <c r="M78" s="250"/>
      <c r="N78" s="251"/>
      <c r="O78" s="250"/>
      <c r="P78" s="251"/>
      <c r="Q78" s="251"/>
      <c r="R78" s="251"/>
      <c r="S78" s="250"/>
      <c r="T78" s="251"/>
      <c r="U78" s="250"/>
      <c r="V78" s="251"/>
      <c r="W78" s="250"/>
      <c r="X78" s="250"/>
      <c r="Y78" s="250"/>
      <c r="Z78" s="251"/>
      <c r="AA78" s="250"/>
      <c r="AB78" s="251"/>
      <c r="AC78" s="250"/>
      <c r="AD78" s="251"/>
      <c r="AE78" s="251"/>
      <c r="AF78" s="251"/>
      <c r="AG78" s="250"/>
      <c r="AH78" s="251"/>
      <c r="AI78" s="250"/>
      <c r="AJ78" s="251"/>
      <c r="AK78" s="250"/>
      <c r="AL78" s="250"/>
      <c r="AM78" s="250"/>
      <c r="AN78" s="85"/>
    </row>
    <row r="79" spans="1:40" x14ac:dyDescent="0.35">
      <c r="A79" s="36"/>
      <c r="B79" s="36"/>
      <c r="C79" s="47" t="str">
        <f>D134</f>
        <v>ABSENT</v>
      </c>
      <c r="D79" s="47" t="str">
        <f t="shared" ref="D79:AM79" si="35">D135</f>
        <v>%</v>
      </c>
      <c r="E79" s="250">
        <f t="shared" si="35"/>
        <v>19.512195121951219</v>
      </c>
      <c r="F79" s="251">
        <f t="shared" si="35"/>
        <v>24.390243902439025</v>
      </c>
      <c r="G79" s="250">
        <f t="shared" si="35"/>
        <v>24.390243902439025</v>
      </c>
      <c r="H79" s="251">
        <f t="shared" si="35"/>
        <v>26.829268292682926</v>
      </c>
      <c r="I79" s="250">
        <f t="shared" si="35"/>
        <v>26.829268292682926</v>
      </c>
      <c r="J79" s="250">
        <f t="shared" si="35"/>
        <v>31.707317073170731</v>
      </c>
      <c r="K79" s="250">
        <f t="shared" si="35"/>
        <v>31.707317073170731</v>
      </c>
      <c r="L79" s="251">
        <f t="shared" si="35"/>
        <v>36.585365853658537</v>
      </c>
      <c r="M79" s="250">
        <f t="shared" si="35"/>
        <v>31.707317073170731</v>
      </c>
      <c r="N79" s="251">
        <f t="shared" si="35"/>
        <v>39.024390243902438</v>
      </c>
      <c r="O79" s="250">
        <f t="shared" si="35"/>
        <v>39.024390243902438</v>
      </c>
      <c r="P79" s="251">
        <f t="shared" si="35"/>
        <v>39.024390243902438</v>
      </c>
      <c r="Q79" s="251">
        <f t="shared" si="35"/>
        <v>39.024390243902438</v>
      </c>
      <c r="R79" s="251">
        <f t="shared" si="35"/>
        <v>39.024390243902438</v>
      </c>
      <c r="S79" s="250">
        <f t="shared" si="35"/>
        <v>41.463414634146346</v>
      </c>
      <c r="T79" s="251">
        <f t="shared" si="35"/>
        <v>41.463414634146346</v>
      </c>
      <c r="U79" s="250">
        <f t="shared" si="35"/>
        <v>41.463414634146346</v>
      </c>
      <c r="V79" s="251">
        <f t="shared" si="35"/>
        <v>43.902439024390247</v>
      </c>
      <c r="W79" s="250">
        <f t="shared" si="35"/>
        <v>41.463414634146346</v>
      </c>
      <c r="X79" s="250">
        <f t="shared" si="35"/>
        <v>39.024390243902431</v>
      </c>
      <c r="Y79" s="250">
        <f t="shared" si="35"/>
        <v>36.585365853658537</v>
      </c>
      <c r="Z79" s="251">
        <f t="shared" si="35"/>
        <v>34.146341463414636</v>
      </c>
      <c r="AA79" s="250">
        <f t="shared" si="35"/>
        <v>24.390243902439025</v>
      </c>
      <c r="AB79" s="251">
        <f t="shared" si="35"/>
        <v>24.390243902439025</v>
      </c>
      <c r="AC79" s="250">
        <f t="shared" si="35"/>
        <v>21.951219512195124</v>
      </c>
      <c r="AD79" s="251">
        <f t="shared" si="35"/>
        <v>0</v>
      </c>
      <c r="AE79" s="251">
        <f t="shared" si="35"/>
        <v>0</v>
      </c>
      <c r="AF79" s="251">
        <f t="shared" si="35"/>
        <v>0</v>
      </c>
      <c r="AG79" s="250">
        <f t="shared" si="35"/>
        <v>0</v>
      </c>
      <c r="AH79" s="251">
        <f t="shared" si="35"/>
        <v>0</v>
      </c>
      <c r="AI79" s="250">
        <f t="shared" si="35"/>
        <v>0</v>
      </c>
      <c r="AJ79" s="251">
        <f t="shared" si="35"/>
        <v>0</v>
      </c>
      <c r="AK79" s="250">
        <f t="shared" si="35"/>
        <v>0</v>
      </c>
      <c r="AL79" s="250">
        <f t="shared" si="35"/>
        <v>0</v>
      </c>
      <c r="AM79" s="250">
        <f t="shared" si="35"/>
        <v>0</v>
      </c>
      <c r="AN79" s="85"/>
    </row>
    <row r="80" spans="1:40" x14ac:dyDescent="0.35">
      <c r="A80" s="36"/>
      <c r="B80" s="36"/>
      <c r="C80" s="47"/>
      <c r="D80" s="47"/>
      <c r="E80" s="248"/>
      <c r="F80" s="249"/>
      <c r="G80" s="248"/>
      <c r="H80" s="249"/>
      <c r="I80" s="248"/>
      <c r="J80" s="248"/>
      <c r="K80" s="248"/>
      <c r="L80" s="249"/>
      <c r="M80" s="248"/>
      <c r="N80" s="249"/>
      <c r="O80" s="248"/>
      <c r="P80" s="249"/>
      <c r="Q80" s="249"/>
      <c r="R80" s="249"/>
      <c r="S80" s="248"/>
      <c r="T80" s="249"/>
      <c r="U80" s="248"/>
      <c r="V80" s="249"/>
      <c r="W80" s="248"/>
      <c r="X80" s="248"/>
      <c r="Y80" s="248"/>
      <c r="Z80" s="249"/>
      <c r="AA80" s="248"/>
      <c r="AB80" s="249"/>
      <c r="AC80" s="248"/>
      <c r="AD80" s="249"/>
      <c r="AE80" s="249"/>
      <c r="AF80" s="249"/>
      <c r="AG80" s="248"/>
      <c r="AH80" s="249"/>
      <c r="AI80" s="248"/>
      <c r="AJ80" s="249"/>
      <c r="AK80" s="248"/>
      <c r="AL80" s="248"/>
      <c r="AM80" s="248"/>
      <c r="AN80" s="85"/>
    </row>
    <row r="81" spans="1:76" x14ac:dyDescent="0.35">
      <c r="A81" s="36"/>
      <c r="B81" s="36"/>
      <c r="C81" s="47"/>
      <c r="D81" s="47"/>
      <c r="E81" s="248"/>
      <c r="F81" s="249"/>
      <c r="G81" s="248"/>
      <c r="H81" s="249"/>
      <c r="I81" s="248"/>
      <c r="J81" s="248"/>
      <c r="K81" s="248"/>
      <c r="L81" s="249"/>
      <c r="M81" s="248"/>
      <c r="N81" s="249"/>
      <c r="O81" s="248"/>
      <c r="P81" s="249"/>
      <c r="Q81" s="249"/>
      <c r="R81" s="249"/>
      <c r="S81" s="248"/>
      <c r="T81" s="249"/>
      <c r="U81" s="248"/>
      <c r="V81" s="249"/>
      <c r="W81" s="248"/>
      <c r="X81" s="248"/>
      <c r="Y81" s="248"/>
      <c r="Z81" s="249"/>
      <c r="AA81" s="248"/>
      <c r="AB81" s="249"/>
      <c r="AC81" s="248"/>
      <c r="AD81" s="249"/>
      <c r="AE81" s="249"/>
      <c r="AF81" s="249"/>
      <c r="AG81" s="248"/>
      <c r="AH81" s="249"/>
      <c r="AI81" s="248"/>
      <c r="AJ81" s="249"/>
      <c r="AK81" s="248"/>
      <c r="AL81" s="248"/>
      <c r="AM81" s="248"/>
      <c r="AN81" s="85"/>
    </row>
    <row r="82" spans="1:76" s="42" customFormat="1" ht="15" thickBot="1" x14ac:dyDescent="0.4">
      <c r="A82" s="127"/>
      <c r="B82" s="85"/>
      <c r="C82" s="48"/>
      <c r="D82" s="48"/>
      <c r="E82" s="254"/>
      <c r="F82" s="85"/>
      <c r="G82" s="254"/>
      <c r="H82" s="85"/>
      <c r="I82" s="254"/>
      <c r="J82" s="254"/>
      <c r="K82" s="254"/>
      <c r="L82" s="85"/>
      <c r="M82" s="254"/>
      <c r="N82" s="85"/>
      <c r="O82" s="254"/>
      <c r="P82" s="85"/>
      <c r="Q82" s="85"/>
      <c r="R82" s="85"/>
      <c r="S82" s="254"/>
      <c r="T82" s="85"/>
      <c r="U82" s="254"/>
      <c r="V82" s="85"/>
      <c r="W82" s="254"/>
      <c r="X82" s="254"/>
      <c r="Y82" s="254"/>
      <c r="Z82" s="85"/>
      <c r="AA82" s="254"/>
      <c r="AB82" s="85"/>
      <c r="AC82" s="254"/>
      <c r="AD82" s="85"/>
      <c r="AE82" s="85"/>
      <c r="AF82" s="85"/>
      <c r="AG82" s="85"/>
      <c r="AH82" s="85"/>
      <c r="AI82" s="85"/>
      <c r="AJ82" s="85"/>
      <c r="AK82" s="85"/>
      <c r="AL82" s="85"/>
      <c r="AM82" s="85"/>
      <c r="AN82" s="85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</row>
    <row r="83" spans="1:76" x14ac:dyDescent="0.35">
      <c r="A83" s="39"/>
      <c r="B83" s="36"/>
      <c r="C83" s="773" t="s">
        <v>90</v>
      </c>
      <c r="D83" s="49" t="s">
        <v>9</v>
      </c>
      <c r="E83" s="141">
        <f>+COUNTIF(E5:E9,"CC")</f>
        <v>0</v>
      </c>
      <c r="F83" s="167"/>
      <c r="G83" s="142">
        <f>+COUNTIF(G5:G9,"CC")</f>
        <v>0</v>
      </c>
      <c r="H83" s="167"/>
      <c r="I83" s="142">
        <f>+COUNTIF(I5:I9,"CC")</f>
        <v>0</v>
      </c>
      <c r="J83" s="142"/>
      <c r="K83" s="120"/>
      <c r="L83" s="44"/>
      <c r="M83" s="142">
        <f>+COUNTIF(M5:M9,"CC")</f>
        <v>0</v>
      </c>
      <c r="N83" s="167"/>
      <c r="O83" s="142">
        <f>+COUNTIF(O5:O9,"CC")</f>
        <v>0</v>
      </c>
      <c r="P83" s="167"/>
      <c r="Q83" s="167"/>
      <c r="R83" s="43"/>
      <c r="S83" s="141">
        <f>+COUNTIF(S5:S9,"CC")</f>
        <v>0</v>
      </c>
      <c r="T83" s="167"/>
      <c r="U83" s="142">
        <f>+COUNTIF(U5:U9,"CC")</f>
        <v>0</v>
      </c>
      <c r="V83" s="167"/>
      <c r="W83" s="142">
        <f>+COUNTIF(W5:W9,"CC")</f>
        <v>0</v>
      </c>
      <c r="X83" s="142"/>
      <c r="Y83" s="120"/>
      <c r="Z83" s="44"/>
      <c r="AA83" s="142">
        <f>+COUNTIF(AA5:AA9,"CC")</f>
        <v>0</v>
      </c>
      <c r="AB83" s="167"/>
      <c r="AC83" s="142">
        <f>+COUNTIF(AC5:AC9,"CC")</f>
        <v>0</v>
      </c>
      <c r="AD83" s="167"/>
      <c r="AE83" s="167"/>
      <c r="AF83" s="43"/>
      <c r="AG83" s="141">
        <f>+COUNTIF(AG5:AG9,"CC")</f>
        <v>0</v>
      </c>
      <c r="AH83" s="167"/>
      <c r="AI83" s="142">
        <f>+COUNTIF(AI5:AI9,"CC")</f>
        <v>0</v>
      </c>
      <c r="AJ83" s="167"/>
      <c r="AK83" s="142">
        <f>+COUNTIF(AK5:AK9,"CC")</f>
        <v>0</v>
      </c>
      <c r="AL83" s="142"/>
      <c r="AM83" s="120"/>
      <c r="AN83" s="46"/>
    </row>
    <row r="84" spans="1:76" x14ac:dyDescent="0.35">
      <c r="A84" s="36"/>
      <c r="B84" s="36"/>
      <c r="C84" s="774"/>
      <c r="D84" s="50" t="s">
        <v>67</v>
      </c>
      <c r="E84" s="143">
        <f>+COUNTIF(E5:E49,"OMT")</f>
        <v>0</v>
      </c>
      <c r="F84" s="168"/>
      <c r="G84" s="144">
        <f>+COUNTIF(G5:G49,"OMT")</f>
        <v>0</v>
      </c>
      <c r="H84" s="168"/>
      <c r="I84" s="144">
        <f>+COUNTIF(I5:I49,"OMT")</f>
        <v>0</v>
      </c>
      <c r="J84" s="144"/>
      <c r="K84" s="161"/>
      <c r="L84" s="166"/>
      <c r="M84" s="144">
        <f>+COUNTIF(M5:M49,"OMT")</f>
        <v>0</v>
      </c>
      <c r="N84" s="168"/>
      <c r="O84" s="144">
        <f>+COUNTIF(O5:O49,"OMT")</f>
        <v>0</v>
      </c>
      <c r="P84" s="168"/>
      <c r="Q84" s="168"/>
      <c r="R84" s="135"/>
      <c r="S84" s="143">
        <f>+COUNTIF(S5:S49,"OMT")</f>
        <v>0</v>
      </c>
      <c r="T84" s="168"/>
      <c r="U84" s="144">
        <f>+COUNTIF(U5:U49,"OMT")</f>
        <v>0</v>
      </c>
      <c r="V84" s="168"/>
      <c r="W84" s="144">
        <f>+COUNTIF(W5:W49,"OMT")</f>
        <v>0</v>
      </c>
      <c r="X84" s="144"/>
      <c r="Y84" s="161"/>
      <c r="Z84" s="166"/>
      <c r="AA84" s="144">
        <f>+COUNTIF(AA5:AA49,"OMT")</f>
        <v>0</v>
      </c>
      <c r="AB84" s="168"/>
      <c r="AC84" s="144">
        <f>+COUNTIF(AC5:AC49,"OMT")</f>
        <v>0</v>
      </c>
      <c r="AD84" s="168"/>
      <c r="AE84" s="168"/>
      <c r="AF84" s="135"/>
      <c r="AG84" s="143">
        <f>+COUNTIF(AG5:AG49,"OMT")</f>
        <v>0</v>
      </c>
      <c r="AH84" s="168"/>
      <c r="AI84" s="144">
        <f>+COUNTIF(AI5:AI49,"OMT")</f>
        <v>0</v>
      </c>
      <c r="AJ84" s="168"/>
      <c r="AK84" s="144">
        <f>+COUNTIF(AK5:AK49,"OMT")</f>
        <v>0</v>
      </c>
      <c r="AL84" s="144"/>
      <c r="AM84" s="161"/>
      <c r="AN84" s="46"/>
    </row>
    <row r="85" spans="1:76" x14ac:dyDescent="0.35">
      <c r="A85" s="36"/>
      <c r="B85" s="36"/>
      <c r="C85" s="774"/>
      <c r="D85" s="50" t="s">
        <v>29</v>
      </c>
      <c r="E85" s="143">
        <f>+COUNTIF(E5:E49,"CSA")</f>
        <v>2</v>
      </c>
      <c r="F85" s="168"/>
      <c r="G85" s="144">
        <f>+COUNTIF(G5:G49,"CSA")</f>
        <v>1</v>
      </c>
      <c r="H85" s="168"/>
      <c r="I85" s="144">
        <f>+COUNTIF(I5:I49,"CSA")</f>
        <v>2</v>
      </c>
      <c r="J85" s="144"/>
      <c r="K85" s="161"/>
      <c r="L85" s="166"/>
      <c r="M85" s="144">
        <f>+COUNTIF(M5:M49,"CSA")</f>
        <v>1</v>
      </c>
      <c r="N85" s="168"/>
      <c r="O85" s="144">
        <f>+COUNTIF(O5:O49,"CSA")</f>
        <v>1</v>
      </c>
      <c r="P85" s="168"/>
      <c r="Q85" s="168"/>
      <c r="R85" s="135"/>
      <c r="S85" s="143">
        <f>+COUNTIF(S5:S49,"CSA")</f>
        <v>1</v>
      </c>
      <c r="T85" s="168"/>
      <c r="U85" s="144">
        <f>+COUNTIF(U5:U49,"CSA")</f>
        <v>1</v>
      </c>
      <c r="V85" s="168"/>
      <c r="W85" s="144">
        <f>+COUNTIF(W5:W49,"CSA")</f>
        <v>0</v>
      </c>
      <c r="X85" s="144"/>
      <c r="Y85" s="161"/>
      <c r="Z85" s="166"/>
      <c r="AA85" s="144">
        <f>+COUNTIF(AA5:AA49,"CSA")</f>
        <v>0</v>
      </c>
      <c r="AB85" s="168"/>
      <c r="AC85" s="144">
        <f>+COUNTIF(AC5:AC49,"CSA")</f>
        <v>0</v>
      </c>
      <c r="AD85" s="168"/>
      <c r="AE85" s="168"/>
      <c r="AF85" s="135"/>
      <c r="AG85" s="143">
        <f>+COUNTIF(AG5:AG49,"CSA")</f>
        <v>0</v>
      </c>
      <c r="AH85" s="168"/>
      <c r="AI85" s="144">
        <f>+COUNTIF(AI5:AI49,"CSA")</f>
        <v>0</v>
      </c>
      <c r="AJ85" s="168"/>
      <c r="AK85" s="144">
        <f>+COUNTIF(AK5:AK49,"CSA")</f>
        <v>0</v>
      </c>
      <c r="AL85" s="144"/>
      <c r="AM85" s="161"/>
      <c r="AN85" s="46"/>
    </row>
    <row r="86" spans="1:76" x14ac:dyDescent="0.35">
      <c r="A86" s="36"/>
      <c r="B86" s="36"/>
      <c r="C86" s="774"/>
      <c r="D86" s="50" t="s">
        <v>42</v>
      </c>
      <c r="E86" s="143">
        <f>+COUNTIF(E5:E49,"DD")</f>
        <v>1</v>
      </c>
      <c r="F86" s="168"/>
      <c r="G86" s="144">
        <f>+COUNTIF(G5:G49,"DD")</f>
        <v>1</v>
      </c>
      <c r="H86" s="168"/>
      <c r="I86" s="144">
        <f>+COUNTIF(I5:I49,"DD")</f>
        <v>1</v>
      </c>
      <c r="J86" s="144"/>
      <c r="K86" s="161"/>
      <c r="L86" s="166"/>
      <c r="M86" s="144">
        <f>+COUNTIF(M5:M49,"DD")</f>
        <v>1</v>
      </c>
      <c r="N86" s="168"/>
      <c r="O86" s="144">
        <f>+COUNTIF(O5:O49,"DD")</f>
        <v>1</v>
      </c>
      <c r="P86" s="168"/>
      <c r="Q86" s="168"/>
      <c r="R86" s="135"/>
      <c r="S86" s="143">
        <f>+COUNTIF(S5:S49,"DD")</f>
        <v>1</v>
      </c>
      <c r="T86" s="168"/>
      <c r="U86" s="144">
        <f>+COUNTIF(U5:U49,"DD")</f>
        <v>1</v>
      </c>
      <c r="V86" s="168"/>
      <c r="W86" s="144">
        <f>+COUNTIF(W5:W49,"DD")</f>
        <v>1</v>
      </c>
      <c r="X86" s="144"/>
      <c r="Y86" s="161"/>
      <c r="Z86" s="166"/>
      <c r="AA86" s="144">
        <f>+COUNTIF(AA5:AA49,"DD")</f>
        <v>1</v>
      </c>
      <c r="AB86" s="168"/>
      <c r="AC86" s="144">
        <f>+COUNTIF(AC5:AC49,"DD")</f>
        <v>1</v>
      </c>
      <c r="AD86" s="168"/>
      <c r="AE86" s="168"/>
      <c r="AF86" s="135"/>
      <c r="AG86" s="143">
        <f>+COUNTIF(AG5:AG49,"DD")</f>
        <v>0</v>
      </c>
      <c r="AH86" s="168"/>
      <c r="AI86" s="144">
        <f>+COUNTIF(AI5:AI49,"DD")</f>
        <v>0</v>
      </c>
      <c r="AJ86" s="168"/>
      <c r="AK86" s="144">
        <f>+COUNTIF(AK5:AK49,"DD")</f>
        <v>0</v>
      </c>
      <c r="AL86" s="144"/>
      <c r="AM86" s="161"/>
      <c r="AN86" s="46"/>
    </row>
    <row r="87" spans="1:76" x14ac:dyDescent="0.35">
      <c r="A87" s="36"/>
      <c r="B87" s="36"/>
      <c r="C87" s="774"/>
      <c r="D87" s="50" t="s">
        <v>63</v>
      </c>
      <c r="E87" s="143">
        <f>+COUNTIF(E5:E49,"OI")</f>
        <v>3</v>
      </c>
      <c r="F87" s="168"/>
      <c r="G87" s="144">
        <f>+COUNTIF(G5:G49,"OI")</f>
        <v>3</v>
      </c>
      <c r="H87" s="168"/>
      <c r="I87" s="144">
        <f>+COUNTIF(I5:I49,"OI")</f>
        <v>3</v>
      </c>
      <c r="J87" s="144"/>
      <c r="K87" s="161"/>
      <c r="L87" s="166"/>
      <c r="M87" s="144">
        <f>+COUNTIF(M5:M49,"OI")</f>
        <v>2</v>
      </c>
      <c r="N87" s="168"/>
      <c r="O87" s="144">
        <f>+COUNTIF(O5:O49,"OI")</f>
        <v>2</v>
      </c>
      <c r="P87" s="168"/>
      <c r="Q87" s="168"/>
      <c r="R87" s="135"/>
      <c r="S87" s="143">
        <f>+COUNTIF(S5:S49,"OI")</f>
        <v>2</v>
      </c>
      <c r="T87" s="168"/>
      <c r="U87" s="144">
        <f>+COUNTIF(U5:U49,"OI")</f>
        <v>2</v>
      </c>
      <c r="V87" s="168"/>
      <c r="W87" s="144">
        <f>+COUNTIF(W5:W49,"OI")</f>
        <v>3</v>
      </c>
      <c r="X87" s="144"/>
      <c r="Y87" s="161"/>
      <c r="Z87" s="166"/>
      <c r="AA87" s="144">
        <f>+COUNTIF(AA5:AA49,"OI")</f>
        <v>3</v>
      </c>
      <c r="AB87" s="168"/>
      <c r="AC87" s="144">
        <f>+COUNTIF(AC5:AC49,"OI")</f>
        <v>3</v>
      </c>
      <c r="AD87" s="168"/>
      <c r="AE87" s="168"/>
      <c r="AF87" s="135"/>
      <c r="AG87" s="143">
        <f>+COUNTIF(AG5:AG49,"OI")</f>
        <v>0</v>
      </c>
      <c r="AH87" s="168"/>
      <c r="AI87" s="144">
        <f>+COUNTIF(AI5:AI49,"OI")</f>
        <v>0</v>
      </c>
      <c r="AJ87" s="168"/>
      <c r="AK87" s="144">
        <f>+COUNTIF(AK5:AK49,"OI")</f>
        <v>0</v>
      </c>
      <c r="AL87" s="144"/>
      <c r="AM87" s="161"/>
      <c r="AN87" s="46"/>
    </row>
    <row r="88" spans="1:76" x14ac:dyDescent="0.35">
      <c r="A88" s="36"/>
      <c r="B88" s="36"/>
      <c r="C88" s="774"/>
      <c r="D88" s="50" t="s">
        <v>33</v>
      </c>
      <c r="E88" s="143">
        <f>+COUNTIF(E5:E49,"CCT")</f>
        <v>1</v>
      </c>
      <c r="F88" s="168"/>
      <c r="G88" s="144">
        <f>+COUNTIF(G5:G49,"CCT")</f>
        <v>2</v>
      </c>
      <c r="H88" s="168"/>
      <c r="I88" s="144">
        <f>+COUNTIF(I5:I49,"CCT")</f>
        <v>2</v>
      </c>
      <c r="J88" s="144"/>
      <c r="K88" s="161"/>
      <c r="L88" s="166"/>
      <c r="M88" s="144">
        <f>+COUNTIF(M5:M49,"CCT")</f>
        <v>0</v>
      </c>
      <c r="N88" s="168"/>
      <c r="O88" s="144">
        <f>+COUNTIF(O5:O49,"CCT")</f>
        <v>0</v>
      </c>
      <c r="P88" s="168"/>
      <c r="Q88" s="168"/>
      <c r="R88" s="135"/>
      <c r="S88" s="143">
        <f>+COUNTIF(S5:S49,"CCT")</f>
        <v>1</v>
      </c>
      <c r="T88" s="168"/>
      <c r="U88" s="144">
        <f>+COUNTIF(U5:U49,"CCT")</f>
        <v>1</v>
      </c>
      <c r="V88" s="168"/>
      <c r="W88" s="144">
        <f>+COUNTIF(W5:W49,"CCT")</f>
        <v>1</v>
      </c>
      <c r="X88" s="144"/>
      <c r="Y88" s="161"/>
      <c r="Z88" s="166"/>
      <c r="AA88" s="144">
        <f>+COUNTIF(AA5:AA49,"CCT")</f>
        <v>1</v>
      </c>
      <c r="AB88" s="168"/>
      <c r="AC88" s="144">
        <f>+COUNTIF(AC5:AC49,"CCT")</f>
        <v>1</v>
      </c>
      <c r="AD88" s="168"/>
      <c r="AE88" s="168"/>
      <c r="AF88" s="135"/>
      <c r="AG88" s="143">
        <f>+COUNTIF(AG5:AG49,"CCT")</f>
        <v>0</v>
      </c>
      <c r="AH88" s="168"/>
      <c r="AI88" s="144">
        <f>+COUNTIF(AI5:AI49,"CCT")</f>
        <v>0</v>
      </c>
      <c r="AJ88" s="168"/>
      <c r="AK88" s="144">
        <f>+COUNTIF(AK5:AK49,"CCT")</f>
        <v>0</v>
      </c>
      <c r="AL88" s="144"/>
      <c r="AM88" s="161"/>
      <c r="AN88" s="46"/>
    </row>
    <row r="89" spans="1:76" x14ac:dyDescent="0.35">
      <c r="A89" s="36"/>
      <c r="B89" s="47"/>
      <c r="C89" s="774"/>
      <c r="D89" s="50" t="s">
        <v>83</v>
      </c>
      <c r="E89" s="143">
        <f>+COUNTIF(E5:E49,"45")</f>
        <v>2</v>
      </c>
      <c r="F89" s="168"/>
      <c r="G89" s="144">
        <f>+COUNTIF(G5:G49,"45")</f>
        <v>2</v>
      </c>
      <c r="H89" s="168"/>
      <c r="I89" s="144">
        <f>+COUNTIF(I5:I49,"45")</f>
        <v>2</v>
      </c>
      <c r="J89" s="144"/>
      <c r="K89" s="161"/>
      <c r="L89" s="133"/>
      <c r="M89" s="144">
        <f>+COUNTIF(M5:M49,"45")</f>
        <v>2</v>
      </c>
      <c r="N89" s="168"/>
      <c r="O89" s="144">
        <f>+COUNTIF(O5:O49,"45")</f>
        <v>2</v>
      </c>
      <c r="P89" s="168"/>
      <c r="Q89" s="168"/>
      <c r="R89" s="135"/>
      <c r="S89" s="143">
        <f>+COUNTIF(S5:S49,"45")</f>
        <v>2</v>
      </c>
      <c r="T89" s="168"/>
      <c r="U89" s="144">
        <f>+COUNTIF(U5:U49,"45")</f>
        <v>2</v>
      </c>
      <c r="V89" s="168"/>
      <c r="W89" s="144">
        <f>+COUNTIF(W5:W49,"45")</f>
        <v>2</v>
      </c>
      <c r="X89" s="144"/>
      <c r="Y89" s="161"/>
      <c r="Z89" s="166"/>
      <c r="AA89" s="144">
        <f>+COUNTIF(AA5:AA49,"45")</f>
        <v>2</v>
      </c>
      <c r="AB89" s="168"/>
      <c r="AC89" s="144">
        <f>+COUNTIF(AC5:AC49,"45")</f>
        <v>2</v>
      </c>
      <c r="AD89" s="168"/>
      <c r="AE89" s="168"/>
      <c r="AF89" s="135"/>
      <c r="AG89" s="143">
        <f>+COUNTIF(AG5:AG49,"45")</f>
        <v>0</v>
      </c>
      <c r="AH89" s="168"/>
      <c r="AI89" s="144">
        <f>+COUNTIF(AI5:AI49,"45")</f>
        <v>0</v>
      </c>
      <c r="AJ89" s="168"/>
      <c r="AK89" s="144">
        <f>+COUNTIF(AK5:AK49,"45")</f>
        <v>0</v>
      </c>
      <c r="AL89" s="144"/>
      <c r="AM89" s="161"/>
    </row>
    <row r="90" spans="1:76" x14ac:dyDescent="0.35">
      <c r="A90" s="47"/>
      <c r="B90" s="47"/>
      <c r="C90" s="774"/>
      <c r="D90" s="50" t="s">
        <v>35</v>
      </c>
      <c r="E90" s="143">
        <f>+COUNTIF(E5:E49,"PC")</f>
        <v>5</v>
      </c>
      <c r="F90" s="168"/>
      <c r="G90" s="144">
        <f>+COUNTIF(G5:G49,"PC")</f>
        <v>3</v>
      </c>
      <c r="H90" s="168"/>
      <c r="I90" s="144">
        <f>+COUNTIF(I5:I49,"PC")</f>
        <v>3</v>
      </c>
      <c r="J90" s="144"/>
      <c r="K90" s="161"/>
      <c r="L90" s="133"/>
      <c r="M90" s="144">
        <f>+COUNTIF(M5:M49,"PC")</f>
        <v>2</v>
      </c>
      <c r="N90" s="168"/>
      <c r="O90" s="144">
        <f>+COUNTIF(O5:O49,"PC")</f>
        <v>1</v>
      </c>
      <c r="P90" s="168"/>
      <c r="Q90" s="168"/>
      <c r="R90" s="135"/>
      <c r="S90" s="143">
        <f>+COUNTIF(S5:S49,"PC")</f>
        <v>2</v>
      </c>
      <c r="T90" s="168"/>
      <c r="U90" s="144">
        <f>+COUNTIF(U5:U49,"PC")</f>
        <v>2</v>
      </c>
      <c r="V90" s="168"/>
      <c r="W90" s="144">
        <f>+COUNTIF(W5:W49,"PC")</f>
        <v>0</v>
      </c>
      <c r="X90" s="144"/>
      <c r="Y90" s="161"/>
      <c r="Z90" s="166"/>
      <c r="AA90" s="144">
        <f>+COUNTIF(AA5:AA49,"PC")</f>
        <v>4</v>
      </c>
      <c r="AB90" s="168"/>
      <c r="AC90" s="144">
        <f>+COUNTIF(AC5:AC49,"PC")</f>
        <v>5</v>
      </c>
      <c r="AD90" s="168"/>
      <c r="AE90" s="168"/>
      <c r="AF90" s="135"/>
      <c r="AG90" s="143">
        <f>+COUNTIF(AG5:AG49,"PC")</f>
        <v>0</v>
      </c>
      <c r="AH90" s="168"/>
      <c r="AI90" s="144">
        <f>+COUNTIF(AI5:AI49,"PC")</f>
        <v>0</v>
      </c>
      <c r="AJ90" s="168"/>
      <c r="AK90" s="144">
        <f>+COUNTIF(AK5:AK49,"PC")</f>
        <v>0</v>
      </c>
      <c r="AL90" s="144"/>
      <c r="AM90" s="161"/>
    </row>
    <row r="91" spans="1:76" x14ac:dyDescent="0.35">
      <c r="A91" s="47"/>
      <c r="B91" s="47"/>
      <c r="C91" s="774"/>
      <c r="D91" s="50" t="s">
        <v>37</v>
      </c>
      <c r="E91" s="143">
        <f>+COUNTIF(E5:E49,"CO")</f>
        <v>1</v>
      </c>
      <c r="F91" s="168"/>
      <c r="G91" s="144">
        <f>+COUNTIF(G5:G49,"CO")</f>
        <v>2</v>
      </c>
      <c r="H91" s="168"/>
      <c r="I91" s="144">
        <f>+COUNTIF(I5:I49,"CO")</f>
        <v>2</v>
      </c>
      <c r="J91" s="144"/>
      <c r="K91" s="161"/>
      <c r="L91" s="133"/>
      <c r="M91" s="144">
        <f>+COUNTIF(M5:M49,"CO")</f>
        <v>0</v>
      </c>
      <c r="N91" s="168"/>
      <c r="O91" s="144">
        <f>+COUNTIF(O5:O49,"CO")</f>
        <v>2</v>
      </c>
      <c r="P91" s="168"/>
      <c r="Q91" s="168"/>
      <c r="R91" s="135"/>
      <c r="S91" s="143">
        <f>+COUNTIF(S5:S49,"CO")</f>
        <v>1</v>
      </c>
      <c r="T91" s="168"/>
      <c r="U91" s="144">
        <f>+COUNTIF(U5:U49,"CO")</f>
        <v>0</v>
      </c>
      <c r="V91" s="168"/>
      <c r="W91" s="144">
        <f>+COUNTIF(W5:W49,"CO")</f>
        <v>0</v>
      </c>
      <c r="X91" s="144"/>
      <c r="Y91" s="161"/>
      <c r="Z91" s="166"/>
      <c r="AA91" s="144">
        <f>+COUNTIF(AA5:AA49,"CO")</f>
        <v>3</v>
      </c>
      <c r="AB91" s="168"/>
      <c r="AC91" s="144">
        <f>+COUNTIF(AC5:AC49,"CO")</f>
        <v>3</v>
      </c>
      <c r="AD91" s="168"/>
      <c r="AE91" s="168"/>
      <c r="AF91" s="135"/>
      <c r="AG91" s="143">
        <f>+COUNTIF(AG5:AG49,"CO")</f>
        <v>0</v>
      </c>
      <c r="AH91" s="168"/>
      <c r="AI91" s="144">
        <f>+COUNTIF(AI5:AI49,"CO")</f>
        <v>0</v>
      </c>
      <c r="AJ91" s="168"/>
      <c r="AK91" s="144">
        <f>+COUNTIF(AK5:AK49,"CO")</f>
        <v>0</v>
      </c>
      <c r="AL91" s="144"/>
      <c r="AM91" s="161"/>
    </row>
    <row r="92" spans="1:76" x14ac:dyDescent="0.35">
      <c r="A92" s="47"/>
      <c r="B92" s="47"/>
      <c r="C92" s="774"/>
      <c r="D92" s="50" t="s">
        <v>20</v>
      </c>
      <c r="E92" s="143">
        <f>+COUNTIF(E5:E49,"CCI")</f>
        <v>2</v>
      </c>
      <c r="F92" s="168"/>
      <c r="G92" s="144">
        <f>+COUNTIF(G5:G49,"CCI")</f>
        <v>2</v>
      </c>
      <c r="H92" s="168"/>
      <c r="I92" s="144">
        <f>+COUNTIF(I5:I49,"CCI")</f>
        <v>2</v>
      </c>
      <c r="J92" s="144"/>
      <c r="K92" s="161"/>
      <c r="L92" s="133"/>
      <c r="M92" s="144">
        <f>+COUNTIF(M5:M49,"CCI")</f>
        <v>2</v>
      </c>
      <c r="N92" s="168"/>
      <c r="O92" s="144">
        <f>+COUNTIF(O5:O49,"CCI")</f>
        <v>2</v>
      </c>
      <c r="P92" s="168"/>
      <c r="Q92" s="168"/>
      <c r="R92" s="135"/>
      <c r="S92" s="143">
        <f>+COUNTIF(S5:S49,"CCI")</f>
        <v>1</v>
      </c>
      <c r="T92" s="168"/>
      <c r="U92" s="144">
        <f>+COUNTIF(U5:U49,"CCI")</f>
        <v>1</v>
      </c>
      <c r="V92" s="168"/>
      <c r="W92" s="144">
        <f>+COUNTIF(W5:W49,"CCI")</f>
        <v>1</v>
      </c>
      <c r="X92" s="144"/>
      <c r="Y92" s="161"/>
      <c r="Z92" s="166"/>
      <c r="AA92" s="144">
        <f>+COUNTIF(AA5:AA49,"CCI")</f>
        <v>1</v>
      </c>
      <c r="AB92" s="168"/>
      <c r="AC92" s="144">
        <f>+COUNTIF(AC5:AC49,"CCI")</f>
        <v>1</v>
      </c>
      <c r="AD92" s="168"/>
      <c r="AE92" s="168"/>
      <c r="AF92" s="135"/>
      <c r="AG92" s="143">
        <f>+COUNTIF(AG5:AG49,"CCI")</f>
        <v>0</v>
      </c>
      <c r="AH92" s="168"/>
      <c r="AI92" s="144">
        <f>+COUNTIF(AI5:AI49,"CCI")</f>
        <v>0</v>
      </c>
      <c r="AJ92" s="168"/>
      <c r="AK92" s="144">
        <f>+COUNTIF(AK5:AK49,"CCI")</f>
        <v>0</v>
      </c>
      <c r="AL92" s="144"/>
      <c r="AM92" s="161"/>
    </row>
    <row r="93" spans="1:76" x14ac:dyDescent="0.35">
      <c r="A93" s="47"/>
      <c r="B93" s="47"/>
      <c r="C93" s="774"/>
      <c r="D93" s="50">
        <v>67</v>
      </c>
      <c r="E93" s="143">
        <f>+COUNTIF(E5:E49,"67")</f>
        <v>2</v>
      </c>
      <c r="F93" s="168"/>
      <c r="G93" s="144">
        <f>+COUNTIF(G5:G49,"67")</f>
        <v>2</v>
      </c>
      <c r="H93" s="168"/>
      <c r="I93" s="144">
        <f>+COUNTIF(I5:I49,"67")</f>
        <v>2</v>
      </c>
      <c r="J93" s="144"/>
      <c r="K93" s="161"/>
      <c r="L93" s="133"/>
      <c r="M93" s="144">
        <f>+COUNTIF(M5:M49,"67")</f>
        <v>2</v>
      </c>
      <c r="N93" s="168"/>
      <c r="O93" s="144">
        <f>+COUNTIF(O5:O49,"67")</f>
        <v>1</v>
      </c>
      <c r="P93" s="168"/>
      <c r="Q93" s="168"/>
      <c r="R93" s="135"/>
      <c r="S93" s="143">
        <f>+COUNTIF(S5:S49,"67")</f>
        <v>1</v>
      </c>
      <c r="T93" s="168"/>
      <c r="U93" s="144">
        <f>+COUNTIF(U5:U49,"67")</f>
        <v>1</v>
      </c>
      <c r="V93" s="168"/>
      <c r="W93" s="144">
        <f>+COUNTIF(W5:W49,"67")</f>
        <v>2</v>
      </c>
      <c r="X93" s="144"/>
      <c r="Y93" s="161"/>
      <c r="Z93" s="166"/>
      <c r="AA93" s="144">
        <f>+COUNTIF(AA5:AA49,"67")</f>
        <v>3</v>
      </c>
      <c r="AB93" s="168"/>
      <c r="AC93" s="144">
        <f>+COUNTIF(AC5:AC49,"67")</f>
        <v>3</v>
      </c>
      <c r="AD93" s="168"/>
      <c r="AE93" s="168"/>
      <c r="AF93" s="135"/>
      <c r="AG93" s="143">
        <f>+COUNTIF(AG5:AG49,"67")</f>
        <v>0</v>
      </c>
      <c r="AH93" s="168"/>
      <c r="AI93" s="144">
        <f>+COUNTIF(AI5:AI49,"67")</f>
        <v>0</v>
      </c>
      <c r="AJ93" s="168"/>
      <c r="AK93" s="144">
        <f>+COUNTIF(AK5:AK49,"67")</f>
        <v>0</v>
      </c>
      <c r="AL93" s="144"/>
      <c r="AM93" s="161"/>
    </row>
    <row r="94" spans="1:76" x14ac:dyDescent="0.35">
      <c r="A94" s="47"/>
      <c r="B94" s="47"/>
      <c r="C94" s="774"/>
      <c r="D94" s="50" t="s">
        <v>38</v>
      </c>
      <c r="E94" s="143">
        <f>+COUNTIF(E5:E49,"PO")</f>
        <v>3</v>
      </c>
      <c r="F94" s="168"/>
      <c r="G94" s="144">
        <f>+COUNTIF(G5:G49,"PO")</f>
        <v>2</v>
      </c>
      <c r="H94" s="168"/>
      <c r="I94" s="144">
        <f>+COUNTIF(I5:I49,"PO")</f>
        <v>2</v>
      </c>
      <c r="J94" s="144"/>
      <c r="K94" s="161"/>
      <c r="L94" s="133"/>
      <c r="M94" s="144">
        <f>+COUNTIF(M5:M49,"PO")</f>
        <v>2</v>
      </c>
      <c r="N94" s="168"/>
      <c r="O94" s="144">
        <f>+COUNTIF(O5:O49,"PO")</f>
        <v>2</v>
      </c>
      <c r="P94" s="168"/>
      <c r="Q94" s="168"/>
      <c r="R94" s="135"/>
      <c r="S94" s="143">
        <f>+COUNTIF(S5:S49,"PO")</f>
        <v>2</v>
      </c>
      <c r="T94" s="168"/>
      <c r="U94" s="144">
        <f>+COUNTIF(U5:U49,"PO")</f>
        <v>3</v>
      </c>
      <c r="V94" s="168"/>
      <c r="W94" s="144">
        <f>+COUNTIF(W5:W49,"PO")</f>
        <v>2</v>
      </c>
      <c r="X94" s="144"/>
      <c r="Y94" s="161"/>
      <c r="Z94" s="166"/>
      <c r="AA94" s="144">
        <f>+COUNTIF(AA5:AA49,"PO")</f>
        <v>1</v>
      </c>
      <c r="AB94" s="168"/>
      <c r="AC94" s="144">
        <f>+COUNTIF(AC5:AC49,"PO")</f>
        <v>1</v>
      </c>
      <c r="AD94" s="168"/>
      <c r="AE94" s="168"/>
      <c r="AF94" s="135"/>
      <c r="AG94" s="143">
        <f>+COUNTIF(AG5:AG49,"PO")</f>
        <v>0</v>
      </c>
      <c r="AH94" s="168"/>
      <c r="AI94" s="144">
        <f>+COUNTIF(AI5:AI49,"PO")</f>
        <v>0</v>
      </c>
      <c r="AJ94" s="168"/>
      <c r="AK94" s="144">
        <f>+COUNTIF(AK5:AK49,"PO")</f>
        <v>0</v>
      </c>
      <c r="AL94" s="144"/>
      <c r="AM94" s="161"/>
    </row>
    <row r="95" spans="1:76" ht="15" thickBot="1" x14ac:dyDescent="0.4">
      <c r="A95" s="47"/>
      <c r="B95" s="47"/>
      <c r="C95" s="774"/>
      <c r="D95" s="128" t="s">
        <v>51</v>
      </c>
      <c r="E95" s="145">
        <f>+COUNTIF(E5:E49,"ADA")</f>
        <v>0</v>
      </c>
      <c r="F95" s="169"/>
      <c r="G95" s="146">
        <f>+COUNTIF(G5:G49,"ADA")</f>
        <v>0</v>
      </c>
      <c r="H95" s="169"/>
      <c r="I95" s="146">
        <f>+COUNTIF(I5:I49,"ADA")</f>
        <v>0</v>
      </c>
      <c r="J95" s="146"/>
      <c r="K95" s="162"/>
      <c r="L95" s="137"/>
      <c r="M95" s="146">
        <f>+COUNTIF(M5:M49,"ADA")</f>
        <v>0</v>
      </c>
      <c r="N95" s="169"/>
      <c r="O95" s="146">
        <f>+COUNTIF(O5:O49,"ADA")</f>
        <v>0</v>
      </c>
      <c r="P95" s="169"/>
      <c r="Q95" s="169"/>
      <c r="R95" s="170"/>
      <c r="S95" s="145">
        <f>+COUNTIF(S5:S49,"ADA")</f>
        <v>0</v>
      </c>
      <c r="T95" s="169"/>
      <c r="U95" s="146">
        <f>+COUNTIF(U5:U49,"ADA")</f>
        <v>0</v>
      </c>
      <c r="V95" s="169"/>
      <c r="W95" s="146">
        <f>+COUNTIF(W5:W49,"ADA")</f>
        <v>0</v>
      </c>
      <c r="X95" s="146"/>
      <c r="Y95" s="162"/>
      <c r="Z95" s="171"/>
      <c r="AA95" s="146">
        <f>+COUNTIF(AA5:AA49,"ADA")</f>
        <v>0</v>
      </c>
      <c r="AB95" s="169"/>
      <c r="AC95" s="146">
        <f>+COUNTIF(AC5:AC49,"ADA")</f>
        <v>0</v>
      </c>
      <c r="AD95" s="169"/>
      <c r="AE95" s="169"/>
      <c r="AF95" s="170"/>
      <c r="AG95" s="145">
        <f>+COUNTIF(AG5:AG49,"ADA")</f>
        <v>0</v>
      </c>
      <c r="AH95" s="169"/>
      <c r="AI95" s="146">
        <f>+COUNTIF(AI5:AI49,"ADA")</f>
        <v>0</v>
      </c>
      <c r="AJ95" s="169"/>
      <c r="AK95" s="146">
        <f>+COUNTIF(AK5:AK49,"ADA")</f>
        <v>0</v>
      </c>
      <c r="AL95" s="146"/>
      <c r="AM95" s="162"/>
    </row>
    <row r="96" spans="1:76" x14ac:dyDescent="0.35">
      <c r="A96" s="47"/>
      <c r="B96" s="47"/>
      <c r="C96" s="769" t="s">
        <v>92</v>
      </c>
      <c r="D96" s="40"/>
      <c r="E96" s="153"/>
      <c r="F96" s="132"/>
      <c r="G96" s="154"/>
      <c r="H96" s="132"/>
      <c r="I96" s="154"/>
      <c r="J96" s="154"/>
      <c r="K96" s="158"/>
      <c r="L96" s="131"/>
      <c r="M96" s="154"/>
      <c r="N96" s="132"/>
      <c r="O96" s="154"/>
      <c r="P96" s="132"/>
      <c r="Q96" s="132"/>
      <c r="R96" s="140"/>
      <c r="S96" s="153"/>
      <c r="T96" s="132"/>
      <c r="U96" s="154"/>
      <c r="V96" s="132"/>
      <c r="W96" s="154"/>
      <c r="X96" s="154"/>
      <c r="Y96" s="158"/>
      <c r="Z96" s="131"/>
      <c r="AA96" s="154"/>
      <c r="AB96" s="132"/>
      <c r="AC96" s="154"/>
      <c r="AD96" s="132"/>
      <c r="AE96" s="132"/>
      <c r="AF96" s="140"/>
      <c r="AG96" s="153"/>
      <c r="AH96" s="132"/>
      <c r="AI96" s="154"/>
      <c r="AJ96" s="132"/>
      <c r="AK96" s="154"/>
      <c r="AL96" s="154"/>
      <c r="AM96" s="158"/>
      <c r="AO96" s="42"/>
      <c r="AP96" s="42"/>
      <c r="AQ96" s="42"/>
      <c r="AR96" s="42"/>
      <c r="AS96" s="42"/>
      <c r="AT96" s="42"/>
      <c r="AU96" s="42"/>
      <c r="AV96" s="42"/>
      <c r="AW96" s="42"/>
      <c r="AX96" s="42"/>
      <c r="AY96" s="42"/>
      <c r="AZ96" s="42"/>
      <c r="BA96" s="42"/>
      <c r="BB96" s="42"/>
      <c r="BC96" s="42"/>
      <c r="BD96" s="42"/>
      <c r="BE96" s="42"/>
      <c r="BF96" s="42"/>
      <c r="BG96" s="42"/>
      <c r="BH96" s="42"/>
      <c r="BI96" s="42"/>
      <c r="BJ96" s="42"/>
      <c r="BK96" s="42"/>
      <c r="BL96" s="42"/>
      <c r="BM96" s="42"/>
      <c r="BN96" s="42"/>
      <c r="BO96" s="42"/>
      <c r="BP96" s="42"/>
      <c r="BQ96" s="42"/>
      <c r="BR96" s="42"/>
      <c r="BS96" s="42"/>
      <c r="BT96" s="42"/>
      <c r="BU96" s="42"/>
      <c r="BV96" s="42"/>
      <c r="BW96" s="42"/>
      <c r="BX96" s="42"/>
    </row>
    <row r="97" spans="1:76" x14ac:dyDescent="0.35">
      <c r="A97" s="47"/>
      <c r="B97" s="47"/>
      <c r="C97" s="770"/>
      <c r="D97" s="41" t="s">
        <v>35</v>
      </c>
      <c r="E97" s="149">
        <f>+E90</f>
        <v>5</v>
      </c>
      <c r="F97" s="134"/>
      <c r="G97" s="150">
        <f>+G90</f>
        <v>3</v>
      </c>
      <c r="H97" s="134"/>
      <c r="I97" s="150">
        <f>+I90</f>
        <v>3</v>
      </c>
      <c r="J97" s="156"/>
      <c r="K97" s="159"/>
      <c r="L97" s="133"/>
      <c r="M97" s="150">
        <f>+M90</f>
        <v>2</v>
      </c>
      <c r="N97" s="134"/>
      <c r="O97" s="150">
        <f>+O90</f>
        <v>1</v>
      </c>
      <c r="P97" s="134"/>
      <c r="Q97" s="134"/>
      <c r="R97" s="136"/>
      <c r="S97" s="149">
        <f>+S90</f>
        <v>2</v>
      </c>
      <c r="T97" s="134"/>
      <c r="U97" s="150">
        <f>+U90</f>
        <v>2</v>
      </c>
      <c r="V97" s="134"/>
      <c r="W97" s="150">
        <f>+W90</f>
        <v>0</v>
      </c>
      <c r="X97" s="156"/>
      <c r="Y97" s="159"/>
      <c r="Z97" s="133"/>
      <c r="AA97" s="150">
        <f>+AA90</f>
        <v>4</v>
      </c>
      <c r="AB97" s="134"/>
      <c r="AC97" s="150">
        <f>+AC90</f>
        <v>5</v>
      </c>
      <c r="AD97" s="134"/>
      <c r="AE97" s="134"/>
      <c r="AF97" s="136"/>
      <c r="AG97" s="149">
        <f>+AG90</f>
        <v>0</v>
      </c>
      <c r="AH97" s="134"/>
      <c r="AI97" s="150">
        <f>+AI90</f>
        <v>0</v>
      </c>
      <c r="AJ97" s="134"/>
      <c r="AK97" s="150">
        <f>+AK90</f>
        <v>0</v>
      </c>
      <c r="AL97" s="156"/>
      <c r="AM97" s="159"/>
      <c r="AO97" s="242"/>
      <c r="AP97" s="242"/>
      <c r="AQ97" s="42"/>
      <c r="AR97" s="42"/>
      <c r="AS97" s="42"/>
      <c r="AT97" s="42"/>
      <c r="AU97" s="42"/>
      <c r="AV97" s="42"/>
      <c r="AW97" s="42"/>
      <c r="AX97" s="42"/>
      <c r="AY97" s="42"/>
      <c r="AZ97" s="42"/>
      <c r="BA97" s="42"/>
      <c r="BB97" s="42"/>
      <c r="BC97" s="42"/>
      <c r="BD97" s="42"/>
      <c r="BE97" s="42"/>
      <c r="BF97" s="42"/>
      <c r="BG97" s="42"/>
      <c r="BH97" s="42"/>
      <c r="BI97" s="42"/>
      <c r="BJ97" s="42"/>
      <c r="BK97" s="42"/>
      <c r="BL97" s="42"/>
      <c r="BM97" s="42"/>
      <c r="BN97" s="42"/>
      <c r="BO97" s="42"/>
      <c r="BP97" s="42"/>
      <c r="BQ97" s="42"/>
      <c r="BR97" s="42"/>
      <c r="BS97" s="42"/>
      <c r="BT97" s="42"/>
      <c r="BU97" s="42"/>
      <c r="BV97" s="42"/>
      <c r="BW97" s="42"/>
      <c r="BX97" s="42"/>
    </row>
    <row r="98" spans="1:76" x14ac:dyDescent="0.35">
      <c r="A98" s="47"/>
      <c r="B98" s="47"/>
      <c r="C98" s="770"/>
      <c r="D98" s="41" t="s">
        <v>45</v>
      </c>
      <c r="E98" s="149">
        <f>+E94+E93</f>
        <v>5</v>
      </c>
      <c r="F98" s="134"/>
      <c r="G98" s="150">
        <f>+G94+G93</f>
        <v>4</v>
      </c>
      <c r="H98" s="134"/>
      <c r="I98" s="150">
        <f>+I94+I93</f>
        <v>4</v>
      </c>
      <c r="J98" s="156"/>
      <c r="K98" s="159"/>
      <c r="L98" s="133"/>
      <c r="M98" s="150">
        <f>+M94+M93</f>
        <v>4</v>
      </c>
      <c r="N98" s="134"/>
      <c r="O98" s="150">
        <f>+O94+O93</f>
        <v>3</v>
      </c>
      <c r="P98" s="134"/>
      <c r="Q98" s="134"/>
      <c r="R98" s="136"/>
      <c r="S98" s="149">
        <f>+S94+S93</f>
        <v>3</v>
      </c>
      <c r="T98" s="134"/>
      <c r="U98" s="150">
        <f>+U94+U93</f>
        <v>4</v>
      </c>
      <c r="V98" s="134"/>
      <c r="W98" s="150">
        <f>+W94+W93</f>
        <v>4</v>
      </c>
      <c r="X98" s="156"/>
      <c r="Y98" s="159"/>
      <c r="Z98" s="133"/>
      <c r="AA98" s="150">
        <f>+AA94+AA93</f>
        <v>4</v>
      </c>
      <c r="AB98" s="134"/>
      <c r="AC98" s="150">
        <f>+AC94+AC93</f>
        <v>4</v>
      </c>
      <c r="AD98" s="134"/>
      <c r="AE98" s="134"/>
      <c r="AF98" s="136"/>
      <c r="AG98" s="149">
        <f>+AG94+AG93</f>
        <v>0</v>
      </c>
      <c r="AH98" s="134"/>
      <c r="AI98" s="150">
        <f>+AI94+AI93</f>
        <v>0</v>
      </c>
      <c r="AJ98" s="134"/>
      <c r="AK98" s="150">
        <f>+AK94+AK93</f>
        <v>0</v>
      </c>
      <c r="AL98" s="156"/>
      <c r="AM98" s="159"/>
      <c r="AO98" s="42"/>
      <c r="AP98" s="42"/>
      <c r="AQ98" s="42"/>
      <c r="AR98" s="42"/>
      <c r="AS98" s="42"/>
      <c r="AT98" s="42"/>
      <c r="AU98" s="42"/>
      <c r="AV98" s="42"/>
      <c r="AW98" s="42"/>
      <c r="AX98" s="42"/>
      <c r="AY98" s="42"/>
      <c r="AZ98" s="42"/>
      <c r="BA98" s="42"/>
      <c r="BB98" s="42"/>
      <c r="BC98" s="42"/>
      <c r="BD98" s="42"/>
      <c r="BE98" s="42"/>
      <c r="BF98" s="42"/>
      <c r="BG98" s="42"/>
      <c r="BH98" s="42"/>
      <c r="BI98" s="42"/>
      <c r="BJ98" s="42"/>
      <c r="BK98" s="42"/>
      <c r="BL98" s="42"/>
      <c r="BM98" s="42"/>
      <c r="BN98" s="42"/>
      <c r="BO98" s="42"/>
      <c r="BP98" s="42"/>
      <c r="BQ98" s="42"/>
      <c r="BR98" s="42"/>
      <c r="BS98" s="42"/>
      <c r="BT98" s="42"/>
      <c r="BU98" s="42"/>
      <c r="BV98" s="42"/>
      <c r="BW98" s="42"/>
      <c r="BX98" s="42"/>
    </row>
    <row r="99" spans="1:76" x14ac:dyDescent="0.35">
      <c r="A99" s="47"/>
      <c r="B99" s="47"/>
      <c r="C99" s="770"/>
      <c r="D99" s="41" t="s">
        <v>85</v>
      </c>
      <c r="E99" s="149">
        <f>+E95+E91</f>
        <v>1</v>
      </c>
      <c r="F99" s="134"/>
      <c r="G99" s="150">
        <f>+G95+G91</f>
        <v>2</v>
      </c>
      <c r="H99" s="134"/>
      <c r="I99" s="150">
        <f>+I95+I91</f>
        <v>2</v>
      </c>
      <c r="J99" s="156"/>
      <c r="K99" s="159"/>
      <c r="L99" s="133"/>
      <c r="M99" s="150">
        <f>+M95+M91</f>
        <v>0</v>
      </c>
      <c r="N99" s="134"/>
      <c r="O99" s="150">
        <f>+O95+O91</f>
        <v>2</v>
      </c>
      <c r="P99" s="134"/>
      <c r="Q99" s="134"/>
      <c r="R99" s="136"/>
      <c r="S99" s="149">
        <f>+S95+S91</f>
        <v>1</v>
      </c>
      <c r="T99" s="134"/>
      <c r="U99" s="150">
        <f>+U95+U91</f>
        <v>0</v>
      </c>
      <c r="V99" s="134"/>
      <c r="W99" s="150">
        <f>+W95+W91</f>
        <v>0</v>
      </c>
      <c r="X99" s="156"/>
      <c r="Y99" s="159"/>
      <c r="Z99" s="133"/>
      <c r="AA99" s="150">
        <f>+AA95+AA91</f>
        <v>3</v>
      </c>
      <c r="AB99" s="134"/>
      <c r="AC99" s="150">
        <f>+AC95+AC91</f>
        <v>3</v>
      </c>
      <c r="AD99" s="134"/>
      <c r="AE99" s="134"/>
      <c r="AF99" s="136"/>
      <c r="AG99" s="149">
        <f>+AG95+AG91</f>
        <v>0</v>
      </c>
      <c r="AH99" s="134"/>
      <c r="AI99" s="150">
        <f>+AI95+AI91</f>
        <v>0</v>
      </c>
      <c r="AJ99" s="134"/>
      <c r="AK99" s="150">
        <f>+AK95+AK91</f>
        <v>0</v>
      </c>
      <c r="AL99" s="156"/>
      <c r="AM99" s="159"/>
      <c r="AO99" s="42"/>
      <c r="AP99" s="42"/>
      <c r="AQ99" s="42"/>
      <c r="AR99" s="42"/>
      <c r="AS99" s="42"/>
      <c r="AT99" s="42"/>
      <c r="AU99" s="42"/>
      <c r="AV99" s="42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2"/>
      <c r="BJ99" s="42"/>
      <c r="BK99" s="42"/>
      <c r="BL99" s="42"/>
      <c r="BM99" s="42"/>
      <c r="BN99" s="42"/>
      <c r="BO99" s="42"/>
      <c r="BP99" s="42"/>
      <c r="BQ99" s="42"/>
      <c r="BR99" s="42"/>
      <c r="BS99" s="42"/>
      <c r="BT99" s="42"/>
      <c r="BU99" s="42"/>
      <c r="BV99" s="42"/>
      <c r="BW99" s="42"/>
      <c r="BX99" s="42"/>
    </row>
    <row r="100" spans="1:76" x14ac:dyDescent="0.35">
      <c r="A100" s="47"/>
      <c r="B100" s="47"/>
      <c r="C100" s="770"/>
      <c r="D100" s="129"/>
      <c r="E100" s="149"/>
      <c r="F100" s="134"/>
      <c r="G100" s="150"/>
      <c r="H100" s="134"/>
      <c r="I100" s="150"/>
      <c r="J100" s="156"/>
      <c r="K100" s="159"/>
      <c r="L100" s="133"/>
      <c r="M100" s="150"/>
      <c r="N100" s="134"/>
      <c r="O100" s="150"/>
      <c r="P100" s="134"/>
      <c r="Q100" s="134"/>
      <c r="R100" s="136"/>
      <c r="S100" s="149"/>
      <c r="T100" s="134"/>
      <c r="U100" s="150"/>
      <c r="V100" s="134"/>
      <c r="W100" s="150"/>
      <c r="X100" s="156"/>
      <c r="Y100" s="159"/>
      <c r="Z100" s="133"/>
      <c r="AA100" s="150"/>
      <c r="AB100" s="134"/>
      <c r="AC100" s="150"/>
      <c r="AD100" s="134"/>
      <c r="AE100" s="134"/>
      <c r="AF100" s="136"/>
      <c r="AG100" s="149"/>
      <c r="AH100" s="134"/>
      <c r="AI100" s="150"/>
      <c r="AJ100" s="134"/>
      <c r="AK100" s="150"/>
      <c r="AL100" s="156"/>
      <c r="AM100" s="159"/>
      <c r="AO100" s="42"/>
      <c r="AP100" s="42"/>
      <c r="AQ100" s="42"/>
      <c r="AR100" s="42"/>
      <c r="AS100" s="42"/>
      <c r="AT100" s="42"/>
      <c r="AU100" s="42"/>
      <c r="AV100" s="42"/>
      <c r="AW100" s="42"/>
      <c r="AX100" s="42"/>
      <c r="AY100" s="42"/>
      <c r="AZ100" s="42"/>
      <c r="BA100" s="42"/>
      <c r="BB100" s="42"/>
      <c r="BC100" s="42"/>
      <c r="BD100" s="42"/>
      <c r="BE100" s="42"/>
      <c r="BF100" s="42"/>
      <c r="BG100" s="42"/>
      <c r="BH100" s="42"/>
      <c r="BI100" s="42"/>
      <c r="BJ100" s="42"/>
      <c r="BK100" s="42"/>
      <c r="BL100" s="42"/>
      <c r="BM100" s="42"/>
      <c r="BN100" s="42"/>
      <c r="BO100" s="42"/>
      <c r="BP100" s="42"/>
      <c r="BQ100" s="42"/>
      <c r="BR100" s="42"/>
      <c r="BS100" s="42"/>
      <c r="BT100" s="42"/>
      <c r="BU100" s="42"/>
      <c r="BV100" s="42"/>
      <c r="BW100" s="42"/>
      <c r="BX100" s="42"/>
    </row>
    <row r="101" spans="1:76" x14ac:dyDescent="0.35">
      <c r="A101" s="47"/>
      <c r="B101" s="47"/>
      <c r="C101" s="770"/>
      <c r="D101" s="41" t="s">
        <v>86</v>
      </c>
      <c r="E101" s="149">
        <f>E99+(E97+E98-E99)/2</f>
        <v>5.5</v>
      </c>
      <c r="F101" s="175"/>
      <c r="G101" s="150">
        <f>G99+(G97+G98-G99)/2</f>
        <v>4.5</v>
      </c>
      <c r="H101" s="175"/>
      <c r="I101" s="150">
        <f>I99+(I97+I98-I99)/2</f>
        <v>4.5</v>
      </c>
      <c r="J101" s="156"/>
      <c r="K101" s="159"/>
      <c r="L101" s="172"/>
      <c r="M101" s="150">
        <f>M99+(M97+M98-M99)/2</f>
        <v>3</v>
      </c>
      <c r="N101" s="175"/>
      <c r="O101" s="150">
        <f>O99+(O97+O98-O99)/2</f>
        <v>3</v>
      </c>
      <c r="P101" s="175"/>
      <c r="Q101" s="175"/>
      <c r="R101" s="173"/>
      <c r="S101" s="149">
        <f>S99+(S97+S98-S99)/2</f>
        <v>3</v>
      </c>
      <c r="T101" s="175"/>
      <c r="U101" s="150">
        <f>U99+(U97+U98-U99)/2</f>
        <v>3</v>
      </c>
      <c r="V101" s="175"/>
      <c r="W101" s="150">
        <f>W99+(W97+W98-W99)/2</f>
        <v>2</v>
      </c>
      <c r="X101" s="156"/>
      <c r="Y101" s="159"/>
      <c r="Z101" s="172"/>
      <c r="AA101" s="150">
        <f>AA99+(AA97+AA98-AA99)/2</f>
        <v>5.5</v>
      </c>
      <c r="AB101" s="175"/>
      <c r="AC101" s="150">
        <f>AC99+(AC97+AC98-AC99)/2</f>
        <v>6</v>
      </c>
      <c r="AD101" s="175"/>
      <c r="AE101" s="175"/>
      <c r="AF101" s="173"/>
      <c r="AG101" s="176">
        <f>AG99+(AG97+AG98-AG99)/2</f>
        <v>0</v>
      </c>
      <c r="AH101" s="175"/>
      <c r="AI101" s="174">
        <f>AI99+(AI97+AI98-AI99)/2</f>
        <v>0</v>
      </c>
      <c r="AJ101" s="175"/>
      <c r="AK101" s="174">
        <f>AK99+(AK97+AK98-AK99)/2</f>
        <v>0</v>
      </c>
      <c r="AL101" s="175"/>
      <c r="AM101" s="173"/>
      <c r="AO101" s="42"/>
      <c r="AP101" s="42"/>
      <c r="AQ101" s="42"/>
      <c r="AR101" s="42"/>
      <c r="AS101" s="42"/>
      <c r="AT101" s="42"/>
      <c r="AU101" s="42"/>
      <c r="AV101" s="42"/>
      <c r="AW101" s="42"/>
      <c r="AX101" s="42"/>
      <c r="AY101" s="42"/>
      <c r="AZ101" s="42"/>
      <c r="BA101" s="42"/>
      <c r="BB101" s="42"/>
      <c r="BC101" s="42"/>
      <c r="BD101" s="42"/>
      <c r="BE101" s="42"/>
      <c r="BF101" s="42"/>
      <c r="BG101" s="42"/>
      <c r="BH101" s="42"/>
      <c r="BI101" s="42"/>
      <c r="BJ101" s="42"/>
      <c r="BK101" s="42"/>
      <c r="BL101" s="42"/>
      <c r="BM101" s="42"/>
      <c r="BN101" s="42"/>
      <c r="BO101" s="42"/>
      <c r="BP101" s="42"/>
      <c r="BQ101" s="42"/>
      <c r="BR101" s="42"/>
      <c r="BS101" s="42"/>
      <c r="BT101" s="42"/>
      <c r="BU101" s="42"/>
      <c r="BV101" s="42"/>
      <c r="BW101" s="42"/>
      <c r="BX101" s="42"/>
    </row>
    <row r="102" spans="1:76" ht="15" thickBot="1" x14ac:dyDescent="0.4">
      <c r="A102" s="47"/>
      <c r="B102" s="47"/>
      <c r="C102" s="770"/>
      <c r="D102" s="128" t="s">
        <v>45</v>
      </c>
      <c r="E102" s="151">
        <f>+IF((E98+E97+E99)/2&gt;E98,E98,INT((E98+E97+E99)/2))</f>
        <v>5</v>
      </c>
      <c r="F102" s="180"/>
      <c r="G102" s="152">
        <f>+IF((G98+G97+G99)/2&gt;G98,G98,INT((G98+G97+G99)/2))</f>
        <v>4</v>
      </c>
      <c r="H102" s="180"/>
      <c r="I102" s="152">
        <f>+IF((I98+I97+I99)/2&gt;I98,I98,INT((I98+I97+I99)/2))</f>
        <v>4</v>
      </c>
      <c r="J102" s="256"/>
      <c r="K102" s="160"/>
      <c r="L102" s="177"/>
      <c r="M102" s="152">
        <f>+IF((M98+M97+M99)/2&gt;M98,M98,INT((M98+M97+M99)/2))</f>
        <v>3</v>
      </c>
      <c r="N102" s="180"/>
      <c r="O102" s="152">
        <f>+IF((O98+O97+O99)/2&gt;O98,O98,INT((O98+O97+O99)/2))</f>
        <v>3</v>
      </c>
      <c r="P102" s="180"/>
      <c r="Q102" s="180"/>
      <c r="R102" s="178"/>
      <c r="S102" s="151">
        <f>+IF((S98+S97+S99)/2&gt;S98,S98,INT((S98+S97+S99)/2))</f>
        <v>3</v>
      </c>
      <c r="T102" s="180"/>
      <c r="U102" s="152">
        <f>+IF((U98+U97+U99)/2&gt;U98,U98,INT((U98+U97+U99)/2))</f>
        <v>3</v>
      </c>
      <c r="V102" s="180"/>
      <c r="W102" s="152">
        <f>+IF((W98+W97+W99)/2&gt;W98,W98,INT((W98+W97+W99)/2))</f>
        <v>2</v>
      </c>
      <c r="X102" s="256"/>
      <c r="Y102" s="160"/>
      <c r="Z102" s="177"/>
      <c r="AA102" s="152">
        <f>+IF((AA98+AA97+AA99)/2&gt;AA98,AA98,INT((AA98+AA97+AA99)/2))</f>
        <v>4</v>
      </c>
      <c r="AB102" s="180"/>
      <c r="AC102" s="152">
        <f>+IF((AC98+AC97+AC99)/2&gt;AC98,AC98,INT((AC98+AC97+AC99)/2))</f>
        <v>4</v>
      </c>
      <c r="AD102" s="180"/>
      <c r="AE102" s="180"/>
      <c r="AF102" s="178"/>
      <c r="AG102" s="181">
        <f>+IF((AG98+AG97+AG99)/2&gt;AG98,AG98,INT((AG98+AG97+AG99)/2))</f>
        <v>0</v>
      </c>
      <c r="AH102" s="180"/>
      <c r="AI102" s="179">
        <f>+IF((AI98+AI97+AI99)/2&gt;AI98,AI98,INT((AI98+AI97+AI99)/2))</f>
        <v>0</v>
      </c>
      <c r="AJ102" s="180"/>
      <c r="AK102" s="179">
        <f>+IF((AK98+AK97+AK99)/2&gt;AK98,AK98,INT((AK98+AK97+AK99)/2))</f>
        <v>0</v>
      </c>
      <c r="AL102" s="180"/>
      <c r="AM102" s="178"/>
      <c r="AO102" s="42"/>
      <c r="AP102" s="42"/>
      <c r="AQ102" s="42"/>
      <c r="AR102" s="42"/>
      <c r="AS102" s="42"/>
      <c r="AT102" s="42"/>
      <c r="AU102" s="42"/>
      <c r="AV102" s="42"/>
      <c r="AW102" s="42"/>
      <c r="AX102" s="42"/>
      <c r="AY102" s="42"/>
      <c r="AZ102" s="42"/>
      <c r="BA102" s="42"/>
      <c r="BB102" s="42"/>
      <c r="BC102" s="42"/>
      <c r="BD102" s="42"/>
      <c r="BE102" s="42"/>
      <c r="BF102" s="42"/>
      <c r="BG102" s="42"/>
      <c r="BH102" s="42"/>
      <c r="BI102" s="42"/>
      <c r="BJ102" s="42"/>
      <c r="BK102" s="42"/>
      <c r="BL102" s="42"/>
      <c r="BM102" s="42"/>
      <c r="BN102" s="42"/>
      <c r="BO102" s="42"/>
      <c r="BP102" s="42"/>
      <c r="BQ102" s="42"/>
      <c r="BR102" s="42"/>
      <c r="BS102" s="42"/>
      <c r="BT102" s="42"/>
      <c r="BU102" s="42"/>
      <c r="BV102" s="42"/>
      <c r="BW102" s="42"/>
      <c r="BX102" s="42"/>
    </row>
    <row r="103" spans="1:76" ht="15" thickBot="1" x14ac:dyDescent="0.4">
      <c r="A103" s="47"/>
      <c r="B103" s="47"/>
      <c r="C103" s="771" t="s">
        <v>91</v>
      </c>
      <c r="D103" s="40" t="s">
        <v>10</v>
      </c>
      <c r="E103" s="141">
        <f>+COUNTIF(E$5:E$49,"OPO")</f>
        <v>0</v>
      </c>
      <c r="F103" s="167"/>
      <c r="G103" s="142">
        <f>+COUNTIF(G$5:G$49,"OPO")</f>
        <v>0</v>
      </c>
      <c r="H103" s="167"/>
      <c r="I103" s="142">
        <f>+COUNTIF(I$5:I$49,"OPO")</f>
        <v>0</v>
      </c>
      <c r="J103" s="142">
        <f>+COUNTIF(J$5:J$49,"OPO")</f>
        <v>0</v>
      </c>
      <c r="K103" s="120">
        <f>+COUNTIF(K$5:K$49,"OPO")</f>
        <v>0</v>
      </c>
      <c r="L103" s="131"/>
      <c r="M103" s="142">
        <f>+COUNTIF(M$5:M$49,"OPO")</f>
        <v>0</v>
      </c>
      <c r="N103" s="167"/>
      <c r="O103" s="142">
        <f>+COUNTIF(O$5:O$49,"OPO")</f>
        <v>0</v>
      </c>
      <c r="P103" s="167"/>
      <c r="Q103" s="167"/>
      <c r="R103" s="43"/>
      <c r="S103" s="141">
        <f>+COUNTIF(S$5:S$49,"OPO")</f>
        <v>0</v>
      </c>
      <c r="T103" s="167"/>
      <c r="U103" s="142">
        <f>+COUNTIF(U$5:U$49,"OPO")</f>
        <v>0</v>
      </c>
      <c r="V103" s="167"/>
      <c r="W103" s="142">
        <f>+COUNTIF(W$5:W$49,"OPO")</f>
        <v>0</v>
      </c>
      <c r="X103" s="142">
        <f>+COUNTIF(X$5:X$49,"OPO")</f>
        <v>0</v>
      </c>
      <c r="Y103" s="120">
        <f>+COUNTIF(Y$5:Y$49,"OPO")</f>
        <v>0</v>
      </c>
      <c r="Z103" s="44"/>
      <c r="AA103" s="142">
        <f>+COUNTIF(AA$5:AA$49,"OPO")</f>
        <v>0</v>
      </c>
      <c r="AB103" s="167"/>
      <c r="AC103" s="142">
        <f>+COUNTIF(AC$5:AC$49,"OPO")</f>
        <v>0</v>
      </c>
      <c r="AD103" s="167"/>
      <c r="AE103" s="167"/>
      <c r="AF103" s="43"/>
      <c r="AG103" s="141">
        <f>+COUNTIF(AG$5:AG$49,"OPO")</f>
        <v>0</v>
      </c>
      <c r="AH103" s="167"/>
      <c r="AI103" s="142">
        <f>+COUNTIF(AI$5:AI$49,"OPO")</f>
        <v>0</v>
      </c>
      <c r="AJ103" s="167"/>
      <c r="AK103" s="142">
        <f>+COUNTIF(AK$5:AK$49,"OPO")</f>
        <v>0</v>
      </c>
      <c r="AL103" s="142">
        <f>+COUNTIF(AL$5:AL$49,"OPO")</f>
        <v>0</v>
      </c>
      <c r="AM103" s="120">
        <f>+COUNTIF(AM$5:AM$49,"OPO")</f>
        <v>0</v>
      </c>
      <c r="AO103" s="42"/>
      <c r="AP103" s="42"/>
      <c r="AQ103" s="42"/>
      <c r="AR103" s="42"/>
      <c r="AS103" s="42"/>
      <c r="AT103" s="42"/>
      <c r="AU103" s="42"/>
      <c r="AV103" s="42"/>
      <c r="AW103" s="42"/>
      <c r="AX103" s="42"/>
      <c r="AY103" s="42"/>
      <c r="AZ103" s="42"/>
      <c r="BA103" s="42"/>
      <c r="BB103" s="42"/>
      <c r="BC103" s="42"/>
      <c r="BD103" s="42"/>
      <c r="BE103" s="42"/>
      <c r="BF103" s="42"/>
      <c r="BG103" s="42"/>
      <c r="BH103" s="42"/>
      <c r="BI103" s="42"/>
      <c r="BJ103" s="42"/>
      <c r="BK103" s="42"/>
      <c r="BL103" s="42"/>
      <c r="BM103" s="42"/>
      <c r="BN103" s="42"/>
      <c r="BO103" s="42"/>
      <c r="BP103" s="42"/>
      <c r="BQ103" s="42"/>
      <c r="BR103" s="42"/>
      <c r="BS103" s="42"/>
      <c r="BT103" s="42"/>
      <c r="BU103" s="42"/>
      <c r="BV103" s="42"/>
      <c r="BW103" s="42"/>
      <c r="BX103" s="42"/>
    </row>
    <row r="104" spans="1:76" ht="15" thickBot="1" x14ac:dyDescent="0.4">
      <c r="A104" s="47"/>
      <c r="B104" s="47"/>
      <c r="C104" s="771"/>
      <c r="D104" s="41" t="s">
        <v>31</v>
      </c>
      <c r="E104" s="143">
        <f>+COUNTIF(E$5:E$49,"CDQ")</f>
        <v>1</v>
      </c>
      <c r="F104" s="168"/>
      <c r="G104" s="144">
        <f>+COUNTIF(G$5:G$49,"CDQ")</f>
        <v>0</v>
      </c>
      <c r="H104" s="168"/>
      <c r="I104" s="144">
        <f>+COUNTIF(I$5:I$49,"CDQ")</f>
        <v>0</v>
      </c>
      <c r="J104" s="144">
        <f>+COUNTIF(J$5:J$49,"CDQ")</f>
        <v>0</v>
      </c>
      <c r="K104" s="161">
        <f>+COUNTIF(K$5:K$49,"CDQ")</f>
        <v>0</v>
      </c>
      <c r="L104" s="133"/>
      <c r="M104" s="144">
        <f>+COUNTIF(M$5:M$49,"CDQ")</f>
        <v>0</v>
      </c>
      <c r="N104" s="168"/>
      <c r="O104" s="144">
        <f>+COUNTIF(O$5:O$49,"CDQ")</f>
        <v>0</v>
      </c>
      <c r="P104" s="168"/>
      <c r="Q104" s="168"/>
      <c r="R104" s="135"/>
      <c r="S104" s="143">
        <f>+COUNTIF(S$5:S$49,"CDQ")</f>
        <v>0</v>
      </c>
      <c r="T104" s="168"/>
      <c r="U104" s="144">
        <f>+COUNTIF(U$5:U$49,"CDQ")</f>
        <v>0</v>
      </c>
      <c r="V104" s="168"/>
      <c r="W104" s="144">
        <f>+COUNTIF(W$5:W$49,"CDQ")</f>
        <v>0</v>
      </c>
      <c r="X104" s="144">
        <f>+COUNTIF(X$5:X$49,"CDQ")</f>
        <v>0</v>
      </c>
      <c r="Y104" s="161">
        <f>+COUNTIF(Y$5:Y$49,"CDQ")</f>
        <v>0</v>
      </c>
      <c r="Z104" s="166"/>
      <c r="AA104" s="144">
        <f>+COUNTIF(AA$5:AA$49,"CDQ")</f>
        <v>0</v>
      </c>
      <c r="AB104" s="168"/>
      <c r="AC104" s="144">
        <f>+COUNTIF(AC$5:AC$49,"CDQ")</f>
        <v>0</v>
      </c>
      <c r="AD104" s="168"/>
      <c r="AE104" s="168"/>
      <c r="AF104" s="135"/>
      <c r="AG104" s="143">
        <f>+COUNTIF(AG$5:AG$49,"CDQ")</f>
        <v>0</v>
      </c>
      <c r="AH104" s="168"/>
      <c r="AI104" s="144">
        <f>+COUNTIF(AI$5:AI$49,"CDQ")</f>
        <v>0</v>
      </c>
      <c r="AJ104" s="168"/>
      <c r="AK104" s="144">
        <f>+COUNTIF(AK$5:AK$49,"CDQ")</f>
        <v>0</v>
      </c>
      <c r="AL104" s="144">
        <f>+COUNTIF(AL$5:AL$49,"CDQ")</f>
        <v>0</v>
      </c>
      <c r="AM104" s="161">
        <f>+COUNTIF(AM$5:AM$49,"CDQ")</f>
        <v>0</v>
      </c>
      <c r="AO104" s="42"/>
      <c r="AP104" s="42"/>
      <c r="AQ104" s="42"/>
      <c r="AR104" s="42"/>
      <c r="AS104" s="42"/>
      <c r="AT104" s="42"/>
      <c r="AU104" s="42"/>
      <c r="AV104" s="42"/>
      <c r="AW104" s="42"/>
      <c r="AX104" s="42"/>
      <c r="AY104" s="42"/>
      <c r="AZ104" s="42"/>
      <c r="BA104" s="42"/>
      <c r="BB104" s="42"/>
      <c r="BC104" s="42"/>
      <c r="BD104" s="42"/>
      <c r="BE104" s="42"/>
      <c r="BF104" s="42"/>
      <c r="BG104" s="42"/>
      <c r="BH104" s="42"/>
      <c r="BI104" s="42"/>
      <c r="BJ104" s="42"/>
      <c r="BK104" s="42"/>
      <c r="BL104" s="42"/>
      <c r="BM104" s="42"/>
      <c r="BN104" s="42"/>
      <c r="BO104" s="42"/>
      <c r="BP104" s="42"/>
      <c r="BQ104" s="42"/>
      <c r="BR104" s="42"/>
      <c r="BS104" s="42"/>
      <c r="BT104" s="42"/>
      <c r="BU104" s="42"/>
      <c r="BV104" s="42"/>
      <c r="BW104" s="42"/>
      <c r="BX104" s="42"/>
    </row>
    <row r="105" spans="1:76" ht="15" thickBot="1" x14ac:dyDescent="0.4">
      <c r="A105" s="47"/>
      <c r="B105" s="47"/>
      <c r="C105" s="771"/>
      <c r="D105" s="41" t="s">
        <v>30</v>
      </c>
      <c r="E105" s="143">
        <f>+COUNTIF(E$5:E$49,"CDQCSA")</f>
        <v>0</v>
      </c>
      <c r="F105" s="168"/>
      <c r="G105" s="144">
        <f>+COUNTIF(G$5:G$49,"CDQCSA")</f>
        <v>1</v>
      </c>
      <c r="H105" s="168"/>
      <c r="I105" s="144">
        <f>+COUNTIF(I$5:I$49,"CDQCSA")</f>
        <v>1</v>
      </c>
      <c r="J105" s="144">
        <f>+COUNTIF(J$5:J$49,"CDQCSA")</f>
        <v>1</v>
      </c>
      <c r="K105" s="161">
        <f>+COUNTIF(K$5:K$49,"CDQCSA")</f>
        <v>0</v>
      </c>
      <c r="L105" s="133"/>
      <c r="M105" s="144">
        <f>+COUNTIF(M$5:M$49,"CDQCSA")</f>
        <v>1</v>
      </c>
      <c r="N105" s="168"/>
      <c r="O105" s="144">
        <f>+COUNTIF(O$5:O$49,"CDQCSA")</f>
        <v>1</v>
      </c>
      <c r="P105" s="168"/>
      <c r="Q105" s="168"/>
      <c r="R105" s="135"/>
      <c r="S105" s="143">
        <f>+COUNTIF(S$5:S$49,"CDQCSA")</f>
        <v>1</v>
      </c>
      <c r="T105" s="168"/>
      <c r="U105" s="144">
        <f>+COUNTIF(U$5:U$49,"CDQCSA")</f>
        <v>0</v>
      </c>
      <c r="V105" s="168"/>
      <c r="W105" s="144">
        <f>+COUNTIF(W$5:W$49,"CDQCSA")</f>
        <v>2</v>
      </c>
      <c r="X105" s="144">
        <f>+COUNTIF(X$5:X$49,"CDQCSA")</f>
        <v>1</v>
      </c>
      <c r="Y105" s="161">
        <f>+COUNTIF(Y$5:Y$49,"CDQCSA")</f>
        <v>0</v>
      </c>
      <c r="Z105" s="166"/>
      <c r="AA105" s="144">
        <f>+COUNTIF(AA$5:AA$49,"CDQCSA")</f>
        <v>1</v>
      </c>
      <c r="AB105" s="168"/>
      <c r="AC105" s="144">
        <f>+COUNTIF(AC$5:AC$49,"CDQCSA")</f>
        <v>0</v>
      </c>
      <c r="AD105" s="168"/>
      <c r="AE105" s="168"/>
      <c r="AF105" s="135"/>
      <c r="AG105" s="143">
        <f>+COUNTIF(AG$5:AG$49,"CDQCSA")</f>
        <v>0</v>
      </c>
      <c r="AH105" s="168"/>
      <c r="AI105" s="144">
        <f>+COUNTIF(AI$5:AI$49,"CDQCSA")</f>
        <v>0</v>
      </c>
      <c r="AJ105" s="168"/>
      <c r="AK105" s="144">
        <f>+COUNTIF(AK$5:AK$49,"CDQCSA")</f>
        <v>0</v>
      </c>
      <c r="AL105" s="144">
        <f>+COUNTIF(AL$5:AL$49,"CDQCSA")</f>
        <v>0</v>
      </c>
      <c r="AM105" s="161">
        <f>+COUNTIF(AM$5:AM$49,"CDQCSA")</f>
        <v>0</v>
      </c>
      <c r="AO105" s="42"/>
      <c r="AP105" s="42"/>
      <c r="AQ105" s="42"/>
      <c r="AR105" s="42"/>
      <c r="AS105" s="42"/>
      <c r="AT105" s="42"/>
      <c r="AU105" s="42"/>
      <c r="AV105" s="42"/>
      <c r="AW105" s="42"/>
      <c r="AX105" s="42"/>
      <c r="AY105" s="42"/>
      <c r="AZ105" s="42"/>
      <c r="BA105" s="42"/>
      <c r="BB105" s="42"/>
      <c r="BC105" s="42"/>
      <c r="BD105" s="42"/>
      <c r="BE105" s="42"/>
      <c r="BF105" s="42"/>
      <c r="BG105" s="42"/>
      <c r="BH105" s="42"/>
      <c r="BI105" s="42"/>
      <c r="BJ105" s="42"/>
      <c r="BK105" s="42"/>
      <c r="BL105" s="42"/>
      <c r="BM105" s="42"/>
      <c r="BN105" s="42"/>
      <c r="BO105" s="42"/>
      <c r="BP105" s="42"/>
      <c r="BQ105" s="42"/>
      <c r="BR105" s="42"/>
      <c r="BS105" s="42"/>
      <c r="BT105" s="42"/>
      <c r="BU105" s="42"/>
      <c r="BV105" s="42"/>
      <c r="BW105" s="42"/>
      <c r="BX105" s="42"/>
    </row>
    <row r="106" spans="1:76" ht="15" thickBot="1" x14ac:dyDescent="0.4">
      <c r="A106" s="47"/>
      <c r="B106" s="47"/>
      <c r="C106" s="771"/>
      <c r="D106" s="41" t="s">
        <v>19</v>
      </c>
      <c r="E106" s="143">
        <f>+COUNTIF(E$5:E$49,"CDQPO")</f>
        <v>1</v>
      </c>
      <c r="F106" s="168"/>
      <c r="G106" s="144">
        <f>+COUNTIF(G$5:G$49,"CDQPO")</f>
        <v>1</v>
      </c>
      <c r="H106" s="168"/>
      <c r="I106" s="144">
        <f>+COUNTIF(I$5:I$49,"CDQPO")</f>
        <v>0</v>
      </c>
      <c r="J106" s="144">
        <f>+COUNTIF(J$5:J$49,"CDQPO")</f>
        <v>3</v>
      </c>
      <c r="K106" s="161">
        <f>+COUNTIF(K$5:K$49,"CDQPO")</f>
        <v>2</v>
      </c>
      <c r="L106" s="133"/>
      <c r="M106" s="144">
        <f>+COUNTIF(M$5:M$49,"CDQPO")</f>
        <v>1</v>
      </c>
      <c r="N106" s="168"/>
      <c r="O106" s="144">
        <f>+COUNTIF(O$5:O$49,"CDQPO")</f>
        <v>2</v>
      </c>
      <c r="P106" s="168"/>
      <c r="Q106" s="168"/>
      <c r="R106" s="135"/>
      <c r="S106" s="143">
        <f>+COUNTIF(S$5:S$49,"CDQPO")</f>
        <v>1</v>
      </c>
      <c r="T106" s="168"/>
      <c r="U106" s="144">
        <f>+COUNTIF(U$5:U$49,"CDQPO")</f>
        <v>1</v>
      </c>
      <c r="V106" s="168"/>
      <c r="W106" s="144">
        <f>+COUNTIF(W$5:W$49,"CDQPO")</f>
        <v>1</v>
      </c>
      <c r="X106" s="144">
        <f>+COUNTIF(X$5:X$49,"CDQPO")</f>
        <v>2</v>
      </c>
      <c r="Y106" s="161">
        <f>+COUNTIF(Y$5:Y$49,"CDQPO")</f>
        <v>2</v>
      </c>
      <c r="Z106" s="166"/>
      <c r="AA106" s="144">
        <f>+COUNTIF(AA$5:AA$49,"CDQPO")</f>
        <v>1</v>
      </c>
      <c r="AB106" s="168"/>
      <c r="AC106" s="144">
        <f>+COUNTIF(AC$5:AC$49,"CDQPO")</f>
        <v>1</v>
      </c>
      <c r="AD106" s="168"/>
      <c r="AE106" s="168"/>
      <c r="AF106" s="135"/>
      <c r="AG106" s="143">
        <f>+COUNTIF(AG$5:AG$49,"CDQPO")</f>
        <v>0</v>
      </c>
      <c r="AH106" s="168"/>
      <c r="AI106" s="144">
        <f>+COUNTIF(AI$5:AI$49,"CDQPO")</f>
        <v>0</v>
      </c>
      <c r="AJ106" s="168"/>
      <c r="AK106" s="144">
        <f>+COUNTIF(AK$5:AK$49,"CDQPO")</f>
        <v>0</v>
      </c>
      <c r="AL106" s="144">
        <f>+COUNTIF(AL$5:AL$49,"CDQPO")</f>
        <v>0</v>
      </c>
      <c r="AM106" s="161">
        <f>+COUNTIF(AM$5:AM$49,"CDQPO")</f>
        <v>0</v>
      </c>
      <c r="AO106" s="42"/>
      <c r="AP106" s="42"/>
      <c r="AQ106" s="42"/>
      <c r="AR106" s="42"/>
      <c r="AS106" s="42"/>
      <c r="AT106" s="42"/>
      <c r="AU106" s="42"/>
      <c r="AV106" s="42"/>
      <c r="AW106" s="42"/>
      <c r="AX106" s="42"/>
      <c r="AY106" s="42"/>
      <c r="AZ106" s="42"/>
      <c r="BA106" s="42"/>
      <c r="BB106" s="42"/>
      <c r="BC106" s="42"/>
      <c r="BD106" s="42"/>
      <c r="BE106" s="42"/>
      <c r="BF106" s="42"/>
      <c r="BG106" s="42"/>
      <c r="BH106" s="42"/>
      <c r="BI106" s="42"/>
      <c r="BJ106" s="42"/>
      <c r="BK106" s="42"/>
      <c r="BL106" s="42"/>
      <c r="BM106" s="42"/>
      <c r="BN106" s="42"/>
      <c r="BO106" s="42"/>
      <c r="BP106" s="42"/>
      <c r="BQ106" s="42"/>
      <c r="BR106" s="42"/>
      <c r="BS106" s="42"/>
      <c r="BT106" s="42"/>
      <c r="BU106" s="42"/>
      <c r="BV106" s="42"/>
      <c r="BW106" s="42"/>
      <c r="BX106" s="42"/>
    </row>
    <row r="107" spans="1:76" ht="15" thickBot="1" x14ac:dyDescent="0.4">
      <c r="A107" s="47"/>
      <c r="B107" s="47"/>
      <c r="C107" s="771"/>
      <c r="D107" s="41" t="s">
        <v>48</v>
      </c>
      <c r="E107" s="143">
        <f>+COUNTIF(E$5:E$49,"NPO")</f>
        <v>1</v>
      </c>
      <c r="F107" s="168"/>
      <c r="G107" s="144">
        <f>+COUNTIF(G$5:G$49,"NPO")</f>
        <v>1</v>
      </c>
      <c r="H107" s="168"/>
      <c r="I107" s="144">
        <f>+COUNTIF(I$5:I$49,"NPO")</f>
        <v>3</v>
      </c>
      <c r="J107" s="144">
        <f>+COUNTIF(J$5:J$49,"NPO")</f>
        <v>2</v>
      </c>
      <c r="K107" s="161">
        <f>+COUNTIF(K$5:K$49,"NPO")</f>
        <v>2</v>
      </c>
      <c r="L107" s="133"/>
      <c r="M107" s="144">
        <f>+COUNTIF(M$5:M$49,"NPO")</f>
        <v>0</v>
      </c>
      <c r="N107" s="168"/>
      <c r="O107" s="144">
        <f>+COUNTIF(O$5:O$49,"NPO")</f>
        <v>0</v>
      </c>
      <c r="P107" s="168"/>
      <c r="Q107" s="168"/>
      <c r="R107" s="135"/>
      <c r="S107" s="143">
        <f>+COUNTIF(S$5:S$49,"NPO")</f>
        <v>0</v>
      </c>
      <c r="T107" s="168"/>
      <c r="U107" s="144">
        <f>+COUNTIF(U$5:U$49,"NPO")</f>
        <v>1</v>
      </c>
      <c r="V107" s="168"/>
      <c r="W107" s="144">
        <f>+COUNTIF(W$5:W$49,"NPO")</f>
        <v>1</v>
      </c>
      <c r="X107" s="144">
        <f>+COUNTIF(X$5:X$49,"NPO")</f>
        <v>0</v>
      </c>
      <c r="Y107" s="161">
        <f>+COUNTIF(Y$5:Y$49,"NPO")</f>
        <v>1</v>
      </c>
      <c r="Z107" s="166"/>
      <c r="AA107" s="144">
        <f>+COUNTIF(AA$5:AA$49,"NPO")</f>
        <v>2</v>
      </c>
      <c r="AB107" s="168"/>
      <c r="AC107" s="144">
        <f>+COUNTIF(AC$5:AC$49,"NPO")</f>
        <v>1</v>
      </c>
      <c r="AD107" s="168"/>
      <c r="AE107" s="168"/>
      <c r="AF107" s="135"/>
      <c r="AG107" s="143">
        <f>+COUNTIF(AG$5:AG$49,"NPO")</f>
        <v>0</v>
      </c>
      <c r="AH107" s="168"/>
      <c r="AI107" s="144">
        <f>+COUNTIF(AI$5:AI$49,"NPO")</f>
        <v>0</v>
      </c>
      <c r="AJ107" s="168"/>
      <c r="AK107" s="144">
        <f>+COUNTIF(AK$5:AK$49,"NPO")</f>
        <v>0</v>
      </c>
      <c r="AL107" s="144">
        <f>+COUNTIF(AL$5:AL$49,"NPO")</f>
        <v>0</v>
      </c>
      <c r="AM107" s="161">
        <f>+COUNTIF(AM$5:AM$49,"NPO")</f>
        <v>0</v>
      </c>
      <c r="AO107" s="42"/>
      <c r="AP107" s="42"/>
      <c r="AQ107" s="42"/>
      <c r="AR107" s="42"/>
      <c r="AS107" s="42"/>
      <c r="AT107" s="42"/>
      <c r="AU107" s="42"/>
      <c r="AV107" s="42"/>
      <c r="AW107" s="42"/>
      <c r="AX107" s="42"/>
      <c r="AY107" s="42"/>
      <c r="AZ107" s="42"/>
      <c r="BA107" s="42"/>
      <c r="BB107" s="42"/>
      <c r="BC107" s="42"/>
      <c r="BD107" s="42"/>
      <c r="BE107" s="42"/>
      <c r="BF107" s="42"/>
      <c r="BG107" s="42"/>
      <c r="BH107" s="42"/>
      <c r="BI107" s="42"/>
      <c r="BJ107" s="42"/>
      <c r="BK107" s="42"/>
      <c r="BL107" s="42"/>
      <c r="BM107" s="42"/>
      <c r="BN107" s="42"/>
      <c r="BO107" s="42"/>
      <c r="BP107" s="42"/>
      <c r="BQ107" s="42"/>
      <c r="BR107" s="42"/>
      <c r="BS107" s="42"/>
      <c r="BT107" s="42"/>
      <c r="BU107" s="42"/>
      <c r="BV107" s="42"/>
      <c r="BW107" s="42"/>
      <c r="BX107" s="42"/>
    </row>
    <row r="108" spans="1:76" ht="15" thickBot="1" x14ac:dyDescent="0.4">
      <c r="A108" s="47"/>
      <c r="B108" s="47"/>
      <c r="C108" s="771"/>
      <c r="D108" s="41" t="s">
        <v>55</v>
      </c>
      <c r="E108" s="143">
        <f>+COUNTIF(E$5:E$49,"NAPO")</f>
        <v>1</v>
      </c>
      <c r="F108" s="168"/>
      <c r="G108" s="144">
        <f>+COUNTIF(G$5:G$49,"NAPO")</f>
        <v>0</v>
      </c>
      <c r="H108" s="168"/>
      <c r="I108" s="144">
        <f>+COUNTIF(I$5:I$49,"NAPO")</f>
        <v>0</v>
      </c>
      <c r="J108" s="144">
        <f>+COUNTIF(J$5:J$49,"NAPO")</f>
        <v>0</v>
      </c>
      <c r="K108" s="161">
        <f>+COUNTIF(K$5:K$49,"NAPO")</f>
        <v>0</v>
      </c>
      <c r="L108" s="133"/>
      <c r="M108" s="144">
        <f>+COUNTIF(M$5:M$49,"NAPO")</f>
        <v>2</v>
      </c>
      <c r="N108" s="168"/>
      <c r="O108" s="144">
        <f>+COUNTIF(O$5:O$49,"NAPO")</f>
        <v>0</v>
      </c>
      <c r="P108" s="168"/>
      <c r="Q108" s="168"/>
      <c r="R108" s="135"/>
      <c r="S108" s="143">
        <f>+COUNTIF(S$5:S$49,"NAPO")</f>
        <v>0</v>
      </c>
      <c r="T108" s="168"/>
      <c r="U108" s="144">
        <f>+COUNTIF(U$5:U$49,"NAPO")</f>
        <v>0</v>
      </c>
      <c r="V108" s="168"/>
      <c r="W108" s="144">
        <f>+COUNTIF(W$5:W$49,"NAPO")</f>
        <v>0</v>
      </c>
      <c r="X108" s="144">
        <f>+COUNTIF(X$5:X$49,"NAPO")</f>
        <v>0</v>
      </c>
      <c r="Y108" s="161">
        <f>+COUNTIF(Y$5:Y$49,"NAPO")</f>
        <v>0</v>
      </c>
      <c r="Z108" s="166"/>
      <c r="AA108" s="144">
        <f>+COUNTIF(AA$5:AA$49,"NAPO")</f>
        <v>0</v>
      </c>
      <c r="AB108" s="168"/>
      <c r="AC108" s="144">
        <f>+COUNTIF(AC$5:AC$49,"NAPO")</f>
        <v>0</v>
      </c>
      <c r="AD108" s="168"/>
      <c r="AE108" s="168"/>
      <c r="AF108" s="135"/>
      <c r="AG108" s="143">
        <f>+COUNTIF(AG$5:AG$49,"NAPO")</f>
        <v>0</v>
      </c>
      <c r="AH108" s="168"/>
      <c r="AI108" s="144">
        <f>+COUNTIF(AI$5:AI$49,"NAPO")</f>
        <v>0</v>
      </c>
      <c r="AJ108" s="168"/>
      <c r="AK108" s="144">
        <f>+COUNTIF(AK$5:AK$49,"NAPO")</f>
        <v>0</v>
      </c>
      <c r="AL108" s="144">
        <f>+COUNTIF(AL$5:AL$49,"NAPO")</f>
        <v>0</v>
      </c>
      <c r="AM108" s="161">
        <f>+COUNTIF(AM$5:AM$49,"NAPO")</f>
        <v>0</v>
      </c>
      <c r="AO108" s="42"/>
      <c r="AP108" s="42"/>
      <c r="AQ108" s="42"/>
      <c r="AR108" s="42"/>
      <c r="AS108" s="42"/>
      <c r="AT108" s="42"/>
      <c r="AU108" s="42"/>
      <c r="AV108" s="42"/>
      <c r="AW108" s="42"/>
      <c r="AX108" s="42"/>
      <c r="AY108" s="42"/>
      <c r="AZ108" s="42"/>
      <c r="BA108" s="42"/>
      <c r="BB108" s="42"/>
      <c r="BC108" s="42"/>
      <c r="BD108" s="42"/>
      <c r="BE108" s="42"/>
      <c r="BF108" s="42"/>
      <c r="BG108" s="42"/>
      <c r="BH108" s="42"/>
      <c r="BI108" s="42"/>
      <c r="BJ108" s="42"/>
      <c r="BK108" s="42"/>
      <c r="BL108" s="42"/>
      <c r="BM108" s="42"/>
      <c r="BN108" s="42"/>
      <c r="BO108" s="42"/>
      <c r="BP108" s="42"/>
      <c r="BQ108" s="42"/>
      <c r="BR108" s="42"/>
      <c r="BS108" s="42"/>
      <c r="BT108" s="42"/>
      <c r="BU108" s="42"/>
      <c r="BV108" s="42"/>
      <c r="BW108" s="42"/>
      <c r="BX108" s="42"/>
    </row>
    <row r="109" spans="1:76" ht="15" thickBot="1" x14ac:dyDescent="0.4">
      <c r="A109" s="47"/>
      <c r="B109" s="47"/>
      <c r="C109" s="771"/>
      <c r="D109" s="128" t="s">
        <v>40</v>
      </c>
      <c r="E109" s="145">
        <f>+COUNTIF(E$5:E$49,"NOI")</f>
        <v>2</v>
      </c>
      <c r="F109" s="169"/>
      <c r="G109" s="146">
        <f>+COUNTIF(G$5:G$49,"NOI")</f>
        <v>3</v>
      </c>
      <c r="H109" s="169"/>
      <c r="I109" s="146">
        <f>+COUNTIF(I$5:I$49,"NOI")</f>
        <v>0</v>
      </c>
      <c r="J109" s="146">
        <f>+COUNTIF(J$5:J$49,"NOI")</f>
        <v>2</v>
      </c>
      <c r="K109" s="162">
        <f>+COUNTIF(K$5:K$49,"NOI")</f>
        <v>1</v>
      </c>
      <c r="L109" s="137"/>
      <c r="M109" s="146">
        <f>+COUNTIF(M$5:M$49,"NOI")</f>
        <v>2</v>
      </c>
      <c r="N109" s="169"/>
      <c r="O109" s="146">
        <f>+COUNTIF(O$5:O$49,"NOI")</f>
        <v>1</v>
      </c>
      <c r="P109" s="169"/>
      <c r="Q109" s="169"/>
      <c r="R109" s="170"/>
      <c r="S109" s="145">
        <f>+COUNTIF(S$5:S$49,"NOI")</f>
        <v>0</v>
      </c>
      <c r="T109" s="169"/>
      <c r="U109" s="146">
        <f>+COUNTIF(U$5:U$49,"NOI")</f>
        <v>0</v>
      </c>
      <c r="V109" s="169"/>
      <c r="W109" s="146">
        <f>+COUNTIF(W$5:W$49,"NOI")</f>
        <v>0</v>
      </c>
      <c r="X109" s="146">
        <f>+COUNTIF(X$5:X$49,"NOI")</f>
        <v>0</v>
      </c>
      <c r="Y109" s="162">
        <f>+COUNTIF(Y$5:Y$49,"NOI")</f>
        <v>0</v>
      </c>
      <c r="Z109" s="171"/>
      <c r="AA109" s="146">
        <f>+COUNTIF(AA$5:AA$49,"NOI")</f>
        <v>0</v>
      </c>
      <c r="AB109" s="169"/>
      <c r="AC109" s="146">
        <f>+COUNTIF(AC$5:AC$49,"NOI")</f>
        <v>1</v>
      </c>
      <c r="AD109" s="169"/>
      <c r="AE109" s="169"/>
      <c r="AF109" s="170"/>
      <c r="AG109" s="145">
        <f>+COUNTIF(AG$5:AG$49,"NOI")</f>
        <v>0</v>
      </c>
      <c r="AH109" s="169"/>
      <c r="AI109" s="146">
        <f>+COUNTIF(AI$5:AI$49,"NOI")</f>
        <v>0</v>
      </c>
      <c r="AJ109" s="169"/>
      <c r="AK109" s="146">
        <f>+COUNTIF(AK$5:AK$49,"NOI")</f>
        <v>0</v>
      </c>
      <c r="AL109" s="146">
        <f>+COUNTIF(AL$5:AL$49,"NOI")</f>
        <v>0</v>
      </c>
      <c r="AM109" s="162">
        <f>+COUNTIF(AM$5:AM$49,"NOI")</f>
        <v>0</v>
      </c>
      <c r="AO109" s="42"/>
      <c r="AP109" s="42"/>
      <c r="AQ109" s="42"/>
      <c r="AR109" s="42"/>
      <c r="AS109" s="42"/>
      <c r="AT109" s="42"/>
      <c r="AU109" s="42"/>
      <c r="AV109" s="42"/>
      <c r="AW109" s="42"/>
      <c r="AX109" s="42"/>
      <c r="AY109" s="42"/>
      <c r="AZ109" s="42"/>
      <c r="BA109" s="42"/>
      <c r="BB109" s="42"/>
      <c r="BC109" s="42"/>
      <c r="BD109" s="42"/>
      <c r="BE109" s="42"/>
      <c r="BF109" s="42"/>
      <c r="BG109" s="42"/>
      <c r="BH109" s="42"/>
      <c r="BI109" s="42"/>
      <c r="BJ109" s="42"/>
      <c r="BK109" s="42"/>
      <c r="BL109" s="42"/>
      <c r="BM109" s="42"/>
      <c r="BN109" s="42"/>
      <c r="BO109" s="42"/>
      <c r="BP109" s="42"/>
      <c r="BQ109" s="42"/>
      <c r="BR109" s="42"/>
      <c r="BS109" s="42"/>
      <c r="BT109" s="42"/>
      <c r="BU109" s="42"/>
      <c r="BV109" s="42"/>
      <c r="BW109" s="42"/>
      <c r="BX109" s="42"/>
    </row>
    <row r="110" spans="1:76" ht="15" thickBot="1" x14ac:dyDescent="0.4">
      <c r="A110" s="47"/>
      <c r="B110" s="47"/>
      <c r="C110" s="772" t="s">
        <v>93</v>
      </c>
      <c r="D110" s="40" t="s">
        <v>84</v>
      </c>
      <c r="E110" s="148">
        <f>SUM(E103:E109)</f>
        <v>6</v>
      </c>
      <c r="F110" s="132"/>
      <c r="G110" s="148">
        <f>SUM(G103:G109)</f>
        <v>6</v>
      </c>
      <c r="H110" s="132"/>
      <c r="I110" s="148">
        <f>SUM(I103:I109)</f>
        <v>4</v>
      </c>
      <c r="J110" s="148">
        <f>SUM(J103:J109)</f>
        <v>8</v>
      </c>
      <c r="K110" s="148">
        <f>SUM(K103:K109)</f>
        <v>5</v>
      </c>
      <c r="L110" s="131"/>
      <c r="M110" s="148">
        <f>SUM(M103:M109)</f>
        <v>6</v>
      </c>
      <c r="N110" s="132"/>
      <c r="O110" s="148">
        <f>SUM(O103:O109)</f>
        <v>4</v>
      </c>
      <c r="P110" s="132"/>
      <c r="Q110" s="132"/>
      <c r="R110" s="140"/>
      <c r="S110" s="148">
        <f>SUM(S103:S109)</f>
        <v>2</v>
      </c>
      <c r="T110" s="132"/>
      <c r="U110" s="148">
        <f>SUM(U103:U109)</f>
        <v>2</v>
      </c>
      <c r="V110" s="132"/>
      <c r="W110" s="148">
        <f>SUM(W103:W109)</f>
        <v>4</v>
      </c>
      <c r="X110" s="148">
        <f>SUM(X103:X109)</f>
        <v>3</v>
      </c>
      <c r="Y110" s="148">
        <f>SUM(Y103:Y109)</f>
        <v>3</v>
      </c>
      <c r="Z110" s="131"/>
      <c r="AA110" s="148">
        <f>SUM(AA103:AA109)</f>
        <v>4</v>
      </c>
      <c r="AB110" s="132"/>
      <c r="AC110" s="148">
        <f>SUM(AC103:AC109)</f>
        <v>3</v>
      </c>
      <c r="AD110" s="132"/>
      <c r="AE110" s="132"/>
      <c r="AF110" s="243"/>
      <c r="AG110" s="148">
        <f>SUM(AG103:AG109)</f>
        <v>0</v>
      </c>
      <c r="AH110" s="132"/>
      <c r="AI110" s="148">
        <f>SUM(AI103:AI109)</f>
        <v>0</v>
      </c>
      <c r="AJ110" s="132"/>
      <c r="AK110" s="148">
        <f>SUM(AK103:AK109)</f>
        <v>0</v>
      </c>
      <c r="AL110" s="148">
        <f>SUM(AL103:AL109)</f>
        <v>0</v>
      </c>
      <c r="AM110" s="148">
        <f>SUM(AM103:AM109)</f>
        <v>0</v>
      </c>
      <c r="AO110" s="42"/>
      <c r="AP110" s="42"/>
      <c r="AQ110" s="42"/>
      <c r="AR110" s="42"/>
      <c r="AS110" s="42"/>
      <c r="AT110" s="42"/>
      <c r="AU110" s="42"/>
      <c r="AV110" s="42"/>
      <c r="AW110" s="42"/>
      <c r="AX110" s="42"/>
      <c r="AY110" s="42"/>
      <c r="AZ110" s="42"/>
      <c r="BA110" s="42"/>
      <c r="BB110" s="42"/>
      <c r="BC110" s="42"/>
      <c r="BD110" s="42"/>
      <c r="BE110" s="42"/>
      <c r="BF110" s="42"/>
      <c r="BG110" s="42"/>
      <c r="BH110" s="42"/>
      <c r="BI110" s="42"/>
      <c r="BJ110" s="42"/>
      <c r="BK110" s="42"/>
      <c r="BL110" s="42"/>
      <c r="BM110" s="42"/>
      <c r="BN110" s="42"/>
      <c r="BO110" s="42"/>
      <c r="BP110" s="42"/>
      <c r="BQ110" s="42"/>
      <c r="BR110" s="42"/>
      <c r="BS110" s="42"/>
      <c r="BT110" s="42"/>
      <c r="BU110" s="42"/>
      <c r="BV110" s="42"/>
      <c r="BW110" s="42"/>
      <c r="BX110" s="42"/>
    </row>
    <row r="111" spans="1:76" ht="15" thickBot="1" x14ac:dyDescent="0.4">
      <c r="A111" s="47"/>
      <c r="B111" s="47"/>
      <c r="C111" s="772"/>
      <c r="D111" s="41" t="s">
        <v>31</v>
      </c>
      <c r="E111" s="150">
        <f>+E104+E106+E105</f>
        <v>2</v>
      </c>
      <c r="F111" s="134"/>
      <c r="G111" s="150">
        <f>+G104+G106+G105</f>
        <v>2</v>
      </c>
      <c r="H111" s="134"/>
      <c r="I111" s="150">
        <f>+I104+I106+I105</f>
        <v>1</v>
      </c>
      <c r="J111" s="150">
        <f>+J104+J106+J105</f>
        <v>4</v>
      </c>
      <c r="K111" s="150">
        <f>+K104+K106+K105</f>
        <v>2</v>
      </c>
      <c r="L111" s="133"/>
      <c r="M111" s="150">
        <f>+M104+M106+M105</f>
        <v>2</v>
      </c>
      <c r="N111" s="134"/>
      <c r="O111" s="150">
        <f>+O104+O106+O105</f>
        <v>3</v>
      </c>
      <c r="P111" s="134"/>
      <c r="Q111" s="134"/>
      <c r="R111" s="136"/>
      <c r="S111" s="150">
        <f>+S104+S106+S105</f>
        <v>2</v>
      </c>
      <c r="T111" s="134"/>
      <c r="U111" s="150">
        <f>+U104+U106+U105</f>
        <v>1</v>
      </c>
      <c r="V111" s="134"/>
      <c r="W111" s="150">
        <f>+W104+W106+W105</f>
        <v>3</v>
      </c>
      <c r="X111" s="150">
        <f>+X104+X106+X105</f>
        <v>3</v>
      </c>
      <c r="Y111" s="150">
        <f>+Y104+Y106+Y105</f>
        <v>2</v>
      </c>
      <c r="Z111" s="133"/>
      <c r="AA111" s="150">
        <f>+AA104+AA106+AA105</f>
        <v>2</v>
      </c>
      <c r="AB111" s="134"/>
      <c r="AC111" s="150">
        <f>+AC104+AC106+AC105</f>
        <v>1</v>
      </c>
      <c r="AD111" s="134"/>
      <c r="AE111" s="134"/>
      <c r="AF111" s="244"/>
      <c r="AG111" s="150">
        <f>+AG104+AG106+AG105</f>
        <v>0</v>
      </c>
      <c r="AH111" s="134"/>
      <c r="AI111" s="150">
        <f>+AI104+AI106+AI105</f>
        <v>0</v>
      </c>
      <c r="AJ111" s="134"/>
      <c r="AK111" s="150">
        <f>+AK104+AK106+AK105</f>
        <v>0</v>
      </c>
      <c r="AL111" s="150">
        <f>+AL104+AL106+AL105</f>
        <v>0</v>
      </c>
      <c r="AM111" s="150">
        <f>+AM104+AM106+AM105</f>
        <v>0</v>
      </c>
      <c r="AO111" s="42"/>
      <c r="AP111" s="42"/>
      <c r="AQ111" s="42"/>
      <c r="AR111" s="42"/>
      <c r="AS111" s="42"/>
      <c r="AT111" s="42"/>
      <c r="AU111" s="42"/>
      <c r="AV111" s="42"/>
      <c r="AW111" s="42"/>
      <c r="AX111" s="42"/>
      <c r="AY111" s="42"/>
      <c r="AZ111" s="42"/>
      <c r="BA111" s="42"/>
      <c r="BB111" s="42"/>
      <c r="BC111" s="42"/>
      <c r="BD111" s="42"/>
      <c r="BE111" s="42"/>
      <c r="BF111" s="42"/>
      <c r="BG111" s="42"/>
      <c r="BH111" s="42"/>
      <c r="BI111" s="42"/>
      <c r="BJ111" s="42"/>
      <c r="BK111" s="42"/>
      <c r="BL111" s="42"/>
      <c r="BM111" s="42"/>
      <c r="BN111" s="42"/>
      <c r="BO111" s="42"/>
      <c r="BP111" s="42"/>
      <c r="BQ111" s="42"/>
      <c r="BR111" s="42"/>
      <c r="BS111" s="42"/>
      <c r="BT111" s="42"/>
      <c r="BU111" s="42"/>
      <c r="BV111" s="42"/>
      <c r="BW111" s="42"/>
      <c r="BX111" s="42"/>
    </row>
    <row r="112" spans="1:76" ht="15" thickBot="1" x14ac:dyDescent="0.4">
      <c r="A112" s="47"/>
      <c r="B112" s="47"/>
      <c r="C112" s="772"/>
      <c r="D112" s="41" t="s">
        <v>38</v>
      </c>
      <c r="E112" s="150">
        <f>+E106+E107+E108</f>
        <v>3</v>
      </c>
      <c r="F112" s="134"/>
      <c r="G112" s="150">
        <f>+G106+G107+G108</f>
        <v>2</v>
      </c>
      <c r="H112" s="134"/>
      <c r="I112" s="150">
        <f>+I106+I107+I108</f>
        <v>3</v>
      </c>
      <c r="J112" s="150">
        <f>+J106+J107+J108</f>
        <v>5</v>
      </c>
      <c r="K112" s="150">
        <f>+K106+K107+K108</f>
        <v>4</v>
      </c>
      <c r="L112" s="133"/>
      <c r="M112" s="150">
        <f>+M106+M107+M108</f>
        <v>3</v>
      </c>
      <c r="N112" s="134"/>
      <c r="O112" s="150">
        <f>+O106+O107+O108</f>
        <v>2</v>
      </c>
      <c r="P112" s="134"/>
      <c r="Q112" s="134"/>
      <c r="R112" s="136"/>
      <c r="S112" s="150">
        <f>+S106+S107+S108</f>
        <v>1</v>
      </c>
      <c r="T112" s="134"/>
      <c r="U112" s="150">
        <f>+U106+U107+U108</f>
        <v>2</v>
      </c>
      <c r="V112" s="134"/>
      <c r="W112" s="150">
        <f>+W106+W107+W108</f>
        <v>2</v>
      </c>
      <c r="X112" s="150">
        <f>+X106+X107+X108</f>
        <v>2</v>
      </c>
      <c r="Y112" s="150">
        <f>+Y106+Y107+Y108</f>
        <v>3</v>
      </c>
      <c r="Z112" s="133"/>
      <c r="AA112" s="150">
        <f>+AA106+AA107+AA108</f>
        <v>3</v>
      </c>
      <c r="AB112" s="134"/>
      <c r="AC112" s="150">
        <f>+AC106+AC107+AC108</f>
        <v>2</v>
      </c>
      <c r="AD112" s="134"/>
      <c r="AE112" s="134"/>
      <c r="AF112" s="244"/>
      <c r="AG112" s="150">
        <f>+AG106+AG107+AG108</f>
        <v>0</v>
      </c>
      <c r="AH112" s="134"/>
      <c r="AI112" s="150">
        <f>+AI106+AI107+AI108</f>
        <v>0</v>
      </c>
      <c r="AJ112" s="134"/>
      <c r="AK112" s="150">
        <f>+AK106+AK107+AK108</f>
        <v>0</v>
      </c>
      <c r="AL112" s="150">
        <f>+AL106+AL107+AL108</f>
        <v>0</v>
      </c>
      <c r="AM112" s="150">
        <f>+AM106+AM107+AM108</f>
        <v>0</v>
      </c>
      <c r="AO112" s="42"/>
      <c r="AP112" s="42"/>
      <c r="AQ112" s="42"/>
      <c r="AR112" s="42"/>
      <c r="AS112" s="42"/>
      <c r="AT112" s="42"/>
      <c r="AU112" s="42"/>
      <c r="AV112" s="42"/>
      <c r="AW112" s="42"/>
      <c r="AX112" s="42"/>
      <c r="AY112" s="42"/>
      <c r="AZ112" s="42"/>
      <c r="BA112" s="42"/>
      <c r="BB112" s="42"/>
      <c r="BC112" s="42"/>
      <c r="BD112" s="42"/>
      <c r="BE112" s="42"/>
      <c r="BF112" s="42"/>
      <c r="BG112" s="42"/>
      <c r="BH112" s="42"/>
      <c r="BI112" s="42"/>
      <c r="BJ112" s="42"/>
      <c r="BK112" s="42"/>
      <c r="BL112" s="42"/>
      <c r="BM112" s="42"/>
      <c r="BN112" s="42"/>
      <c r="BO112" s="42"/>
      <c r="BP112" s="42"/>
      <c r="BQ112" s="42"/>
      <c r="BR112" s="42"/>
      <c r="BS112" s="42"/>
      <c r="BT112" s="42"/>
      <c r="BU112" s="42"/>
      <c r="BV112" s="42"/>
      <c r="BW112" s="42"/>
      <c r="BX112" s="42"/>
    </row>
    <row r="113" spans="1:76" ht="15" thickBot="1" x14ac:dyDescent="0.4">
      <c r="A113" s="47"/>
      <c r="B113" s="47"/>
      <c r="C113" s="772"/>
      <c r="D113" s="128" t="s">
        <v>16</v>
      </c>
      <c r="E113" s="152">
        <f>+E104+E106+E107+E108</f>
        <v>4</v>
      </c>
      <c r="F113" s="138"/>
      <c r="G113" s="152">
        <f>+G104+G106+G107+G108</f>
        <v>2</v>
      </c>
      <c r="H113" s="138"/>
      <c r="I113" s="152">
        <f>+I104+I106+I107+I108</f>
        <v>3</v>
      </c>
      <c r="J113" s="152">
        <f>+J104+J106+J107+J108</f>
        <v>5</v>
      </c>
      <c r="K113" s="152">
        <f>+K104+K106+K107+K108</f>
        <v>4</v>
      </c>
      <c r="L113" s="137"/>
      <c r="M113" s="152">
        <f>+M104+M106+M107+M108</f>
        <v>3</v>
      </c>
      <c r="N113" s="138"/>
      <c r="O113" s="152">
        <f>+O104+O106+O107+O108</f>
        <v>2</v>
      </c>
      <c r="P113" s="138"/>
      <c r="Q113" s="138"/>
      <c r="R113" s="139"/>
      <c r="S113" s="152">
        <f>+S104+S106+S107+S108</f>
        <v>1</v>
      </c>
      <c r="T113" s="138"/>
      <c r="U113" s="152">
        <f>+U104+U106+U107+U108</f>
        <v>2</v>
      </c>
      <c r="V113" s="138"/>
      <c r="W113" s="152">
        <f>+W104+W106+W107+W108</f>
        <v>2</v>
      </c>
      <c r="X113" s="152">
        <f>+X104+X106+X107+X108</f>
        <v>2</v>
      </c>
      <c r="Y113" s="152">
        <f>+Y104+Y106+Y107+Y108</f>
        <v>3</v>
      </c>
      <c r="Z113" s="137"/>
      <c r="AA113" s="152">
        <f>+AA104+AA106+AA107+AA108</f>
        <v>3</v>
      </c>
      <c r="AB113" s="138"/>
      <c r="AC113" s="152">
        <f>+AC104+AC106+AC107+AC108</f>
        <v>2</v>
      </c>
      <c r="AD113" s="138"/>
      <c r="AE113" s="138"/>
      <c r="AF113" s="245"/>
      <c r="AG113" s="152">
        <f>+AG104+AG106+AG107+AG108</f>
        <v>0</v>
      </c>
      <c r="AH113" s="138"/>
      <c r="AI113" s="152">
        <f>+AI104+AI106+AI107+AI108</f>
        <v>0</v>
      </c>
      <c r="AJ113" s="138"/>
      <c r="AK113" s="152">
        <f>+AK104+AK106+AK107+AK108</f>
        <v>0</v>
      </c>
      <c r="AL113" s="152">
        <f>+AL104+AL106+AL107+AL108</f>
        <v>0</v>
      </c>
      <c r="AM113" s="152">
        <f>+AM104+AM106+AM107+AM108</f>
        <v>0</v>
      </c>
      <c r="AO113" s="42"/>
      <c r="AP113" s="42"/>
      <c r="AQ113" s="42"/>
      <c r="AR113" s="42"/>
      <c r="AS113" s="42"/>
      <c r="AT113" s="42"/>
      <c r="AU113" s="42"/>
      <c r="AV113" s="42"/>
      <c r="AW113" s="42"/>
      <c r="AX113" s="42"/>
      <c r="AY113" s="42"/>
      <c r="AZ113" s="42"/>
      <c r="BA113" s="42"/>
      <c r="BB113" s="42"/>
      <c r="BC113" s="42"/>
      <c r="BD113" s="42"/>
      <c r="BE113" s="42"/>
      <c r="BF113" s="42"/>
      <c r="BG113" s="42"/>
      <c r="BH113" s="42"/>
      <c r="BI113" s="42"/>
      <c r="BJ113" s="42"/>
      <c r="BK113" s="42"/>
      <c r="BL113" s="42"/>
      <c r="BM113" s="42"/>
      <c r="BN113" s="42"/>
      <c r="BO113" s="42"/>
      <c r="BP113" s="42"/>
      <c r="BQ113" s="42"/>
      <c r="BR113" s="42"/>
      <c r="BS113" s="42"/>
      <c r="BT113" s="42"/>
      <c r="BU113" s="42"/>
      <c r="BV113" s="42"/>
      <c r="BW113" s="42"/>
      <c r="BX113" s="42"/>
    </row>
    <row r="114" spans="1:76" s="42" customFormat="1" x14ac:dyDescent="0.35">
      <c r="A114" s="48"/>
      <c r="B114" s="48"/>
      <c r="D114" s="45"/>
      <c r="E114" s="95"/>
      <c r="G114" s="95"/>
      <c r="I114" s="95"/>
      <c r="J114" s="95"/>
      <c r="K114" s="95"/>
      <c r="M114" s="95"/>
      <c r="O114" s="95"/>
      <c r="S114" s="95"/>
      <c r="U114" s="95"/>
      <c r="W114" s="95"/>
      <c r="X114" s="95"/>
      <c r="Y114" s="95"/>
      <c r="AA114" s="95"/>
      <c r="AC114" s="95"/>
    </row>
    <row r="115" spans="1:76" s="42" customFormat="1" x14ac:dyDescent="0.35">
      <c r="A115" s="48"/>
      <c r="B115" s="48"/>
      <c r="E115" s="255"/>
      <c r="F115" s="242"/>
      <c r="G115" s="255"/>
      <c r="H115" s="242"/>
      <c r="I115" s="255"/>
      <c r="J115" s="255"/>
      <c r="K115" s="255"/>
      <c r="L115" s="242"/>
      <c r="M115" s="255"/>
      <c r="N115" s="242"/>
      <c r="O115" s="255"/>
      <c r="P115" s="242"/>
      <c r="Q115" s="242"/>
      <c r="R115" s="242"/>
      <c r="S115" s="255"/>
      <c r="T115" s="242"/>
      <c r="U115" s="255"/>
      <c r="V115" s="242"/>
      <c r="W115" s="255"/>
      <c r="X115" s="255"/>
      <c r="Y115" s="255"/>
      <c r="Z115" s="242"/>
      <c r="AA115" s="255"/>
      <c r="AB115" s="242"/>
      <c r="AC115" s="255"/>
      <c r="AD115" s="242"/>
      <c r="AE115" s="242"/>
      <c r="AF115" s="242"/>
      <c r="AG115" s="242"/>
      <c r="AH115" s="242"/>
      <c r="AI115" s="242"/>
      <c r="AJ115" s="242"/>
      <c r="AK115" s="242"/>
      <c r="AL115" s="242"/>
      <c r="AM115" s="242"/>
      <c r="AN115" s="242"/>
    </row>
    <row r="116" spans="1:76" s="42" customFormat="1" x14ac:dyDescent="0.35">
      <c r="A116" s="48"/>
      <c r="B116" s="48"/>
      <c r="C116" s="236">
        <v>41</v>
      </c>
      <c r="E116" s="95"/>
      <c r="G116" s="95"/>
      <c r="I116" s="95"/>
      <c r="J116" s="95"/>
      <c r="K116" s="95"/>
      <c r="M116" s="95"/>
      <c r="O116" s="95"/>
      <c r="S116" s="95"/>
      <c r="U116" s="95"/>
      <c r="W116" s="95"/>
      <c r="X116" s="95"/>
      <c r="Y116" s="95"/>
      <c r="AA116" s="95"/>
      <c r="AC116" s="95"/>
    </row>
    <row r="117" spans="1:76" s="42" customFormat="1" ht="15" thickBot="1" x14ac:dyDescent="0.4">
      <c r="A117" s="48"/>
      <c r="B117" s="48"/>
      <c r="C117" s="236"/>
      <c r="E117" s="95"/>
      <c r="G117" s="95"/>
      <c r="I117" s="95"/>
      <c r="J117" s="95"/>
      <c r="K117" s="95"/>
      <c r="M117" s="95"/>
      <c r="O117" s="95"/>
      <c r="S117" s="95"/>
      <c r="U117" s="95"/>
      <c r="W117" s="95"/>
      <c r="X117" s="95"/>
      <c r="Y117" s="95"/>
      <c r="AA117" s="95"/>
      <c r="AC117" s="95"/>
    </row>
    <row r="118" spans="1:76" s="42" customFormat="1" x14ac:dyDescent="0.35">
      <c r="A118" s="48"/>
      <c r="B118" s="48"/>
      <c r="C118" s="238"/>
      <c r="D118" s="227" t="s">
        <v>104</v>
      </c>
      <c r="E118" s="154"/>
      <c r="F118" s="154"/>
      <c r="G118" s="154"/>
      <c r="H118" s="154"/>
      <c r="I118" s="154"/>
      <c r="J118" s="154"/>
      <c r="K118" s="154"/>
      <c r="L118" s="228"/>
      <c r="M118" s="154"/>
      <c r="N118" s="154"/>
      <c r="O118" s="154"/>
      <c r="P118" s="154"/>
      <c r="Q118" s="154"/>
      <c r="R118" s="154"/>
      <c r="S118" s="154"/>
      <c r="T118" s="154"/>
      <c r="U118" s="154"/>
      <c r="V118" s="154"/>
      <c r="W118" s="154"/>
      <c r="X118" s="154"/>
      <c r="Y118" s="154"/>
      <c r="Z118" s="154"/>
      <c r="AA118" s="154"/>
      <c r="AB118" s="154"/>
      <c r="AC118" s="154"/>
      <c r="AD118" s="154"/>
      <c r="AE118" s="154"/>
      <c r="AF118" s="154"/>
      <c r="AG118" s="154"/>
      <c r="AH118" s="154"/>
      <c r="AI118" s="154"/>
      <c r="AJ118" s="154"/>
      <c r="AK118" s="154"/>
      <c r="AL118" s="154"/>
      <c r="AM118" s="154"/>
    </row>
    <row r="119" spans="1:76" s="42" customFormat="1" x14ac:dyDescent="0.35">
      <c r="A119" s="48"/>
      <c r="B119" s="48"/>
      <c r="C119" s="237"/>
      <c r="D119" s="186" t="s">
        <v>102</v>
      </c>
      <c r="E119" s="229">
        <f t="shared" ref="E119:AM119" si="36">100-E135</f>
        <v>80.487804878048777</v>
      </c>
      <c r="F119" s="229">
        <f t="shared" si="36"/>
        <v>75.609756097560975</v>
      </c>
      <c r="G119" s="229">
        <f t="shared" si="36"/>
        <v>75.609756097560975</v>
      </c>
      <c r="H119" s="229">
        <f t="shared" si="36"/>
        <v>73.170731707317074</v>
      </c>
      <c r="I119" s="229">
        <f t="shared" si="36"/>
        <v>73.170731707317074</v>
      </c>
      <c r="J119" s="229">
        <f t="shared" si="36"/>
        <v>68.292682926829272</v>
      </c>
      <c r="K119" s="229">
        <f t="shared" si="36"/>
        <v>68.292682926829272</v>
      </c>
      <c r="L119" s="229">
        <f t="shared" si="36"/>
        <v>63.414634146341463</v>
      </c>
      <c r="M119" s="229">
        <f t="shared" si="36"/>
        <v>68.292682926829272</v>
      </c>
      <c r="N119" s="229">
        <f t="shared" si="36"/>
        <v>60.975609756097562</v>
      </c>
      <c r="O119" s="229">
        <f t="shared" si="36"/>
        <v>60.975609756097562</v>
      </c>
      <c r="P119" s="229">
        <f t="shared" si="36"/>
        <v>60.975609756097562</v>
      </c>
      <c r="Q119" s="229">
        <f t="shared" si="36"/>
        <v>60.975609756097562</v>
      </c>
      <c r="R119" s="229">
        <f t="shared" si="36"/>
        <v>60.975609756097562</v>
      </c>
      <c r="S119" s="229">
        <f t="shared" si="36"/>
        <v>58.536585365853654</v>
      </c>
      <c r="T119" s="229">
        <f t="shared" si="36"/>
        <v>58.536585365853654</v>
      </c>
      <c r="U119" s="229">
        <f t="shared" si="36"/>
        <v>58.536585365853654</v>
      </c>
      <c r="V119" s="229">
        <f t="shared" si="36"/>
        <v>56.097560975609753</v>
      </c>
      <c r="W119" s="229">
        <f t="shared" si="36"/>
        <v>58.536585365853654</v>
      </c>
      <c r="X119" s="229">
        <f t="shared" si="36"/>
        <v>60.975609756097569</v>
      </c>
      <c r="Y119" s="229">
        <f t="shared" si="36"/>
        <v>63.414634146341463</v>
      </c>
      <c r="Z119" s="229">
        <f t="shared" si="36"/>
        <v>65.853658536585357</v>
      </c>
      <c r="AA119" s="229">
        <f t="shared" si="36"/>
        <v>75.609756097560975</v>
      </c>
      <c r="AB119" s="229">
        <f t="shared" si="36"/>
        <v>75.609756097560975</v>
      </c>
      <c r="AC119" s="229">
        <f t="shared" si="36"/>
        <v>78.048780487804876</v>
      </c>
      <c r="AD119" s="229">
        <f t="shared" si="36"/>
        <v>100</v>
      </c>
      <c r="AE119" s="229">
        <f t="shared" si="36"/>
        <v>100</v>
      </c>
      <c r="AF119" s="229">
        <f t="shared" si="36"/>
        <v>100</v>
      </c>
      <c r="AG119" s="229">
        <f t="shared" si="36"/>
        <v>100</v>
      </c>
      <c r="AH119" s="229">
        <f t="shared" si="36"/>
        <v>100</v>
      </c>
      <c r="AI119" s="229">
        <f t="shared" si="36"/>
        <v>100</v>
      </c>
      <c r="AJ119" s="229">
        <f t="shared" si="36"/>
        <v>100</v>
      </c>
      <c r="AK119" s="229">
        <f t="shared" si="36"/>
        <v>100</v>
      </c>
      <c r="AL119" s="229">
        <f t="shared" si="36"/>
        <v>100</v>
      </c>
      <c r="AM119" s="229">
        <f t="shared" si="36"/>
        <v>100</v>
      </c>
    </row>
    <row r="120" spans="1:76" s="42" customFormat="1" x14ac:dyDescent="0.35">
      <c r="A120" s="48"/>
      <c r="B120" s="48"/>
      <c r="C120" s="236"/>
      <c r="D120" s="226" t="s">
        <v>7</v>
      </c>
      <c r="E120" s="156">
        <f t="shared" ref="E120:AM120" si="37">+COUNTIF(E148:E190,"PLD")</f>
        <v>1</v>
      </c>
      <c r="F120" s="134">
        <f t="shared" si="37"/>
        <v>3</v>
      </c>
      <c r="G120" s="156">
        <f t="shared" si="37"/>
        <v>3</v>
      </c>
      <c r="H120" s="134">
        <f t="shared" si="37"/>
        <v>4</v>
      </c>
      <c r="I120" s="156">
        <f t="shared" si="37"/>
        <v>4</v>
      </c>
      <c r="J120" s="156">
        <f t="shared" si="37"/>
        <v>6</v>
      </c>
      <c r="K120" s="156">
        <f t="shared" si="37"/>
        <v>6</v>
      </c>
      <c r="L120" s="225">
        <f t="shared" si="37"/>
        <v>9</v>
      </c>
      <c r="M120" s="156">
        <f t="shared" si="37"/>
        <v>8</v>
      </c>
      <c r="N120" s="134">
        <f t="shared" si="37"/>
        <v>10</v>
      </c>
      <c r="O120" s="156">
        <f t="shared" si="37"/>
        <v>10</v>
      </c>
      <c r="P120" s="134">
        <f t="shared" si="37"/>
        <v>11</v>
      </c>
      <c r="Q120" s="134">
        <f t="shared" si="37"/>
        <v>11</v>
      </c>
      <c r="R120" s="134">
        <f t="shared" si="37"/>
        <v>11</v>
      </c>
      <c r="S120" s="156">
        <f t="shared" si="37"/>
        <v>7</v>
      </c>
      <c r="T120" s="134">
        <f t="shared" si="37"/>
        <v>7</v>
      </c>
      <c r="U120" s="156">
        <f t="shared" si="37"/>
        <v>7</v>
      </c>
      <c r="V120" s="134">
        <f t="shared" si="37"/>
        <v>8</v>
      </c>
      <c r="W120" s="156">
        <f t="shared" si="37"/>
        <v>7</v>
      </c>
      <c r="X120" s="156">
        <f t="shared" si="37"/>
        <v>8</v>
      </c>
      <c r="Y120" s="156">
        <f t="shared" si="37"/>
        <v>7</v>
      </c>
      <c r="Z120" s="134">
        <f t="shared" si="37"/>
        <v>7</v>
      </c>
      <c r="AA120" s="156">
        <f t="shared" si="37"/>
        <v>4</v>
      </c>
      <c r="AB120" s="134">
        <f t="shared" si="37"/>
        <v>4</v>
      </c>
      <c r="AC120" s="156">
        <f t="shared" si="37"/>
        <v>3</v>
      </c>
      <c r="AD120" s="134">
        <f t="shared" si="37"/>
        <v>0</v>
      </c>
      <c r="AE120" s="134">
        <f t="shared" si="37"/>
        <v>0</v>
      </c>
      <c r="AF120" s="134">
        <f t="shared" si="37"/>
        <v>0</v>
      </c>
      <c r="AG120" s="134">
        <f t="shared" si="37"/>
        <v>0</v>
      </c>
      <c r="AH120" s="134">
        <f t="shared" si="37"/>
        <v>0</v>
      </c>
      <c r="AI120" s="134">
        <f t="shared" si="37"/>
        <v>0</v>
      </c>
      <c r="AJ120" s="134">
        <f t="shared" si="37"/>
        <v>0</v>
      </c>
      <c r="AK120" s="134">
        <f t="shared" si="37"/>
        <v>0</v>
      </c>
      <c r="AL120" s="134">
        <f t="shared" si="37"/>
        <v>0</v>
      </c>
      <c r="AM120" s="134">
        <f t="shared" si="37"/>
        <v>0</v>
      </c>
    </row>
    <row r="121" spans="1:76" s="42" customFormat="1" x14ac:dyDescent="0.35">
      <c r="A121" s="48"/>
      <c r="B121" s="48"/>
      <c r="D121" s="226" t="s">
        <v>102</v>
      </c>
      <c r="E121" s="230">
        <f t="shared" ref="E121:K121" si="38">+E120*100/$C$116</f>
        <v>2.4390243902439024</v>
      </c>
      <c r="F121" s="222">
        <f t="shared" si="38"/>
        <v>7.3170731707317076</v>
      </c>
      <c r="G121" s="230">
        <f t="shared" si="38"/>
        <v>7.3170731707317076</v>
      </c>
      <c r="H121" s="222">
        <f t="shared" si="38"/>
        <v>9.7560975609756095</v>
      </c>
      <c r="I121" s="230">
        <f t="shared" si="38"/>
        <v>9.7560975609756095</v>
      </c>
      <c r="J121" s="230">
        <f t="shared" si="38"/>
        <v>14.634146341463415</v>
      </c>
      <c r="K121" s="230">
        <f t="shared" si="38"/>
        <v>14.634146341463415</v>
      </c>
      <c r="L121" s="224">
        <f>+L120*100/$C$116</f>
        <v>21.951219512195124</v>
      </c>
      <c r="M121" s="230">
        <f t="shared" ref="M121:AM121" si="39">+M120*100/$C$116</f>
        <v>19.512195121951219</v>
      </c>
      <c r="N121" s="222">
        <f t="shared" si="39"/>
        <v>24.390243902439025</v>
      </c>
      <c r="O121" s="230">
        <f t="shared" si="39"/>
        <v>24.390243902439025</v>
      </c>
      <c r="P121" s="222">
        <f t="shared" si="39"/>
        <v>26.829268292682926</v>
      </c>
      <c r="Q121" s="222">
        <f t="shared" si="39"/>
        <v>26.829268292682926</v>
      </c>
      <c r="R121" s="222">
        <f t="shared" si="39"/>
        <v>26.829268292682926</v>
      </c>
      <c r="S121" s="230">
        <f t="shared" si="39"/>
        <v>17.073170731707318</v>
      </c>
      <c r="T121" s="222">
        <f t="shared" si="39"/>
        <v>17.073170731707318</v>
      </c>
      <c r="U121" s="230">
        <f t="shared" si="39"/>
        <v>17.073170731707318</v>
      </c>
      <c r="V121" s="222">
        <f t="shared" si="39"/>
        <v>19.512195121951219</v>
      </c>
      <c r="W121" s="230">
        <f t="shared" si="39"/>
        <v>17.073170731707318</v>
      </c>
      <c r="X121" s="230">
        <f t="shared" si="39"/>
        <v>19.512195121951219</v>
      </c>
      <c r="Y121" s="230">
        <f t="shared" si="39"/>
        <v>17.073170731707318</v>
      </c>
      <c r="Z121" s="222">
        <f t="shared" si="39"/>
        <v>17.073170731707318</v>
      </c>
      <c r="AA121" s="230">
        <f t="shared" si="39"/>
        <v>9.7560975609756095</v>
      </c>
      <c r="AB121" s="222">
        <f t="shared" si="39"/>
        <v>9.7560975609756095</v>
      </c>
      <c r="AC121" s="230">
        <f t="shared" si="39"/>
        <v>7.3170731707317076</v>
      </c>
      <c r="AD121" s="222">
        <f t="shared" si="39"/>
        <v>0</v>
      </c>
      <c r="AE121" s="222">
        <f t="shared" si="39"/>
        <v>0</v>
      </c>
      <c r="AF121" s="222">
        <f t="shared" si="39"/>
        <v>0</v>
      </c>
      <c r="AG121" s="222">
        <f t="shared" si="39"/>
        <v>0</v>
      </c>
      <c r="AH121" s="222">
        <f t="shared" si="39"/>
        <v>0</v>
      </c>
      <c r="AI121" s="222">
        <f t="shared" si="39"/>
        <v>0</v>
      </c>
      <c r="AJ121" s="222">
        <f t="shared" si="39"/>
        <v>0</v>
      </c>
      <c r="AK121" s="222">
        <f t="shared" si="39"/>
        <v>0</v>
      </c>
      <c r="AL121" s="222">
        <f t="shared" si="39"/>
        <v>0</v>
      </c>
      <c r="AM121" s="222">
        <f t="shared" si="39"/>
        <v>0</v>
      </c>
    </row>
    <row r="122" spans="1:76" s="42" customFormat="1" x14ac:dyDescent="0.35">
      <c r="A122" s="48"/>
      <c r="B122" s="48"/>
      <c r="D122" s="186" t="s">
        <v>101</v>
      </c>
      <c r="E122" s="156">
        <f t="shared" ref="E122:AM122" si="40">+COUNTIF(E148:E190,"MISS")</f>
        <v>3</v>
      </c>
      <c r="F122" s="156">
        <f t="shared" si="40"/>
        <v>3</v>
      </c>
      <c r="G122" s="156">
        <f t="shared" si="40"/>
        <v>2</v>
      </c>
      <c r="H122" s="156">
        <f t="shared" si="40"/>
        <v>2</v>
      </c>
      <c r="I122" s="156">
        <f t="shared" si="40"/>
        <v>2</v>
      </c>
      <c r="J122" s="156">
        <f t="shared" si="40"/>
        <v>2</v>
      </c>
      <c r="K122" s="156">
        <f t="shared" si="40"/>
        <v>2</v>
      </c>
      <c r="L122" s="232">
        <f t="shared" si="40"/>
        <v>1</v>
      </c>
      <c r="M122" s="156">
        <f t="shared" si="40"/>
        <v>0</v>
      </c>
      <c r="N122" s="156">
        <f t="shared" si="40"/>
        <v>1</v>
      </c>
      <c r="O122" s="156">
        <f t="shared" si="40"/>
        <v>1</v>
      </c>
      <c r="P122" s="156">
        <f t="shared" si="40"/>
        <v>1</v>
      </c>
      <c r="Q122" s="156">
        <f t="shared" si="40"/>
        <v>1</v>
      </c>
      <c r="R122" s="156">
        <f t="shared" si="40"/>
        <v>1</v>
      </c>
      <c r="S122" s="156">
        <f t="shared" si="40"/>
        <v>4</v>
      </c>
      <c r="T122" s="156">
        <f t="shared" si="40"/>
        <v>5</v>
      </c>
      <c r="U122" s="156">
        <f t="shared" si="40"/>
        <v>5</v>
      </c>
      <c r="V122" s="156">
        <f t="shared" si="40"/>
        <v>5</v>
      </c>
      <c r="W122" s="156">
        <f t="shared" si="40"/>
        <v>5</v>
      </c>
      <c r="X122" s="156">
        <f t="shared" si="40"/>
        <v>4</v>
      </c>
      <c r="Y122" s="156">
        <f t="shared" si="40"/>
        <v>4</v>
      </c>
      <c r="Z122" s="156">
        <f t="shared" si="40"/>
        <v>3</v>
      </c>
      <c r="AA122" s="156">
        <f t="shared" si="40"/>
        <v>2</v>
      </c>
      <c r="AB122" s="156">
        <f t="shared" si="40"/>
        <v>2</v>
      </c>
      <c r="AC122" s="156">
        <f t="shared" si="40"/>
        <v>2</v>
      </c>
      <c r="AD122" s="156">
        <f t="shared" si="40"/>
        <v>0</v>
      </c>
      <c r="AE122" s="156">
        <f t="shared" si="40"/>
        <v>0</v>
      </c>
      <c r="AF122" s="156">
        <f t="shared" si="40"/>
        <v>0</v>
      </c>
      <c r="AG122" s="156">
        <f t="shared" si="40"/>
        <v>0</v>
      </c>
      <c r="AH122" s="156">
        <f t="shared" si="40"/>
        <v>0</v>
      </c>
      <c r="AI122" s="156">
        <f t="shared" si="40"/>
        <v>0</v>
      </c>
      <c r="AJ122" s="156">
        <f t="shared" si="40"/>
        <v>0</v>
      </c>
      <c r="AK122" s="156">
        <f t="shared" si="40"/>
        <v>0</v>
      </c>
      <c r="AL122" s="156">
        <f t="shared" si="40"/>
        <v>0</v>
      </c>
      <c r="AM122" s="156">
        <f t="shared" si="40"/>
        <v>0</v>
      </c>
    </row>
    <row r="123" spans="1:76" s="42" customFormat="1" x14ac:dyDescent="0.35">
      <c r="D123" s="186" t="s">
        <v>102</v>
      </c>
      <c r="E123" s="230">
        <f t="shared" ref="E123:K123" si="41">+E122*100/$C$116</f>
        <v>7.3170731707317076</v>
      </c>
      <c r="F123" s="230">
        <f t="shared" si="41"/>
        <v>7.3170731707317076</v>
      </c>
      <c r="G123" s="230">
        <f t="shared" si="41"/>
        <v>4.8780487804878048</v>
      </c>
      <c r="H123" s="230">
        <f t="shared" si="41"/>
        <v>4.8780487804878048</v>
      </c>
      <c r="I123" s="230">
        <f t="shared" si="41"/>
        <v>4.8780487804878048</v>
      </c>
      <c r="J123" s="230">
        <f t="shared" si="41"/>
        <v>4.8780487804878048</v>
      </c>
      <c r="K123" s="230">
        <f t="shared" si="41"/>
        <v>4.8780487804878048</v>
      </c>
      <c r="L123" s="229">
        <f>+L122*100/$C$116</f>
        <v>2.4390243902439024</v>
      </c>
      <c r="M123" s="230">
        <f t="shared" ref="M123:AM123" si="42">+M122*100/$C$116</f>
        <v>0</v>
      </c>
      <c r="N123" s="230">
        <f t="shared" si="42"/>
        <v>2.4390243902439024</v>
      </c>
      <c r="O123" s="230">
        <f t="shared" si="42"/>
        <v>2.4390243902439024</v>
      </c>
      <c r="P123" s="230">
        <f t="shared" si="42"/>
        <v>2.4390243902439024</v>
      </c>
      <c r="Q123" s="230">
        <f t="shared" si="42"/>
        <v>2.4390243902439024</v>
      </c>
      <c r="R123" s="230">
        <f t="shared" si="42"/>
        <v>2.4390243902439024</v>
      </c>
      <c r="S123" s="230">
        <f t="shared" si="42"/>
        <v>9.7560975609756095</v>
      </c>
      <c r="T123" s="230">
        <f t="shared" si="42"/>
        <v>12.195121951219512</v>
      </c>
      <c r="U123" s="230">
        <f t="shared" si="42"/>
        <v>12.195121951219512</v>
      </c>
      <c r="V123" s="230">
        <f t="shared" si="42"/>
        <v>12.195121951219512</v>
      </c>
      <c r="W123" s="230">
        <f t="shared" si="42"/>
        <v>12.195121951219512</v>
      </c>
      <c r="X123" s="230">
        <f t="shared" si="42"/>
        <v>9.7560975609756095</v>
      </c>
      <c r="Y123" s="230">
        <f t="shared" si="42"/>
        <v>9.7560975609756095</v>
      </c>
      <c r="Z123" s="230">
        <f t="shared" si="42"/>
        <v>7.3170731707317076</v>
      </c>
      <c r="AA123" s="230">
        <f t="shared" si="42"/>
        <v>4.8780487804878048</v>
      </c>
      <c r="AB123" s="230">
        <f t="shared" si="42"/>
        <v>4.8780487804878048</v>
      </c>
      <c r="AC123" s="230">
        <f t="shared" si="42"/>
        <v>4.8780487804878048</v>
      </c>
      <c r="AD123" s="230">
        <f t="shared" si="42"/>
        <v>0</v>
      </c>
      <c r="AE123" s="230">
        <f t="shared" si="42"/>
        <v>0</v>
      </c>
      <c r="AF123" s="230">
        <f t="shared" si="42"/>
        <v>0</v>
      </c>
      <c r="AG123" s="230">
        <f t="shared" si="42"/>
        <v>0</v>
      </c>
      <c r="AH123" s="230">
        <f t="shared" si="42"/>
        <v>0</v>
      </c>
      <c r="AI123" s="230">
        <f t="shared" si="42"/>
        <v>0</v>
      </c>
      <c r="AJ123" s="230">
        <f t="shared" si="42"/>
        <v>0</v>
      </c>
      <c r="AK123" s="230">
        <f t="shared" si="42"/>
        <v>0</v>
      </c>
      <c r="AL123" s="230">
        <f t="shared" si="42"/>
        <v>0</v>
      </c>
      <c r="AM123" s="230">
        <f t="shared" si="42"/>
        <v>0</v>
      </c>
    </row>
    <row r="124" spans="1:76" s="42" customFormat="1" x14ac:dyDescent="0.35">
      <c r="D124" s="226" t="s">
        <v>103</v>
      </c>
      <c r="E124" s="156">
        <f t="shared" ref="E124:AM124" si="43">+COUNTIF(E148:E190,"STAG")</f>
        <v>1</v>
      </c>
      <c r="F124" s="134">
        <f t="shared" si="43"/>
        <v>1</v>
      </c>
      <c r="G124" s="156">
        <f t="shared" si="43"/>
        <v>2</v>
      </c>
      <c r="H124" s="134">
        <f t="shared" si="43"/>
        <v>2</v>
      </c>
      <c r="I124" s="156">
        <f t="shared" si="43"/>
        <v>2</v>
      </c>
      <c r="J124" s="156">
        <f t="shared" si="43"/>
        <v>2</v>
      </c>
      <c r="K124" s="156">
        <f t="shared" si="43"/>
        <v>2</v>
      </c>
      <c r="L124" s="225">
        <f t="shared" si="43"/>
        <v>2</v>
      </c>
      <c r="M124" s="156">
        <f t="shared" si="43"/>
        <v>2</v>
      </c>
      <c r="N124" s="134">
        <f t="shared" si="43"/>
        <v>2</v>
      </c>
      <c r="O124" s="156">
        <f t="shared" si="43"/>
        <v>2</v>
      </c>
      <c r="P124" s="134">
        <f t="shared" si="43"/>
        <v>1</v>
      </c>
      <c r="Q124" s="134">
        <f t="shared" si="43"/>
        <v>1</v>
      </c>
      <c r="R124" s="134">
        <f t="shared" si="43"/>
        <v>1</v>
      </c>
      <c r="S124" s="156">
        <f t="shared" si="43"/>
        <v>3</v>
      </c>
      <c r="T124" s="134">
        <f t="shared" si="43"/>
        <v>2</v>
      </c>
      <c r="U124" s="156">
        <f t="shared" si="43"/>
        <v>2</v>
      </c>
      <c r="V124" s="134">
        <f t="shared" si="43"/>
        <v>2</v>
      </c>
      <c r="W124" s="156">
        <f t="shared" si="43"/>
        <v>2</v>
      </c>
      <c r="X124" s="156">
        <f t="shared" si="43"/>
        <v>2</v>
      </c>
      <c r="Y124" s="156">
        <f t="shared" si="43"/>
        <v>2</v>
      </c>
      <c r="Z124" s="134">
        <f t="shared" si="43"/>
        <v>2</v>
      </c>
      <c r="AA124" s="156">
        <f t="shared" si="43"/>
        <v>2</v>
      </c>
      <c r="AB124" s="134">
        <f t="shared" si="43"/>
        <v>2</v>
      </c>
      <c r="AC124" s="156">
        <f t="shared" si="43"/>
        <v>2</v>
      </c>
      <c r="AD124" s="134">
        <f t="shared" si="43"/>
        <v>0</v>
      </c>
      <c r="AE124" s="134">
        <f t="shared" si="43"/>
        <v>0</v>
      </c>
      <c r="AF124" s="134">
        <f t="shared" si="43"/>
        <v>0</v>
      </c>
      <c r="AG124" s="134">
        <f t="shared" si="43"/>
        <v>0</v>
      </c>
      <c r="AH124" s="134">
        <f t="shared" si="43"/>
        <v>0</v>
      </c>
      <c r="AI124" s="134">
        <f t="shared" si="43"/>
        <v>0</v>
      </c>
      <c r="AJ124" s="134">
        <f t="shared" si="43"/>
        <v>0</v>
      </c>
      <c r="AK124" s="134">
        <f t="shared" si="43"/>
        <v>0</v>
      </c>
      <c r="AL124" s="134">
        <f t="shared" si="43"/>
        <v>0</v>
      </c>
      <c r="AM124" s="134">
        <f t="shared" si="43"/>
        <v>0</v>
      </c>
    </row>
    <row r="125" spans="1:76" s="42" customFormat="1" x14ac:dyDescent="0.35">
      <c r="D125" s="226" t="s">
        <v>102</v>
      </c>
      <c r="E125" s="230">
        <f t="shared" ref="E125:K125" si="44">+E124*100/$C$116</f>
        <v>2.4390243902439024</v>
      </c>
      <c r="F125" s="222">
        <f t="shared" si="44"/>
        <v>2.4390243902439024</v>
      </c>
      <c r="G125" s="230">
        <f t="shared" si="44"/>
        <v>4.8780487804878048</v>
      </c>
      <c r="H125" s="222">
        <f t="shared" si="44"/>
        <v>4.8780487804878048</v>
      </c>
      <c r="I125" s="230">
        <f t="shared" si="44"/>
        <v>4.8780487804878048</v>
      </c>
      <c r="J125" s="230">
        <f t="shared" si="44"/>
        <v>4.8780487804878048</v>
      </c>
      <c r="K125" s="230">
        <f t="shared" si="44"/>
        <v>4.8780487804878048</v>
      </c>
      <c r="L125" s="224">
        <f>+L124*100/$C$116</f>
        <v>4.8780487804878048</v>
      </c>
      <c r="M125" s="230">
        <f t="shared" ref="M125:AM125" si="45">+M124*100/$C$116</f>
        <v>4.8780487804878048</v>
      </c>
      <c r="N125" s="222">
        <f t="shared" si="45"/>
        <v>4.8780487804878048</v>
      </c>
      <c r="O125" s="230">
        <f t="shared" si="45"/>
        <v>4.8780487804878048</v>
      </c>
      <c r="P125" s="222">
        <f t="shared" si="45"/>
        <v>2.4390243902439024</v>
      </c>
      <c r="Q125" s="222">
        <f t="shared" si="45"/>
        <v>2.4390243902439024</v>
      </c>
      <c r="R125" s="222">
        <f t="shared" si="45"/>
        <v>2.4390243902439024</v>
      </c>
      <c r="S125" s="230">
        <f t="shared" si="45"/>
        <v>7.3170731707317076</v>
      </c>
      <c r="T125" s="222">
        <f t="shared" si="45"/>
        <v>4.8780487804878048</v>
      </c>
      <c r="U125" s="230">
        <f t="shared" si="45"/>
        <v>4.8780487804878048</v>
      </c>
      <c r="V125" s="222">
        <f t="shared" si="45"/>
        <v>4.8780487804878048</v>
      </c>
      <c r="W125" s="230">
        <f t="shared" si="45"/>
        <v>4.8780487804878048</v>
      </c>
      <c r="X125" s="230">
        <f t="shared" si="45"/>
        <v>4.8780487804878048</v>
      </c>
      <c r="Y125" s="230">
        <f t="shared" si="45"/>
        <v>4.8780487804878048</v>
      </c>
      <c r="Z125" s="222">
        <f t="shared" si="45"/>
        <v>4.8780487804878048</v>
      </c>
      <c r="AA125" s="230">
        <f t="shared" si="45"/>
        <v>4.8780487804878048</v>
      </c>
      <c r="AB125" s="222">
        <f t="shared" si="45"/>
        <v>4.8780487804878048</v>
      </c>
      <c r="AC125" s="230">
        <f t="shared" si="45"/>
        <v>4.8780487804878048</v>
      </c>
      <c r="AD125" s="222">
        <f t="shared" si="45"/>
        <v>0</v>
      </c>
      <c r="AE125" s="222">
        <f t="shared" si="45"/>
        <v>0</v>
      </c>
      <c r="AF125" s="222">
        <f t="shared" si="45"/>
        <v>0</v>
      </c>
      <c r="AG125" s="222">
        <f t="shared" si="45"/>
        <v>0</v>
      </c>
      <c r="AH125" s="222">
        <f t="shared" si="45"/>
        <v>0</v>
      </c>
      <c r="AI125" s="222">
        <f t="shared" si="45"/>
        <v>0</v>
      </c>
      <c r="AJ125" s="222">
        <f t="shared" si="45"/>
        <v>0</v>
      </c>
      <c r="AK125" s="222">
        <f t="shared" si="45"/>
        <v>0</v>
      </c>
      <c r="AL125" s="222">
        <f t="shared" si="45"/>
        <v>0</v>
      </c>
      <c r="AM125" s="222">
        <f t="shared" si="45"/>
        <v>0</v>
      </c>
    </row>
    <row r="126" spans="1:76" s="42" customFormat="1" x14ac:dyDescent="0.35">
      <c r="D126" s="186" t="s">
        <v>105</v>
      </c>
      <c r="E126" s="156">
        <f t="shared" ref="E126:AM126" si="46">+COUNTIF(E148:E190,"AUTR")</f>
        <v>3</v>
      </c>
      <c r="F126" s="156">
        <f t="shared" si="46"/>
        <v>3</v>
      </c>
      <c r="G126" s="156">
        <f t="shared" si="46"/>
        <v>3</v>
      </c>
      <c r="H126" s="156">
        <f t="shared" si="46"/>
        <v>3</v>
      </c>
      <c r="I126" s="156">
        <f t="shared" si="46"/>
        <v>3</v>
      </c>
      <c r="J126" s="156">
        <f t="shared" si="46"/>
        <v>3</v>
      </c>
      <c r="K126" s="156">
        <f t="shared" si="46"/>
        <v>3</v>
      </c>
      <c r="L126" s="232">
        <f t="shared" si="46"/>
        <v>3</v>
      </c>
      <c r="M126" s="156">
        <f t="shared" si="46"/>
        <v>3</v>
      </c>
      <c r="N126" s="156">
        <f t="shared" si="46"/>
        <v>3</v>
      </c>
      <c r="O126" s="156">
        <f t="shared" si="46"/>
        <v>3</v>
      </c>
      <c r="P126" s="156">
        <f t="shared" si="46"/>
        <v>3</v>
      </c>
      <c r="Q126" s="156">
        <f t="shared" si="46"/>
        <v>3</v>
      </c>
      <c r="R126" s="156">
        <f t="shared" si="46"/>
        <v>3</v>
      </c>
      <c r="S126" s="156">
        <f t="shared" si="46"/>
        <v>3</v>
      </c>
      <c r="T126" s="156">
        <f t="shared" si="46"/>
        <v>3</v>
      </c>
      <c r="U126" s="156">
        <f t="shared" si="46"/>
        <v>3</v>
      </c>
      <c r="V126" s="156">
        <f t="shared" si="46"/>
        <v>3</v>
      </c>
      <c r="W126" s="156">
        <f t="shared" si="46"/>
        <v>3</v>
      </c>
      <c r="X126" s="156">
        <f t="shared" si="46"/>
        <v>2</v>
      </c>
      <c r="Y126" s="156">
        <f t="shared" si="46"/>
        <v>2</v>
      </c>
      <c r="Z126" s="156">
        <f t="shared" si="46"/>
        <v>2</v>
      </c>
      <c r="AA126" s="156">
        <f t="shared" si="46"/>
        <v>2</v>
      </c>
      <c r="AB126" s="156">
        <f t="shared" si="46"/>
        <v>2</v>
      </c>
      <c r="AC126" s="156">
        <f t="shared" si="46"/>
        <v>2</v>
      </c>
      <c r="AD126" s="156">
        <f t="shared" si="46"/>
        <v>0</v>
      </c>
      <c r="AE126" s="156">
        <f t="shared" si="46"/>
        <v>0</v>
      </c>
      <c r="AF126" s="156">
        <f t="shared" si="46"/>
        <v>0</v>
      </c>
      <c r="AG126" s="156">
        <f t="shared" si="46"/>
        <v>0</v>
      </c>
      <c r="AH126" s="156">
        <f t="shared" si="46"/>
        <v>0</v>
      </c>
      <c r="AI126" s="156">
        <f t="shared" si="46"/>
        <v>0</v>
      </c>
      <c r="AJ126" s="156">
        <f t="shared" si="46"/>
        <v>0</v>
      </c>
      <c r="AK126" s="156">
        <f t="shared" si="46"/>
        <v>0</v>
      </c>
      <c r="AL126" s="156">
        <f t="shared" si="46"/>
        <v>0</v>
      </c>
      <c r="AM126" s="156">
        <f t="shared" si="46"/>
        <v>0</v>
      </c>
    </row>
    <row r="127" spans="1:76" s="42" customFormat="1" x14ac:dyDescent="0.35">
      <c r="D127" s="186" t="s">
        <v>102</v>
      </c>
      <c r="E127" s="230">
        <f t="shared" ref="E127:K127" si="47">+E126*100/$C$116</f>
        <v>7.3170731707317076</v>
      </c>
      <c r="F127" s="230">
        <f t="shared" si="47"/>
        <v>7.3170731707317076</v>
      </c>
      <c r="G127" s="230">
        <f t="shared" si="47"/>
        <v>7.3170731707317076</v>
      </c>
      <c r="H127" s="230">
        <f t="shared" si="47"/>
        <v>7.3170731707317076</v>
      </c>
      <c r="I127" s="230">
        <f t="shared" si="47"/>
        <v>7.3170731707317076</v>
      </c>
      <c r="J127" s="230">
        <f t="shared" si="47"/>
        <v>7.3170731707317076</v>
      </c>
      <c r="K127" s="230">
        <f t="shared" si="47"/>
        <v>7.3170731707317076</v>
      </c>
      <c r="L127" s="229">
        <f>+L126*100/$C$116</f>
        <v>7.3170731707317076</v>
      </c>
      <c r="M127" s="230">
        <f t="shared" ref="M127:AM127" si="48">+M126*100/$C$116</f>
        <v>7.3170731707317076</v>
      </c>
      <c r="N127" s="230">
        <f t="shared" si="48"/>
        <v>7.3170731707317076</v>
      </c>
      <c r="O127" s="230">
        <f t="shared" si="48"/>
        <v>7.3170731707317076</v>
      </c>
      <c r="P127" s="230">
        <f t="shared" si="48"/>
        <v>7.3170731707317076</v>
      </c>
      <c r="Q127" s="230">
        <f t="shared" si="48"/>
        <v>7.3170731707317076</v>
      </c>
      <c r="R127" s="230">
        <f t="shared" si="48"/>
        <v>7.3170731707317076</v>
      </c>
      <c r="S127" s="230">
        <f t="shared" si="48"/>
        <v>7.3170731707317076</v>
      </c>
      <c r="T127" s="230">
        <f t="shared" si="48"/>
        <v>7.3170731707317076</v>
      </c>
      <c r="U127" s="230">
        <f t="shared" si="48"/>
        <v>7.3170731707317076</v>
      </c>
      <c r="V127" s="230">
        <f t="shared" si="48"/>
        <v>7.3170731707317076</v>
      </c>
      <c r="W127" s="230">
        <f t="shared" si="48"/>
        <v>7.3170731707317076</v>
      </c>
      <c r="X127" s="230">
        <f t="shared" si="48"/>
        <v>4.8780487804878048</v>
      </c>
      <c r="Y127" s="230">
        <f t="shared" si="48"/>
        <v>4.8780487804878048</v>
      </c>
      <c r="Z127" s="230">
        <f t="shared" si="48"/>
        <v>4.8780487804878048</v>
      </c>
      <c r="AA127" s="230">
        <f t="shared" si="48"/>
        <v>4.8780487804878048</v>
      </c>
      <c r="AB127" s="230">
        <f t="shared" si="48"/>
        <v>4.8780487804878048</v>
      </c>
      <c r="AC127" s="230">
        <f t="shared" si="48"/>
        <v>4.8780487804878048</v>
      </c>
      <c r="AD127" s="230">
        <f t="shared" si="48"/>
        <v>0</v>
      </c>
      <c r="AE127" s="230">
        <f t="shared" si="48"/>
        <v>0</v>
      </c>
      <c r="AF127" s="230">
        <f t="shared" si="48"/>
        <v>0</v>
      </c>
      <c r="AG127" s="230">
        <f t="shared" si="48"/>
        <v>0</v>
      </c>
      <c r="AH127" s="230">
        <f t="shared" si="48"/>
        <v>0</v>
      </c>
      <c r="AI127" s="230">
        <f t="shared" si="48"/>
        <v>0</v>
      </c>
      <c r="AJ127" s="230">
        <f t="shared" si="48"/>
        <v>0</v>
      </c>
      <c r="AK127" s="230">
        <f t="shared" si="48"/>
        <v>0</v>
      </c>
      <c r="AL127" s="230">
        <f t="shared" si="48"/>
        <v>0</v>
      </c>
      <c r="AM127" s="230">
        <f t="shared" si="48"/>
        <v>0</v>
      </c>
    </row>
    <row r="128" spans="1:76" s="42" customFormat="1" x14ac:dyDescent="0.35">
      <c r="D128" s="226" t="s">
        <v>77</v>
      </c>
      <c r="E128" s="156">
        <f t="shared" ref="E128:AM128" si="49">+COUNTIF(E148:E190,"PATC")</f>
        <v>0</v>
      </c>
      <c r="F128" s="134">
        <f t="shared" si="49"/>
        <v>0</v>
      </c>
      <c r="G128" s="156">
        <f t="shared" si="49"/>
        <v>0</v>
      </c>
      <c r="H128" s="134">
        <f t="shared" si="49"/>
        <v>0</v>
      </c>
      <c r="I128" s="156">
        <f t="shared" si="49"/>
        <v>0</v>
      </c>
      <c r="J128" s="156">
        <f t="shared" si="49"/>
        <v>0</v>
      </c>
      <c r="K128" s="156">
        <f t="shared" si="49"/>
        <v>0</v>
      </c>
      <c r="L128" s="225">
        <f t="shared" si="49"/>
        <v>0</v>
      </c>
      <c r="M128" s="156">
        <f t="shared" si="49"/>
        <v>0</v>
      </c>
      <c r="N128" s="134">
        <f t="shared" si="49"/>
        <v>0</v>
      </c>
      <c r="O128" s="156">
        <f t="shared" si="49"/>
        <v>0</v>
      </c>
      <c r="P128" s="134">
        <f t="shared" si="49"/>
        <v>0</v>
      </c>
      <c r="Q128" s="134">
        <f t="shared" si="49"/>
        <v>0</v>
      </c>
      <c r="R128" s="134">
        <f t="shared" si="49"/>
        <v>0</v>
      </c>
      <c r="S128" s="156">
        <f t="shared" si="49"/>
        <v>0</v>
      </c>
      <c r="T128" s="134">
        <f t="shared" si="49"/>
        <v>0</v>
      </c>
      <c r="U128" s="156">
        <f t="shared" si="49"/>
        <v>0</v>
      </c>
      <c r="V128" s="134">
        <f t="shared" si="49"/>
        <v>0</v>
      </c>
      <c r="W128" s="156">
        <f t="shared" si="49"/>
        <v>0</v>
      </c>
      <c r="X128" s="156">
        <f t="shared" si="49"/>
        <v>0</v>
      </c>
      <c r="Y128" s="156">
        <f t="shared" si="49"/>
        <v>0</v>
      </c>
      <c r="Z128" s="134">
        <f t="shared" si="49"/>
        <v>0</v>
      </c>
      <c r="AA128" s="156">
        <f t="shared" si="49"/>
        <v>0</v>
      </c>
      <c r="AB128" s="134">
        <f t="shared" si="49"/>
        <v>0</v>
      </c>
      <c r="AC128" s="156">
        <f t="shared" si="49"/>
        <v>0</v>
      </c>
      <c r="AD128" s="134">
        <f t="shared" si="49"/>
        <v>0</v>
      </c>
      <c r="AE128" s="134">
        <f t="shared" si="49"/>
        <v>0</v>
      </c>
      <c r="AF128" s="134">
        <f t="shared" si="49"/>
        <v>0</v>
      </c>
      <c r="AG128" s="134">
        <f t="shared" si="49"/>
        <v>0</v>
      </c>
      <c r="AH128" s="134">
        <f t="shared" si="49"/>
        <v>0</v>
      </c>
      <c r="AI128" s="134">
        <f t="shared" si="49"/>
        <v>0</v>
      </c>
      <c r="AJ128" s="134">
        <f t="shared" si="49"/>
        <v>0</v>
      </c>
      <c r="AK128" s="134">
        <f t="shared" si="49"/>
        <v>0</v>
      </c>
      <c r="AL128" s="134">
        <f t="shared" si="49"/>
        <v>0</v>
      </c>
      <c r="AM128" s="134">
        <f t="shared" si="49"/>
        <v>0</v>
      </c>
    </row>
    <row r="129" spans="3:40" s="42" customFormat="1" x14ac:dyDescent="0.35">
      <c r="D129" s="226" t="s">
        <v>102</v>
      </c>
      <c r="E129" s="230">
        <f t="shared" ref="E129:AM129" si="50">+E128*100/$C$116</f>
        <v>0</v>
      </c>
      <c r="F129" s="222">
        <f t="shared" si="50"/>
        <v>0</v>
      </c>
      <c r="G129" s="230">
        <f t="shared" si="50"/>
        <v>0</v>
      </c>
      <c r="H129" s="222">
        <f t="shared" si="50"/>
        <v>0</v>
      </c>
      <c r="I129" s="230">
        <f t="shared" si="50"/>
        <v>0</v>
      </c>
      <c r="J129" s="230">
        <f t="shared" si="50"/>
        <v>0</v>
      </c>
      <c r="K129" s="230">
        <f t="shared" si="50"/>
        <v>0</v>
      </c>
      <c r="L129" s="224">
        <f t="shared" si="50"/>
        <v>0</v>
      </c>
      <c r="M129" s="230">
        <f t="shared" si="50"/>
        <v>0</v>
      </c>
      <c r="N129" s="222">
        <f t="shared" si="50"/>
        <v>0</v>
      </c>
      <c r="O129" s="230">
        <f t="shared" si="50"/>
        <v>0</v>
      </c>
      <c r="P129" s="222">
        <f t="shared" si="50"/>
        <v>0</v>
      </c>
      <c r="Q129" s="222">
        <f t="shared" si="50"/>
        <v>0</v>
      </c>
      <c r="R129" s="222">
        <f t="shared" si="50"/>
        <v>0</v>
      </c>
      <c r="S129" s="230">
        <f t="shared" si="50"/>
        <v>0</v>
      </c>
      <c r="T129" s="222">
        <f t="shared" si="50"/>
        <v>0</v>
      </c>
      <c r="U129" s="230">
        <f t="shared" si="50"/>
        <v>0</v>
      </c>
      <c r="V129" s="222">
        <f t="shared" si="50"/>
        <v>0</v>
      </c>
      <c r="W129" s="230">
        <f t="shared" si="50"/>
        <v>0</v>
      </c>
      <c r="X129" s="230">
        <f t="shared" si="50"/>
        <v>0</v>
      </c>
      <c r="Y129" s="230">
        <f t="shared" si="50"/>
        <v>0</v>
      </c>
      <c r="Z129" s="222">
        <f t="shared" si="50"/>
        <v>0</v>
      </c>
      <c r="AA129" s="230">
        <f t="shared" si="50"/>
        <v>0</v>
      </c>
      <c r="AB129" s="222">
        <f t="shared" si="50"/>
        <v>0</v>
      </c>
      <c r="AC129" s="230">
        <f t="shared" si="50"/>
        <v>0</v>
      </c>
      <c r="AD129" s="222">
        <f t="shared" si="50"/>
        <v>0</v>
      </c>
      <c r="AE129" s="222">
        <f t="shared" si="50"/>
        <v>0</v>
      </c>
      <c r="AF129" s="222">
        <f t="shared" si="50"/>
        <v>0</v>
      </c>
      <c r="AG129" s="222">
        <f t="shared" si="50"/>
        <v>0</v>
      </c>
      <c r="AH129" s="222">
        <f t="shared" si="50"/>
        <v>0</v>
      </c>
      <c r="AI129" s="222">
        <f t="shared" si="50"/>
        <v>0</v>
      </c>
      <c r="AJ129" s="222">
        <f t="shared" si="50"/>
        <v>0</v>
      </c>
      <c r="AK129" s="222">
        <f t="shared" si="50"/>
        <v>0</v>
      </c>
      <c r="AL129" s="222">
        <f t="shared" si="50"/>
        <v>0</v>
      </c>
      <c r="AM129" s="222">
        <f t="shared" si="50"/>
        <v>0</v>
      </c>
    </row>
    <row r="130" spans="3:40" s="42" customFormat="1" x14ac:dyDescent="0.35">
      <c r="C130" s="48"/>
      <c r="D130" s="186" t="s">
        <v>132</v>
      </c>
      <c r="E130" s="232">
        <f t="shared" ref="E130:K130" si="51">+COUNTIF(E148:E190,"OPEX")</f>
        <v>1</v>
      </c>
      <c r="F130" s="232">
        <f t="shared" si="51"/>
        <v>1</v>
      </c>
      <c r="G130" s="232">
        <f t="shared" si="51"/>
        <v>1</v>
      </c>
      <c r="H130" s="232">
        <f t="shared" si="51"/>
        <v>1</v>
      </c>
      <c r="I130" s="232">
        <f t="shared" si="51"/>
        <v>1</v>
      </c>
      <c r="J130" s="232">
        <f t="shared" si="51"/>
        <v>1</v>
      </c>
      <c r="K130" s="232">
        <f t="shared" si="51"/>
        <v>1</v>
      </c>
      <c r="L130" s="232">
        <f>+COUNTIF(L148:L190,"OPEX")</f>
        <v>1</v>
      </c>
      <c r="M130" s="232">
        <f t="shared" ref="M130:AM130" si="52">+COUNTIF(M148:M190,"OPEX")</f>
        <v>1</v>
      </c>
      <c r="N130" s="232">
        <f t="shared" si="52"/>
        <v>1</v>
      </c>
      <c r="O130" s="232">
        <f t="shared" si="52"/>
        <v>1</v>
      </c>
      <c r="P130" s="232">
        <f t="shared" si="52"/>
        <v>1</v>
      </c>
      <c r="Q130" s="232">
        <f t="shared" si="52"/>
        <v>1</v>
      </c>
      <c r="R130" s="232">
        <f t="shared" si="52"/>
        <v>1</v>
      </c>
      <c r="S130" s="232">
        <f t="shared" si="52"/>
        <v>1</v>
      </c>
      <c r="T130" s="232">
        <f t="shared" si="52"/>
        <v>1</v>
      </c>
      <c r="U130" s="232">
        <f t="shared" si="52"/>
        <v>1</v>
      </c>
      <c r="V130" s="232">
        <f t="shared" si="52"/>
        <v>1</v>
      </c>
      <c r="W130" s="232">
        <f t="shared" si="52"/>
        <v>1</v>
      </c>
      <c r="X130" s="232">
        <f t="shared" si="52"/>
        <v>1</v>
      </c>
      <c r="Y130" s="232">
        <f t="shared" si="52"/>
        <v>1</v>
      </c>
      <c r="Z130" s="232">
        <f t="shared" si="52"/>
        <v>1</v>
      </c>
      <c r="AA130" s="232">
        <f t="shared" si="52"/>
        <v>1</v>
      </c>
      <c r="AB130" s="232">
        <f t="shared" si="52"/>
        <v>1</v>
      </c>
      <c r="AC130" s="232">
        <f t="shared" si="52"/>
        <v>1</v>
      </c>
      <c r="AD130" s="232">
        <f t="shared" si="52"/>
        <v>0</v>
      </c>
      <c r="AE130" s="232">
        <f t="shared" si="52"/>
        <v>0</v>
      </c>
      <c r="AF130" s="232">
        <f t="shared" si="52"/>
        <v>0</v>
      </c>
      <c r="AG130" s="232">
        <f t="shared" si="52"/>
        <v>0</v>
      </c>
      <c r="AH130" s="232">
        <f t="shared" si="52"/>
        <v>0</v>
      </c>
      <c r="AI130" s="232">
        <f t="shared" si="52"/>
        <v>0</v>
      </c>
      <c r="AJ130" s="232">
        <f t="shared" si="52"/>
        <v>0</v>
      </c>
      <c r="AK130" s="232">
        <f t="shared" si="52"/>
        <v>0</v>
      </c>
      <c r="AL130" s="232">
        <f t="shared" si="52"/>
        <v>0</v>
      </c>
      <c r="AM130" s="232">
        <f t="shared" si="52"/>
        <v>0</v>
      </c>
    </row>
    <row r="131" spans="3:40" s="42" customFormat="1" x14ac:dyDescent="0.35">
      <c r="D131" s="186" t="s">
        <v>102</v>
      </c>
      <c r="E131" s="229">
        <f t="shared" ref="E131:K131" si="53">+E130*100/$C$116</f>
        <v>2.4390243902439024</v>
      </c>
      <c r="F131" s="229">
        <f t="shared" si="53"/>
        <v>2.4390243902439024</v>
      </c>
      <c r="G131" s="229">
        <f t="shared" si="53"/>
        <v>2.4390243902439024</v>
      </c>
      <c r="H131" s="229">
        <f t="shared" si="53"/>
        <v>2.4390243902439024</v>
      </c>
      <c r="I131" s="229">
        <f t="shared" si="53"/>
        <v>2.4390243902439024</v>
      </c>
      <c r="J131" s="229">
        <f t="shared" si="53"/>
        <v>2.4390243902439024</v>
      </c>
      <c r="K131" s="229">
        <f t="shared" si="53"/>
        <v>2.4390243902439024</v>
      </c>
      <c r="L131" s="229">
        <f>+L130*100/$C$116</f>
        <v>2.4390243902439024</v>
      </c>
      <c r="M131" s="229">
        <f t="shared" ref="M131:AM131" si="54">+M130*100/$C$116</f>
        <v>2.4390243902439024</v>
      </c>
      <c r="N131" s="229">
        <f t="shared" si="54"/>
        <v>2.4390243902439024</v>
      </c>
      <c r="O131" s="229">
        <f t="shared" si="54"/>
        <v>2.4390243902439024</v>
      </c>
      <c r="P131" s="229">
        <f t="shared" si="54"/>
        <v>2.4390243902439024</v>
      </c>
      <c r="Q131" s="229">
        <f t="shared" si="54"/>
        <v>2.4390243902439024</v>
      </c>
      <c r="R131" s="229">
        <f t="shared" si="54"/>
        <v>2.4390243902439024</v>
      </c>
      <c r="S131" s="229">
        <f t="shared" si="54"/>
        <v>2.4390243902439024</v>
      </c>
      <c r="T131" s="229">
        <f t="shared" si="54"/>
        <v>2.4390243902439024</v>
      </c>
      <c r="U131" s="229">
        <f t="shared" si="54"/>
        <v>2.4390243902439024</v>
      </c>
      <c r="V131" s="229">
        <f t="shared" si="54"/>
        <v>2.4390243902439024</v>
      </c>
      <c r="W131" s="229">
        <f t="shared" si="54"/>
        <v>2.4390243902439024</v>
      </c>
      <c r="X131" s="229">
        <f t="shared" si="54"/>
        <v>2.4390243902439024</v>
      </c>
      <c r="Y131" s="229">
        <f t="shared" si="54"/>
        <v>2.4390243902439024</v>
      </c>
      <c r="Z131" s="229">
        <f t="shared" si="54"/>
        <v>2.4390243902439024</v>
      </c>
      <c r="AA131" s="229">
        <f t="shared" si="54"/>
        <v>2.4390243902439024</v>
      </c>
      <c r="AB131" s="229">
        <f t="shared" si="54"/>
        <v>2.4390243902439024</v>
      </c>
      <c r="AC131" s="229">
        <f t="shared" si="54"/>
        <v>2.4390243902439024</v>
      </c>
      <c r="AD131" s="229">
        <f t="shared" si="54"/>
        <v>0</v>
      </c>
      <c r="AE131" s="229">
        <f t="shared" si="54"/>
        <v>0</v>
      </c>
      <c r="AF131" s="229">
        <f t="shared" si="54"/>
        <v>0</v>
      </c>
      <c r="AG131" s="229">
        <f t="shared" si="54"/>
        <v>0</v>
      </c>
      <c r="AH131" s="229">
        <f t="shared" si="54"/>
        <v>0</v>
      </c>
      <c r="AI131" s="229">
        <f t="shared" si="54"/>
        <v>0</v>
      </c>
      <c r="AJ131" s="229">
        <f t="shared" si="54"/>
        <v>0</v>
      </c>
      <c r="AK131" s="229">
        <f t="shared" si="54"/>
        <v>0</v>
      </c>
      <c r="AL131" s="229">
        <f t="shared" si="54"/>
        <v>0</v>
      </c>
      <c r="AM131" s="229">
        <f t="shared" si="54"/>
        <v>0</v>
      </c>
    </row>
    <row r="132" spans="3:40" s="42" customFormat="1" x14ac:dyDescent="0.35">
      <c r="D132" s="226" t="s">
        <v>133</v>
      </c>
      <c r="E132" s="232">
        <f t="shared" ref="E132:K132" si="55">+COUNTIF(E148:E190,"OPIN")</f>
        <v>0</v>
      </c>
      <c r="F132" s="225">
        <f t="shared" si="55"/>
        <v>0</v>
      </c>
      <c r="G132" s="232">
        <f t="shared" si="55"/>
        <v>0</v>
      </c>
      <c r="H132" s="225">
        <f t="shared" si="55"/>
        <v>0</v>
      </c>
      <c r="I132" s="232">
        <f t="shared" si="55"/>
        <v>0</v>
      </c>
      <c r="J132" s="232">
        <f t="shared" si="55"/>
        <v>0</v>
      </c>
      <c r="K132" s="232">
        <f t="shared" si="55"/>
        <v>0</v>
      </c>
      <c r="L132" s="225">
        <f>+COUNTIF(L148:L190,"OPIN")</f>
        <v>0</v>
      </c>
      <c r="M132" s="232">
        <f t="shared" ref="M132:AM132" si="56">+COUNTIF(M148:M190,"OPIN")</f>
        <v>0</v>
      </c>
      <c r="N132" s="225">
        <f t="shared" si="56"/>
        <v>0</v>
      </c>
      <c r="O132" s="232">
        <f t="shared" si="56"/>
        <v>0</v>
      </c>
      <c r="P132" s="225">
        <f t="shared" si="56"/>
        <v>0</v>
      </c>
      <c r="Q132" s="225">
        <f t="shared" si="56"/>
        <v>0</v>
      </c>
      <c r="R132" s="225">
        <f t="shared" si="56"/>
        <v>0</v>
      </c>
      <c r="S132" s="232">
        <f t="shared" si="56"/>
        <v>0</v>
      </c>
      <c r="T132" s="225">
        <f t="shared" si="56"/>
        <v>0</v>
      </c>
      <c r="U132" s="232">
        <f t="shared" si="56"/>
        <v>0</v>
      </c>
      <c r="V132" s="225">
        <f t="shared" si="56"/>
        <v>0</v>
      </c>
      <c r="W132" s="232">
        <f t="shared" si="56"/>
        <v>0</v>
      </c>
      <c r="X132" s="232">
        <f t="shared" si="56"/>
        <v>0</v>
      </c>
      <c r="Y132" s="232">
        <f t="shared" si="56"/>
        <v>0</v>
      </c>
      <c r="Z132" s="225">
        <f t="shared" si="56"/>
        <v>0</v>
      </c>
      <c r="AA132" s="232">
        <f t="shared" si="56"/>
        <v>0</v>
      </c>
      <c r="AB132" s="225">
        <f t="shared" si="56"/>
        <v>0</v>
      </c>
      <c r="AC132" s="232">
        <f t="shared" si="56"/>
        <v>0</v>
      </c>
      <c r="AD132" s="225">
        <f t="shared" si="56"/>
        <v>0</v>
      </c>
      <c r="AE132" s="225">
        <f t="shared" si="56"/>
        <v>0</v>
      </c>
      <c r="AF132" s="225">
        <f t="shared" si="56"/>
        <v>0</v>
      </c>
      <c r="AG132" s="225">
        <f t="shared" si="56"/>
        <v>0</v>
      </c>
      <c r="AH132" s="225">
        <f t="shared" si="56"/>
        <v>0</v>
      </c>
      <c r="AI132" s="225">
        <f t="shared" si="56"/>
        <v>0</v>
      </c>
      <c r="AJ132" s="225">
        <f t="shared" si="56"/>
        <v>0</v>
      </c>
      <c r="AK132" s="225">
        <f t="shared" si="56"/>
        <v>0</v>
      </c>
      <c r="AL132" s="225">
        <f t="shared" si="56"/>
        <v>0</v>
      </c>
      <c r="AM132" s="225">
        <f t="shared" si="56"/>
        <v>0</v>
      </c>
    </row>
    <row r="133" spans="3:40" s="42" customFormat="1" x14ac:dyDescent="0.35">
      <c r="D133" s="226" t="s">
        <v>102</v>
      </c>
      <c r="E133" s="229">
        <f t="shared" ref="E133:K133" si="57">+E132*100/$C$116</f>
        <v>0</v>
      </c>
      <c r="F133" s="224">
        <f t="shared" si="57"/>
        <v>0</v>
      </c>
      <c r="G133" s="229">
        <f t="shared" si="57"/>
        <v>0</v>
      </c>
      <c r="H133" s="224">
        <f t="shared" si="57"/>
        <v>0</v>
      </c>
      <c r="I133" s="229">
        <f t="shared" si="57"/>
        <v>0</v>
      </c>
      <c r="J133" s="229">
        <f t="shared" si="57"/>
        <v>0</v>
      </c>
      <c r="K133" s="229">
        <f t="shared" si="57"/>
        <v>0</v>
      </c>
      <c r="L133" s="224">
        <f>+L132*100/$C$116</f>
        <v>0</v>
      </c>
      <c r="M133" s="229">
        <f t="shared" ref="M133:AM133" si="58">+M132*100/$C$116</f>
        <v>0</v>
      </c>
      <c r="N133" s="224">
        <f t="shared" si="58"/>
        <v>0</v>
      </c>
      <c r="O133" s="229">
        <f t="shared" si="58"/>
        <v>0</v>
      </c>
      <c r="P133" s="224">
        <f t="shared" si="58"/>
        <v>0</v>
      </c>
      <c r="Q133" s="224">
        <f t="shared" si="58"/>
        <v>0</v>
      </c>
      <c r="R133" s="224">
        <f t="shared" si="58"/>
        <v>0</v>
      </c>
      <c r="S133" s="229">
        <f t="shared" si="58"/>
        <v>0</v>
      </c>
      <c r="T133" s="224">
        <f t="shared" si="58"/>
        <v>0</v>
      </c>
      <c r="U133" s="229">
        <f t="shared" si="58"/>
        <v>0</v>
      </c>
      <c r="V133" s="224">
        <f t="shared" si="58"/>
        <v>0</v>
      </c>
      <c r="W133" s="229">
        <f t="shared" si="58"/>
        <v>0</v>
      </c>
      <c r="X133" s="229">
        <f t="shared" si="58"/>
        <v>0</v>
      </c>
      <c r="Y133" s="229">
        <f t="shared" si="58"/>
        <v>0</v>
      </c>
      <c r="Z133" s="224">
        <f t="shared" si="58"/>
        <v>0</v>
      </c>
      <c r="AA133" s="229">
        <f t="shared" si="58"/>
        <v>0</v>
      </c>
      <c r="AB133" s="224">
        <f t="shared" si="58"/>
        <v>0</v>
      </c>
      <c r="AC133" s="229">
        <f t="shared" si="58"/>
        <v>0</v>
      </c>
      <c r="AD133" s="224">
        <f t="shared" si="58"/>
        <v>0</v>
      </c>
      <c r="AE133" s="224">
        <f t="shared" si="58"/>
        <v>0</v>
      </c>
      <c r="AF133" s="224">
        <f t="shared" si="58"/>
        <v>0</v>
      </c>
      <c r="AG133" s="224">
        <f t="shared" si="58"/>
        <v>0</v>
      </c>
      <c r="AH133" s="224">
        <f t="shared" si="58"/>
        <v>0</v>
      </c>
      <c r="AI133" s="224">
        <f t="shared" si="58"/>
        <v>0</v>
      </c>
      <c r="AJ133" s="224">
        <f t="shared" si="58"/>
        <v>0</v>
      </c>
      <c r="AK133" s="224">
        <f t="shared" si="58"/>
        <v>0</v>
      </c>
      <c r="AL133" s="224">
        <f t="shared" si="58"/>
        <v>0</v>
      </c>
      <c r="AM133" s="224">
        <f t="shared" si="58"/>
        <v>0</v>
      </c>
    </row>
    <row r="134" spans="3:40" s="42" customFormat="1" x14ac:dyDescent="0.35">
      <c r="C134" s="87"/>
      <c r="D134" s="186" t="s">
        <v>131</v>
      </c>
      <c r="E134" s="156"/>
      <c r="F134" s="156"/>
      <c r="G134" s="156"/>
      <c r="H134" s="156"/>
      <c r="I134" s="156"/>
      <c r="J134" s="156"/>
      <c r="K134" s="156"/>
      <c r="L134" s="232"/>
      <c r="M134" s="156"/>
      <c r="N134" s="156"/>
      <c r="O134" s="156"/>
      <c r="P134" s="156"/>
      <c r="Q134" s="156"/>
      <c r="R134" s="156"/>
      <c r="S134" s="156"/>
      <c r="T134" s="156"/>
      <c r="U134" s="156"/>
      <c r="V134" s="156"/>
      <c r="W134" s="156"/>
      <c r="X134" s="156"/>
      <c r="Y134" s="156"/>
      <c r="Z134" s="156"/>
      <c r="AA134" s="156"/>
      <c r="AB134" s="156"/>
      <c r="AC134" s="156"/>
      <c r="AD134" s="156"/>
      <c r="AE134" s="156"/>
      <c r="AF134" s="156"/>
      <c r="AG134" s="156"/>
      <c r="AH134" s="156"/>
      <c r="AI134" s="156"/>
      <c r="AJ134" s="156"/>
      <c r="AK134" s="156"/>
      <c r="AL134" s="156"/>
      <c r="AM134" s="156"/>
    </row>
    <row r="135" spans="3:40" s="42" customFormat="1" ht="15" thickBot="1" x14ac:dyDescent="0.4">
      <c r="D135" s="233" t="s">
        <v>102</v>
      </c>
      <c r="E135" s="235">
        <f t="shared" ref="E135:AM135" si="59">+E121+E123+E125+E127+E129</f>
        <v>19.512195121951219</v>
      </c>
      <c r="F135" s="235">
        <f t="shared" si="59"/>
        <v>24.390243902439025</v>
      </c>
      <c r="G135" s="235">
        <f t="shared" si="59"/>
        <v>24.390243902439025</v>
      </c>
      <c r="H135" s="235">
        <f t="shared" si="59"/>
        <v>26.829268292682926</v>
      </c>
      <c r="I135" s="235">
        <f t="shared" si="59"/>
        <v>26.829268292682926</v>
      </c>
      <c r="J135" s="235">
        <f t="shared" si="59"/>
        <v>31.707317073170731</v>
      </c>
      <c r="K135" s="235">
        <f t="shared" si="59"/>
        <v>31.707317073170731</v>
      </c>
      <c r="L135" s="234">
        <f t="shared" si="59"/>
        <v>36.585365853658537</v>
      </c>
      <c r="M135" s="235">
        <f t="shared" si="59"/>
        <v>31.707317073170731</v>
      </c>
      <c r="N135" s="235">
        <f t="shared" si="59"/>
        <v>39.024390243902438</v>
      </c>
      <c r="O135" s="235">
        <f t="shared" si="59"/>
        <v>39.024390243902438</v>
      </c>
      <c r="P135" s="235">
        <f t="shared" si="59"/>
        <v>39.024390243902438</v>
      </c>
      <c r="Q135" s="235">
        <f t="shared" si="59"/>
        <v>39.024390243902438</v>
      </c>
      <c r="R135" s="235">
        <f t="shared" si="59"/>
        <v>39.024390243902438</v>
      </c>
      <c r="S135" s="235">
        <f t="shared" si="59"/>
        <v>41.463414634146346</v>
      </c>
      <c r="T135" s="235">
        <f t="shared" si="59"/>
        <v>41.463414634146346</v>
      </c>
      <c r="U135" s="235">
        <f t="shared" si="59"/>
        <v>41.463414634146346</v>
      </c>
      <c r="V135" s="235">
        <f t="shared" si="59"/>
        <v>43.902439024390247</v>
      </c>
      <c r="W135" s="235">
        <f t="shared" si="59"/>
        <v>41.463414634146346</v>
      </c>
      <c r="X135" s="235">
        <f t="shared" si="59"/>
        <v>39.024390243902431</v>
      </c>
      <c r="Y135" s="235">
        <f t="shared" si="59"/>
        <v>36.585365853658537</v>
      </c>
      <c r="Z135" s="235">
        <f t="shared" si="59"/>
        <v>34.146341463414636</v>
      </c>
      <c r="AA135" s="235">
        <f t="shared" si="59"/>
        <v>24.390243902439025</v>
      </c>
      <c r="AB135" s="235">
        <f t="shared" si="59"/>
        <v>24.390243902439025</v>
      </c>
      <c r="AC135" s="235">
        <f t="shared" si="59"/>
        <v>21.951219512195124</v>
      </c>
      <c r="AD135" s="235">
        <f t="shared" si="59"/>
        <v>0</v>
      </c>
      <c r="AE135" s="235">
        <f t="shared" si="59"/>
        <v>0</v>
      </c>
      <c r="AF135" s="235">
        <f t="shared" si="59"/>
        <v>0</v>
      </c>
      <c r="AG135" s="235">
        <f t="shared" si="59"/>
        <v>0</v>
      </c>
      <c r="AH135" s="235">
        <f t="shared" si="59"/>
        <v>0</v>
      </c>
      <c r="AI135" s="235">
        <f t="shared" si="59"/>
        <v>0</v>
      </c>
      <c r="AJ135" s="235">
        <f t="shared" si="59"/>
        <v>0</v>
      </c>
      <c r="AK135" s="235">
        <f t="shared" si="59"/>
        <v>0</v>
      </c>
      <c r="AL135" s="235">
        <f t="shared" si="59"/>
        <v>0</v>
      </c>
      <c r="AM135" s="235">
        <f t="shared" si="59"/>
        <v>0</v>
      </c>
    </row>
    <row r="136" spans="3:40" s="42" customFormat="1" x14ac:dyDescent="0.35">
      <c r="E136" s="95"/>
      <c r="G136" s="95"/>
      <c r="I136" s="95"/>
      <c r="J136" s="95"/>
      <c r="K136" s="95"/>
      <c r="M136" s="95"/>
      <c r="O136" s="95"/>
      <c r="S136" s="95"/>
      <c r="U136" s="95"/>
      <c r="W136" s="95"/>
      <c r="X136" s="95"/>
      <c r="Y136" s="95"/>
      <c r="AA136" s="95"/>
      <c r="AC136" s="95"/>
      <c r="AH136" s="127"/>
      <c r="AI136" s="127"/>
      <c r="AJ136" s="127"/>
      <c r="AK136" s="127"/>
      <c r="AL136" s="127"/>
      <c r="AM136" s="127"/>
      <c r="AN136" s="127"/>
    </row>
    <row r="137" spans="3:40" s="42" customFormat="1" x14ac:dyDescent="0.35">
      <c r="E137" s="95"/>
      <c r="G137" s="95"/>
      <c r="I137" s="95"/>
      <c r="J137" s="95"/>
      <c r="K137" s="95"/>
      <c r="M137" s="95"/>
      <c r="O137" s="95"/>
      <c r="S137" s="95"/>
      <c r="U137" s="95"/>
      <c r="W137" s="95"/>
      <c r="X137" s="95"/>
      <c r="Y137" s="95"/>
      <c r="AA137" s="95"/>
      <c r="AC137" s="95"/>
    </row>
    <row r="138" spans="3:40" s="42" customFormat="1" x14ac:dyDescent="0.35">
      <c r="E138" s="95"/>
      <c r="G138" s="95"/>
      <c r="I138" s="95"/>
      <c r="J138" s="95"/>
      <c r="K138" s="95"/>
      <c r="M138" s="95"/>
      <c r="O138" s="95"/>
      <c r="S138" s="95"/>
      <c r="U138" s="95"/>
      <c r="W138" s="95"/>
      <c r="X138" s="95"/>
      <c r="Y138" s="95"/>
      <c r="AA138" s="95"/>
      <c r="AC138" s="95"/>
    </row>
    <row r="139" spans="3:40" s="42" customFormat="1" x14ac:dyDescent="0.35">
      <c r="E139" s="95"/>
      <c r="G139" s="95"/>
      <c r="I139" s="95"/>
      <c r="J139" s="95"/>
      <c r="K139" s="95"/>
      <c r="M139" s="95"/>
      <c r="O139" s="95"/>
      <c r="S139" s="95"/>
      <c r="U139" s="95"/>
      <c r="W139" s="95"/>
      <c r="X139" s="95"/>
      <c r="Y139" s="95"/>
      <c r="AA139" s="95"/>
      <c r="AC139" s="95"/>
    </row>
    <row r="140" spans="3:40" s="42" customFormat="1" x14ac:dyDescent="0.35">
      <c r="E140" s="95"/>
      <c r="G140" s="95"/>
      <c r="I140" s="95"/>
      <c r="J140" s="95"/>
      <c r="K140" s="95"/>
      <c r="M140" s="95"/>
      <c r="O140" s="95"/>
      <c r="S140" s="95"/>
      <c r="U140" s="95"/>
      <c r="W140" s="95"/>
      <c r="X140" s="95"/>
      <c r="Y140" s="95"/>
      <c r="AA140" s="95"/>
      <c r="AC140" s="95"/>
    </row>
    <row r="141" spans="3:40" s="42" customFormat="1" x14ac:dyDescent="0.35">
      <c r="E141" s="95"/>
      <c r="G141" s="95"/>
      <c r="I141" s="95"/>
      <c r="J141" s="95"/>
      <c r="K141" s="95"/>
      <c r="M141" s="95"/>
      <c r="O141" s="95"/>
      <c r="S141" s="95"/>
      <c r="U141" s="95"/>
      <c r="W141" s="95"/>
      <c r="X141" s="95"/>
      <c r="Y141" s="95"/>
      <c r="AA141" s="95"/>
      <c r="AC141" s="95"/>
    </row>
    <row r="142" spans="3:40" s="42" customFormat="1" x14ac:dyDescent="0.35">
      <c r="E142" s="95"/>
      <c r="G142" s="95"/>
      <c r="I142" s="95"/>
      <c r="J142" s="95"/>
      <c r="K142" s="95"/>
      <c r="M142" s="95"/>
      <c r="O142" s="95"/>
      <c r="S142" s="95"/>
      <c r="U142" s="95"/>
      <c r="W142" s="95"/>
      <c r="X142" s="95"/>
      <c r="Y142" s="95"/>
      <c r="AA142" s="95"/>
      <c r="AC142" s="95"/>
    </row>
    <row r="143" spans="3:40" s="42" customFormat="1" x14ac:dyDescent="0.35">
      <c r="E143" s="95"/>
      <c r="G143" s="95"/>
      <c r="I143" s="95"/>
      <c r="J143" s="95"/>
      <c r="K143" s="95"/>
      <c r="M143" s="95"/>
      <c r="O143" s="95"/>
      <c r="S143" s="95"/>
      <c r="U143" s="95"/>
      <c r="W143" s="95"/>
      <c r="X143" s="95"/>
      <c r="Y143" s="95"/>
      <c r="AA143" s="95"/>
      <c r="AC143" s="95"/>
    </row>
    <row r="144" spans="3:40" s="42" customFormat="1" x14ac:dyDescent="0.35">
      <c r="E144" s="95"/>
      <c r="G144" s="95"/>
      <c r="I144" s="95"/>
      <c r="J144" s="95"/>
      <c r="K144" s="95"/>
      <c r="M144" s="95"/>
      <c r="O144" s="95"/>
      <c r="S144" s="95"/>
      <c r="U144" s="95"/>
      <c r="W144" s="95"/>
      <c r="X144" s="95"/>
      <c r="Y144" s="95"/>
      <c r="AA144" s="95"/>
      <c r="AC144" s="95"/>
    </row>
    <row r="145" spans="3:39" s="42" customFormat="1" x14ac:dyDescent="0.35">
      <c r="E145" s="95"/>
      <c r="G145" s="95"/>
      <c r="I145" s="95"/>
      <c r="J145" s="95"/>
      <c r="K145" s="95"/>
      <c r="M145" s="95"/>
      <c r="O145" s="95"/>
      <c r="S145" s="95"/>
      <c r="U145" s="95"/>
      <c r="W145" s="95"/>
      <c r="X145" s="95"/>
      <c r="Y145" s="95"/>
      <c r="AA145" s="95"/>
      <c r="AC145" s="95"/>
    </row>
    <row r="146" spans="3:39" s="42" customFormat="1" x14ac:dyDescent="0.35">
      <c r="E146" s="95"/>
      <c r="G146" s="95"/>
      <c r="I146" s="95"/>
      <c r="J146" s="95"/>
      <c r="K146" s="95"/>
      <c r="M146" s="95"/>
      <c r="O146" s="95"/>
      <c r="S146" s="95"/>
      <c r="U146" s="95"/>
      <c r="W146" s="95"/>
      <c r="X146" s="95"/>
      <c r="Y146" s="95"/>
      <c r="AA146" s="95"/>
      <c r="AC146" s="95"/>
    </row>
    <row r="147" spans="3:39" s="42" customFormat="1" x14ac:dyDescent="0.35">
      <c r="C147" s="87"/>
      <c r="E147" s="95"/>
      <c r="G147" s="95"/>
      <c r="I147" s="95"/>
      <c r="J147" s="95"/>
      <c r="K147" s="95"/>
      <c r="M147" s="95"/>
      <c r="O147" s="95"/>
      <c r="S147" s="95"/>
      <c r="U147" s="95"/>
      <c r="W147" s="95"/>
      <c r="X147" s="95"/>
      <c r="Y147" s="95"/>
      <c r="AA147" s="95"/>
      <c r="AC147" s="95"/>
    </row>
    <row r="148" spans="3:39" s="42" customFormat="1" x14ac:dyDescent="0.35">
      <c r="E148" s="91" t="str">
        <f t="shared" ref="E148:AM155" si="60">+LEFT(E5,4)</f>
        <v/>
      </c>
      <c r="F148" s="91" t="str">
        <f t="shared" si="60"/>
        <v/>
      </c>
      <c r="G148" s="91" t="str">
        <f t="shared" si="60"/>
        <v/>
      </c>
      <c r="H148" s="91" t="str">
        <f t="shared" si="60"/>
        <v/>
      </c>
      <c r="I148" s="91" t="str">
        <f t="shared" si="60"/>
        <v/>
      </c>
      <c r="J148" s="91" t="str">
        <f t="shared" si="60"/>
        <v/>
      </c>
      <c r="K148" s="91" t="str">
        <f t="shared" si="60"/>
        <v/>
      </c>
      <c r="L148" s="91" t="str">
        <f t="shared" si="60"/>
        <v/>
      </c>
      <c r="M148" s="91" t="str">
        <f t="shared" si="60"/>
        <v/>
      </c>
      <c r="N148" s="91" t="str">
        <f t="shared" si="60"/>
        <v/>
      </c>
      <c r="O148" s="91" t="str">
        <f t="shared" si="60"/>
        <v/>
      </c>
      <c r="P148" s="91" t="str">
        <f t="shared" si="60"/>
        <v/>
      </c>
      <c r="Q148" s="91" t="str">
        <f t="shared" si="60"/>
        <v/>
      </c>
      <c r="R148" s="91" t="str">
        <f t="shared" si="60"/>
        <v/>
      </c>
      <c r="S148" s="91" t="str">
        <f t="shared" si="60"/>
        <v/>
      </c>
      <c r="T148" s="91" t="str">
        <f t="shared" si="60"/>
        <v/>
      </c>
      <c r="U148" s="91" t="str">
        <f t="shared" si="60"/>
        <v/>
      </c>
      <c r="V148" s="91" t="str">
        <f t="shared" si="60"/>
        <v/>
      </c>
      <c r="W148" s="91" t="str">
        <f t="shared" si="60"/>
        <v/>
      </c>
      <c r="X148" s="91" t="str">
        <f t="shared" si="60"/>
        <v/>
      </c>
      <c r="Y148" s="91" t="str">
        <f t="shared" si="60"/>
        <v/>
      </c>
      <c r="Z148" s="91" t="str">
        <f t="shared" si="60"/>
        <v/>
      </c>
      <c r="AA148" s="91" t="str">
        <f t="shared" si="60"/>
        <v/>
      </c>
      <c r="AB148" s="91" t="str">
        <f t="shared" si="60"/>
        <v/>
      </c>
      <c r="AC148" s="91" t="str">
        <f t="shared" si="60"/>
        <v/>
      </c>
      <c r="AD148" s="91" t="str">
        <f t="shared" si="60"/>
        <v/>
      </c>
      <c r="AE148" s="91" t="str">
        <f t="shared" si="60"/>
        <v/>
      </c>
      <c r="AF148" s="91" t="str">
        <f t="shared" si="60"/>
        <v/>
      </c>
      <c r="AG148" s="91" t="str">
        <f t="shared" si="60"/>
        <v/>
      </c>
      <c r="AH148" s="91" t="str">
        <f t="shared" si="60"/>
        <v/>
      </c>
      <c r="AI148" s="91" t="str">
        <f t="shared" si="60"/>
        <v/>
      </c>
      <c r="AJ148" s="91" t="str">
        <f t="shared" si="60"/>
        <v/>
      </c>
      <c r="AK148" s="91" t="str">
        <f t="shared" si="60"/>
        <v/>
      </c>
      <c r="AL148" s="91" t="str">
        <f t="shared" si="60"/>
        <v/>
      </c>
      <c r="AM148" s="91" t="str">
        <f t="shared" si="60"/>
        <v/>
      </c>
    </row>
    <row r="149" spans="3:39" s="42" customFormat="1" x14ac:dyDescent="0.35">
      <c r="E149" s="91" t="str">
        <f t="shared" si="60"/>
        <v/>
      </c>
      <c r="F149" s="91" t="str">
        <f t="shared" si="60"/>
        <v/>
      </c>
      <c r="G149" s="91" t="str">
        <f t="shared" si="60"/>
        <v/>
      </c>
      <c r="H149" s="91" t="str">
        <f t="shared" si="60"/>
        <v/>
      </c>
      <c r="I149" s="91" t="str">
        <f t="shared" si="60"/>
        <v/>
      </c>
      <c r="J149" s="91" t="str">
        <f t="shared" si="60"/>
        <v/>
      </c>
      <c r="K149" s="91" t="str">
        <f t="shared" si="60"/>
        <v/>
      </c>
      <c r="L149" s="91" t="str">
        <f t="shared" si="60"/>
        <v/>
      </c>
      <c r="M149" s="91" t="str">
        <f t="shared" si="60"/>
        <v/>
      </c>
      <c r="N149" s="91" t="str">
        <f t="shared" si="60"/>
        <v/>
      </c>
      <c r="O149" s="91" t="str">
        <f t="shared" si="60"/>
        <v/>
      </c>
      <c r="P149" s="91" t="str">
        <f t="shared" si="60"/>
        <v/>
      </c>
      <c r="Q149" s="91" t="str">
        <f t="shared" si="60"/>
        <v/>
      </c>
      <c r="R149" s="91" t="str">
        <f t="shared" si="60"/>
        <v/>
      </c>
      <c r="S149" s="91" t="str">
        <f t="shared" si="60"/>
        <v/>
      </c>
      <c r="T149" s="91" t="str">
        <f t="shared" si="60"/>
        <v/>
      </c>
      <c r="U149" s="91" t="str">
        <f t="shared" si="60"/>
        <v/>
      </c>
      <c r="V149" s="91" t="str">
        <f t="shared" si="60"/>
        <v/>
      </c>
      <c r="W149" s="91" t="str">
        <f t="shared" si="60"/>
        <v/>
      </c>
      <c r="X149" s="91" t="str">
        <f t="shared" si="60"/>
        <v/>
      </c>
      <c r="Y149" s="91" t="str">
        <f t="shared" si="60"/>
        <v/>
      </c>
      <c r="Z149" s="91" t="str">
        <f t="shared" si="60"/>
        <v/>
      </c>
      <c r="AA149" s="91" t="str">
        <f t="shared" si="60"/>
        <v/>
      </c>
      <c r="AB149" s="91" t="str">
        <f t="shared" si="60"/>
        <v/>
      </c>
      <c r="AC149" s="91" t="str">
        <f t="shared" si="60"/>
        <v/>
      </c>
      <c r="AD149" s="91" t="str">
        <f t="shared" si="60"/>
        <v/>
      </c>
      <c r="AE149" s="91" t="str">
        <f t="shared" si="60"/>
        <v/>
      </c>
      <c r="AF149" s="91" t="str">
        <f t="shared" si="60"/>
        <v/>
      </c>
      <c r="AG149" s="91" t="str">
        <f t="shared" si="60"/>
        <v/>
      </c>
      <c r="AH149" s="91" t="str">
        <f t="shared" si="60"/>
        <v/>
      </c>
      <c r="AI149" s="91" t="str">
        <f t="shared" si="60"/>
        <v/>
      </c>
      <c r="AJ149" s="91" t="str">
        <f t="shared" si="60"/>
        <v/>
      </c>
      <c r="AK149" s="91" t="str">
        <f t="shared" si="60"/>
        <v/>
      </c>
      <c r="AL149" s="91" t="str">
        <f t="shared" si="60"/>
        <v/>
      </c>
      <c r="AM149" s="91" t="str">
        <f t="shared" si="60"/>
        <v/>
      </c>
    </row>
    <row r="150" spans="3:39" s="42" customFormat="1" x14ac:dyDescent="0.35">
      <c r="E150" s="91" t="str">
        <f t="shared" si="60"/>
        <v/>
      </c>
      <c r="F150" s="91" t="str">
        <f t="shared" si="60"/>
        <v/>
      </c>
      <c r="G150" s="91" t="str">
        <f t="shared" si="60"/>
        <v/>
      </c>
      <c r="H150" s="91" t="str">
        <f t="shared" si="60"/>
        <v/>
      </c>
      <c r="I150" s="91" t="str">
        <f t="shared" si="60"/>
        <v/>
      </c>
      <c r="J150" s="91" t="str">
        <f t="shared" si="60"/>
        <v/>
      </c>
      <c r="K150" s="91" t="str">
        <f t="shared" si="60"/>
        <v/>
      </c>
      <c r="L150" s="91" t="str">
        <f t="shared" si="60"/>
        <v/>
      </c>
      <c r="M150" s="91" t="str">
        <f t="shared" si="60"/>
        <v/>
      </c>
      <c r="N150" s="91" t="str">
        <f t="shared" si="60"/>
        <v/>
      </c>
      <c r="O150" s="91" t="str">
        <f t="shared" si="60"/>
        <v/>
      </c>
      <c r="P150" s="91" t="str">
        <f t="shared" si="60"/>
        <v/>
      </c>
      <c r="Q150" s="91" t="str">
        <f t="shared" si="60"/>
        <v/>
      </c>
      <c r="R150" s="91" t="str">
        <f t="shared" si="60"/>
        <v/>
      </c>
      <c r="S150" s="91" t="str">
        <f t="shared" si="60"/>
        <v/>
      </c>
      <c r="T150" s="91" t="str">
        <f t="shared" si="60"/>
        <v/>
      </c>
      <c r="U150" s="91" t="str">
        <f t="shared" si="60"/>
        <v/>
      </c>
      <c r="V150" s="91" t="str">
        <f t="shared" si="60"/>
        <v/>
      </c>
      <c r="W150" s="91" t="str">
        <f t="shared" si="60"/>
        <v/>
      </c>
      <c r="X150" s="91" t="str">
        <f t="shared" si="60"/>
        <v/>
      </c>
      <c r="Y150" s="91" t="str">
        <f t="shared" si="60"/>
        <v/>
      </c>
      <c r="Z150" s="91" t="str">
        <f t="shared" si="60"/>
        <v/>
      </c>
      <c r="AA150" s="91" t="str">
        <f t="shared" si="60"/>
        <v/>
      </c>
      <c r="AB150" s="91" t="str">
        <f t="shared" si="60"/>
        <v/>
      </c>
      <c r="AC150" s="91" t="str">
        <f t="shared" si="60"/>
        <v/>
      </c>
      <c r="AD150" s="91" t="str">
        <f t="shared" si="60"/>
        <v/>
      </c>
      <c r="AE150" s="91" t="str">
        <f t="shared" si="60"/>
        <v/>
      </c>
      <c r="AF150" s="91" t="str">
        <f t="shared" si="60"/>
        <v/>
      </c>
      <c r="AG150" s="91" t="str">
        <f t="shared" si="60"/>
        <v/>
      </c>
      <c r="AH150" s="91" t="str">
        <f t="shared" si="60"/>
        <v/>
      </c>
      <c r="AI150" s="91" t="str">
        <f t="shared" si="60"/>
        <v/>
      </c>
      <c r="AJ150" s="91" t="str">
        <f t="shared" si="60"/>
        <v/>
      </c>
      <c r="AK150" s="91" t="str">
        <f t="shared" si="60"/>
        <v/>
      </c>
      <c r="AL150" s="91" t="str">
        <f t="shared" si="60"/>
        <v/>
      </c>
      <c r="AM150" s="91" t="str">
        <f t="shared" si="60"/>
        <v/>
      </c>
    </row>
    <row r="151" spans="3:39" s="42" customFormat="1" x14ac:dyDescent="0.35">
      <c r="E151" s="91" t="str">
        <f t="shared" si="60"/>
        <v/>
      </c>
      <c r="F151" s="91" t="str">
        <f t="shared" si="60"/>
        <v/>
      </c>
      <c r="G151" s="91" t="str">
        <f t="shared" si="60"/>
        <v/>
      </c>
      <c r="H151" s="91" t="str">
        <f t="shared" si="60"/>
        <v/>
      </c>
      <c r="I151" s="91" t="str">
        <f t="shared" si="60"/>
        <v/>
      </c>
      <c r="J151" s="91" t="str">
        <f t="shared" si="60"/>
        <v/>
      </c>
      <c r="K151" s="91" t="str">
        <f t="shared" si="60"/>
        <v/>
      </c>
      <c r="L151" s="91" t="str">
        <f t="shared" si="60"/>
        <v/>
      </c>
      <c r="M151" s="91" t="str">
        <f t="shared" si="60"/>
        <v/>
      </c>
      <c r="N151" s="91" t="str">
        <f t="shared" si="60"/>
        <v/>
      </c>
      <c r="O151" s="91" t="str">
        <f t="shared" si="60"/>
        <v/>
      </c>
      <c r="P151" s="91" t="str">
        <f t="shared" si="60"/>
        <v/>
      </c>
      <c r="Q151" s="91" t="str">
        <f t="shared" si="60"/>
        <v/>
      </c>
      <c r="R151" s="91" t="str">
        <f t="shared" si="60"/>
        <v/>
      </c>
      <c r="S151" s="91" t="str">
        <f t="shared" si="60"/>
        <v/>
      </c>
      <c r="T151" s="91" t="str">
        <f t="shared" si="60"/>
        <v/>
      </c>
      <c r="U151" s="91" t="str">
        <f t="shared" si="60"/>
        <v/>
      </c>
      <c r="V151" s="91" t="str">
        <f t="shared" si="60"/>
        <v/>
      </c>
      <c r="W151" s="91" t="str">
        <f t="shared" si="60"/>
        <v/>
      </c>
      <c r="X151" s="91" t="str">
        <f t="shared" si="60"/>
        <v/>
      </c>
      <c r="Y151" s="91" t="str">
        <f t="shared" si="60"/>
        <v/>
      </c>
      <c r="Z151" s="91" t="str">
        <f t="shared" si="60"/>
        <v/>
      </c>
      <c r="AA151" s="91" t="str">
        <f t="shared" si="60"/>
        <v/>
      </c>
      <c r="AB151" s="91" t="str">
        <f t="shared" si="60"/>
        <v/>
      </c>
      <c r="AC151" s="91" t="str">
        <f t="shared" si="60"/>
        <v/>
      </c>
      <c r="AD151" s="91" t="str">
        <f t="shared" si="60"/>
        <v/>
      </c>
      <c r="AE151" s="91" t="str">
        <f t="shared" si="60"/>
        <v/>
      </c>
      <c r="AF151" s="91" t="str">
        <f t="shared" si="60"/>
        <v/>
      </c>
      <c r="AG151" s="91" t="str">
        <f t="shared" si="60"/>
        <v/>
      </c>
      <c r="AH151" s="91" t="str">
        <f t="shared" si="60"/>
        <v/>
      </c>
      <c r="AI151" s="91" t="str">
        <f t="shared" si="60"/>
        <v/>
      </c>
      <c r="AJ151" s="91" t="str">
        <f t="shared" si="60"/>
        <v/>
      </c>
      <c r="AK151" s="91" t="str">
        <f t="shared" si="60"/>
        <v/>
      </c>
      <c r="AL151" s="91" t="str">
        <f t="shared" si="60"/>
        <v/>
      </c>
      <c r="AM151" s="91" t="str">
        <f t="shared" si="60"/>
        <v/>
      </c>
    </row>
    <row r="152" spans="3:39" s="42" customFormat="1" x14ac:dyDescent="0.35">
      <c r="E152" s="91" t="str">
        <f t="shared" si="60"/>
        <v/>
      </c>
      <c r="F152" s="91" t="str">
        <f t="shared" si="60"/>
        <v/>
      </c>
      <c r="G152" s="91" t="str">
        <f t="shared" si="60"/>
        <v/>
      </c>
      <c r="H152" s="91" t="str">
        <f t="shared" si="60"/>
        <v/>
      </c>
      <c r="I152" s="91" t="str">
        <f t="shared" si="60"/>
        <v/>
      </c>
      <c r="J152" s="91" t="str">
        <f t="shared" si="60"/>
        <v/>
      </c>
      <c r="K152" s="91" t="str">
        <f t="shared" si="60"/>
        <v/>
      </c>
      <c r="L152" s="91" t="str">
        <f t="shared" si="60"/>
        <v/>
      </c>
      <c r="M152" s="91" t="str">
        <f t="shared" si="60"/>
        <v/>
      </c>
      <c r="N152" s="91" t="str">
        <f t="shared" si="60"/>
        <v/>
      </c>
      <c r="O152" s="91" t="str">
        <f t="shared" si="60"/>
        <v/>
      </c>
      <c r="P152" s="91" t="str">
        <f t="shared" si="60"/>
        <v/>
      </c>
      <c r="Q152" s="91" t="str">
        <f t="shared" si="60"/>
        <v/>
      </c>
      <c r="R152" s="91" t="str">
        <f t="shared" si="60"/>
        <v/>
      </c>
      <c r="S152" s="91" t="str">
        <f t="shared" si="60"/>
        <v/>
      </c>
      <c r="T152" s="91" t="str">
        <f t="shared" si="60"/>
        <v/>
      </c>
      <c r="U152" s="91" t="str">
        <f t="shared" si="60"/>
        <v/>
      </c>
      <c r="V152" s="91" t="str">
        <f t="shared" si="60"/>
        <v/>
      </c>
      <c r="W152" s="91" t="str">
        <f t="shared" si="60"/>
        <v/>
      </c>
      <c r="X152" s="91" t="str">
        <f t="shared" si="60"/>
        <v/>
      </c>
      <c r="Y152" s="91" t="str">
        <f t="shared" si="60"/>
        <v/>
      </c>
      <c r="Z152" s="91" t="str">
        <f t="shared" si="60"/>
        <v/>
      </c>
      <c r="AA152" s="91" t="str">
        <f t="shared" si="60"/>
        <v/>
      </c>
      <c r="AB152" s="91" t="str">
        <f t="shared" si="60"/>
        <v/>
      </c>
      <c r="AC152" s="91" t="str">
        <f t="shared" si="60"/>
        <v/>
      </c>
      <c r="AD152" s="91" t="str">
        <f t="shared" si="60"/>
        <v/>
      </c>
      <c r="AE152" s="91" t="str">
        <f t="shared" si="60"/>
        <v/>
      </c>
      <c r="AF152" s="91" t="str">
        <f t="shared" si="60"/>
        <v/>
      </c>
      <c r="AG152" s="91" t="str">
        <f t="shared" si="60"/>
        <v/>
      </c>
      <c r="AH152" s="91" t="str">
        <f t="shared" si="60"/>
        <v/>
      </c>
      <c r="AI152" s="91" t="str">
        <f t="shared" si="60"/>
        <v/>
      </c>
      <c r="AJ152" s="91" t="str">
        <f t="shared" si="60"/>
        <v/>
      </c>
      <c r="AK152" s="91" t="str">
        <f t="shared" si="60"/>
        <v/>
      </c>
      <c r="AL152" s="91" t="str">
        <f t="shared" si="60"/>
        <v/>
      </c>
      <c r="AM152" s="91" t="str">
        <f t="shared" si="60"/>
        <v/>
      </c>
    </row>
    <row r="153" spans="3:39" s="42" customFormat="1" x14ac:dyDescent="0.35">
      <c r="E153" s="91" t="str">
        <f t="shared" si="60"/>
        <v>OPEX</v>
      </c>
      <c r="F153" s="91" t="str">
        <f t="shared" si="60"/>
        <v>OPEX</v>
      </c>
      <c r="G153" s="91" t="str">
        <f t="shared" si="60"/>
        <v>OPEX</v>
      </c>
      <c r="H153" s="91" t="str">
        <f t="shared" si="60"/>
        <v>OPEX</v>
      </c>
      <c r="I153" s="91" t="str">
        <f t="shared" si="60"/>
        <v>OPEX</v>
      </c>
      <c r="J153" s="91" t="str">
        <f t="shared" si="60"/>
        <v>OPEX</v>
      </c>
      <c r="K153" s="91" t="str">
        <f t="shared" si="60"/>
        <v>OPEX</v>
      </c>
      <c r="L153" s="91" t="str">
        <f t="shared" si="60"/>
        <v>OPEX</v>
      </c>
      <c r="M153" s="91" t="str">
        <f t="shared" si="60"/>
        <v>OPEX</v>
      </c>
      <c r="N153" s="91" t="str">
        <f t="shared" si="60"/>
        <v>OPEX</v>
      </c>
      <c r="O153" s="91" t="str">
        <f t="shared" si="60"/>
        <v>OPEX</v>
      </c>
      <c r="P153" s="91" t="str">
        <f t="shared" si="60"/>
        <v>OPEX</v>
      </c>
      <c r="Q153" s="91" t="str">
        <f t="shared" si="60"/>
        <v>OPEX</v>
      </c>
      <c r="R153" s="91" t="str">
        <f t="shared" si="60"/>
        <v>OPEX</v>
      </c>
      <c r="S153" s="91" t="str">
        <f t="shared" si="60"/>
        <v>OPEX</v>
      </c>
      <c r="T153" s="91" t="str">
        <f t="shared" si="60"/>
        <v>OPEX</v>
      </c>
      <c r="U153" s="91" t="str">
        <f t="shared" si="60"/>
        <v>OPEX</v>
      </c>
      <c r="V153" s="91" t="str">
        <f t="shared" si="60"/>
        <v>OPEX</v>
      </c>
      <c r="W153" s="91" t="str">
        <f t="shared" si="60"/>
        <v>OPEX</v>
      </c>
      <c r="X153" s="91" t="str">
        <f t="shared" si="60"/>
        <v>OPEX</v>
      </c>
      <c r="Y153" s="91" t="str">
        <f t="shared" si="60"/>
        <v>OPEX</v>
      </c>
      <c r="Z153" s="91" t="str">
        <f t="shared" si="60"/>
        <v>OPEX</v>
      </c>
      <c r="AA153" s="91" t="str">
        <f t="shared" si="60"/>
        <v>OPEX</v>
      </c>
      <c r="AB153" s="91" t="str">
        <f t="shared" si="60"/>
        <v>OPEX</v>
      </c>
      <c r="AC153" s="91" t="str">
        <f t="shared" si="60"/>
        <v>OPEX</v>
      </c>
      <c r="AD153" s="91" t="str">
        <f t="shared" si="60"/>
        <v/>
      </c>
      <c r="AE153" s="91" t="str">
        <f t="shared" si="60"/>
        <v/>
      </c>
      <c r="AF153" s="91" t="str">
        <f t="shared" si="60"/>
        <v/>
      </c>
      <c r="AG153" s="91" t="str">
        <f t="shared" si="60"/>
        <v/>
      </c>
      <c r="AH153" s="91" t="str">
        <f t="shared" si="60"/>
        <v/>
      </c>
      <c r="AI153" s="91" t="str">
        <f t="shared" si="60"/>
        <v/>
      </c>
      <c r="AJ153" s="91" t="str">
        <f t="shared" si="60"/>
        <v/>
      </c>
      <c r="AK153" s="91" t="str">
        <f t="shared" si="60"/>
        <v/>
      </c>
      <c r="AL153" s="91" t="str">
        <f t="shared" si="60"/>
        <v/>
      </c>
      <c r="AM153" s="91" t="str">
        <f t="shared" si="60"/>
        <v/>
      </c>
    </row>
    <row r="154" spans="3:39" s="42" customFormat="1" x14ac:dyDescent="0.35">
      <c r="E154" s="91" t="str">
        <f t="shared" si="60"/>
        <v>CCI</v>
      </c>
      <c r="F154" s="91" t="str">
        <f t="shared" si="60"/>
        <v/>
      </c>
      <c r="G154" s="91" t="str">
        <f t="shared" si="60"/>
        <v>CCI</v>
      </c>
      <c r="H154" s="91" t="str">
        <f t="shared" si="60"/>
        <v/>
      </c>
      <c r="I154" s="91" t="str">
        <f t="shared" si="60"/>
        <v>67</v>
      </c>
      <c r="J154" s="91" t="str">
        <f t="shared" si="60"/>
        <v>CDQP</v>
      </c>
      <c r="K154" s="91" t="str">
        <f t="shared" si="60"/>
        <v/>
      </c>
      <c r="L154" s="91" t="str">
        <f t="shared" si="60"/>
        <v/>
      </c>
      <c r="M154" s="91" t="str">
        <f t="shared" si="60"/>
        <v>67</v>
      </c>
      <c r="N154" s="91" t="str">
        <f t="shared" si="60"/>
        <v/>
      </c>
      <c r="O154" s="91" t="str">
        <f t="shared" si="60"/>
        <v>CCI</v>
      </c>
      <c r="P154" s="91" t="str">
        <f t="shared" si="60"/>
        <v/>
      </c>
      <c r="Q154" s="91" t="str">
        <f t="shared" si="60"/>
        <v/>
      </c>
      <c r="R154" s="91" t="str">
        <f t="shared" si="60"/>
        <v/>
      </c>
      <c r="S154" s="91" t="str">
        <f t="shared" si="60"/>
        <v>67</v>
      </c>
      <c r="T154" s="91" t="str">
        <f t="shared" si="60"/>
        <v/>
      </c>
      <c r="U154" s="91" t="str">
        <f t="shared" si="60"/>
        <v>CDQP</v>
      </c>
      <c r="V154" s="91" t="str">
        <f t="shared" si="60"/>
        <v/>
      </c>
      <c r="W154" s="91" t="str">
        <f t="shared" si="60"/>
        <v>CCI</v>
      </c>
      <c r="X154" s="91" t="str">
        <f t="shared" si="60"/>
        <v/>
      </c>
      <c r="Y154" s="91" t="str">
        <f t="shared" si="60"/>
        <v>CDQP</v>
      </c>
      <c r="Z154" s="91" t="str">
        <f t="shared" si="60"/>
        <v/>
      </c>
      <c r="AA154" s="91" t="str">
        <f t="shared" si="60"/>
        <v>67</v>
      </c>
      <c r="AB154" s="91" t="str">
        <f t="shared" si="60"/>
        <v/>
      </c>
      <c r="AC154" s="91" t="str">
        <f t="shared" si="60"/>
        <v>CCI</v>
      </c>
      <c r="AD154" s="91" t="str">
        <f t="shared" si="60"/>
        <v/>
      </c>
      <c r="AE154" s="91" t="str">
        <f t="shared" si="60"/>
        <v/>
      </c>
      <c r="AF154" s="91" t="str">
        <f t="shared" si="60"/>
        <v/>
      </c>
      <c r="AG154" s="91" t="str">
        <f t="shared" si="60"/>
        <v/>
      </c>
      <c r="AH154" s="91" t="str">
        <f t="shared" si="60"/>
        <v/>
      </c>
      <c r="AI154" s="91" t="str">
        <f t="shared" si="60"/>
        <v/>
      </c>
      <c r="AJ154" s="91" t="str">
        <f t="shared" si="60"/>
        <v/>
      </c>
      <c r="AK154" s="91" t="str">
        <f t="shared" si="60"/>
        <v/>
      </c>
      <c r="AL154" s="91" t="str">
        <f t="shared" si="60"/>
        <v/>
      </c>
      <c r="AM154" s="91" t="str">
        <f t="shared" si="60"/>
        <v/>
      </c>
    </row>
    <row r="155" spans="3:39" s="42" customFormat="1" x14ac:dyDescent="0.35">
      <c r="E155" s="91" t="str">
        <f t="shared" si="60"/>
        <v>67</v>
      </c>
      <c r="F155" s="91" t="str">
        <f t="shared" si="60"/>
        <v/>
      </c>
      <c r="G155" s="91" t="str">
        <f t="shared" si="60"/>
        <v>67</v>
      </c>
      <c r="H155" s="91" t="str">
        <f t="shared" si="60"/>
        <v/>
      </c>
      <c r="I155" s="91" t="str">
        <f t="shared" si="60"/>
        <v>CCI</v>
      </c>
      <c r="J155" s="91" t="str">
        <f t="shared" si="60"/>
        <v/>
      </c>
      <c r="K155" s="91" t="str">
        <f t="shared" si="60"/>
        <v>CDQP</v>
      </c>
      <c r="L155" s="91" t="str">
        <f t="shared" si="60"/>
        <v/>
      </c>
      <c r="M155" s="91" t="str">
        <f t="shared" si="60"/>
        <v>CCI</v>
      </c>
      <c r="N155" s="91" t="str">
        <f t="shared" si="60"/>
        <v>PLD</v>
      </c>
      <c r="O155" s="91" t="str">
        <f t="shared" ref="L155:AM164" si="61">+LEFT(O12,4)</f>
        <v>PLD</v>
      </c>
      <c r="P155" s="91" t="str">
        <f t="shared" si="61"/>
        <v>PLD</v>
      </c>
      <c r="Q155" s="91" t="str">
        <f t="shared" si="61"/>
        <v>PLD</v>
      </c>
      <c r="R155" s="91" t="str">
        <f t="shared" si="61"/>
        <v>PLD</v>
      </c>
      <c r="S155" s="91" t="str">
        <f t="shared" si="61"/>
        <v>MISS</v>
      </c>
      <c r="T155" s="91" t="str">
        <f t="shared" si="61"/>
        <v>MISS</v>
      </c>
      <c r="U155" s="91" t="str">
        <f t="shared" si="61"/>
        <v>MISS</v>
      </c>
      <c r="V155" s="91" t="str">
        <f t="shared" si="61"/>
        <v>MISS</v>
      </c>
      <c r="W155" s="91" t="str">
        <f t="shared" si="61"/>
        <v>MISS</v>
      </c>
      <c r="X155" s="91" t="str">
        <f t="shared" si="61"/>
        <v>CDQP</v>
      </c>
      <c r="Y155" s="91" t="str">
        <f t="shared" si="61"/>
        <v>CDQP</v>
      </c>
      <c r="Z155" s="91" t="str">
        <f t="shared" si="61"/>
        <v/>
      </c>
      <c r="AA155" s="91" t="str">
        <f t="shared" si="61"/>
        <v>CCI</v>
      </c>
      <c r="AB155" s="91" t="str">
        <f t="shared" si="61"/>
        <v/>
      </c>
      <c r="AC155" s="91" t="str">
        <f t="shared" si="61"/>
        <v>67</v>
      </c>
      <c r="AD155" s="91" t="str">
        <f t="shared" si="61"/>
        <v/>
      </c>
      <c r="AE155" s="91" t="str">
        <f t="shared" si="61"/>
        <v/>
      </c>
      <c r="AF155" s="91" t="str">
        <f t="shared" si="61"/>
        <v/>
      </c>
      <c r="AG155" s="91" t="str">
        <f t="shared" si="61"/>
        <v/>
      </c>
      <c r="AH155" s="91" t="str">
        <f t="shared" si="61"/>
        <v/>
      </c>
      <c r="AI155" s="91" t="str">
        <f t="shared" si="61"/>
        <v/>
      </c>
      <c r="AJ155" s="91" t="str">
        <f t="shared" si="61"/>
        <v/>
      </c>
      <c r="AK155" s="91" t="str">
        <f t="shared" si="61"/>
        <v/>
      </c>
      <c r="AL155" s="91" t="str">
        <f t="shared" si="61"/>
        <v/>
      </c>
      <c r="AM155" s="91" t="str">
        <f t="shared" si="61"/>
        <v/>
      </c>
    </row>
    <row r="156" spans="3:39" s="42" customFormat="1" x14ac:dyDescent="0.35">
      <c r="E156" s="91" t="str">
        <f t="shared" ref="E156:K171" si="62">+LEFT(E13,4)</f>
        <v>PLD</v>
      </c>
      <c r="F156" s="91" t="str">
        <f t="shared" si="62"/>
        <v>PLD</v>
      </c>
      <c r="G156" s="91" t="str">
        <f t="shared" si="62"/>
        <v>PLD</v>
      </c>
      <c r="H156" s="91" t="str">
        <f t="shared" si="62"/>
        <v>PLD</v>
      </c>
      <c r="I156" s="91" t="str">
        <f t="shared" si="62"/>
        <v>PLD</v>
      </c>
      <c r="J156" s="91" t="str">
        <f t="shared" si="62"/>
        <v>PLD</v>
      </c>
      <c r="K156" s="91" t="str">
        <f t="shared" si="62"/>
        <v>PLD</v>
      </c>
      <c r="L156" s="91" t="str">
        <f t="shared" si="61"/>
        <v>PLD</v>
      </c>
      <c r="M156" s="91" t="str">
        <f t="shared" si="61"/>
        <v>PLD</v>
      </c>
      <c r="N156" s="91" t="str">
        <f t="shared" si="61"/>
        <v>PLD</v>
      </c>
      <c r="O156" s="91" t="str">
        <f t="shared" si="61"/>
        <v>PLD</v>
      </c>
      <c r="P156" s="91" t="str">
        <f t="shared" si="61"/>
        <v>PLD</v>
      </c>
      <c r="Q156" s="91" t="str">
        <f t="shared" si="61"/>
        <v>PLD</v>
      </c>
      <c r="R156" s="91" t="str">
        <f t="shared" si="61"/>
        <v>PLD</v>
      </c>
      <c r="S156" s="91" t="str">
        <f t="shared" si="61"/>
        <v>PLD</v>
      </c>
      <c r="T156" s="91" t="str">
        <f t="shared" si="61"/>
        <v>PLD</v>
      </c>
      <c r="U156" s="91" t="str">
        <f t="shared" si="61"/>
        <v>PLD</v>
      </c>
      <c r="V156" s="91" t="str">
        <f t="shared" si="61"/>
        <v>PLD</v>
      </c>
      <c r="W156" s="91" t="str">
        <f t="shared" si="61"/>
        <v>PLD</v>
      </c>
      <c r="X156" s="91" t="str">
        <f t="shared" si="61"/>
        <v>PLD</v>
      </c>
      <c r="Y156" s="91" t="str">
        <f t="shared" si="61"/>
        <v>PLD</v>
      </c>
      <c r="Z156" s="91" t="str">
        <f t="shared" si="61"/>
        <v>PLD</v>
      </c>
      <c r="AA156" s="91" t="str">
        <f t="shared" si="61"/>
        <v>PLD</v>
      </c>
      <c r="AB156" s="91" t="str">
        <f t="shared" si="61"/>
        <v>PLD</v>
      </c>
      <c r="AC156" s="91" t="str">
        <f t="shared" si="61"/>
        <v>PLD</v>
      </c>
      <c r="AD156" s="91" t="str">
        <f t="shared" si="61"/>
        <v/>
      </c>
      <c r="AE156" s="91" t="str">
        <f t="shared" si="61"/>
        <v/>
      </c>
      <c r="AF156" s="91" t="str">
        <f t="shared" si="61"/>
        <v/>
      </c>
      <c r="AG156" s="91" t="str">
        <f t="shared" si="61"/>
        <v/>
      </c>
      <c r="AH156" s="91" t="str">
        <f t="shared" si="61"/>
        <v/>
      </c>
      <c r="AI156" s="91" t="str">
        <f t="shared" si="61"/>
        <v/>
      </c>
      <c r="AJ156" s="91" t="str">
        <f t="shared" si="61"/>
        <v/>
      </c>
      <c r="AK156" s="91" t="str">
        <f t="shared" si="61"/>
        <v/>
      </c>
      <c r="AL156" s="91" t="str">
        <f t="shared" si="61"/>
        <v/>
      </c>
      <c r="AM156" s="91" t="str">
        <f t="shared" si="61"/>
        <v/>
      </c>
    </row>
    <row r="157" spans="3:39" s="42" customFormat="1" x14ac:dyDescent="0.35">
      <c r="E157" s="91" t="str">
        <f t="shared" si="62"/>
        <v>67</v>
      </c>
      <c r="F157" s="91" t="str">
        <f t="shared" si="62"/>
        <v/>
      </c>
      <c r="G157" s="91" t="str">
        <f t="shared" si="62"/>
        <v>67</v>
      </c>
      <c r="H157" s="91" t="str">
        <f t="shared" si="62"/>
        <v/>
      </c>
      <c r="I157" s="91" t="str">
        <f t="shared" si="62"/>
        <v>67</v>
      </c>
      <c r="J157" s="91" t="str">
        <f t="shared" si="62"/>
        <v>CDQP</v>
      </c>
      <c r="K157" s="91" t="str">
        <f t="shared" si="62"/>
        <v/>
      </c>
      <c r="L157" s="91" t="str">
        <f t="shared" si="61"/>
        <v/>
      </c>
      <c r="M157" s="91" t="str">
        <f t="shared" si="61"/>
        <v>CCI</v>
      </c>
      <c r="N157" s="91" t="str">
        <f t="shared" si="61"/>
        <v/>
      </c>
      <c r="O157" s="91" t="str">
        <f t="shared" si="61"/>
        <v>CDQP</v>
      </c>
      <c r="P157" s="91" t="str">
        <f t="shared" si="61"/>
        <v/>
      </c>
      <c r="Q157" s="91" t="str">
        <f t="shared" si="61"/>
        <v/>
      </c>
      <c r="R157" s="91" t="str">
        <f t="shared" si="61"/>
        <v/>
      </c>
      <c r="S157" s="91" t="str">
        <f t="shared" si="61"/>
        <v>CDQP</v>
      </c>
      <c r="T157" s="91" t="str">
        <f t="shared" si="61"/>
        <v/>
      </c>
      <c r="U157" s="91" t="str">
        <f t="shared" si="61"/>
        <v>CCI</v>
      </c>
      <c r="V157" s="91" t="str">
        <f t="shared" si="61"/>
        <v/>
      </c>
      <c r="W157" s="91" t="str">
        <f t="shared" si="61"/>
        <v>67</v>
      </c>
      <c r="X157" s="91" t="str">
        <f t="shared" si="61"/>
        <v>CDQP</v>
      </c>
      <c r="Y157" s="91" t="str">
        <f t="shared" si="61"/>
        <v/>
      </c>
      <c r="Z157" s="91" t="str">
        <f t="shared" si="61"/>
        <v/>
      </c>
      <c r="AA157" s="91" t="str">
        <f t="shared" si="61"/>
        <v>67</v>
      </c>
      <c r="AB157" s="91" t="str">
        <f t="shared" si="61"/>
        <v/>
      </c>
      <c r="AC157" s="91" t="str">
        <f t="shared" si="61"/>
        <v>CDQP</v>
      </c>
      <c r="AD157" s="91" t="str">
        <f t="shared" si="61"/>
        <v/>
      </c>
      <c r="AE157" s="91" t="str">
        <f t="shared" si="61"/>
        <v/>
      </c>
      <c r="AF157" s="91" t="str">
        <f t="shared" si="61"/>
        <v/>
      </c>
      <c r="AG157" s="91" t="str">
        <f t="shared" si="61"/>
        <v/>
      </c>
      <c r="AH157" s="91" t="str">
        <f t="shared" si="61"/>
        <v/>
      </c>
      <c r="AI157" s="91" t="str">
        <f t="shared" si="61"/>
        <v/>
      </c>
      <c r="AJ157" s="91" t="str">
        <f t="shared" si="61"/>
        <v/>
      </c>
      <c r="AK157" s="91" t="str">
        <f t="shared" si="61"/>
        <v/>
      </c>
      <c r="AL157" s="91" t="str">
        <f t="shared" si="61"/>
        <v/>
      </c>
      <c r="AM157" s="91" t="str">
        <f t="shared" si="61"/>
        <v/>
      </c>
    </row>
    <row r="158" spans="3:39" s="42" customFormat="1" x14ac:dyDescent="0.35">
      <c r="E158" s="91" t="str">
        <f t="shared" si="62"/>
        <v>CDQP</v>
      </c>
      <c r="F158" s="91" t="str">
        <f t="shared" si="62"/>
        <v/>
      </c>
      <c r="G158" s="91" t="str">
        <f t="shared" si="62"/>
        <v>CCI</v>
      </c>
      <c r="H158" s="91" t="str">
        <f t="shared" si="62"/>
        <v/>
      </c>
      <c r="I158" s="91" t="str">
        <f t="shared" si="62"/>
        <v>PO</v>
      </c>
      <c r="J158" s="91" t="str">
        <f t="shared" si="62"/>
        <v/>
      </c>
      <c r="K158" s="91" t="str">
        <f t="shared" si="62"/>
        <v>CDQP</v>
      </c>
      <c r="L158" s="91" t="str">
        <f t="shared" si="61"/>
        <v/>
      </c>
      <c r="M158" s="91" t="str">
        <f t="shared" si="61"/>
        <v>67</v>
      </c>
      <c r="N158" s="91" t="str">
        <f t="shared" si="61"/>
        <v/>
      </c>
      <c r="O158" s="91" t="str">
        <f t="shared" si="61"/>
        <v>CDQP</v>
      </c>
      <c r="P158" s="91" t="str">
        <f t="shared" si="61"/>
        <v/>
      </c>
      <c r="Q158" s="91" t="str">
        <f t="shared" si="61"/>
        <v/>
      </c>
      <c r="R158" s="91" t="str">
        <f t="shared" si="61"/>
        <v/>
      </c>
      <c r="S158" s="91" t="str">
        <f t="shared" si="61"/>
        <v>CCI</v>
      </c>
      <c r="T158" s="91" t="str">
        <f t="shared" si="61"/>
        <v/>
      </c>
      <c r="U158" s="91" t="str">
        <f t="shared" si="61"/>
        <v>67</v>
      </c>
      <c r="V158" s="91" t="str">
        <f t="shared" si="61"/>
        <v/>
      </c>
      <c r="W158" s="91" t="str">
        <f t="shared" si="61"/>
        <v>CDQP</v>
      </c>
      <c r="X158" s="91" t="str">
        <f t="shared" si="61"/>
        <v/>
      </c>
      <c r="Y158" s="91" t="str">
        <f t="shared" si="61"/>
        <v/>
      </c>
      <c r="Z158" s="91" t="str">
        <f t="shared" si="61"/>
        <v/>
      </c>
      <c r="AA158" s="91" t="str">
        <f t="shared" si="61"/>
        <v>CDQP</v>
      </c>
      <c r="AB158" s="91" t="str">
        <f t="shared" si="61"/>
        <v/>
      </c>
      <c r="AC158" s="91" t="str">
        <f t="shared" si="61"/>
        <v>67</v>
      </c>
      <c r="AD158" s="91" t="str">
        <f t="shared" si="61"/>
        <v/>
      </c>
      <c r="AE158" s="91" t="str">
        <f t="shared" si="61"/>
        <v/>
      </c>
      <c r="AF158" s="91" t="str">
        <f t="shared" si="61"/>
        <v/>
      </c>
      <c r="AG158" s="91" t="str">
        <f t="shared" si="61"/>
        <v/>
      </c>
      <c r="AH158" s="91" t="str">
        <f t="shared" si="61"/>
        <v/>
      </c>
      <c r="AI158" s="91" t="str">
        <f t="shared" si="61"/>
        <v/>
      </c>
      <c r="AJ158" s="91" t="str">
        <f t="shared" si="61"/>
        <v/>
      </c>
      <c r="AK158" s="91" t="str">
        <f t="shared" si="61"/>
        <v/>
      </c>
      <c r="AL158" s="91" t="str">
        <f t="shared" si="61"/>
        <v/>
      </c>
      <c r="AM158" s="91" t="str">
        <f t="shared" si="61"/>
        <v/>
      </c>
    </row>
    <row r="159" spans="3:39" s="42" customFormat="1" x14ac:dyDescent="0.35">
      <c r="E159" s="91" t="str">
        <f t="shared" si="62"/>
        <v>CCI</v>
      </c>
      <c r="F159" s="91" t="str">
        <f t="shared" si="62"/>
        <v/>
      </c>
      <c r="G159" s="91" t="str">
        <f t="shared" si="62"/>
        <v>CDQP</v>
      </c>
      <c r="H159" s="91" t="str">
        <f t="shared" si="62"/>
        <v/>
      </c>
      <c r="I159" s="91" t="str">
        <f t="shared" si="62"/>
        <v>CCI</v>
      </c>
      <c r="J159" s="91" t="str">
        <f t="shared" si="62"/>
        <v>CDQP</v>
      </c>
      <c r="K159" s="91" t="str">
        <f t="shared" si="62"/>
        <v/>
      </c>
      <c r="L159" s="91" t="str">
        <f t="shared" si="61"/>
        <v/>
      </c>
      <c r="M159" s="91" t="str">
        <f t="shared" si="61"/>
        <v>CDQP</v>
      </c>
      <c r="N159" s="91" t="str">
        <f t="shared" si="61"/>
        <v/>
      </c>
      <c r="O159" s="91" t="str">
        <f t="shared" si="61"/>
        <v>CCI</v>
      </c>
      <c r="P159" s="91" t="str">
        <f t="shared" si="61"/>
        <v/>
      </c>
      <c r="Q159" s="91" t="str">
        <f t="shared" si="61"/>
        <v/>
      </c>
      <c r="R159" s="91" t="str">
        <f t="shared" si="61"/>
        <v/>
      </c>
      <c r="S159" s="91" t="str">
        <f t="shared" si="61"/>
        <v>STAG</v>
      </c>
      <c r="T159" s="91" t="str">
        <f t="shared" si="61"/>
        <v>STAG</v>
      </c>
      <c r="U159" s="91" t="str">
        <f t="shared" si="61"/>
        <v>STAG</v>
      </c>
      <c r="V159" s="91" t="str">
        <f t="shared" si="61"/>
        <v>STAG</v>
      </c>
      <c r="W159" s="91" t="str">
        <f t="shared" si="61"/>
        <v>STAG</v>
      </c>
      <c r="X159" s="91" t="str">
        <f t="shared" si="61"/>
        <v>STAG</v>
      </c>
      <c r="Y159" s="91" t="str">
        <f t="shared" si="61"/>
        <v>STAG</v>
      </c>
      <c r="Z159" s="91" t="str">
        <f t="shared" si="61"/>
        <v>STAG</v>
      </c>
      <c r="AA159" s="91" t="str">
        <f t="shared" si="61"/>
        <v>STAG</v>
      </c>
      <c r="AB159" s="91" t="str">
        <f t="shared" si="61"/>
        <v>STAG</v>
      </c>
      <c r="AC159" s="91" t="str">
        <f t="shared" si="61"/>
        <v>STAG</v>
      </c>
      <c r="AD159" s="91" t="str">
        <f t="shared" si="61"/>
        <v/>
      </c>
      <c r="AE159" s="91" t="str">
        <f t="shared" si="61"/>
        <v/>
      </c>
      <c r="AF159" s="91" t="str">
        <f t="shared" si="61"/>
        <v/>
      </c>
      <c r="AG159" s="91" t="str">
        <f t="shared" si="61"/>
        <v/>
      </c>
      <c r="AH159" s="91" t="str">
        <f t="shared" si="61"/>
        <v/>
      </c>
      <c r="AI159" s="91" t="str">
        <f t="shared" si="61"/>
        <v/>
      </c>
      <c r="AJ159" s="91" t="str">
        <f t="shared" si="61"/>
        <v/>
      </c>
      <c r="AK159" s="91" t="str">
        <f t="shared" si="61"/>
        <v/>
      </c>
      <c r="AL159" s="91" t="str">
        <f t="shared" si="61"/>
        <v/>
      </c>
      <c r="AM159" s="91" t="str">
        <f t="shared" si="61"/>
        <v/>
      </c>
    </row>
    <row r="160" spans="3:39" s="42" customFormat="1" x14ac:dyDescent="0.35">
      <c r="E160" s="91" t="str">
        <f t="shared" si="62"/>
        <v>PO</v>
      </c>
      <c r="F160" s="91" t="str">
        <f t="shared" si="62"/>
        <v/>
      </c>
      <c r="G160" s="91" t="str">
        <f t="shared" si="62"/>
        <v>CDQC</v>
      </c>
      <c r="H160" s="91" t="str">
        <f t="shared" si="62"/>
        <v/>
      </c>
      <c r="I160" s="91" t="str">
        <f t="shared" si="62"/>
        <v>CDQC</v>
      </c>
      <c r="J160" s="91" t="str">
        <f t="shared" si="62"/>
        <v/>
      </c>
      <c r="K160" s="91" t="str">
        <f t="shared" si="62"/>
        <v/>
      </c>
      <c r="L160" s="91" t="str">
        <f t="shared" si="61"/>
        <v/>
      </c>
      <c r="M160" s="91" t="str">
        <f t="shared" si="61"/>
        <v>CDQC</v>
      </c>
      <c r="N160" s="91" t="str">
        <f t="shared" si="61"/>
        <v/>
      </c>
      <c r="O160" s="91" t="str">
        <f t="shared" si="61"/>
        <v>CSA</v>
      </c>
      <c r="P160" s="91" t="str">
        <f t="shared" si="61"/>
        <v/>
      </c>
      <c r="Q160" s="91" t="str">
        <f t="shared" si="61"/>
        <v/>
      </c>
      <c r="R160" s="91" t="str">
        <f t="shared" si="61"/>
        <v/>
      </c>
      <c r="S160" s="91" t="str">
        <f t="shared" si="61"/>
        <v>STAG</v>
      </c>
      <c r="T160" s="91" t="str">
        <f t="shared" si="61"/>
        <v>STAG</v>
      </c>
      <c r="U160" s="91" t="str">
        <f t="shared" si="61"/>
        <v>STAG</v>
      </c>
      <c r="V160" s="91" t="str">
        <f t="shared" si="61"/>
        <v>STAG</v>
      </c>
      <c r="W160" s="91" t="str">
        <f t="shared" si="61"/>
        <v>STAG</v>
      </c>
      <c r="X160" s="91" t="str">
        <f t="shared" si="61"/>
        <v>STAG</v>
      </c>
      <c r="Y160" s="91" t="str">
        <f t="shared" si="61"/>
        <v>STAG</v>
      </c>
      <c r="Z160" s="91" t="str">
        <f t="shared" si="61"/>
        <v>STAG</v>
      </c>
      <c r="AA160" s="91" t="str">
        <f t="shared" si="61"/>
        <v>STAG</v>
      </c>
      <c r="AB160" s="91" t="str">
        <f t="shared" si="61"/>
        <v>STAG</v>
      </c>
      <c r="AC160" s="91" t="str">
        <f t="shared" si="61"/>
        <v>STAG</v>
      </c>
      <c r="AD160" s="91" t="str">
        <f t="shared" si="61"/>
        <v/>
      </c>
      <c r="AE160" s="91" t="str">
        <f t="shared" si="61"/>
        <v/>
      </c>
      <c r="AF160" s="91" t="str">
        <f t="shared" si="61"/>
        <v/>
      </c>
      <c r="AG160" s="91" t="str">
        <f t="shared" si="61"/>
        <v/>
      </c>
      <c r="AH160" s="91" t="str">
        <f t="shared" si="61"/>
        <v/>
      </c>
      <c r="AI160" s="91" t="str">
        <f t="shared" si="61"/>
        <v/>
      </c>
      <c r="AJ160" s="91" t="str">
        <f t="shared" si="61"/>
        <v/>
      </c>
      <c r="AK160" s="91" t="str">
        <f t="shared" si="61"/>
        <v/>
      </c>
      <c r="AL160" s="91" t="str">
        <f t="shared" si="61"/>
        <v/>
      </c>
      <c r="AM160" s="91" t="str">
        <f t="shared" si="61"/>
        <v/>
      </c>
    </row>
    <row r="161" spans="5:39" s="42" customFormat="1" x14ac:dyDescent="0.35">
      <c r="E161" s="91" t="str">
        <f t="shared" si="62"/>
        <v>CDQ</v>
      </c>
      <c r="F161" s="91" t="str">
        <f t="shared" si="62"/>
        <v/>
      </c>
      <c r="G161" s="91" t="str">
        <f t="shared" si="62"/>
        <v>CCT</v>
      </c>
      <c r="H161" s="91" t="str">
        <f t="shared" si="62"/>
        <v/>
      </c>
      <c r="I161" s="91" t="str">
        <f t="shared" si="62"/>
        <v>CCT</v>
      </c>
      <c r="J161" s="91" t="str">
        <f t="shared" si="62"/>
        <v/>
      </c>
      <c r="K161" s="91" t="str">
        <f t="shared" si="62"/>
        <v/>
      </c>
      <c r="L161" s="91" t="str">
        <f t="shared" si="61"/>
        <v>PLD</v>
      </c>
      <c r="M161" s="91" t="str">
        <f t="shared" si="61"/>
        <v>PLD</v>
      </c>
      <c r="N161" s="91" t="str">
        <f t="shared" si="61"/>
        <v>PLD</v>
      </c>
      <c r="O161" s="91" t="str">
        <f t="shared" si="61"/>
        <v>PLD</v>
      </c>
      <c r="P161" s="91" t="str">
        <f t="shared" si="61"/>
        <v>PLD</v>
      </c>
      <c r="Q161" s="91" t="str">
        <f t="shared" si="61"/>
        <v>PLD</v>
      </c>
      <c r="R161" s="91" t="str">
        <f t="shared" si="61"/>
        <v>PLD</v>
      </c>
      <c r="S161" s="91" t="str">
        <f t="shared" si="61"/>
        <v>PLD</v>
      </c>
      <c r="T161" s="91" t="str">
        <f t="shared" si="61"/>
        <v>PLD</v>
      </c>
      <c r="U161" s="91" t="str">
        <f t="shared" si="61"/>
        <v>PLD</v>
      </c>
      <c r="V161" s="91" t="str">
        <f t="shared" si="61"/>
        <v>PLD</v>
      </c>
      <c r="W161" s="91" t="str">
        <f t="shared" si="61"/>
        <v>PLD</v>
      </c>
      <c r="X161" s="91" t="str">
        <f t="shared" si="61"/>
        <v>PLD</v>
      </c>
      <c r="Y161" s="91" t="str">
        <f t="shared" si="61"/>
        <v>PLD</v>
      </c>
      <c r="Z161" s="91" t="str">
        <f t="shared" si="61"/>
        <v>PLD</v>
      </c>
      <c r="AA161" s="91" t="str">
        <f t="shared" si="61"/>
        <v>PLD</v>
      </c>
      <c r="AB161" s="91" t="str">
        <f t="shared" si="61"/>
        <v>PLD</v>
      </c>
      <c r="AC161" s="91" t="str">
        <f t="shared" si="61"/>
        <v>PLD</v>
      </c>
      <c r="AD161" s="91" t="str">
        <f t="shared" si="61"/>
        <v/>
      </c>
      <c r="AE161" s="91" t="str">
        <f t="shared" si="61"/>
        <v/>
      </c>
      <c r="AF161" s="91" t="str">
        <f t="shared" si="61"/>
        <v/>
      </c>
      <c r="AG161" s="91" t="str">
        <f t="shared" si="61"/>
        <v/>
      </c>
      <c r="AH161" s="91" t="str">
        <f t="shared" si="61"/>
        <v/>
      </c>
      <c r="AI161" s="91" t="str">
        <f t="shared" si="61"/>
        <v/>
      </c>
      <c r="AJ161" s="91" t="str">
        <f t="shared" si="61"/>
        <v/>
      </c>
      <c r="AK161" s="91" t="str">
        <f t="shared" si="61"/>
        <v/>
      </c>
      <c r="AL161" s="91" t="str">
        <f t="shared" si="61"/>
        <v/>
      </c>
      <c r="AM161" s="91" t="str">
        <f t="shared" si="61"/>
        <v/>
      </c>
    </row>
    <row r="162" spans="5:39" s="42" customFormat="1" x14ac:dyDescent="0.35">
      <c r="E162" s="91" t="str">
        <f t="shared" si="62"/>
        <v>CCT</v>
      </c>
      <c r="F162" s="91" t="str">
        <f t="shared" si="62"/>
        <v/>
      </c>
      <c r="G162" s="91" t="str">
        <f t="shared" si="62"/>
        <v>CCT</v>
      </c>
      <c r="H162" s="91" t="str">
        <f t="shared" si="62"/>
        <v/>
      </c>
      <c r="I162" s="91" t="str">
        <f t="shared" si="62"/>
        <v>CCT</v>
      </c>
      <c r="J162" s="91" t="str">
        <f t="shared" si="62"/>
        <v>PLD</v>
      </c>
      <c r="K162" s="91" t="str">
        <f t="shared" si="62"/>
        <v>PLD</v>
      </c>
      <c r="L162" s="91" t="str">
        <f t="shared" si="61"/>
        <v>PLD</v>
      </c>
      <c r="M162" s="91" t="str">
        <f t="shared" si="61"/>
        <v>PLD</v>
      </c>
      <c r="N162" s="91" t="str">
        <f t="shared" si="61"/>
        <v>PLD</v>
      </c>
      <c r="O162" s="91" t="str">
        <f t="shared" si="61"/>
        <v>PLD</v>
      </c>
      <c r="P162" s="91" t="str">
        <f t="shared" si="61"/>
        <v>PLD</v>
      </c>
      <c r="Q162" s="91" t="str">
        <f t="shared" si="61"/>
        <v>PLD</v>
      </c>
      <c r="R162" s="91" t="str">
        <f t="shared" si="61"/>
        <v>PLD</v>
      </c>
      <c r="S162" s="91" t="str">
        <f t="shared" si="61"/>
        <v>CCT</v>
      </c>
      <c r="T162" s="91" t="str">
        <f t="shared" si="61"/>
        <v/>
      </c>
      <c r="U162" s="91" t="str">
        <f t="shared" si="61"/>
        <v>CCT</v>
      </c>
      <c r="V162" s="91" t="str">
        <f t="shared" si="61"/>
        <v/>
      </c>
      <c r="W162" s="91" t="str">
        <f t="shared" si="61"/>
        <v>CCT</v>
      </c>
      <c r="X162" s="91" t="str">
        <f t="shared" si="61"/>
        <v/>
      </c>
      <c r="Y162" s="91" t="str">
        <f t="shared" si="61"/>
        <v/>
      </c>
      <c r="Z162" s="91" t="str">
        <f t="shared" si="61"/>
        <v/>
      </c>
      <c r="AA162" s="91" t="str">
        <f t="shared" si="61"/>
        <v>CCT</v>
      </c>
      <c r="AB162" s="91" t="str">
        <f t="shared" si="61"/>
        <v/>
      </c>
      <c r="AC162" s="91" t="str">
        <f t="shared" si="61"/>
        <v>CCT</v>
      </c>
      <c r="AD162" s="91" t="str">
        <f t="shared" si="61"/>
        <v/>
      </c>
      <c r="AE162" s="91" t="str">
        <f t="shared" si="61"/>
        <v/>
      </c>
      <c r="AF162" s="91" t="str">
        <f t="shared" si="61"/>
        <v/>
      </c>
      <c r="AG162" s="91" t="str">
        <f t="shared" si="61"/>
        <v/>
      </c>
      <c r="AH162" s="91" t="str">
        <f t="shared" si="61"/>
        <v/>
      </c>
      <c r="AI162" s="91" t="str">
        <f t="shared" si="61"/>
        <v/>
      </c>
      <c r="AJ162" s="91" t="str">
        <f t="shared" si="61"/>
        <v/>
      </c>
      <c r="AK162" s="91" t="str">
        <f t="shared" si="61"/>
        <v/>
      </c>
      <c r="AL162" s="91" t="str">
        <f t="shared" si="61"/>
        <v/>
      </c>
      <c r="AM162" s="91" t="str">
        <f t="shared" si="61"/>
        <v/>
      </c>
    </row>
    <row r="163" spans="5:39" s="42" customFormat="1" x14ac:dyDescent="0.35">
      <c r="E163" s="91" t="str">
        <f t="shared" si="62"/>
        <v>PO</v>
      </c>
      <c r="F163" s="91" t="str">
        <f t="shared" si="62"/>
        <v/>
      </c>
      <c r="G163" s="91" t="str">
        <f t="shared" si="62"/>
        <v>PO</v>
      </c>
      <c r="H163" s="91" t="str">
        <f t="shared" si="62"/>
        <v/>
      </c>
      <c r="I163" s="91" t="str">
        <f t="shared" si="62"/>
        <v>PO</v>
      </c>
      <c r="J163" s="91" t="str">
        <f t="shared" si="62"/>
        <v>CDQC</v>
      </c>
      <c r="K163" s="91" t="str">
        <f t="shared" si="62"/>
        <v/>
      </c>
      <c r="L163" s="91" t="str">
        <f t="shared" si="61"/>
        <v/>
      </c>
      <c r="M163" s="91" t="str">
        <f t="shared" si="61"/>
        <v>PO</v>
      </c>
      <c r="N163" s="91" t="str">
        <f t="shared" si="61"/>
        <v/>
      </c>
      <c r="O163" s="91" t="str">
        <f t="shared" si="61"/>
        <v>CDQC</v>
      </c>
      <c r="P163" s="91" t="str">
        <f t="shared" si="61"/>
        <v/>
      </c>
      <c r="Q163" s="91" t="str">
        <f t="shared" si="61"/>
        <v/>
      </c>
      <c r="R163" s="91" t="str">
        <f t="shared" si="61"/>
        <v/>
      </c>
      <c r="S163" s="91" t="str">
        <f t="shared" si="61"/>
        <v>CSA</v>
      </c>
      <c r="T163" s="91" t="str">
        <f t="shared" si="61"/>
        <v/>
      </c>
      <c r="U163" s="91" t="str">
        <f t="shared" si="61"/>
        <v>PO</v>
      </c>
      <c r="V163" s="91" t="str">
        <f t="shared" si="61"/>
        <v/>
      </c>
      <c r="W163" s="91" t="str">
        <f t="shared" si="61"/>
        <v>CDQC</v>
      </c>
      <c r="X163" s="91" t="str">
        <f t="shared" si="61"/>
        <v>CDQC</v>
      </c>
      <c r="Y163" s="91" t="str">
        <f t="shared" si="61"/>
        <v/>
      </c>
      <c r="Z163" s="91" t="str">
        <f t="shared" si="61"/>
        <v/>
      </c>
      <c r="AA163" s="91" t="str">
        <f t="shared" si="61"/>
        <v>po</v>
      </c>
      <c r="AB163" s="91" t="str">
        <f t="shared" si="61"/>
        <v/>
      </c>
      <c r="AC163" s="91" t="str">
        <f t="shared" si="61"/>
        <v>po</v>
      </c>
      <c r="AD163" s="91" t="str">
        <f t="shared" si="61"/>
        <v/>
      </c>
      <c r="AE163" s="91" t="str">
        <f t="shared" si="61"/>
        <v/>
      </c>
      <c r="AF163" s="91" t="str">
        <f t="shared" si="61"/>
        <v/>
      </c>
      <c r="AG163" s="91" t="str">
        <f t="shared" si="61"/>
        <v/>
      </c>
      <c r="AH163" s="91" t="str">
        <f t="shared" si="61"/>
        <v/>
      </c>
      <c r="AI163" s="91" t="str">
        <f t="shared" si="61"/>
        <v/>
      </c>
      <c r="AJ163" s="91" t="str">
        <f t="shared" si="61"/>
        <v/>
      </c>
      <c r="AK163" s="91" t="str">
        <f t="shared" si="61"/>
        <v/>
      </c>
      <c r="AL163" s="91" t="str">
        <f t="shared" si="61"/>
        <v/>
      </c>
      <c r="AM163" s="91" t="str">
        <f t="shared" si="61"/>
        <v/>
      </c>
    </row>
    <row r="164" spans="5:39" s="42" customFormat="1" x14ac:dyDescent="0.35">
      <c r="E164" s="91" t="str">
        <f t="shared" si="62"/>
        <v>CSA</v>
      </c>
      <c r="F164" s="91" t="str">
        <f t="shared" si="62"/>
        <v/>
      </c>
      <c r="G164" s="91" t="str">
        <f t="shared" si="62"/>
        <v>NOI</v>
      </c>
      <c r="H164" s="91" t="str">
        <f t="shared" si="62"/>
        <v/>
      </c>
      <c r="I164" s="91" t="str">
        <f t="shared" si="62"/>
        <v>CSA</v>
      </c>
      <c r="J164" s="91" t="str">
        <f t="shared" si="62"/>
        <v/>
      </c>
      <c r="K164" s="91" t="str">
        <f t="shared" si="62"/>
        <v/>
      </c>
      <c r="L164" s="91" t="str">
        <f t="shared" si="61"/>
        <v/>
      </c>
      <c r="M164" s="91" t="str">
        <f t="shared" si="61"/>
        <v>CSA</v>
      </c>
      <c r="N164" s="91" t="str">
        <f t="shared" si="61"/>
        <v/>
      </c>
      <c r="O164" s="91" t="str">
        <f t="shared" si="61"/>
        <v>NOI</v>
      </c>
      <c r="P164" s="91" t="str">
        <f t="shared" si="61"/>
        <v/>
      </c>
      <c r="Q164" s="91" t="str">
        <f t="shared" si="61"/>
        <v/>
      </c>
      <c r="R164" s="91" t="str">
        <f t="shared" ref="L164:AM173" si="63">+LEFT(R21,4)</f>
        <v/>
      </c>
      <c r="S164" s="91" t="str">
        <f t="shared" si="63"/>
        <v>CDQC</v>
      </c>
      <c r="T164" s="91" t="str">
        <f t="shared" si="63"/>
        <v/>
      </c>
      <c r="U164" s="91" t="str">
        <f t="shared" si="63"/>
        <v>CSA</v>
      </c>
      <c r="V164" s="91" t="str">
        <f t="shared" si="63"/>
        <v/>
      </c>
      <c r="W164" s="91" t="str">
        <f t="shared" si="63"/>
        <v>CDQC</v>
      </c>
      <c r="X164" s="91" t="str">
        <f t="shared" si="63"/>
        <v/>
      </c>
      <c r="Y164" s="91" t="str">
        <f t="shared" si="63"/>
        <v/>
      </c>
      <c r="Z164" s="91" t="str">
        <f t="shared" si="63"/>
        <v/>
      </c>
      <c r="AA164" s="91" t="str">
        <f t="shared" si="63"/>
        <v>CDQC</v>
      </c>
      <c r="AB164" s="91" t="str">
        <f t="shared" si="63"/>
        <v/>
      </c>
      <c r="AC164" s="91" t="str">
        <f t="shared" si="63"/>
        <v/>
      </c>
      <c r="AD164" s="91" t="str">
        <f t="shared" si="63"/>
        <v/>
      </c>
      <c r="AE164" s="91" t="str">
        <f t="shared" si="63"/>
        <v/>
      </c>
      <c r="AF164" s="91" t="str">
        <f t="shared" si="63"/>
        <v/>
      </c>
      <c r="AG164" s="91" t="str">
        <f t="shared" si="63"/>
        <v/>
      </c>
      <c r="AH164" s="91" t="str">
        <f t="shared" si="63"/>
        <v/>
      </c>
      <c r="AI164" s="91" t="str">
        <f t="shared" si="63"/>
        <v/>
      </c>
      <c r="AJ164" s="91" t="str">
        <f t="shared" si="63"/>
        <v/>
      </c>
      <c r="AK164" s="91" t="str">
        <f t="shared" si="63"/>
        <v/>
      </c>
      <c r="AL164" s="91" t="str">
        <f t="shared" si="63"/>
        <v/>
      </c>
      <c r="AM164" s="91" t="str">
        <f t="shared" si="63"/>
        <v/>
      </c>
    </row>
    <row r="165" spans="5:39" s="42" customFormat="1" x14ac:dyDescent="0.35">
      <c r="E165" s="91" t="str">
        <f t="shared" si="62"/>
        <v>CSA</v>
      </c>
      <c r="F165" s="91" t="str">
        <f t="shared" si="62"/>
        <v/>
      </c>
      <c r="G165" s="91" t="str">
        <f t="shared" si="62"/>
        <v>CSA</v>
      </c>
      <c r="H165" s="91" t="str">
        <f t="shared" si="62"/>
        <v/>
      </c>
      <c r="I165" s="91" t="str">
        <f t="shared" si="62"/>
        <v>CSA</v>
      </c>
      <c r="J165" s="91" t="str">
        <f t="shared" si="62"/>
        <v>PLD</v>
      </c>
      <c r="K165" s="91" t="str">
        <f t="shared" si="62"/>
        <v>PLD</v>
      </c>
      <c r="L165" s="91" t="str">
        <f t="shared" si="63"/>
        <v>PLD</v>
      </c>
      <c r="M165" s="91" t="str">
        <f t="shared" si="63"/>
        <v>PLD</v>
      </c>
      <c r="N165" s="91" t="str">
        <f t="shared" si="63"/>
        <v>PLD</v>
      </c>
      <c r="O165" s="91" t="str">
        <f t="shared" si="63"/>
        <v>PLD</v>
      </c>
      <c r="P165" s="91" t="str">
        <f t="shared" si="63"/>
        <v>PLD</v>
      </c>
      <c r="Q165" s="91" t="str">
        <f t="shared" si="63"/>
        <v>PLD</v>
      </c>
      <c r="R165" s="91" t="str">
        <f t="shared" si="63"/>
        <v>PLD</v>
      </c>
      <c r="S165" s="91" t="str">
        <f t="shared" si="63"/>
        <v>MISS</v>
      </c>
      <c r="T165" s="91" t="str">
        <f t="shared" si="63"/>
        <v>MISS</v>
      </c>
      <c r="U165" s="91" t="str">
        <f t="shared" si="63"/>
        <v>MISS</v>
      </c>
      <c r="V165" s="91" t="str">
        <f t="shared" si="63"/>
        <v>MISS</v>
      </c>
      <c r="W165" s="91" t="str">
        <f t="shared" si="63"/>
        <v>MISS</v>
      </c>
      <c r="X165" s="91" t="str">
        <f t="shared" si="63"/>
        <v>MISS</v>
      </c>
      <c r="Y165" s="91" t="str">
        <f t="shared" si="63"/>
        <v>MISS</v>
      </c>
      <c r="Z165" s="91" t="str">
        <f t="shared" si="63"/>
        <v>MISS</v>
      </c>
      <c r="AA165" s="91" t="str">
        <f t="shared" si="63"/>
        <v>MISS</v>
      </c>
      <c r="AB165" s="91" t="str">
        <f t="shared" si="63"/>
        <v>MISS</v>
      </c>
      <c r="AC165" s="91" t="str">
        <f t="shared" si="63"/>
        <v>MISS</v>
      </c>
      <c r="AD165" s="91" t="str">
        <f t="shared" si="63"/>
        <v/>
      </c>
      <c r="AE165" s="91" t="str">
        <f t="shared" si="63"/>
        <v/>
      </c>
      <c r="AF165" s="91" t="str">
        <f t="shared" si="63"/>
        <v/>
      </c>
      <c r="AG165" s="91" t="str">
        <f t="shared" si="63"/>
        <v/>
      </c>
      <c r="AH165" s="91" t="str">
        <f t="shared" si="63"/>
        <v/>
      </c>
      <c r="AI165" s="91" t="str">
        <f t="shared" si="63"/>
        <v/>
      </c>
      <c r="AJ165" s="91" t="str">
        <f t="shared" si="63"/>
        <v/>
      </c>
      <c r="AK165" s="91" t="str">
        <f t="shared" si="63"/>
        <v/>
      </c>
      <c r="AL165" s="91" t="str">
        <f t="shared" si="63"/>
        <v/>
      </c>
      <c r="AM165" s="91" t="str">
        <f t="shared" si="63"/>
        <v/>
      </c>
    </row>
    <row r="166" spans="5:39" s="42" customFormat="1" x14ac:dyDescent="0.35">
      <c r="E166" s="91" t="str">
        <f t="shared" si="62"/>
        <v/>
      </c>
      <c r="F166" s="91" t="str">
        <f t="shared" si="62"/>
        <v/>
      </c>
      <c r="G166" s="91" t="str">
        <f t="shared" si="62"/>
        <v/>
      </c>
      <c r="H166" s="91" t="str">
        <f t="shared" si="62"/>
        <v/>
      </c>
      <c r="I166" s="91" t="str">
        <f t="shared" si="62"/>
        <v/>
      </c>
      <c r="J166" s="91" t="str">
        <f t="shared" si="62"/>
        <v/>
      </c>
      <c r="K166" s="91" t="str">
        <f t="shared" si="62"/>
        <v/>
      </c>
      <c r="L166" s="91" t="str">
        <f t="shared" si="63"/>
        <v/>
      </c>
      <c r="M166" s="91" t="str">
        <f t="shared" si="63"/>
        <v/>
      </c>
      <c r="N166" s="91" t="str">
        <f t="shared" si="63"/>
        <v/>
      </c>
      <c r="O166" s="91" t="str">
        <f t="shared" si="63"/>
        <v/>
      </c>
      <c r="P166" s="91" t="str">
        <f t="shared" si="63"/>
        <v/>
      </c>
      <c r="Q166" s="91" t="str">
        <f t="shared" si="63"/>
        <v/>
      </c>
      <c r="R166" s="91" t="str">
        <f t="shared" si="63"/>
        <v/>
      </c>
      <c r="S166" s="91" t="str">
        <f t="shared" si="63"/>
        <v/>
      </c>
      <c r="T166" s="91" t="str">
        <f t="shared" si="63"/>
        <v/>
      </c>
      <c r="U166" s="91" t="str">
        <f t="shared" si="63"/>
        <v/>
      </c>
      <c r="V166" s="91" t="str">
        <f t="shared" si="63"/>
        <v/>
      </c>
      <c r="W166" s="91" t="str">
        <f t="shared" si="63"/>
        <v/>
      </c>
      <c r="X166" s="91" t="str">
        <f t="shared" si="63"/>
        <v/>
      </c>
      <c r="Y166" s="91" t="str">
        <f t="shared" si="63"/>
        <v/>
      </c>
      <c r="Z166" s="91" t="str">
        <f t="shared" si="63"/>
        <v/>
      </c>
      <c r="AA166" s="91" t="str">
        <f t="shared" si="63"/>
        <v/>
      </c>
      <c r="AB166" s="91" t="str">
        <f t="shared" si="63"/>
        <v/>
      </c>
      <c r="AC166" s="91" t="str">
        <f t="shared" si="63"/>
        <v/>
      </c>
      <c r="AD166" s="91" t="str">
        <f t="shared" si="63"/>
        <v/>
      </c>
      <c r="AE166" s="91" t="str">
        <f t="shared" si="63"/>
        <v/>
      </c>
      <c r="AF166" s="91" t="str">
        <f t="shared" si="63"/>
        <v/>
      </c>
      <c r="AG166" s="91" t="str">
        <f t="shared" si="63"/>
        <v/>
      </c>
      <c r="AH166" s="91" t="str">
        <f t="shared" si="63"/>
        <v/>
      </c>
      <c r="AI166" s="91" t="str">
        <f t="shared" si="63"/>
        <v/>
      </c>
      <c r="AJ166" s="91" t="str">
        <f t="shared" si="63"/>
        <v/>
      </c>
      <c r="AK166" s="91" t="str">
        <f t="shared" si="63"/>
        <v/>
      </c>
      <c r="AL166" s="91" t="str">
        <f t="shared" si="63"/>
        <v/>
      </c>
      <c r="AM166" s="91" t="str">
        <f t="shared" si="63"/>
        <v/>
      </c>
    </row>
    <row r="167" spans="5:39" s="42" customFormat="1" x14ac:dyDescent="0.35">
      <c r="E167" s="91" t="str">
        <f t="shared" si="62"/>
        <v>NPO</v>
      </c>
      <c r="F167" s="91" t="str">
        <f t="shared" si="62"/>
        <v/>
      </c>
      <c r="G167" s="91" t="str">
        <f t="shared" si="62"/>
        <v>PO</v>
      </c>
      <c r="H167" s="91" t="str">
        <f t="shared" si="62"/>
        <v/>
      </c>
      <c r="I167" s="91" t="str">
        <f t="shared" si="62"/>
        <v>PC</v>
      </c>
      <c r="J167" s="91" t="str">
        <f t="shared" si="62"/>
        <v/>
      </c>
      <c r="K167" s="91" t="str">
        <f t="shared" si="62"/>
        <v>NPO</v>
      </c>
      <c r="L167" s="91" t="str">
        <f t="shared" si="63"/>
        <v>PLD</v>
      </c>
      <c r="M167" s="91" t="str">
        <f t="shared" si="63"/>
        <v>PLD</v>
      </c>
      <c r="N167" s="91" t="str">
        <f t="shared" si="63"/>
        <v>PLD</v>
      </c>
      <c r="O167" s="91" t="str">
        <f t="shared" si="63"/>
        <v>PLD</v>
      </c>
      <c r="P167" s="91" t="str">
        <f t="shared" si="63"/>
        <v>PLD</v>
      </c>
      <c r="Q167" s="91" t="str">
        <f t="shared" si="63"/>
        <v>PLD</v>
      </c>
      <c r="R167" s="91" t="str">
        <f t="shared" si="63"/>
        <v>PLD</v>
      </c>
      <c r="S167" s="91" t="str">
        <f t="shared" si="63"/>
        <v>PLD</v>
      </c>
      <c r="T167" s="91" t="str">
        <f t="shared" si="63"/>
        <v>PLD</v>
      </c>
      <c r="U167" s="91" t="str">
        <f t="shared" si="63"/>
        <v>PLD</v>
      </c>
      <c r="V167" s="91" t="str">
        <f t="shared" si="63"/>
        <v>PLD</v>
      </c>
      <c r="W167" s="91" t="str">
        <f t="shared" si="63"/>
        <v>PLD</v>
      </c>
      <c r="X167" s="91" t="str">
        <f t="shared" si="63"/>
        <v>PLD</v>
      </c>
      <c r="Y167" s="91" t="str">
        <f t="shared" si="63"/>
        <v>PLD</v>
      </c>
      <c r="Z167" s="91" t="str">
        <f t="shared" si="63"/>
        <v>PLD</v>
      </c>
      <c r="AA167" s="91" t="str">
        <f t="shared" si="63"/>
        <v>NPO</v>
      </c>
      <c r="AB167" s="91" t="str">
        <f t="shared" si="63"/>
        <v/>
      </c>
      <c r="AC167" s="91" t="str">
        <f t="shared" si="63"/>
        <v>PC</v>
      </c>
      <c r="AD167" s="91" t="str">
        <f t="shared" si="63"/>
        <v/>
      </c>
      <c r="AE167" s="91" t="str">
        <f t="shared" si="63"/>
        <v/>
      </c>
      <c r="AF167" s="91" t="str">
        <f t="shared" si="63"/>
        <v/>
      </c>
      <c r="AG167" s="91" t="str">
        <f t="shared" si="63"/>
        <v/>
      </c>
      <c r="AH167" s="91" t="str">
        <f t="shared" si="63"/>
        <v/>
      </c>
      <c r="AI167" s="91" t="str">
        <f t="shared" si="63"/>
        <v/>
      </c>
      <c r="AJ167" s="91" t="str">
        <f t="shared" si="63"/>
        <v/>
      </c>
      <c r="AK167" s="91" t="str">
        <f t="shared" si="63"/>
        <v/>
      </c>
      <c r="AL167" s="91" t="str">
        <f t="shared" si="63"/>
        <v/>
      </c>
      <c r="AM167" s="91" t="str">
        <f t="shared" si="63"/>
        <v/>
      </c>
    </row>
    <row r="168" spans="5:39" s="42" customFormat="1" x14ac:dyDescent="0.35">
      <c r="E168" s="91" t="str">
        <f t="shared" si="62"/>
        <v>PO</v>
      </c>
      <c r="F168" s="91" t="str">
        <f t="shared" si="62"/>
        <v/>
      </c>
      <c r="G168" s="91" t="str">
        <f t="shared" si="62"/>
        <v>NPO</v>
      </c>
      <c r="H168" s="91" t="str">
        <f t="shared" si="62"/>
        <v/>
      </c>
      <c r="I168" s="91" t="str">
        <f t="shared" si="62"/>
        <v>PC</v>
      </c>
      <c r="J168" s="91" t="str">
        <f t="shared" si="62"/>
        <v/>
      </c>
      <c r="K168" s="91" t="str">
        <f t="shared" si="62"/>
        <v>NPO</v>
      </c>
      <c r="L168" s="91" t="str">
        <f t="shared" si="63"/>
        <v/>
      </c>
      <c r="M168" s="91" t="str">
        <f t="shared" si="63"/>
        <v>PO</v>
      </c>
      <c r="N168" s="91" t="str">
        <f t="shared" si="63"/>
        <v/>
      </c>
      <c r="O168" s="91" t="str">
        <f t="shared" si="63"/>
        <v>67</v>
      </c>
      <c r="P168" s="91" t="str">
        <f t="shared" si="63"/>
        <v/>
      </c>
      <c r="Q168" s="91" t="str">
        <f t="shared" si="63"/>
        <v/>
      </c>
      <c r="R168" s="91" t="str">
        <f t="shared" si="63"/>
        <v/>
      </c>
      <c r="S168" s="91" t="str">
        <f t="shared" si="63"/>
        <v>PO</v>
      </c>
      <c r="T168" s="91" t="str">
        <f t="shared" si="63"/>
        <v/>
      </c>
      <c r="U168" s="91" t="str">
        <f t="shared" si="63"/>
        <v>NPO</v>
      </c>
      <c r="V168" s="91" t="str">
        <f t="shared" si="63"/>
        <v/>
      </c>
      <c r="W168" s="91" t="str">
        <f t="shared" si="63"/>
        <v>67</v>
      </c>
      <c r="X168" s="91" t="str">
        <f t="shared" si="63"/>
        <v/>
      </c>
      <c r="Y168" s="91" t="str">
        <f t="shared" si="63"/>
        <v>NPO</v>
      </c>
      <c r="Z168" s="91" t="str">
        <f t="shared" si="63"/>
        <v/>
      </c>
      <c r="AA168" s="91" t="str">
        <f t="shared" si="63"/>
        <v>67</v>
      </c>
      <c r="AB168" s="91" t="str">
        <f t="shared" si="63"/>
        <v/>
      </c>
      <c r="AC168" s="91" t="str">
        <f t="shared" si="63"/>
        <v>67</v>
      </c>
      <c r="AD168" s="91" t="str">
        <f t="shared" si="63"/>
        <v/>
      </c>
      <c r="AE168" s="91" t="str">
        <f t="shared" si="63"/>
        <v/>
      </c>
      <c r="AF168" s="91" t="str">
        <f t="shared" si="63"/>
        <v/>
      </c>
      <c r="AG168" s="91" t="str">
        <f t="shared" si="63"/>
        <v/>
      </c>
      <c r="AH168" s="91" t="str">
        <f t="shared" si="63"/>
        <v/>
      </c>
      <c r="AI168" s="91" t="str">
        <f t="shared" si="63"/>
        <v/>
      </c>
      <c r="AJ168" s="91" t="str">
        <f t="shared" si="63"/>
        <v/>
      </c>
      <c r="AK168" s="91" t="str">
        <f t="shared" si="63"/>
        <v/>
      </c>
      <c r="AL168" s="91" t="str">
        <f t="shared" si="63"/>
        <v/>
      </c>
      <c r="AM168" s="91" t="str">
        <f t="shared" si="63"/>
        <v/>
      </c>
    </row>
    <row r="169" spans="5:39" s="42" customFormat="1" x14ac:dyDescent="0.35">
      <c r="E169" s="91" t="str">
        <f t="shared" si="62"/>
        <v>PC</v>
      </c>
      <c r="F169" s="91" t="str">
        <f t="shared" si="62"/>
        <v/>
      </c>
      <c r="G169" s="91" t="str">
        <f t="shared" si="62"/>
        <v>PC</v>
      </c>
      <c r="H169" s="91" t="str">
        <f t="shared" si="62"/>
        <v/>
      </c>
      <c r="I169" s="91" t="str">
        <f t="shared" si="62"/>
        <v>PC</v>
      </c>
      <c r="J169" s="91" t="str">
        <f t="shared" si="62"/>
        <v>NPO</v>
      </c>
      <c r="K169" s="91" t="str">
        <f t="shared" si="62"/>
        <v/>
      </c>
      <c r="L169" s="91" t="str">
        <f t="shared" si="63"/>
        <v/>
      </c>
      <c r="M169" s="91" t="str">
        <f t="shared" si="63"/>
        <v>PC</v>
      </c>
      <c r="N169" s="91" t="str">
        <f t="shared" si="63"/>
        <v/>
      </c>
      <c r="O169" s="91" t="str">
        <f t="shared" si="63"/>
        <v>PO</v>
      </c>
      <c r="P169" s="91" t="str">
        <f t="shared" si="63"/>
        <v/>
      </c>
      <c r="Q169" s="91" t="str">
        <f t="shared" si="63"/>
        <v/>
      </c>
      <c r="R169" s="91" t="str">
        <f t="shared" si="63"/>
        <v/>
      </c>
      <c r="S169" s="91" t="str">
        <f t="shared" si="63"/>
        <v>PO</v>
      </c>
      <c r="T169" s="91" t="str">
        <f t="shared" si="63"/>
        <v/>
      </c>
      <c r="U169" s="91" t="str">
        <f t="shared" si="63"/>
        <v>PO</v>
      </c>
      <c r="V169" s="91" t="str">
        <f t="shared" si="63"/>
        <v/>
      </c>
      <c r="W169" s="91" t="str">
        <f t="shared" si="63"/>
        <v>NPO</v>
      </c>
      <c r="X169" s="91" t="str">
        <f t="shared" si="63"/>
        <v/>
      </c>
      <c r="Y169" s="91" t="str">
        <f t="shared" si="63"/>
        <v/>
      </c>
      <c r="Z169" s="91" t="str">
        <f t="shared" si="63"/>
        <v/>
      </c>
      <c r="AA169" s="91" t="str">
        <f t="shared" si="63"/>
        <v>PC</v>
      </c>
      <c r="AB169" s="91" t="str">
        <f t="shared" si="63"/>
        <v/>
      </c>
      <c r="AC169" s="91" t="str">
        <f t="shared" si="63"/>
        <v>NPO</v>
      </c>
      <c r="AD169" s="91" t="str">
        <f t="shared" si="63"/>
        <v/>
      </c>
      <c r="AE169" s="91" t="str">
        <f t="shared" si="63"/>
        <v/>
      </c>
      <c r="AF169" s="91" t="str">
        <f t="shared" si="63"/>
        <v/>
      </c>
      <c r="AG169" s="91" t="str">
        <f t="shared" si="63"/>
        <v/>
      </c>
      <c r="AH169" s="91" t="str">
        <f t="shared" si="63"/>
        <v/>
      </c>
      <c r="AI169" s="91" t="str">
        <f t="shared" si="63"/>
        <v/>
      </c>
      <c r="AJ169" s="91" t="str">
        <f t="shared" si="63"/>
        <v/>
      </c>
      <c r="AK169" s="91" t="str">
        <f t="shared" si="63"/>
        <v/>
      </c>
      <c r="AL169" s="91" t="str">
        <f t="shared" si="63"/>
        <v/>
      </c>
      <c r="AM169" s="91" t="str">
        <f t="shared" si="63"/>
        <v/>
      </c>
    </row>
    <row r="170" spans="5:39" s="42" customFormat="1" x14ac:dyDescent="0.35">
      <c r="E170" s="91" t="str">
        <f t="shared" si="62"/>
        <v>PC</v>
      </c>
      <c r="F170" s="91" t="str">
        <f t="shared" si="62"/>
        <v/>
      </c>
      <c r="G170" s="91" t="str">
        <f t="shared" si="62"/>
        <v>STAG</v>
      </c>
      <c r="H170" s="91" t="str">
        <f t="shared" si="62"/>
        <v>STAG</v>
      </c>
      <c r="I170" s="91" t="str">
        <f t="shared" si="62"/>
        <v>STAG</v>
      </c>
      <c r="J170" s="91" t="str">
        <f t="shared" si="62"/>
        <v>STAG</v>
      </c>
      <c r="K170" s="91" t="str">
        <f t="shared" si="62"/>
        <v>STAG</v>
      </c>
      <c r="L170" s="91" t="str">
        <f t="shared" si="63"/>
        <v>STAG</v>
      </c>
      <c r="M170" s="91" t="str">
        <f t="shared" si="63"/>
        <v>STAG</v>
      </c>
      <c r="N170" s="91" t="str">
        <f t="shared" si="63"/>
        <v>STAG</v>
      </c>
      <c r="O170" s="91" t="str">
        <f t="shared" si="63"/>
        <v>STAG</v>
      </c>
      <c r="P170" s="91" t="str">
        <f t="shared" si="63"/>
        <v>STAG</v>
      </c>
      <c r="Q170" s="91" t="str">
        <f t="shared" si="63"/>
        <v>STAG</v>
      </c>
      <c r="R170" s="91" t="str">
        <f t="shared" si="63"/>
        <v>STAG</v>
      </c>
      <c r="S170" s="91" t="str">
        <f t="shared" si="63"/>
        <v>STAG</v>
      </c>
      <c r="T170" s="91" t="str">
        <f t="shared" si="63"/>
        <v/>
      </c>
      <c r="U170" s="91" t="str">
        <f t="shared" si="63"/>
        <v/>
      </c>
      <c r="V170" s="91" t="str">
        <f t="shared" si="63"/>
        <v/>
      </c>
      <c r="W170" s="91" t="str">
        <f t="shared" si="63"/>
        <v/>
      </c>
      <c r="X170" s="91" t="str">
        <f t="shared" si="63"/>
        <v/>
      </c>
      <c r="Y170" s="91" t="str">
        <f t="shared" si="63"/>
        <v/>
      </c>
      <c r="Z170" s="91" t="str">
        <f t="shared" si="63"/>
        <v/>
      </c>
      <c r="AA170" s="91" t="str">
        <f t="shared" si="63"/>
        <v/>
      </c>
      <c r="AB170" s="91" t="str">
        <f t="shared" si="63"/>
        <v/>
      </c>
      <c r="AC170" s="91" t="str">
        <f t="shared" si="63"/>
        <v/>
      </c>
      <c r="AD170" s="91" t="str">
        <f t="shared" si="63"/>
        <v/>
      </c>
      <c r="AE170" s="91" t="str">
        <f t="shared" si="63"/>
        <v/>
      </c>
      <c r="AF170" s="91" t="str">
        <f t="shared" si="63"/>
        <v/>
      </c>
      <c r="AG170" s="91" t="str">
        <f t="shared" si="63"/>
        <v/>
      </c>
      <c r="AH170" s="91" t="str">
        <f t="shared" si="63"/>
        <v/>
      </c>
      <c r="AI170" s="91" t="str">
        <f t="shared" si="63"/>
        <v/>
      </c>
      <c r="AJ170" s="91" t="str">
        <f t="shared" si="63"/>
        <v/>
      </c>
      <c r="AK170" s="91" t="str">
        <f t="shared" si="63"/>
        <v/>
      </c>
      <c r="AL170" s="91" t="str">
        <f t="shared" si="63"/>
        <v/>
      </c>
      <c r="AM170" s="91" t="str">
        <f t="shared" si="63"/>
        <v/>
      </c>
    </row>
    <row r="171" spans="5:39" s="42" customFormat="1" x14ac:dyDescent="0.35">
      <c r="E171" s="91" t="str">
        <f t="shared" si="62"/>
        <v>MISS</v>
      </c>
      <c r="F171" s="91" t="str">
        <f t="shared" si="62"/>
        <v>MISS</v>
      </c>
      <c r="G171" s="91" t="str">
        <f t="shared" si="62"/>
        <v>MISS</v>
      </c>
      <c r="H171" s="91" t="str">
        <f t="shared" si="62"/>
        <v>MISS</v>
      </c>
      <c r="I171" s="91" t="str">
        <f t="shared" si="62"/>
        <v>MISS</v>
      </c>
      <c r="J171" s="91" t="str">
        <f t="shared" si="62"/>
        <v>MISS</v>
      </c>
      <c r="K171" s="91" t="str">
        <f t="shared" si="62"/>
        <v>MISS</v>
      </c>
      <c r="L171" s="91" t="str">
        <f t="shared" si="63"/>
        <v>PLD</v>
      </c>
      <c r="M171" s="91" t="str">
        <f t="shared" si="63"/>
        <v>PLD</v>
      </c>
      <c r="N171" s="91" t="str">
        <f t="shared" si="63"/>
        <v>PLD</v>
      </c>
      <c r="O171" s="91" t="str">
        <f t="shared" si="63"/>
        <v>PLD</v>
      </c>
      <c r="P171" s="91" t="str">
        <f t="shared" si="63"/>
        <v>PLD</v>
      </c>
      <c r="Q171" s="91" t="str">
        <f t="shared" si="63"/>
        <v>PLD</v>
      </c>
      <c r="R171" s="91" t="str">
        <f t="shared" si="63"/>
        <v>PLD</v>
      </c>
      <c r="S171" s="91" t="str">
        <f t="shared" si="63"/>
        <v>PLD</v>
      </c>
      <c r="T171" s="91" t="str">
        <f t="shared" si="63"/>
        <v>PLD</v>
      </c>
      <c r="U171" s="91" t="str">
        <f t="shared" si="63"/>
        <v>PLD</v>
      </c>
      <c r="V171" s="91" t="str">
        <f t="shared" si="63"/>
        <v>PLD</v>
      </c>
      <c r="W171" s="91" t="str">
        <f t="shared" si="63"/>
        <v>PLD</v>
      </c>
      <c r="X171" s="91" t="str">
        <f t="shared" si="63"/>
        <v>PLD</v>
      </c>
      <c r="Y171" s="91" t="str">
        <f t="shared" si="63"/>
        <v>PLD</v>
      </c>
      <c r="Z171" s="91" t="str">
        <f t="shared" si="63"/>
        <v>PLD</v>
      </c>
      <c r="AA171" s="91" t="str">
        <f t="shared" si="63"/>
        <v>PC</v>
      </c>
      <c r="AB171" s="91" t="str">
        <f t="shared" si="63"/>
        <v/>
      </c>
      <c r="AC171" s="91" t="str">
        <f t="shared" si="63"/>
        <v>PC</v>
      </c>
      <c r="AD171" s="91" t="str">
        <f t="shared" si="63"/>
        <v/>
      </c>
      <c r="AE171" s="91" t="str">
        <f t="shared" si="63"/>
        <v/>
      </c>
      <c r="AF171" s="91" t="str">
        <f t="shared" si="63"/>
        <v/>
      </c>
      <c r="AG171" s="91" t="str">
        <f t="shared" si="63"/>
        <v/>
      </c>
      <c r="AH171" s="91" t="str">
        <f t="shared" si="63"/>
        <v/>
      </c>
      <c r="AI171" s="91" t="str">
        <f t="shared" si="63"/>
        <v/>
      </c>
      <c r="AJ171" s="91" t="str">
        <f t="shared" si="63"/>
        <v/>
      </c>
      <c r="AK171" s="91" t="str">
        <f t="shared" si="63"/>
        <v/>
      </c>
      <c r="AL171" s="91" t="str">
        <f t="shared" si="63"/>
        <v/>
      </c>
      <c r="AM171" s="91" t="str">
        <f t="shared" si="63"/>
        <v/>
      </c>
    </row>
    <row r="172" spans="5:39" s="42" customFormat="1" x14ac:dyDescent="0.35">
      <c r="E172" s="91" t="str">
        <f t="shared" ref="E172:K182" si="64">+LEFT(E29,4)</f>
        <v>PC</v>
      </c>
      <c r="F172" s="91" t="str">
        <f t="shared" si="64"/>
        <v/>
      </c>
      <c r="G172" s="91" t="str">
        <f t="shared" si="64"/>
        <v>PC</v>
      </c>
      <c r="H172" s="91" t="str">
        <f t="shared" si="64"/>
        <v/>
      </c>
      <c r="I172" s="91" t="str">
        <f t="shared" si="64"/>
        <v>45</v>
      </c>
      <c r="J172" s="91" t="str">
        <f t="shared" si="64"/>
        <v>NPO</v>
      </c>
      <c r="K172" s="91" t="str">
        <f t="shared" si="64"/>
        <v/>
      </c>
      <c r="L172" s="91" t="str">
        <f t="shared" si="63"/>
        <v/>
      </c>
      <c r="M172" s="91" t="str">
        <f t="shared" si="63"/>
        <v>NAPO</v>
      </c>
      <c r="N172" s="91" t="str">
        <f t="shared" si="63"/>
        <v>PLD</v>
      </c>
      <c r="O172" s="91" t="str">
        <f t="shared" si="63"/>
        <v>PLD</v>
      </c>
      <c r="P172" s="91" t="str">
        <f t="shared" si="63"/>
        <v>PLD</v>
      </c>
      <c r="Q172" s="91" t="str">
        <f t="shared" si="63"/>
        <v>PLD</v>
      </c>
      <c r="R172" s="91" t="str">
        <f t="shared" si="63"/>
        <v>PLD</v>
      </c>
      <c r="S172" s="91" t="str">
        <f t="shared" si="63"/>
        <v>PLD</v>
      </c>
      <c r="T172" s="91" t="str">
        <f t="shared" si="63"/>
        <v>PLD</v>
      </c>
      <c r="U172" s="91" t="str">
        <f t="shared" si="63"/>
        <v>PLD</v>
      </c>
      <c r="V172" s="91" t="str">
        <f t="shared" si="63"/>
        <v>PLD</v>
      </c>
      <c r="W172" s="91" t="str">
        <f t="shared" si="63"/>
        <v>PLD</v>
      </c>
      <c r="X172" s="91" t="str">
        <f t="shared" si="63"/>
        <v>PLD</v>
      </c>
      <c r="Y172" s="91" t="str">
        <f t="shared" si="63"/>
        <v>PLD</v>
      </c>
      <c r="Z172" s="91" t="str">
        <f t="shared" si="63"/>
        <v>PLD</v>
      </c>
      <c r="AA172" s="91" t="str">
        <f t="shared" si="63"/>
        <v>NPO</v>
      </c>
      <c r="AB172" s="91" t="str">
        <f t="shared" si="63"/>
        <v/>
      </c>
      <c r="AC172" s="91" t="str">
        <f t="shared" si="63"/>
        <v>45</v>
      </c>
      <c r="AD172" s="91" t="str">
        <f t="shared" si="63"/>
        <v/>
      </c>
      <c r="AE172" s="91" t="str">
        <f t="shared" si="63"/>
        <v/>
      </c>
      <c r="AF172" s="91" t="str">
        <f t="shared" si="63"/>
        <v/>
      </c>
      <c r="AG172" s="91" t="str">
        <f t="shared" si="63"/>
        <v/>
      </c>
      <c r="AH172" s="91" t="str">
        <f t="shared" si="63"/>
        <v/>
      </c>
      <c r="AI172" s="91" t="str">
        <f t="shared" si="63"/>
        <v/>
      </c>
      <c r="AJ172" s="91" t="str">
        <f t="shared" si="63"/>
        <v/>
      </c>
      <c r="AK172" s="91" t="str">
        <f t="shared" si="63"/>
        <v/>
      </c>
      <c r="AL172" s="91" t="str">
        <f t="shared" si="63"/>
        <v/>
      </c>
      <c r="AM172" s="91" t="str">
        <f t="shared" si="63"/>
        <v/>
      </c>
    </row>
    <row r="173" spans="5:39" s="42" customFormat="1" x14ac:dyDescent="0.35">
      <c r="E173" s="91" t="str">
        <f t="shared" si="64"/>
        <v>OI</v>
      </c>
      <c r="F173" s="91" t="str">
        <f t="shared" si="64"/>
        <v/>
      </c>
      <c r="G173" s="91" t="str">
        <f t="shared" si="64"/>
        <v>PC</v>
      </c>
      <c r="H173" s="91" t="str">
        <f t="shared" si="64"/>
        <v/>
      </c>
      <c r="I173" s="91" t="str">
        <f t="shared" si="64"/>
        <v>NPO</v>
      </c>
      <c r="J173" s="91" t="str">
        <f t="shared" si="64"/>
        <v/>
      </c>
      <c r="K173" s="91" t="str">
        <f t="shared" si="64"/>
        <v/>
      </c>
      <c r="L173" s="91" t="str">
        <f t="shared" si="63"/>
        <v/>
      </c>
      <c r="M173" s="91" t="str">
        <f t="shared" si="63"/>
        <v>NAPO</v>
      </c>
      <c r="N173" s="91" t="str">
        <f t="shared" si="63"/>
        <v/>
      </c>
      <c r="O173" s="91" t="str">
        <f t="shared" si="63"/>
        <v>45</v>
      </c>
      <c r="P173" s="91" t="str">
        <f t="shared" si="63"/>
        <v/>
      </c>
      <c r="Q173" s="91" t="str">
        <f t="shared" si="63"/>
        <v/>
      </c>
      <c r="R173" s="91" t="str">
        <f t="shared" si="63"/>
        <v/>
      </c>
      <c r="S173" s="91" t="str">
        <f t="shared" si="63"/>
        <v>PC</v>
      </c>
      <c r="T173" s="91" t="str">
        <f t="shared" si="63"/>
        <v/>
      </c>
      <c r="U173" s="91" t="str">
        <f t="shared" ref="L173:AM182" si="65">+LEFT(U30,4)</f>
        <v>PC</v>
      </c>
      <c r="V173" s="91" t="str">
        <f t="shared" si="65"/>
        <v/>
      </c>
      <c r="W173" s="91" t="str">
        <f t="shared" si="65"/>
        <v>45</v>
      </c>
      <c r="X173" s="91" t="str">
        <f t="shared" si="65"/>
        <v/>
      </c>
      <c r="Y173" s="91" t="str">
        <f t="shared" si="65"/>
        <v/>
      </c>
      <c r="Z173" s="91" t="str">
        <f t="shared" si="65"/>
        <v/>
      </c>
      <c r="AA173" s="91" t="str">
        <f t="shared" si="65"/>
        <v>PC</v>
      </c>
      <c r="AB173" s="91" t="str">
        <f t="shared" si="65"/>
        <v/>
      </c>
      <c r="AC173" s="91" t="str">
        <f t="shared" si="65"/>
        <v>PC</v>
      </c>
      <c r="AD173" s="91" t="str">
        <f t="shared" si="65"/>
        <v/>
      </c>
      <c r="AE173" s="91" t="str">
        <f t="shared" si="65"/>
        <v/>
      </c>
      <c r="AF173" s="91" t="str">
        <f t="shared" si="65"/>
        <v/>
      </c>
      <c r="AG173" s="91" t="str">
        <f t="shared" si="65"/>
        <v/>
      </c>
      <c r="AH173" s="91" t="str">
        <f t="shared" si="65"/>
        <v/>
      </c>
      <c r="AI173" s="91" t="str">
        <f t="shared" si="65"/>
        <v/>
      </c>
      <c r="AJ173" s="91" t="str">
        <f t="shared" si="65"/>
        <v/>
      </c>
      <c r="AK173" s="91" t="str">
        <f t="shared" si="65"/>
        <v/>
      </c>
      <c r="AL173" s="91" t="str">
        <f t="shared" si="65"/>
        <v/>
      </c>
      <c r="AM173" s="91" t="str">
        <f t="shared" si="65"/>
        <v/>
      </c>
    </row>
    <row r="174" spans="5:39" s="42" customFormat="1" x14ac:dyDescent="0.35">
      <c r="E174" s="91" t="str">
        <f t="shared" si="64"/>
        <v>45</v>
      </c>
      <c r="F174" s="91" t="str">
        <f t="shared" si="64"/>
        <v/>
      </c>
      <c r="G174" s="91" t="str">
        <f t="shared" si="64"/>
        <v>45</v>
      </c>
      <c r="H174" s="91" t="str">
        <f t="shared" si="64"/>
        <v/>
      </c>
      <c r="I174" s="91" t="str">
        <f t="shared" si="64"/>
        <v>45</v>
      </c>
      <c r="J174" s="91" t="str">
        <f t="shared" si="64"/>
        <v/>
      </c>
      <c r="K174" s="91" t="str">
        <f t="shared" si="64"/>
        <v/>
      </c>
      <c r="L174" s="91" t="str">
        <f t="shared" si="65"/>
        <v/>
      </c>
      <c r="M174" s="91" t="str">
        <f t="shared" si="65"/>
        <v>45</v>
      </c>
      <c r="N174" s="91" t="str">
        <f t="shared" si="65"/>
        <v/>
      </c>
      <c r="O174" s="91" t="str">
        <f t="shared" si="65"/>
        <v>45</v>
      </c>
      <c r="P174" s="91" t="str">
        <f t="shared" si="65"/>
        <v/>
      </c>
      <c r="Q174" s="91" t="str">
        <f t="shared" si="65"/>
        <v/>
      </c>
      <c r="R174" s="91" t="str">
        <f t="shared" si="65"/>
        <v/>
      </c>
      <c r="S174" s="91" t="str">
        <f t="shared" si="65"/>
        <v>45</v>
      </c>
      <c r="T174" s="91" t="str">
        <f t="shared" si="65"/>
        <v/>
      </c>
      <c r="U174" s="91" t="str">
        <f t="shared" si="65"/>
        <v>45</v>
      </c>
      <c r="V174" s="91" t="str">
        <f t="shared" si="65"/>
        <v>PLD</v>
      </c>
      <c r="W174" s="91" t="str">
        <f t="shared" si="65"/>
        <v>PLD</v>
      </c>
      <c r="X174" s="91" t="str">
        <f t="shared" si="65"/>
        <v>PLD</v>
      </c>
      <c r="Y174" s="91" t="str">
        <f t="shared" si="65"/>
        <v>PLD</v>
      </c>
      <c r="Z174" s="91" t="str">
        <f t="shared" si="65"/>
        <v>PLD</v>
      </c>
      <c r="AA174" s="91" t="str">
        <f t="shared" si="65"/>
        <v>PLD</v>
      </c>
      <c r="AB174" s="91" t="str">
        <f t="shared" si="65"/>
        <v>PLD</v>
      </c>
      <c r="AC174" s="91" t="str">
        <f t="shared" si="65"/>
        <v>PLD</v>
      </c>
      <c r="AD174" s="91" t="str">
        <f t="shared" si="65"/>
        <v/>
      </c>
      <c r="AE174" s="91" t="str">
        <f t="shared" si="65"/>
        <v/>
      </c>
      <c r="AF174" s="91" t="str">
        <f t="shared" si="65"/>
        <v/>
      </c>
      <c r="AG174" s="91" t="str">
        <f t="shared" si="65"/>
        <v/>
      </c>
      <c r="AH174" s="91" t="str">
        <f t="shared" si="65"/>
        <v/>
      </c>
      <c r="AI174" s="91" t="str">
        <f t="shared" si="65"/>
        <v/>
      </c>
      <c r="AJ174" s="91" t="str">
        <f t="shared" si="65"/>
        <v/>
      </c>
      <c r="AK174" s="91" t="str">
        <f t="shared" si="65"/>
        <v/>
      </c>
      <c r="AL174" s="91" t="str">
        <f t="shared" si="65"/>
        <v/>
      </c>
      <c r="AM174" s="91" t="str">
        <f t="shared" si="65"/>
        <v/>
      </c>
    </row>
    <row r="175" spans="5:39" s="42" customFormat="1" x14ac:dyDescent="0.35">
      <c r="E175" s="91" t="str">
        <f t="shared" si="64"/>
        <v>PC</v>
      </c>
      <c r="F175" s="91" t="str">
        <f t="shared" si="64"/>
        <v/>
      </c>
      <c r="G175" s="91" t="str">
        <f t="shared" si="64"/>
        <v>45</v>
      </c>
      <c r="H175" s="91" t="str">
        <f t="shared" si="64"/>
        <v/>
      </c>
      <c r="I175" s="91" t="str">
        <f t="shared" si="64"/>
        <v>NPO</v>
      </c>
      <c r="J175" s="91" t="str">
        <f t="shared" si="64"/>
        <v/>
      </c>
      <c r="K175" s="91" t="str">
        <f t="shared" si="64"/>
        <v/>
      </c>
      <c r="L175" s="91" t="str">
        <f t="shared" si="65"/>
        <v/>
      </c>
      <c r="M175" s="91" t="str">
        <f t="shared" si="65"/>
        <v>PC</v>
      </c>
      <c r="N175" s="91" t="str">
        <f t="shared" si="65"/>
        <v/>
      </c>
      <c r="O175" s="91" t="str">
        <f t="shared" si="65"/>
        <v>PC</v>
      </c>
      <c r="P175" s="91" t="str">
        <f t="shared" si="65"/>
        <v/>
      </c>
      <c r="Q175" s="91" t="str">
        <f t="shared" si="65"/>
        <v/>
      </c>
      <c r="R175" s="91" t="str">
        <f t="shared" si="65"/>
        <v/>
      </c>
      <c r="S175" s="91" t="str">
        <f t="shared" si="65"/>
        <v>45</v>
      </c>
      <c r="T175" s="91" t="str">
        <f t="shared" si="65"/>
        <v/>
      </c>
      <c r="U175" s="91" t="str">
        <f t="shared" si="65"/>
        <v>PC</v>
      </c>
      <c r="V175" s="91" t="str">
        <f t="shared" si="65"/>
        <v/>
      </c>
      <c r="W175" s="91" t="str">
        <f t="shared" si="65"/>
        <v>PO</v>
      </c>
      <c r="X175" s="91" t="str">
        <f t="shared" si="65"/>
        <v/>
      </c>
      <c r="Y175" s="91" t="str">
        <f t="shared" si="65"/>
        <v/>
      </c>
      <c r="Z175" s="91" t="str">
        <f t="shared" si="65"/>
        <v/>
      </c>
      <c r="AA175" s="91" t="str">
        <f t="shared" si="65"/>
        <v>45</v>
      </c>
      <c r="AB175" s="91" t="str">
        <f t="shared" si="65"/>
        <v/>
      </c>
      <c r="AC175" s="91" t="str">
        <f t="shared" si="65"/>
        <v>PC</v>
      </c>
      <c r="AD175" s="91" t="str">
        <f t="shared" si="65"/>
        <v/>
      </c>
      <c r="AE175" s="91" t="str">
        <f t="shared" si="65"/>
        <v/>
      </c>
      <c r="AF175" s="91" t="str">
        <f t="shared" si="65"/>
        <v/>
      </c>
      <c r="AG175" s="91" t="str">
        <f t="shared" si="65"/>
        <v/>
      </c>
      <c r="AH175" s="91" t="str">
        <f t="shared" si="65"/>
        <v/>
      </c>
      <c r="AI175" s="91" t="str">
        <f t="shared" si="65"/>
        <v/>
      </c>
      <c r="AJ175" s="91" t="str">
        <f t="shared" si="65"/>
        <v/>
      </c>
      <c r="AK175" s="91" t="str">
        <f t="shared" si="65"/>
        <v/>
      </c>
      <c r="AL175" s="91" t="str">
        <f t="shared" si="65"/>
        <v/>
      </c>
      <c r="AM175" s="91" t="str">
        <f t="shared" si="65"/>
        <v/>
      </c>
    </row>
    <row r="176" spans="5:39" s="42" customFormat="1" x14ac:dyDescent="0.35">
      <c r="E176" s="91" t="str">
        <f t="shared" si="64"/>
        <v>PC</v>
      </c>
      <c r="F176" s="91" t="str">
        <f t="shared" si="64"/>
        <v/>
      </c>
      <c r="G176" s="91" t="str">
        <f t="shared" si="64"/>
        <v>OI</v>
      </c>
      <c r="H176" s="91" t="str">
        <f t="shared" si="64"/>
        <v/>
      </c>
      <c r="I176" s="91" t="str">
        <f t="shared" si="64"/>
        <v>NPO</v>
      </c>
      <c r="J176" s="91" t="str">
        <f t="shared" si="64"/>
        <v/>
      </c>
      <c r="K176" s="91" t="str">
        <f t="shared" si="64"/>
        <v/>
      </c>
      <c r="L176" s="91" t="str">
        <f t="shared" si="65"/>
        <v/>
      </c>
      <c r="M176" s="91" t="str">
        <f t="shared" si="65"/>
        <v>45</v>
      </c>
      <c r="N176" s="91" t="str">
        <f t="shared" si="65"/>
        <v/>
      </c>
      <c r="O176" s="91" t="str">
        <f t="shared" si="65"/>
        <v>PO</v>
      </c>
      <c r="P176" s="91" t="str">
        <f t="shared" si="65"/>
        <v/>
      </c>
      <c r="Q176" s="91" t="str">
        <f t="shared" si="65"/>
        <v/>
      </c>
      <c r="R176" s="91" t="str">
        <f t="shared" si="65"/>
        <v/>
      </c>
      <c r="S176" s="91" t="str">
        <f t="shared" si="65"/>
        <v>PC</v>
      </c>
      <c r="T176" s="91" t="str">
        <f t="shared" si="65"/>
        <v/>
      </c>
      <c r="U176" s="91" t="str">
        <f t="shared" si="65"/>
        <v>PO</v>
      </c>
      <c r="V176" s="91" t="str">
        <f t="shared" si="65"/>
        <v/>
      </c>
      <c r="W176" s="91" t="str">
        <f t="shared" si="65"/>
        <v>45</v>
      </c>
      <c r="X176" s="91" t="str">
        <f t="shared" si="65"/>
        <v/>
      </c>
      <c r="Y176" s="91" t="str">
        <f t="shared" si="65"/>
        <v/>
      </c>
      <c r="Z176" s="91" t="str">
        <f t="shared" si="65"/>
        <v/>
      </c>
      <c r="AA176" s="91" t="str">
        <f t="shared" si="65"/>
        <v>PC</v>
      </c>
      <c r="AB176" s="91" t="str">
        <f t="shared" si="65"/>
        <v/>
      </c>
      <c r="AC176" s="91" t="str">
        <f t="shared" si="65"/>
        <v>PC</v>
      </c>
      <c r="AD176" s="91" t="str">
        <f t="shared" si="65"/>
        <v/>
      </c>
      <c r="AE176" s="91" t="str">
        <f t="shared" si="65"/>
        <v/>
      </c>
      <c r="AF176" s="91" t="str">
        <f t="shared" si="65"/>
        <v/>
      </c>
      <c r="AG176" s="91" t="str">
        <f t="shared" si="65"/>
        <v/>
      </c>
      <c r="AH176" s="91" t="str">
        <f t="shared" si="65"/>
        <v/>
      </c>
      <c r="AI176" s="91" t="str">
        <f t="shared" si="65"/>
        <v/>
      </c>
      <c r="AJ176" s="91" t="str">
        <f t="shared" si="65"/>
        <v/>
      </c>
      <c r="AK176" s="91" t="str">
        <f t="shared" si="65"/>
        <v/>
      </c>
      <c r="AL176" s="91" t="str">
        <f t="shared" si="65"/>
        <v/>
      </c>
      <c r="AM176" s="91" t="str">
        <f t="shared" si="65"/>
        <v/>
      </c>
    </row>
    <row r="177" spans="3:39" s="42" customFormat="1" x14ac:dyDescent="0.35">
      <c r="E177" s="91" t="str">
        <f t="shared" si="64"/>
        <v>AUTR</v>
      </c>
      <c r="F177" s="91" t="str">
        <f t="shared" si="64"/>
        <v>AUTR</v>
      </c>
      <c r="G177" s="91" t="str">
        <f t="shared" si="64"/>
        <v>AUTR</v>
      </c>
      <c r="H177" s="91" t="str">
        <f t="shared" si="64"/>
        <v>AUTR</v>
      </c>
      <c r="I177" s="91" t="str">
        <f t="shared" si="64"/>
        <v>AUTR</v>
      </c>
      <c r="J177" s="91" t="str">
        <f t="shared" si="64"/>
        <v>AUTR</v>
      </c>
      <c r="K177" s="91" t="str">
        <f t="shared" si="64"/>
        <v>AUTR</v>
      </c>
      <c r="L177" s="91" t="str">
        <f t="shared" si="65"/>
        <v>AUTR</v>
      </c>
      <c r="M177" s="91" t="str">
        <f t="shared" si="65"/>
        <v>AUTR</v>
      </c>
      <c r="N177" s="91" t="str">
        <f t="shared" si="65"/>
        <v>AUTR</v>
      </c>
      <c r="O177" s="91" t="str">
        <f t="shared" si="65"/>
        <v>AUTR</v>
      </c>
      <c r="P177" s="91" t="str">
        <f t="shared" si="65"/>
        <v>AUTR</v>
      </c>
      <c r="Q177" s="91" t="str">
        <f t="shared" si="65"/>
        <v>AUTR</v>
      </c>
      <c r="R177" s="91" t="str">
        <f t="shared" si="65"/>
        <v>AUTR</v>
      </c>
      <c r="S177" s="91" t="str">
        <f t="shared" si="65"/>
        <v>MISS</v>
      </c>
      <c r="T177" s="91" t="str">
        <f t="shared" si="65"/>
        <v>MISS</v>
      </c>
      <c r="U177" s="91" t="str">
        <f t="shared" si="65"/>
        <v>MISS</v>
      </c>
      <c r="V177" s="91" t="str">
        <f t="shared" si="65"/>
        <v>MISS</v>
      </c>
      <c r="W177" s="91" t="str">
        <f t="shared" si="65"/>
        <v>MISS</v>
      </c>
      <c r="X177" s="91" t="str">
        <f t="shared" si="65"/>
        <v>MISS</v>
      </c>
      <c r="Y177" s="91" t="str">
        <f t="shared" si="65"/>
        <v>MISS</v>
      </c>
      <c r="Z177" s="91" t="str">
        <f t="shared" si="65"/>
        <v/>
      </c>
      <c r="AA177" s="91" t="str">
        <f t="shared" si="65"/>
        <v>CO</v>
      </c>
      <c r="AB177" s="91" t="str">
        <f t="shared" si="65"/>
        <v/>
      </c>
      <c r="AC177" s="91" t="str">
        <f t="shared" si="65"/>
        <v>CO</v>
      </c>
      <c r="AD177" s="91" t="str">
        <f t="shared" si="65"/>
        <v/>
      </c>
      <c r="AE177" s="91" t="str">
        <f t="shared" si="65"/>
        <v/>
      </c>
      <c r="AF177" s="91" t="str">
        <f t="shared" si="65"/>
        <v/>
      </c>
      <c r="AG177" s="91" t="str">
        <f t="shared" si="65"/>
        <v/>
      </c>
      <c r="AH177" s="91" t="str">
        <f t="shared" si="65"/>
        <v/>
      </c>
      <c r="AI177" s="91" t="str">
        <f t="shared" si="65"/>
        <v/>
      </c>
      <c r="AJ177" s="91" t="str">
        <f t="shared" si="65"/>
        <v/>
      </c>
      <c r="AK177" s="91" t="str">
        <f t="shared" si="65"/>
        <v/>
      </c>
      <c r="AL177" s="91" t="str">
        <f t="shared" si="65"/>
        <v/>
      </c>
      <c r="AM177" s="91" t="str">
        <f t="shared" si="65"/>
        <v/>
      </c>
    </row>
    <row r="178" spans="3:39" s="42" customFormat="1" x14ac:dyDescent="0.35">
      <c r="E178" s="91" t="str">
        <f t="shared" si="64"/>
        <v>45</v>
      </c>
      <c r="F178" s="91" t="str">
        <f t="shared" si="64"/>
        <v/>
      </c>
      <c r="G178" s="91" t="str">
        <f t="shared" si="64"/>
        <v>NOI</v>
      </c>
      <c r="H178" s="91" t="str">
        <f t="shared" si="64"/>
        <v>PLD</v>
      </c>
      <c r="I178" s="91" t="str">
        <f t="shared" si="64"/>
        <v>PLD</v>
      </c>
      <c r="J178" s="91" t="str">
        <f t="shared" si="64"/>
        <v>PLD</v>
      </c>
      <c r="K178" s="91" t="str">
        <f t="shared" si="64"/>
        <v>PLD</v>
      </c>
      <c r="L178" s="91" t="str">
        <f t="shared" si="65"/>
        <v>PLD</v>
      </c>
      <c r="M178" s="91" t="str">
        <f t="shared" si="65"/>
        <v>PLD</v>
      </c>
      <c r="N178" s="91" t="str">
        <f t="shared" si="65"/>
        <v>PLD</v>
      </c>
      <c r="O178" s="91" t="str">
        <f t="shared" si="65"/>
        <v>PLD</v>
      </c>
      <c r="P178" s="91" t="str">
        <f t="shared" si="65"/>
        <v>PLD</v>
      </c>
      <c r="Q178" s="91" t="str">
        <f t="shared" si="65"/>
        <v>PLD</v>
      </c>
      <c r="R178" s="91" t="str">
        <f t="shared" si="65"/>
        <v>PLD</v>
      </c>
      <c r="S178" s="91" t="str">
        <f t="shared" si="65"/>
        <v>CO</v>
      </c>
      <c r="T178" s="91" t="str">
        <f t="shared" si="65"/>
        <v/>
      </c>
      <c r="U178" s="91" t="str">
        <f t="shared" si="65"/>
        <v>45</v>
      </c>
      <c r="V178" s="91" t="str">
        <f t="shared" si="65"/>
        <v/>
      </c>
      <c r="W178" s="91" t="str">
        <f t="shared" si="65"/>
        <v>PO</v>
      </c>
      <c r="X178" s="91" t="str">
        <f t="shared" si="65"/>
        <v/>
      </c>
      <c r="Y178" s="91" t="str">
        <f t="shared" si="65"/>
        <v/>
      </c>
      <c r="Z178" s="91" t="str">
        <f t="shared" si="65"/>
        <v/>
      </c>
      <c r="AA178" s="91" t="str">
        <f t="shared" si="65"/>
        <v>45</v>
      </c>
      <c r="AB178" s="91" t="str">
        <f t="shared" si="65"/>
        <v/>
      </c>
      <c r="AC178" s="91" t="str">
        <f t="shared" si="65"/>
        <v>45</v>
      </c>
      <c r="AD178" s="91" t="str">
        <f t="shared" si="65"/>
        <v/>
      </c>
      <c r="AE178" s="91" t="str">
        <f t="shared" si="65"/>
        <v/>
      </c>
      <c r="AF178" s="91" t="str">
        <f t="shared" si="65"/>
        <v/>
      </c>
      <c r="AG178" s="91" t="str">
        <f t="shared" si="65"/>
        <v/>
      </c>
      <c r="AH178" s="91" t="str">
        <f t="shared" si="65"/>
        <v/>
      </c>
      <c r="AI178" s="91" t="str">
        <f t="shared" si="65"/>
        <v/>
      </c>
      <c r="AJ178" s="91" t="str">
        <f t="shared" si="65"/>
        <v/>
      </c>
      <c r="AK178" s="91" t="str">
        <f t="shared" si="65"/>
        <v/>
      </c>
      <c r="AL178" s="91" t="str">
        <f t="shared" si="65"/>
        <v/>
      </c>
      <c r="AM178" s="91" t="str">
        <f t="shared" si="65"/>
        <v/>
      </c>
    </row>
    <row r="179" spans="3:39" s="42" customFormat="1" x14ac:dyDescent="0.35">
      <c r="E179" s="91" t="str">
        <f t="shared" si="64"/>
        <v>STAG</v>
      </c>
      <c r="F179" s="91" t="str">
        <f t="shared" si="64"/>
        <v>STAG</v>
      </c>
      <c r="G179" s="91" t="str">
        <f t="shared" si="64"/>
        <v>STAG</v>
      </c>
      <c r="H179" s="91" t="str">
        <f t="shared" si="64"/>
        <v>STAG</v>
      </c>
      <c r="I179" s="91" t="str">
        <f t="shared" si="64"/>
        <v>STAG</v>
      </c>
      <c r="J179" s="91" t="str">
        <f t="shared" si="64"/>
        <v>STAG</v>
      </c>
      <c r="K179" s="91" t="str">
        <f t="shared" si="64"/>
        <v>STAG</v>
      </c>
      <c r="L179" s="91" t="str">
        <f t="shared" si="65"/>
        <v>STAG</v>
      </c>
      <c r="M179" s="91" t="str">
        <f t="shared" si="65"/>
        <v>STAG</v>
      </c>
      <c r="N179" s="91" t="str">
        <f t="shared" si="65"/>
        <v>STAG</v>
      </c>
      <c r="O179" s="91" t="str">
        <f t="shared" si="65"/>
        <v>STAG</v>
      </c>
      <c r="P179" s="91" t="str">
        <f t="shared" si="65"/>
        <v>PLD</v>
      </c>
      <c r="Q179" s="91" t="str">
        <f t="shared" si="65"/>
        <v>PLD</v>
      </c>
      <c r="R179" s="91" t="str">
        <f t="shared" si="65"/>
        <v>PLD</v>
      </c>
      <c r="S179" s="91" t="str">
        <f t="shared" si="65"/>
        <v>PLD</v>
      </c>
      <c r="T179" s="91" t="str">
        <f t="shared" si="65"/>
        <v>PLD</v>
      </c>
      <c r="U179" s="91" t="str">
        <f t="shared" si="65"/>
        <v>PLD</v>
      </c>
      <c r="V179" s="91" t="str">
        <f t="shared" si="65"/>
        <v>PLD</v>
      </c>
      <c r="W179" s="91" t="str">
        <f t="shared" si="65"/>
        <v>PLD</v>
      </c>
      <c r="X179" s="91" t="str">
        <f t="shared" si="65"/>
        <v>PLD</v>
      </c>
      <c r="Y179" s="91" t="str">
        <f t="shared" si="65"/>
        <v>PLD</v>
      </c>
      <c r="Z179" s="91" t="str">
        <f t="shared" si="65"/>
        <v>PLD</v>
      </c>
      <c r="AA179" s="91" t="str">
        <f t="shared" si="65"/>
        <v>PLD</v>
      </c>
      <c r="AB179" s="91" t="str">
        <f t="shared" si="65"/>
        <v>PLD</v>
      </c>
      <c r="AC179" s="91" t="str">
        <f t="shared" si="65"/>
        <v>NOI</v>
      </c>
      <c r="AD179" s="91" t="str">
        <f t="shared" si="65"/>
        <v/>
      </c>
      <c r="AE179" s="91" t="str">
        <f t="shared" si="65"/>
        <v/>
      </c>
      <c r="AF179" s="91" t="str">
        <f t="shared" si="65"/>
        <v/>
      </c>
      <c r="AG179" s="91" t="str">
        <f t="shared" si="65"/>
        <v/>
      </c>
      <c r="AH179" s="91" t="str">
        <f t="shared" si="65"/>
        <v/>
      </c>
      <c r="AI179" s="91" t="str">
        <f t="shared" si="65"/>
        <v/>
      </c>
      <c r="AJ179" s="91" t="str">
        <f t="shared" si="65"/>
        <v/>
      </c>
      <c r="AK179" s="91" t="str">
        <f t="shared" si="65"/>
        <v/>
      </c>
      <c r="AL179" s="91" t="str">
        <f t="shared" si="65"/>
        <v/>
      </c>
      <c r="AM179" s="91" t="str">
        <f t="shared" si="65"/>
        <v/>
      </c>
    </row>
    <row r="180" spans="3:39" s="42" customFormat="1" x14ac:dyDescent="0.35">
      <c r="E180" s="91" t="str">
        <f t="shared" si="64"/>
        <v>NAPO</v>
      </c>
      <c r="F180" s="91" t="str">
        <f t="shared" si="64"/>
        <v>PLD</v>
      </c>
      <c r="G180" s="91" t="str">
        <f t="shared" si="64"/>
        <v>PLD</v>
      </c>
      <c r="H180" s="91" t="str">
        <f t="shared" si="64"/>
        <v>PLD</v>
      </c>
      <c r="I180" s="91" t="str">
        <f t="shared" si="64"/>
        <v>PLD</v>
      </c>
      <c r="J180" s="91" t="str">
        <f t="shared" si="64"/>
        <v>PLD</v>
      </c>
      <c r="K180" s="91" t="str">
        <f t="shared" si="64"/>
        <v>PLD</v>
      </c>
      <c r="L180" s="91" t="str">
        <f t="shared" si="65"/>
        <v>PLD</v>
      </c>
      <c r="M180" s="91" t="str">
        <f t="shared" si="65"/>
        <v>OI</v>
      </c>
      <c r="N180" s="91" t="str">
        <f t="shared" si="65"/>
        <v/>
      </c>
      <c r="O180" s="91" t="str">
        <f t="shared" si="65"/>
        <v>CO</v>
      </c>
      <c r="P180" s="91" t="str">
        <f t="shared" si="65"/>
        <v/>
      </c>
      <c r="Q180" s="91" t="str">
        <f t="shared" si="65"/>
        <v/>
      </c>
      <c r="R180" s="91" t="str">
        <f t="shared" si="65"/>
        <v/>
      </c>
      <c r="S180" s="91" t="str">
        <f t="shared" si="65"/>
        <v>AUTR</v>
      </c>
      <c r="T180" s="91" t="str">
        <f t="shared" si="65"/>
        <v>AUTR</v>
      </c>
      <c r="U180" s="91" t="str">
        <f t="shared" si="65"/>
        <v>AUTR</v>
      </c>
      <c r="V180" s="91" t="str">
        <f t="shared" si="65"/>
        <v>AUTR</v>
      </c>
      <c r="W180" s="91" t="str">
        <f t="shared" si="65"/>
        <v>AUTR</v>
      </c>
      <c r="X180" s="91" t="str">
        <f t="shared" si="65"/>
        <v>PLD</v>
      </c>
      <c r="Y180" s="91" t="str">
        <f t="shared" si="65"/>
        <v/>
      </c>
      <c r="Z180" s="91" t="str">
        <f t="shared" si="65"/>
        <v/>
      </c>
      <c r="AA180" s="91" t="str">
        <f t="shared" si="65"/>
        <v>CO</v>
      </c>
      <c r="AB180" s="91" t="str">
        <f t="shared" si="65"/>
        <v/>
      </c>
      <c r="AC180" s="91" t="str">
        <f t="shared" si="65"/>
        <v>CO</v>
      </c>
      <c r="AD180" s="91" t="str">
        <f t="shared" si="65"/>
        <v/>
      </c>
      <c r="AE180" s="91" t="str">
        <f t="shared" si="65"/>
        <v/>
      </c>
      <c r="AF180" s="91" t="str">
        <f t="shared" si="65"/>
        <v/>
      </c>
      <c r="AG180" s="91" t="str">
        <f t="shared" si="65"/>
        <v/>
      </c>
      <c r="AH180" s="91" t="str">
        <f t="shared" si="65"/>
        <v/>
      </c>
      <c r="AI180" s="91" t="str">
        <f t="shared" si="65"/>
        <v/>
      </c>
      <c r="AJ180" s="91" t="str">
        <f t="shared" si="65"/>
        <v/>
      </c>
      <c r="AK180" s="91" t="str">
        <f t="shared" si="65"/>
        <v/>
      </c>
      <c r="AL180" s="91" t="str">
        <f t="shared" si="65"/>
        <v/>
      </c>
      <c r="AM180" s="91" t="str">
        <f t="shared" si="65"/>
        <v/>
      </c>
    </row>
    <row r="181" spans="3:39" s="42" customFormat="1" x14ac:dyDescent="0.35">
      <c r="E181" s="91" t="str">
        <f t="shared" si="64"/>
        <v>MISS</v>
      </c>
      <c r="F181" s="91" t="str">
        <f t="shared" si="64"/>
        <v>MISS</v>
      </c>
      <c r="G181" s="91" t="str">
        <f t="shared" si="64"/>
        <v>MISS</v>
      </c>
      <c r="H181" s="91" t="str">
        <f t="shared" si="64"/>
        <v>MISS</v>
      </c>
      <c r="I181" s="91" t="str">
        <f t="shared" si="64"/>
        <v>MISS</v>
      </c>
      <c r="J181" s="91" t="str">
        <f t="shared" si="64"/>
        <v>MISS</v>
      </c>
      <c r="K181" s="91" t="str">
        <f t="shared" si="64"/>
        <v>MISS</v>
      </c>
      <c r="L181" s="91" t="str">
        <f t="shared" si="65"/>
        <v>MISS</v>
      </c>
      <c r="M181" s="91" t="str">
        <f t="shared" si="65"/>
        <v>NOI</v>
      </c>
      <c r="N181" s="91" t="str">
        <f t="shared" si="65"/>
        <v/>
      </c>
      <c r="O181" s="91" t="str">
        <f t="shared" si="65"/>
        <v>CO</v>
      </c>
      <c r="P181" s="91" t="str">
        <f t="shared" si="65"/>
        <v/>
      </c>
      <c r="Q181" s="91" t="str">
        <f t="shared" si="65"/>
        <v/>
      </c>
      <c r="R181" s="91" t="str">
        <f t="shared" si="65"/>
        <v/>
      </c>
      <c r="S181" s="91" t="str">
        <f t="shared" si="65"/>
        <v>SEMA</v>
      </c>
      <c r="T181" s="91" t="str">
        <f t="shared" si="65"/>
        <v>MISS</v>
      </c>
      <c r="U181" s="91" t="str">
        <f t="shared" si="65"/>
        <v>MISS</v>
      </c>
      <c r="V181" s="91" t="str">
        <f t="shared" si="65"/>
        <v>MISS</v>
      </c>
      <c r="W181" s="91" t="str">
        <f t="shared" si="65"/>
        <v>MISS</v>
      </c>
      <c r="X181" s="91" t="str">
        <f t="shared" si="65"/>
        <v>MISS</v>
      </c>
      <c r="Y181" s="91" t="str">
        <f t="shared" si="65"/>
        <v>MISS</v>
      </c>
      <c r="Z181" s="91" t="str">
        <f t="shared" si="65"/>
        <v>MISS</v>
      </c>
      <c r="AA181" s="91" t="str">
        <f t="shared" si="65"/>
        <v>CO</v>
      </c>
      <c r="AB181" s="91" t="str">
        <f t="shared" si="65"/>
        <v/>
      </c>
      <c r="AC181" s="91" t="str">
        <f t="shared" si="65"/>
        <v>CO</v>
      </c>
      <c r="AD181" s="91" t="str">
        <f t="shared" si="65"/>
        <v/>
      </c>
      <c r="AE181" s="91" t="str">
        <f t="shared" si="65"/>
        <v/>
      </c>
      <c r="AF181" s="91" t="str">
        <f t="shared" si="65"/>
        <v/>
      </c>
      <c r="AG181" s="91" t="str">
        <f t="shared" si="65"/>
        <v/>
      </c>
      <c r="AH181" s="91" t="str">
        <f t="shared" si="65"/>
        <v/>
      </c>
      <c r="AI181" s="91" t="str">
        <f t="shared" si="65"/>
        <v/>
      </c>
      <c r="AJ181" s="91" t="str">
        <f t="shared" si="65"/>
        <v/>
      </c>
      <c r="AK181" s="91" t="str">
        <f t="shared" si="65"/>
        <v/>
      </c>
      <c r="AL181" s="91" t="str">
        <f t="shared" si="65"/>
        <v/>
      </c>
      <c r="AM181" s="91" t="str">
        <f t="shared" si="65"/>
        <v/>
      </c>
    </row>
    <row r="182" spans="3:39" s="42" customFormat="1" x14ac:dyDescent="0.35">
      <c r="E182" s="91" t="str">
        <f t="shared" si="64"/>
        <v>CO</v>
      </c>
      <c r="F182" s="91" t="str">
        <f t="shared" si="64"/>
        <v/>
      </c>
      <c r="G182" s="91" t="str">
        <f t="shared" si="64"/>
        <v>CO</v>
      </c>
      <c r="H182" s="91" t="str">
        <f t="shared" si="64"/>
        <v/>
      </c>
      <c r="I182" s="91" t="str">
        <f t="shared" si="64"/>
        <v>CO</v>
      </c>
      <c r="J182" s="91" t="str">
        <f t="shared" si="64"/>
        <v/>
      </c>
      <c r="K182" s="91" t="str">
        <f t="shared" si="64"/>
        <v/>
      </c>
      <c r="L182" s="91" t="str">
        <f t="shared" si="65"/>
        <v/>
      </c>
      <c r="M182" s="91" t="str">
        <f t="shared" si="65"/>
        <v>VIGI</v>
      </c>
      <c r="N182" s="91" t="str">
        <f t="shared" si="65"/>
        <v>MISS</v>
      </c>
      <c r="O182" s="91" t="str">
        <f t="shared" si="65"/>
        <v>MISS</v>
      </c>
      <c r="P182" s="91" t="str">
        <f t="shared" si="65"/>
        <v>MISS</v>
      </c>
      <c r="Q182" s="91" t="str">
        <f t="shared" si="65"/>
        <v>MISS</v>
      </c>
      <c r="R182" s="91" t="str">
        <f t="shared" si="65"/>
        <v>MISS</v>
      </c>
      <c r="S182" s="91" t="str">
        <f t="shared" si="65"/>
        <v>MISS</v>
      </c>
      <c r="T182" s="91" t="str">
        <f t="shared" si="65"/>
        <v>MISS</v>
      </c>
      <c r="U182" s="91" t="str">
        <f t="shared" si="65"/>
        <v>MISS</v>
      </c>
      <c r="V182" s="91" t="str">
        <f t="shared" si="65"/>
        <v>MISS</v>
      </c>
      <c r="W182" s="91" t="str">
        <f t="shared" si="65"/>
        <v>MISS</v>
      </c>
      <c r="X182" s="91" t="str">
        <f t="shared" ref="X182:AM182" si="66">+LEFT(X39,4)</f>
        <v>MISS</v>
      </c>
      <c r="Y182" s="91" t="str">
        <f t="shared" si="66"/>
        <v>MISS</v>
      </c>
      <c r="Z182" s="91" t="str">
        <f t="shared" si="66"/>
        <v>MISS</v>
      </c>
      <c r="AA182" s="91" t="str">
        <f t="shared" si="66"/>
        <v>MISS</v>
      </c>
      <c r="AB182" s="91" t="str">
        <f t="shared" si="66"/>
        <v>MISS</v>
      </c>
      <c r="AC182" s="91" t="str">
        <f t="shared" si="66"/>
        <v>MISS</v>
      </c>
      <c r="AD182" s="91" t="str">
        <f t="shared" si="66"/>
        <v/>
      </c>
      <c r="AE182" s="91" t="str">
        <f t="shared" si="66"/>
        <v/>
      </c>
      <c r="AF182" s="91" t="str">
        <f t="shared" si="66"/>
        <v/>
      </c>
      <c r="AG182" s="91" t="str">
        <f t="shared" si="66"/>
        <v/>
      </c>
      <c r="AH182" s="91" t="str">
        <f t="shared" si="66"/>
        <v/>
      </c>
      <c r="AI182" s="91" t="str">
        <f t="shared" si="66"/>
        <v/>
      </c>
      <c r="AJ182" s="91" t="str">
        <f t="shared" si="66"/>
        <v/>
      </c>
      <c r="AK182" s="91" t="str">
        <f t="shared" si="66"/>
        <v/>
      </c>
      <c r="AL182" s="91" t="str">
        <f t="shared" si="66"/>
        <v/>
      </c>
      <c r="AM182" s="91" t="str">
        <f t="shared" si="66"/>
        <v/>
      </c>
    </row>
    <row r="183" spans="3:39" s="42" customFormat="1" x14ac:dyDescent="0.35">
      <c r="E183" s="91" t="str">
        <f t="shared" ref="E183:AM183" si="67">+LEFT(E41,4)</f>
        <v/>
      </c>
      <c r="F183" s="91" t="str">
        <f t="shared" si="67"/>
        <v/>
      </c>
      <c r="G183" s="91" t="str">
        <f t="shared" si="67"/>
        <v/>
      </c>
      <c r="H183" s="91" t="str">
        <f t="shared" si="67"/>
        <v/>
      </c>
      <c r="I183" s="91" t="str">
        <f t="shared" si="67"/>
        <v/>
      </c>
      <c r="J183" s="91" t="str">
        <f t="shared" si="67"/>
        <v/>
      </c>
      <c r="K183" s="91" t="str">
        <f t="shared" si="67"/>
        <v/>
      </c>
      <c r="L183" s="91" t="str">
        <f t="shared" si="67"/>
        <v/>
      </c>
      <c r="M183" s="91" t="str">
        <f t="shared" si="67"/>
        <v/>
      </c>
      <c r="N183" s="91" t="str">
        <f t="shared" si="67"/>
        <v/>
      </c>
      <c r="O183" s="91" t="str">
        <f t="shared" si="67"/>
        <v/>
      </c>
      <c r="P183" s="91" t="str">
        <f t="shared" si="67"/>
        <v/>
      </c>
      <c r="Q183" s="91" t="str">
        <f t="shared" si="67"/>
        <v/>
      </c>
      <c r="R183" s="91" t="str">
        <f t="shared" si="67"/>
        <v/>
      </c>
      <c r="S183" s="91" t="str">
        <f t="shared" si="67"/>
        <v/>
      </c>
      <c r="T183" s="91" t="str">
        <f t="shared" si="67"/>
        <v/>
      </c>
      <c r="U183" s="91" t="str">
        <f t="shared" si="67"/>
        <v/>
      </c>
      <c r="V183" s="91" t="str">
        <f t="shared" si="67"/>
        <v/>
      </c>
      <c r="W183" s="91" t="str">
        <f t="shared" si="67"/>
        <v/>
      </c>
      <c r="X183" s="91" t="str">
        <f t="shared" si="67"/>
        <v/>
      </c>
      <c r="Y183" s="91" t="str">
        <f t="shared" si="67"/>
        <v/>
      </c>
      <c r="Z183" s="91" t="str">
        <f t="shared" si="67"/>
        <v/>
      </c>
      <c r="AA183" s="91" t="str">
        <f t="shared" si="67"/>
        <v/>
      </c>
      <c r="AB183" s="91" t="str">
        <f t="shared" si="67"/>
        <v/>
      </c>
      <c r="AC183" s="91" t="str">
        <f t="shared" si="67"/>
        <v/>
      </c>
      <c r="AD183" s="91" t="str">
        <f t="shared" si="67"/>
        <v/>
      </c>
      <c r="AE183" s="91" t="str">
        <f t="shared" si="67"/>
        <v/>
      </c>
      <c r="AF183" s="91" t="str">
        <f t="shared" si="67"/>
        <v/>
      </c>
      <c r="AG183" s="91" t="str">
        <f t="shared" si="67"/>
        <v/>
      </c>
      <c r="AH183" s="91" t="str">
        <f t="shared" si="67"/>
        <v/>
      </c>
      <c r="AI183" s="91" t="str">
        <f t="shared" si="67"/>
        <v/>
      </c>
      <c r="AJ183" s="91" t="str">
        <f t="shared" si="67"/>
        <v/>
      </c>
      <c r="AK183" s="91" t="str">
        <f t="shared" si="67"/>
        <v/>
      </c>
      <c r="AL183" s="91" t="str">
        <f t="shared" si="67"/>
        <v/>
      </c>
      <c r="AM183" s="91" t="str">
        <f t="shared" si="67"/>
        <v/>
      </c>
    </row>
    <row r="184" spans="3:39" s="42" customFormat="1" x14ac:dyDescent="0.35">
      <c r="E184" s="91" t="str">
        <f t="shared" ref="E184:AM184" si="68">+LEFT(E42,4)</f>
        <v>MISS</v>
      </c>
      <c r="F184" s="91" t="str">
        <f t="shared" si="68"/>
        <v>MISS</v>
      </c>
      <c r="G184" s="91" t="str">
        <f t="shared" si="68"/>
        <v>NOI</v>
      </c>
      <c r="H184" s="91" t="str">
        <f t="shared" si="68"/>
        <v/>
      </c>
      <c r="I184" s="91" t="str">
        <f t="shared" si="68"/>
        <v>DD</v>
      </c>
      <c r="J184" s="91" t="str">
        <f t="shared" si="68"/>
        <v/>
      </c>
      <c r="K184" s="91" t="str">
        <f t="shared" si="68"/>
        <v>NOI</v>
      </c>
      <c r="L184" s="91" t="str">
        <f t="shared" si="68"/>
        <v/>
      </c>
      <c r="M184" s="91" t="str">
        <f t="shared" si="68"/>
        <v>DD</v>
      </c>
      <c r="N184" s="91" t="str">
        <f t="shared" si="68"/>
        <v/>
      </c>
      <c r="O184" s="91" t="str">
        <f t="shared" si="68"/>
        <v>DD</v>
      </c>
      <c r="P184" s="91" t="str">
        <f t="shared" si="68"/>
        <v/>
      </c>
      <c r="Q184" s="91" t="str">
        <f t="shared" si="68"/>
        <v/>
      </c>
      <c r="R184" s="91" t="str">
        <f t="shared" si="68"/>
        <v/>
      </c>
      <c r="S184" s="91" t="str">
        <f t="shared" si="68"/>
        <v>OI</v>
      </c>
      <c r="T184" s="91" t="str">
        <f t="shared" si="68"/>
        <v/>
      </c>
      <c r="U184" s="91" t="str">
        <f t="shared" si="68"/>
        <v>OI</v>
      </c>
      <c r="V184" s="91" t="str">
        <f t="shared" si="68"/>
        <v/>
      </c>
      <c r="W184" s="91" t="str">
        <f t="shared" si="68"/>
        <v>DD</v>
      </c>
      <c r="X184" s="91" t="str">
        <f t="shared" si="68"/>
        <v/>
      </c>
      <c r="Y184" s="91" t="str">
        <f t="shared" si="68"/>
        <v/>
      </c>
      <c r="Z184" s="91" t="str">
        <f t="shared" si="68"/>
        <v/>
      </c>
      <c r="AA184" s="91" t="str">
        <f t="shared" si="68"/>
        <v>DD</v>
      </c>
      <c r="AB184" s="91" t="str">
        <f t="shared" si="68"/>
        <v/>
      </c>
      <c r="AC184" s="91" t="str">
        <f t="shared" si="68"/>
        <v>OI</v>
      </c>
      <c r="AD184" s="91" t="str">
        <f t="shared" si="68"/>
        <v/>
      </c>
      <c r="AE184" s="91" t="str">
        <f t="shared" si="68"/>
        <v/>
      </c>
      <c r="AF184" s="91" t="str">
        <f t="shared" si="68"/>
        <v/>
      </c>
      <c r="AG184" s="91" t="str">
        <f t="shared" si="68"/>
        <v/>
      </c>
      <c r="AH184" s="91" t="str">
        <f t="shared" si="68"/>
        <v/>
      </c>
      <c r="AI184" s="91" t="str">
        <f t="shared" si="68"/>
        <v/>
      </c>
      <c r="AJ184" s="91" t="str">
        <f t="shared" si="68"/>
        <v/>
      </c>
      <c r="AK184" s="91" t="str">
        <f t="shared" si="68"/>
        <v/>
      </c>
      <c r="AL184" s="91" t="str">
        <f t="shared" si="68"/>
        <v/>
      </c>
      <c r="AM184" s="91" t="str">
        <f t="shared" si="68"/>
        <v/>
      </c>
    </row>
    <row r="185" spans="3:39" s="42" customFormat="1" x14ac:dyDescent="0.35">
      <c r="E185" s="91" t="str">
        <f t="shared" ref="E185:AM190" si="69">+LEFT(E44,4)</f>
        <v>DD</v>
      </c>
      <c r="F185" s="91" t="str">
        <f t="shared" si="69"/>
        <v/>
      </c>
      <c r="G185" s="91" t="str">
        <f t="shared" si="69"/>
        <v>DD</v>
      </c>
      <c r="H185" s="91" t="str">
        <f t="shared" si="69"/>
        <v/>
      </c>
      <c r="I185" s="91" t="str">
        <f t="shared" si="69"/>
        <v>OI</v>
      </c>
      <c r="J185" s="91" t="str">
        <f t="shared" si="69"/>
        <v>NOI</v>
      </c>
      <c r="K185" s="91" t="str">
        <f t="shared" si="69"/>
        <v/>
      </c>
      <c r="L185" s="91" t="str">
        <f t="shared" si="69"/>
        <v/>
      </c>
      <c r="M185" s="91" t="str">
        <f t="shared" si="69"/>
        <v>OI</v>
      </c>
      <c r="N185" s="91" t="str">
        <f t="shared" si="69"/>
        <v/>
      </c>
      <c r="O185" s="91" t="str">
        <f t="shared" si="69"/>
        <v>OI</v>
      </c>
      <c r="P185" s="91" t="str">
        <f t="shared" si="69"/>
        <v/>
      </c>
      <c r="Q185" s="91" t="str">
        <f t="shared" si="69"/>
        <v/>
      </c>
      <c r="R185" s="91" t="str">
        <f t="shared" si="69"/>
        <v/>
      </c>
      <c r="S185" s="91" t="str">
        <f t="shared" si="69"/>
        <v>DD</v>
      </c>
      <c r="T185" s="91" t="str">
        <f t="shared" si="69"/>
        <v/>
      </c>
      <c r="U185" s="91" t="str">
        <f t="shared" si="69"/>
        <v>DD</v>
      </c>
      <c r="V185" s="91" t="str">
        <f t="shared" si="69"/>
        <v/>
      </c>
      <c r="W185" s="91" t="str">
        <f t="shared" si="69"/>
        <v>OI</v>
      </c>
      <c r="X185" s="91" t="str">
        <f t="shared" si="69"/>
        <v/>
      </c>
      <c r="Y185" s="91" t="str">
        <f t="shared" si="69"/>
        <v/>
      </c>
      <c r="Z185" s="91" t="str">
        <f t="shared" si="69"/>
        <v/>
      </c>
      <c r="AA185" s="91" t="str">
        <f t="shared" si="69"/>
        <v>OI</v>
      </c>
      <c r="AB185" s="91" t="str">
        <f t="shared" si="69"/>
        <v/>
      </c>
      <c r="AC185" s="91" t="str">
        <f t="shared" si="69"/>
        <v>DD</v>
      </c>
      <c r="AD185" s="91" t="str">
        <f t="shared" si="69"/>
        <v/>
      </c>
      <c r="AE185" s="91" t="str">
        <f t="shared" si="69"/>
        <v/>
      </c>
      <c r="AF185" s="91" t="str">
        <f t="shared" si="69"/>
        <v/>
      </c>
      <c r="AG185" s="91" t="str">
        <f t="shared" si="69"/>
        <v/>
      </c>
      <c r="AH185" s="91" t="str">
        <f t="shared" si="69"/>
        <v/>
      </c>
      <c r="AI185" s="91" t="str">
        <f t="shared" si="69"/>
        <v/>
      </c>
      <c r="AJ185" s="91" t="str">
        <f t="shared" si="69"/>
        <v/>
      </c>
      <c r="AK185" s="91" t="str">
        <f t="shared" si="69"/>
        <v/>
      </c>
      <c r="AL185" s="91" t="str">
        <f t="shared" si="69"/>
        <v/>
      </c>
      <c r="AM185" s="91" t="str">
        <f t="shared" si="69"/>
        <v/>
      </c>
    </row>
    <row r="186" spans="3:39" s="42" customFormat="1" x14ac:dyDescent="0.35">
      <c r="E186" s="91" t="str">
        <f t="shared" si="69"/>
        <v>OI</v>
      </c>
      <c r="F186" s="91" t="str">
        <f t="shared" si="69"/>
        <v>PLD</v>
      </c>
      <c r="G186" s="91" t="str">
        <f t="shared" si="69"/>
        <v>PLD</v>
      </c>
      <c r="H186" s="91" t="str">
        <f t="shared" si="69"/>
        <v>PLD</v>
      </c>
      <c r="I186" s="91" t="str">
        <f t="shared" si="69"/>
        <v>PLD</v>
      </c>
      <c r="J186" s="91" t="str">
        <f t="shared" si="69"/>
        <v>PLD</v>
      </c>
      <c r="K186" s="91" t="str">
        <f t="shared" si="69"/>
        <v>PLD</v>
      </c>
      <c r="L186" s="91" t="str">
        <f t="shared" si="69"/>
        <v>PLD</v>
      </c>
      <c r="M186" s="91" t="str">
        <f t="shared" si="69"/>
        <v>PLD</v>
      </c>
      <c r="N186" s="91" t="str">
        <f t="shared" si="69"/>
        <v>PLD</v>
      </c>
      <c r="O186" s="91" t="str">
        <f t="shared" si="69"/>
        <v>PLD</v>
      </c>
      <c r="P186" s="91" t="str">
        <f t="shared" si="69"/>
        <v>PLD</v>
      </c>
      <c r="Q186" s="91" t="str">
        <f t="shared" si="69"/>
        <v>PLD</v>
      </c>
      <c r="R186" s="91" t="str">
        <f t="shared" si="69"/>
        <v>PLD</v>
      </c>
      <c r="S186" s="91" t="str">
        <f t="shared" si="69"/>
        <v>PLD</v>
      </c>
      <c r="T186" s="91" t="str">
        <f t="shared" si="69"/>
        <v>PLD</v>
      </c>
      <c r="U186" s="91" t="str">
        <f t="shared" si="69"/>
        <v>PLD</v>
      </c>
      <c r="V186" s="91" t="str">
        <f t="shared" si="69"/>
        <v>PLD</v>
      </c>
      <c r="W186" s="91" t="str">
        <f t="shared" si="69"/>
        <v>OI</v>
      </c>
      <c r="X186" s="91" t="str">
        <f t="shared" si="69"/>
        <v/>
      </c>
      <c r="Y186" s="91" t="str">
        <f t="shared" si="69"/>
        <v/>
      </c>
      <c r="Z186" s="91" t="str">
        <f t="shared" si="69"/>
        <v/>
      </c>
      <c r="AA186" s="91" t="str">
        <f t="shared" si="69"/>
        <v>OI</v>
      </c>
      <c r="AB186" s="91" t="str">
        <f t="shared" si="69"/>
        <v/>
      </c>
      <c r="AC186" s="91" t="str">
        <f t="shared" si="69"/>
        <v>OI</v>
      </c>
      <c r="AD186" s="91" t="str">
        <f t="shared" si="69"/>
        <v/>
      </c>
      <c r="AE186" s="91" t="str">
        <f t="shared" si="69"/>
        <v/>
      </c>
      <c r="AF186" s="91" t="str">
        <f t="shared" si="69"/>
        <v/>
      </c>
      <c r="AG186" s="91" t="str">
        <f t="shared" si="69"/>
        <v/>
      </c>
      <c r="AH186" s="91" t="str">
        <f t="shared" si="69"/>
        <v/>
      </c>
      <c r="AI186" s="91" t="str">
        <f t="shared" si="69"/>
        <v/>
      </c>
      <c r="AJ186" s="91" t="str">
        <f t="shared" si="69"/>
        <v/>
      </c>
      <c r="AK186" s="91" t="str">
        <f t="shared" si="69"/>
        <v/>
      </c>
      <c r="AL186" s="91" t="str">
        <f t="shared" si="69"/>
        <v/>
      </c>
      <c r="AM186" s="91" t="str">
        <f t="shared" si="69"/>
        <v/>
      </c>
    </row>
    <row r="187" spans="3:39" s="42" customFormat="1" x14ac:dyDescent="0.35">
      <c r="E187" s="91" t="str">
        <f t="shared" si="69"/>
        <v>NOI</v>
      </c>
      <c r="F187" s="91" t="str">
        <f t="shared" si="69"/>
        <v/>
      </c>
      <c r="G187" s="91" t="str">
        <f t="shared" si="69"/>
        <v>OI</v>
      </c>
      <c r="H187" s="91" t="str">
        <f t="shared" si="69"/>
        <v/>
      </c>
      <c r="I187" s="91" t="str">
        <f t="shared" si="69"/>
        <v>OI</v>
      </c>
      <c r="J187" s="91" t="str">
        <f t="shared" si="69"/>
        <v/>
      </c>
      <c r="K187" s="91" t="str">
        <f t="shared" si="69"/>
        <v/>
      </c>
      <c r="L187" s="91" t="str">
        <f t="shared" si="69"/>
        <v/>
      </c>
      <c r="M187" s="91" t="str">
        <f t="shared" si="69"/>
        <v>NOI</v>
      </c>
      <c r="N187" s="91" t="str">
        <f t="shared" si="69"/>
        <v/>
      </c>
      <c r="O187" s="91" t="str">
        <f t="shared" si="69"/>
        <v>OI</v>
      </c>
      <c r="P187" s="91" t="str">
        <f t="shared" si="69"/>
        <v/>
      </c>
      <c r="Q187" s="91" t="str">
        <f t="shared" si="69"/>
        <v/>
      </c>
      <c r="R187" s="91" t="str">
        <f t="shared" si="69"/>
        <v/>
      </c>
      <c r="S187" s="91" t="str">
        <f t="shared" si="69"/>
        <v>OI</v>
      </c>
      <c r="T187" s="91" t="str">
        <f t="shared" si="69"/>
        <v/>
      </c>
      <c r="U187" s="91" t="str">
        <f t="shared" si="69"/>
        <v>OI</v>
      </c>
      <c r="V187" s="91" t="str">
        <f t="shared" si="69"/>
        <v/>
      </c>
      <c r="W187" s="91" t="str">
        <f t="shared" si="69"/>
        <v>OI</v>
      </c>
      <c r="X187" s="91" t="str">
        <f t="shared" si="69"/>
        <v/>
      </c>
      <c r="Y187" s="91" t="str">
        <f t="shared" si="69"/>
        <v/>
      </c>
      <c r="Z187" s="91" t="str">
        <f t="shared" si="69"/>
        <v/>
      </c>
      <c r="AA187" s="91" t="str">
        <f t="shared" si="69"/>
        <v>OI</v>
      </c>
      <c r="AB187" s="91" t="str">
        <f t="shared" si="69"/>
        <v/>
      </c>
      <c r="AC187" s="91" t="str">
        <f t="shared" si="69"/>
        <v>OI</v>
      </c>
      <c r="AD187" s="91" t="str">
        <f t="shared" si="69"/>
        <v/>
      </c>
      <c r="AE187" s="91" t="str">
        <f t="shared" si="69"/>
        <v/>
      </c>
      <c r="AF187" s="91" t="str">
        <f t="shared" si="69"/>
        <v/>
      </c>
      <c r="AG187" s="91" t="str">
        <f t="shared" si="69"/>
        <v/>
      </c>
      <c r="AH187" s="91" t="str">
        <f t="shared" si="69"/>
        <v/>
      </c>
      <c r="AI187" s="91" t="str">
        <f t="shared" si="69"/>
        <v/>
      </c>
      <c r="AJ187" s="91" t="str">
        <f t="shared" si="69"/>
        <v/>
      </c>
      <c r="AK187" s="91" t="str">
        <f t="shared" si="69"/>
        <v/>
      </c>
      <c r="AL187" s="91" t="str">
        <f t="shared" si="69"/>
        <v/>
      </c>
      <c r="AM187" s="91" t="str">
        <f t="shared" si="69"/>
        <v/>
      </c>
    </row>
    <row r="188" spans="3:39" s="42" customFormat="1" x14ac:dyDescent="0.35">
      <c r="E188" s="91" t="str">
        <f t="shared" si="69"/>
        <v>AUTR</v>
      </c>
      <c r="F188" s="91" t="str">
        <f t="shared" si="69"/>
        <v>AUTR</v>
      </c>
      <c r="G188" s="91" t="str">
        <f t="shared" si="69"/>
        <v>AUTR</v>
      </c>
      <c r="H188" s="91" t="str">
        <f t="shared" si="69"/>
        <v>AUTR</v>
      </c>
      <c r="I188" s="91" t="str">
        <f t="shared" si="69"/>
        <v>AUTR</v>
      </c>
      <c r="J188" s="91" t="str">
        <f t="shared" si="69"/>
        <v>AUTR</v>
      </c>
      <c r="K188" s="91" t="str">
        <f t="shared" si="69"/>
        <v>AUTR</v>
      </c>
      <c r="L188" s="91" t="str">
        <f t="shared" si="69"/>
        <v>AUTR</v>
      </c>
      <c r="M188" s="91" t="str">
        <f t="shared" si="69"/>
        <v>AUTR</v>
      </c>
      <c r="N188" s="91" t="str">
        <f t="shared" si="69"/>
        <v>AUTR</v>
      </c>
      <c r="O188" s="91" t="str">
        <f t="shared" si="69"/>
        <v>AUTR</v>
      </c>
      <c r="P188" s="91" t="str">
        <f t="shared" si="69"/>
        <v>AUTR</v>
      </c>
      <c r="Q188" s="91" t="str">
        <f t="shared" si="69"/>
        <v>AUTR</v>
      </c>
      <c r="R188" s="91" t="str">
        <f t="shared" si="69"/>
        <v>AUTR</v>
      </c>
      <c r="S188" s="91" t="str">
        <f t="shared" si="69"/>
        <v>AUTR</v>
      </c>
      <c r="T188" s="91" t="str">
        <f t="shared" si="69"/>
        <v>AUTR</v>
      </c>
      <c r="U188" s="91" t="str">
        <f t="shared" si="69"/>
        <v>AUTR</v>
      </c>
      <c r="V188" s="91" t="str">
        <f t="shared" si="69"/>
        <v>AUTR</v>
      </c>
      <c r="W188" s="91" t="str">
        <f t="shared" si="69"/>
        <v>AUTR</v>
      </c>
      <c r="X188" s="91" t="str">
        <f t="shared" si="69"/>
        <v>AUTR</v>
      </c>
      <c r="Y188" s="91" t="str">
        <f t="shared" si="69"/>
        <v>AUTR</v>
      </c>
      <c r="Z188" s="91" t="str">
        <f t="shared" si="69"/>
        <v>AUTR</v>
      </c>
      <c r="AA188" s="91" t="str">
        <f t="shared" si="69"/>
        <v>AUTR</v>
      </c>
      <c r="AB188" s="91" t="str">
        <f t="shared" si="69"/>
        <v>AUTR</v>
      </c>
      <c r="AC188" s="91" t="str">
        <f t="shared" si="69"/>
        <v>AUTR</v>
      </c>
      <c r="AD188" s="91" t="str">
        <f t="shared" si="69"/>
        <v/>
      </c>
      <c r="AE188" s="91" t="str">
        <f t="shared" si="69"/>
        <v/>
      </c>
      <c r="AF188" s="91" t="str">
        <f t="shared" si="69"/>
        <v/>
      </c>
      <c r="AG188" s="91" t="str">
        <f t="shared" si="69"/>
        <v/>
      </c>
      <c r="AH188" s="91" t="str">
        <f t="shared" si="69"/>
        <v/>
      </c>
      <c r="AI188" s="91" t="str">
        <f t="shared" si="69"/>
        <v/>
      </c>
      <c r="AJ188" s="91" t="str">
        <f t="shared" si="69"/>
        <v/>
      </c>
      <c r="AK188" s="91" t="str">
        <f t="shared" si="69"/>
        <v/>
      </c>
      <c r="AL188" s="91" t="str">
        <f t="shared" si="69"/>
        <v/>
      </c>
      <c r="AM188" s="91" t="str">
        <f t="shared" si="69"/>
        <v/>
      </c>
    </row>
    <row r="189" spans="3:39" s="42" customFormat="1" x14ac:dyDescent="0.35">
      <c r="E189" s="91" t="str">
        <f t="shared" si="69"/>
        <v>AUTR</v>
      </c>
      <c r="F189" s="91" t="str">
        <f t="shared" si="69"/>
        <v>AUTR</v>
      </c>
      <c r="G189" s="91" t="str">
        <f t="shared" si="69"/>
        <v>AUTR</v>
      </c>
      <c r="H189" s="91" t="str">
        <f t="shared" si="69"/>
        <v>AUTR</v>
      </c>
      <c r="I189" s="91" t="str">
        <f t="shared" si="69"/>
        <v>AUTR</v>
      </c>
      <c r="J189" s="91" t="str">
        <f t="shared" si="69"/>
        <v>AUTR</v>
      </c>
      <c r="K189" s="91" t="str">
        <f t="shared" si="69"/>
        <v>AUTR</v>
      </c>
      <c r="L189" s="91" t="str">
        <f t="shared" si="69"/>
        <v>AUTR</v>
      </c>
      <c r="M189" s="91" t="str">
        <f t="shared" si="69"/>
        <v>AUTR</v>
      </c>
      <c r="N189" s="91" t="str">
        <f t="shared" si="69"/>
        <v>AUTR</v>
      </c>
      <c r="O189" s="91" t="str">
        <f t="shared" si="69"/>
        <v>AUTR</v>
      </c>
      <c r="P189" s="91" t="str">
        <f t="shared" si="69"/>
        <v>AUTR</v>
      </c>
      <c r="Q189" s="91" t="str">
        <f t="shared" si="69"/>
        <v>AUTR</v>
      </c>
      <c r="R189" s="91" t="str">
        <f t="shared" si="69"/>
        <v>AUTR</v>
      </c>
      <c r="S189" s="91" t="str">
        <f t="shared" si="69"/>
        <v>AUTR</v>
      </c>
      <c r="T189" s="91" t="str">
        <f t="shared" si="69"/>
        <v>AUTR</v>
      </c>
      <c r="U189" s="91" t="str">
        <f t="shared" si="69"/>
        <v>AUTR</v>
      </c>
      <c r="V189" s="91" t="str">
        <f t="shared" si="69"/>
        <v>AUTR</v>
      </c>
      <c r="W189" s="91" t="str">
        <f t="shared" si="69"/>
        <v>AUTR</v>
      </c>
      <c r="X189" s="91" t="str">
        <f t="shared" si="69"/>
        <v>AUTR</v>
      </c>
      <c r="Y189" s="91" t="str">
        <f t="shared" si="69"/>
        <v>AUTR</v>
      </c>
      <c r="Z189" s="91" t="str">
        <f t="shared" si="69"/>
        <v>AUTR</v>
      </c>
      <c r="AA189" s="91" t="str">
        <f t="shared" si="69"/>
        <v>AUTR</v>
      </c>
      <c r="AB189" s="91" t="str">
        <f t="shared" si="69"/>
        <v>AUTR</v>
      </c>
      <c r="AC189" s="91" t="str">
        <f t="shared" si="69"/>
        <v>AUTR</v>
      </c>
      <c r="AD189" s="91" t="str">
        <f t="shared" si="69"/>
        <v/>
      </c>
      <c r="AE189" s="91" t="str">
        <f t="shared" si="69"/>
        <v/>
      </c>
      <c r="AF189" s="91" t="str">
        <f t="shared" si="69"/>
        <v/>
      </c>
      <c r="AG189" s="91" t="str">
        <f t="shared" si="69"/>
        <v/>
      </c>
      <c r="AH189" s="91" t="str">
        <f t="shared" si="69"/>
        <v/>
      </c>
      <c r="AI189" s="91" t="str">
        <f t="shared" si="69"/>
        <v/>
      </c>
      <c r="AJ189" s="91" t="str">
        <f t="shared" si="69"/>
        <v/>
      </c>
      <c r="AK189" s="91" t="str">
        <f t="shared" si="69"/>
        <v/>
      </c>
      <c r="AL189" s="91" t="str">
        <f t="shared" si="69"/>
        <v/>
      </c>
      <c r="AM189" s="91" t="str">
        <f t="shared" si="69"/>
        <v/>
      </c>
    </row>
    <row r="190" spans="3:39" s="42" customFormat="1" x14ac:dyDescent="0.35">
      <c r="E190" s="91" t="str">
        <f t="shared" si="69"/>
        <v/>
      </c>
      <c r="F190" s="91" t="str">
        <f t="shared" si="69"/>
        <v/>
      </c>
      <c r="G190" s="91" t="str">
        <f t="shared" si="69"/>
        <v/>
      </c>
      <c r="H190" s="91" t="str">
        <f t="shared" si="69"/>
        <v/>
      </c>
      <c r="I190" s="91" t="str">
        <f t="shared" si="69"/>
        <v/>
      </c>
      <c r="J190" s="91" t="str">
        <f t="shared" si="69"/>
        <v/>
      </c>
      <c r="K190" s="91" t="str">
        <f t="shared" si="69"/>
        <v/>
      </c>
      <c r="L190" s="91" t="str">
        <f t="shared" si="69"/>
        <v/>
      </c>
      <c r="M190" s="91" t="str">
        <f t="shared" si="69"/>
        <v/>
      </c>
      <c r="N190" s="91" t="str">
        <f t="shared" si="69"/>
        <v/>
      </c>
      <c r="O190" s="91" t="str">
        <f t="shared" si="69"/>
        <v/>
      </c>
      <c r="P190" s="91" t="str">
        <f t="shared" si="69"/>
        <v/>
      </c>
      <c r="Q190" s="91" t="str">
        <f t="shared" si="69"/>
        <v/>
      </c>
      <c r="R190" s="91" t="str">
        <f t="shared" si="69"/>
        <v/>
      </c>
      <c r="S190" s="91" t="str">
        <f t="shared" si="69"/>
        <v/>
      </c>
      <c r="T190" s="91" t="str">
        <f t="shared" si="69"/>
        <v/>
      </c>
      <c r="U190" s="91" t="str">
        <f t="shared" si="69"/>
        <v/>
      </c>
      <c r="V190" s="91" t="str">
        <f t="shared" si="69"/>
        <v/>
      </c>
      <c r="W190" s="91" t="str">
        <f t="shared" si="69"/>
        <v/>
      </c>
      <c r="X190" s="91" t="str">
        <f t="shared" si="69"/>
        <v/>
      </c>
      <c r="Y190" s="91" t="str">
        <f t="shared" si="69"/>
        <v/>
      </c>
      <c r="Z190" s="91" t="str">
        <f t="shared" si="69"/>
        <v/>
      </c>
      <c r="AA190" s="91" t="str">
        <f t="shared" si="69"/>
        <v/>
      </c>
      <c r="AB190" s="91" t="str">
        <f t="shared" si="69"/>
        <v/>
      </c>
      <c r="AC190" s="91" t="str">
        <f t="shared" si="69"/>
        <v/>
      </c>
      <c r="AD190" s="91" t="str">
        <f t="shared" si="69"/>
        <v/>
      </c>
      <c r="AE190" s="91" t="str">
        <f t="shared" si="69"/>
        <v/>
      </c>
      <c r="AF190" s="91" t="str">
        <f t="shared" si="69"/>
        <v/>
      </c>
      <c r="AG190" s="91" t="str">
        <f t="shared" si="69"/>
        <v/>
      </c>
      <c r="AH190" s="91" t="str">
        <f t="shared" si="69"/>
        <v/>
      </c>
      <c r="AI190" s="91" t="str">
        <f t="shared" si="69"/>
        <v/>
      </c>
      <c r="AJ190" s="91" t="str">
        <f t="shared" si="69"/>
        <v/>
      </c>
      <c r="AK190" s="91" t="str">
        <f t="shared" si="69"/>
        <v/>
      </c>
      <c r="AL190" s="91" t="str">
        <f t="shared" si="69"/>
        <v/>
      </c>
      <c r="AM190" s="91" t="str">
        <f t="shared" si="69"/>
        <v/>
      </c>
    </row>
    <row r="191" spans="3:39" s="42" customFormat="1" x14ac:dyDescent="0.35">
      <c r="C191" s="87"/>
      <c r="E191" s="95"/>
      <c r="G191" s="95"/>
      <c r="I191" s="95"/>
      <c r="J191" s="95"/>
      <c r="K191" s="95"/>
      <c r="M191" s="95"/>
      <c r="O191" s="95"/>
      <c r="S191" s="95"/>
      <c r="U191" s="95"/>
      <c r="W191" s="95"/>
      <c r="X191" s="95"/>
      <c r="Y191" s="95"/>
      <c r="AA191" s="95"/>
      <c r="AC191" s="95"/>
    </row>
    <row r="192" spans="3:39" s="42" customFormat="1" x14ac:dyDescent="0.35">
      <c r="E192" s="95"/>
      <c r="G192" s="95"/>
      <c r="I192" s="95"/>
      <c r="J192" s="95"/>
      <c r="K192" s="95"/>
      <c r="M192" s="95"/>
      <c r="O192" s="95"/>
      <c r="S192" s="95"/>
      <c r="U192" s="95"/>
      <c r="W192" s="95"/>
      <c r="X192" s="95"/>
      <c r="Y192" s="95"/>
      <c r="AA192" s="95"/>
      <c r="AC192" s="95"/>
    </row>
    <row r="193" spans="5:29" s="42" customFormat="1" x14ac:dyDescent="0.35">
      <c r="E193" s="95"/>
      <c r="G193" s="95"/>
      <c r="I193" s="95"/>
      <c r="J193" s="95"/>
      <c r="K193" s="95"/>
      <c r="M193" s="95"/>
      <c r="O193" s="95"/>
      <c r="S193" s="95"/>
      <c r="U193" s="95"/>
      <c r="W193" s="95"/>
      <c r="X193" s="95"/>
      <c r="Y193" s="95"/>
      <c r="AA193" s="95"/>
      <c r="AC193" s="95"/>
    </row>
    <row r="194" spans="5:29" s="42" customFormat="1" x14ac:dyDescent="0.35">
      <c r="E194" s="95"/>
      <c r="G194" s="95"/>
      <c r="I194" s="95"/>
      <c r="J194" s="95"/>
      <c r="K194" s="95"/>
      <c r="M194" s="95"/>
      <c r="O194" s="95"/>
      <c r="S194" s="95"/>
      <c r="U194" s="95"/>
      <c r="W194" s="95"/>
      <c r="X194" s="95"/>
      <c r="Y194" s="95"/>
      <c r="AA194" s="95"/>
      <c r="AC194" s="95"/>
    </row>
    <row r="195" spans="5:29" s="42" customFormat="1" x14ac:dyDescent="0.35">
      <c r="E195" s="95"/>
      <c r="G195" s="95"/>
      <c r="I195" s="95"/>
      <c r="J195" s="95"/>
      <c r="K195" s="95"/>
      <c r="M195" s="95"/>
      <c r="O195" s="95"/>
      <c r="S195" s="95"/>
      <c r="U195" s="95"/>
      <c r="W195" s="95"/>
      <c r="X195" s="95"/>
      <c r="Y195" s="95"/>
      <c r="AA195" s="95"/>
      <c r="AC195" s="95"/>
    </row>
    <row r="196" spans="5:29" s="42" customFormat="1" x14ac:dyDescent="0.35">
      <c r="E196" s="95"/>
      <c r="G196" s="95"/>
      <c r="I196" s="95"/>
      <c r="J196" s="95"/>
      <c r="K196" s="95"/>
      <c r="M196" s="95"/>
      <c r="O196" s="95"/>
      <c r="S196" s="95"/>
      <c r="U196" s="95"/>
      <c r="W196" s="95"/>
      <c r="X196" s="95"/>
      <c r="Y196" s="95"/>
      <c r="AA196" s="95"/>
      <c r="AC196" s="95"/>
    </row>
    <row r="197" spans="5:29" s="42" customFormat="1" x14ac:dyDescent="0.35">
      <c r="E197" s="95"/>
      <c r="G197" s="95"/>
      <c r="I197" s="95"/>
      <c r="J197" s="95"/>
      <c r="K197" s="95"/>
      <c r="M197" s="95"/>
      <c r="O197" s="95"/>
      <c r="S197" s="95"/>
      <c r="U197" s="95"/>
      <c r="W197" s="95"/>
      <c r="X197" s="95"/>
      <c r="Y197" s="95"/>
      <c r="AA197" s="95"/>
      <c r="AC197" s="95"/>
    </row>
    <row r="198" spans="5:29" s="42" customFormat="1" x14ac:dyDescent="0.35">
      <c r="E198" s="95"/>
      <c r="G198" s="95"/>
      <c r="I198" s="95"/>
      <c r="J198" s="95"/>
      <c r="K198" s="95"/>
      <c r="M198" s="95"/>
      <c r="O198" s="95"/>
      <c r="S198" s="95"/>
      <c r="U198" s="95"/>
      <c r="W198" s="95"/>
      <c r="X198" s="95"/>
      <c r="Y198" s="95"/>
      <c r="AA198" s="95"/>
      <c r="AC198" s="95"/>
    </row>
    <row r="199" spans="5:29" s="42" customFormat="1" x14ac:dyDescent="0.35">
      <c r="E199" s="95"/>
      <c r="G199" s="95"/>
      <c r="I199" s="95"/>
      <c r="J199" s="95"/>
      <c r="K199" s="95"/>
      <c r="M199" s="95"/>
      <c r="O199" s="95"/>
      <c r="S199" s="95"/>
      <c r="U199" s="95"/>
      <c r="W199" s="95"/>
      <c r="X199" s="95"/>
      <c r="Y199" s="95"/>
      <c r="AA199" s="95"/>
      <c r="AC199" s="95"/>
    </row>
    <row r="200" spans="5:29" s="42" customFormat="1" x14ac:dyDescent="0.35">
      <c r="E200" s="95"/>
      <c r="G200" s="95"/>
      <c r="I200" s="95"/>
      <c r="J200" s="95"/>
      <c r="K200" s="95"/>
      <c r="M200" s="95"/>
      <c r="O200" s="95"/>
      <c r="S200" s="95"/>
      <c r="U200" s="95"/>
      <c r="W200" s="95"/>
      <c r="X200" s="95"/>
      <c r="Y200" s="95"/>
      <c r="AA200" s="95"/>
      <c r="AC200" s="95"/>
    </row>
    <row r="201" spans="5:29" s="42" customFormat="1" x14ac:dyDescent="0.35">
      <c r="E201" s="95"/>
      <c r="G201" s="95"/>
      <c r="I201" s="95"/>
      <c r="J201" s="95"/>
      <c r="K201" s="95"/>
      <c r="M201" s="95"/>
      <c r="O201" s="95"/>
      <c r="S201" s="95"/>
      <c r="U201" s="95"/>
      <c r="W201" s="95"/>
      <c r="X201" s="95"/>
      <c r="Y201" s="95"/>
      <c r="AA201" s="95"/>
      <c r="AC201" s="95"/>
    </row>
    <row r="202" spans="5:29" s="42" customFormat="1" x14ac:dyDescent="0.35">
      <c r="E202" s="95"/>
      <c r="G202" s="95"/>
      <c r="I202" s="95"/>
      <c r="J202" s="95"/>
      <c r="K202" s="95"/>
      <c r="M202" s="95"/>
      <c r="O202" s="95"/>
      <c r="S202" s="95"/>
      <c r="U202" s="95"/>
      <c r="W202" s="95"/>
      <c r="X202" s="95"/>
      <c r="Y202" s="95"/>
      <c r="AA202" s="95"/>
      <c r="AC202" s="95"/>
    </row>
    <row r="203" spans="5:29" s="42" customFormat="1" x14ac:dyDescent="0.35">
      <c r="E203" s="95"/>
      <c r="G203" s="95"/>
      <c r="I203" s="95"/>
      <c r="J203" s="95"/>
      <c r="K203" s="95"/>
      <c r="M203" s="95"/>
      <c r="O203" s="95"/>
      <c r="S203" s="95"/>
      <c r="U203" s="95"/>
      <c r="W203" s="95"/>
      <c r="X203" s="95"/>
      <c r="Y203" s="95"/>
      <c r="AA203" s="95"/>
      <c r="AC203" s="95"/>
    </row>
    <row r="204" spans="5:29" s="42" customFormat="1" x14ac:dyDescent="0.35">
      <c r="E204" s="95"/>
      <c r="G204" s="95"/>
      <c r="I204" s="95"/>
      <c r="J204" s="95"/>
      <c r="K204" s="95"/>
      <c r="M204" s="95"/>
      <c r="O204" s="95"/>
      <c r="S204" s="95"/>
      <c r="U204" s="95"/>
      <c r="W204" s="95"/>
      <c r="X204" s="95"/>
      <c r="Y204" s="95"/>
      <c r="AA204" s="95"/>
      <c r="AC204" s="95"/>
    </row>
    <row r="205" spans="5:29" s="42" customFormat="1" x14ac:dyDescent="0.35">
      <c r="E205" s="95"/>
      <c r="G205" s="95"/>
      <c r="I205" s="95"/>
      <c r="J205" s="95"/>
      <c r="K205" s="95"/>
      <c r="M205" s="95"/>
      <c r="O205" s="95"/>
      <c r="S205" s="95"/>
      <c r="U205" s="95"/>
      <c r="W205" s="95"/>
      <c r="X205" s="95"/>
      <c r="Y205" s="95"/>
      <c r="AA205" s="95"/>
      <c r="AC205" s="95"/>
    </row>
    <row r="206" spans="5:29" s="42" customFormat="1" x14ac:dyDescent="0.35">
      <c r="E206" s="95"/>
      <c r="G206" s="95"/>
      <c r="I206" s="95"/>
      <c r="J206" s="95"/>
      <c r="K206" s="95"/>
      <c r="M206" s="95"/>
      <c r="O206" s="95"/>
      <c r="S206" s="95"/>
      <c r="U206" s="95"/>
      <c r="W206" s="95"/>
      <c r="X206" s="95"/>
      <c r="Y206" s="95"/>
      <c r="AA206" s="95"/>
      <c r="AC206" s="95"/>
    </row>
    <row r="207" spans="5:29" s="42" customFormat="1" x14ac:dyDescent="0.35">
      <c r="E207" s="95"/>
      <c r="G207" s="95"/>
      <c r="I207" s="95"/>
      <c r="J207" s="95"/>
      <c r="K207" s="95"/>
      <c r="M207" s="95"/>
      <c r="O207" s="95"/>
      <c r="S207" s="95"/>
      <c r="U207" s="95"/>
      <c r="W207" s="95"/>
      <c r="X207" s="95"/>
      <c r="Y207" s="95"/>
      <c r="AA207" s="95"/>
      <c r="AC207" s="95"/>
    </row>
    <row r="208" spans="5:29" s="42" customFormat="1" x14ac:dyDescent="0.35">
      <c r="E208" s="95"/>
      <c r="G208" s="95"/>
      <c r="I208" s="95"/>
      <c r="J208" s="95"/>
      <c r="K208" s="95"/>
      <c r="M208" s="95"/>
      <c r="O208" s="95"/>
      <c r="S208" s="95"/>
      <c r="U208" s="95"/>
      <c r="W208" s="95"/>
      <c r="X208" s="95"/>
      <c r="Y208" s="95"/>
      <c r="AA208" s="95"/>
      <c r="AC208" s="95"/>
    </row>
    <row r="209" spans="5:29" s="42" customFormat="1" x14ac:dyDescent="0.35">
      <c r="E209" s="95"/>
      <c r="G209" s="95"/>
      <c r="I209" s="95"/>
      <c r="J209" s="95"/>
      <c r="K209" s="95"/>
      <c r="M209" s="95"/>
      <c r="O209" s="95"/>
      <c r="S209" s="95"/>
      <c r="U209" s="95"/>
      <c r="W209" s="95"/>
      <c r="X209" s="95"/>
      <c r="Y209" s="95"/>
      <c r="AA209" s="95"/>
      <c r="AC209" s="95"/>
    </row>
    <row r="210" spans="5:29" s="42" customFormat="1" x14ac:dyDescent="0.35">
      <c r="E210" s="95"/>
      <c r="G210" s="95"/>
      <c r="I210" s="95"/>
      <c r="J210" s="95"/>
      <c r="K210" s="95"/>
      <c r="M210" s="95"/>
      <c r="O210" s="95"/>
      <c r="S210" s="95"/>
      <c r="U210" s="95"/>
      <c r="W210" s="95"/>
      <c r="X210" s="95"/>
      <c r="Y210" s="95"/>
      <c r="AA210" s="95"/>
      <c r="AC210" s="95"/>
    </row>
    <row r="211" spans="5:29" s="42" customFormat="1" x14ac:dyDescent="0.35">
      <c r="E211" s="95"/>
      <c r="G211" s="95"/>
      <c r="I211" s="95"/>
      <c r="J211" s="95"/>
      <c r="K211" s="95"/>
      <c r="M211" s="95"/>
      <c r="O211" s="95"/>
      <c r="S211" s="95"/>
      <c r="U211" s="95"/>
      <c r="W211" s="95"/>
      <c r="X211" s="95"/>
      <c r="Y211" s="95"/>
      <c r="AA211" s="95"/>
      <c r="AC211" s="95"/>
    </row>
    <row r="212" spans="5:29" s="42" customFormat="1" x14ac:dyDescent="0.35">
      <c r="E212" s="95"/>
      <c r="G212" s="95"/>
      <c r="I212" s="95"/>
      <c r="J212" s="95"/>
      <c r="K212" s="95"/>
      <c r="M212" s="95"/>
      <c r="O212" s="95"/>
      <c r="S212" s="95"/>
      <c r="U212" s="95"/>
      <c r="W212" s="95"/>
      <c r="X212" s="95"/>
      <c r="Y212" s="95"/>
      <c r="AA212" s="95"/>
      <c r="AC212" s="95"/>
    </row>
    <row r="213" spans="5:29" s="42" customFormat="1" x14ac:dyDescent="0.35">
      <c r="E213" s="95"/>
      <c r="G213" s="95"/>
      <c r="I213" s="95"/>
      <c r="J213" s="95"/>
      <c r="K213" s="95"/>
      <c r="M213" s="95"/>
      <c r="O213" s="95"/>
      <c r="S213" s="95"/>
      <c r="U213" s="95"/>
      <c r="W213" s="95"/>
      <c r="X213" s="95"/>
      <c r="Y213" s="95"/>
      <c r="AA213" s="95"/>
      <c r="AC213" s="95"/>
    </row>
    <row r="214" spans="5:29" s="42" customFormat="1" x14ac:dyDescent="0.35">
      <c r="E214" s="95"/>
      <c r="G214" s="95"/>
      <c r="I214" s="95"/>
      <c r="J214" s="95"/>
      <c r="K214" s="95"/>
      <c r="M214" s="95"/>
      <c r="O214" s="95"/>
      <c r="S214" s="95"/>
      <c r="U214" s="95"/>
      <c r="W214" s="95"/>
      <c r="X214" s="95"/>
      <c r="Y214" s="95"/>
      <c r="AA214" s="95"/>
      <c r="AC214" s="95"/>
    </row>
    <row r="215" spans="5:29" s="42" customFormat="1" x14ac:dyDescent="0.35">
      <c r="E215" s="95"/>
      <c r="G215" s="95"/>
      <c r="I215" s="95"/>
      <c r="J215" s="95"/>
      <c r="K215" s="95"/>
      <c r="M215" s="95"/>
      <c r="O215" s="95"/>
      <c r="S215" s="95"/>
      <c r="U215" s="95"/>
      <c r="W215" s="95"/>
      <c r="X215" s="95"/>
      <c r="Y215" s="95"/>
      <c r="AA215" s="95"/>
      <c r="AC215" s="95"/>
    </row>
    <row r="216" spans="5:29" s="42" customFormat="1" x14ac:dyDescent="0.35">
      <c r="E216" s="95"/>
      <c r="G216" s="95"/>
      <c r="I216" s="95"/>
      <c r="J216" s="95"/>
      <c r="K216" s="95"/>
      <c r="M216" s="95"/>
      <c r="O216" s="95"/>
      <c r="S216" s="95"/>
      <c r="U216" s="95"/>
      <c r="W216" s="95"/>
      <c r="X216" s="95"/>
      <c r="Y216" s="95"/>
      <c r="AA216" s="95"/>
      <c r="AC216" s="95"/>
    </row>
    <row r="217" spans="5:29" s="42" customFormat="1" x14ac:dyDescent="0.35">
      <c r="E217" s="95"/>
      <c r="G217" s="95"/>
      <c r="I217" s="95"/>
      <c r="J217" s="95"/>
      <c r="K217" s="95"/>
      <c r="M217" s="95"/>
      <c r="O217" s="95"/>
      <c r="S217" s="95"/>
      <c r="U217" s="95"/>
      <c r="W217" s="95"/>
      <c r="X217" s="95"/>
      <c r="Y217" s="95"/>
      <c r="AA217" s="95"/>
      <c r="AC217" s="95"/>
    </row>
    <row r="218" spans="5:29" s="42" customFormat="1" x14ac:dyDescent="0.35">
      <c r="E218" s="95"/>
      <c r="G218" s="95"/>
      <c r="I218" s="95"/>
      <c r="J218" s="95"/>
      <c r="K218" s="95"/>
      <c r="M218" s="95"/>
      <c r="O218" s="95"/>
      <c r="S218" s="95"/>
      <c r="U218" s="95"/>
      <c r="W218" s="95"/>
      <c r="X218" s="95"/>
      <c r="Y218" s="95"/>
      <c r="AA218" s="95"/>
      <c r="AC218" s="95"/>
    </row>
    <row r="219" spans="5:29" s="42" customFormat="1" x14ac:dyDescent="0.35">
      <c r="E219" s="95"/>
      <c r="G219" s="95"/>
      <c r="I219" s="95"/>
      <c r="J219" s="95"/>
      <c r="K219" s="95"/>
      <c r="M219" s="95"/>
      <c r="O219" s="95"/>
      <c r="S219" s="95"/>
      <c r="U219" s="95"/>
      <c r="W219" s="95"/>
      <c r="X219" s="95"/>
      <c r="Y219" s="95"/>
      <c r="AA219" s="95"/>
      <c r="AC219" s="95"/>
    </row>
    <row r="220" spans="5:29" s="42" customFormat="1" x14ac:dyDescent="0.35">
      <c r="E220" s="95"/>
      <c r="G220" s="95"/>
      <c r="I220" s="95"/>
      <c r="J220" s="95"/>
      <c r="K220" s="95"/>
      <c r="M220" s="95"/>
      <c r="O220" s="95"/>
      <c r="S220" s="95"/>
      <c r="U220" s="95"/>
      <c r="W220" s="95"/>
      <c r="X220" s="95"/>
      <c r="Y220" s="95"/>
      <c r="AA220" s="95"/>
      <c r="AC220" s="95"/>
    </row>
    <row r="221" spans="5:29" s="42" customFormat="1" x14ac:dyDescent="0.35">
      <c r="E221" s="95"/>
      <c r="G221" s="95"/>
      <c r="I221" s="95"/>
      <c r="J221" s="95"/>
      <c r="K221" s="95"/>
      <c r="M221" s="95"/>
      <c r="O221" s="95"/>
      <c r="S221" s="95"/>
      <c r="U221" s="95"/>
      <c r="W221" s="95"/>
      <c r="X221" s="95"/>
      <c r="Y221" s="95"/>
      <c r="AA221" s="95"/>
      <c r="AC221" s="95"/>
    </row>
    <row r="222" spans="5:29" s="42" customFormat="1" x14ac:dyDescent="0.35">
      <c r="E222" s="95"/>
      <c r="G222" s="95"/>
      <c r="I222" s="95"/>
      <c r="J222" s="95"/>
      <c r="K222" s="95"/>
      <c r="M222" s="95"/>
      <c r="O222" s="95"/>
      <c r="S222" s="95"/>
      <c r="U222" s="95"/>
      <c r="W222" s="95"/>
      <c r="X222" s="95"/>
      <c r="Y222" s="95"/>
      <c r="AA222" s="95"/>
      <c r="AC222" s="95"/>
    </row>
    <row r="223" spans="5:29" s="42" customFormat="1" x14ac:dyDescent="0.35">
      <c r="E223" s="95"/>
      <c r="G223" s="95"/>
      <c r="I223" s="95"/>
      <c r="J223" s="95"/>
      <c r="K223" s="95"/>
      <c r="M223" s="95"/>
      <c r="O223" s="95"/>
      <c r="S223" s="95"/>
      <c r="U223" s="95"/>
      <c r="W223" s="95"/>
      <c r="X223" s="95"/>
      <c r="Y223" s="95"/>
      <c r="AA223" s="95"/>
      <c r="AC223" s="95"/>
    </row>
    <row r="224" spans="5:29" s="42" customFormat="1" x14ac:dyDescent="0.35">
      <c r="E224" s="95"/>
      <c r="G224" s="95"/>
      <c r="I224" s="95"/>
      <c r="J224" s="95"/>
      <c r="K224" s="95"/>
      <c r="M224" s="95"/>
      <c r="O224" s="95"/>
      <c r="S224" s="95"/>
      <c r="U224" s="95"/>
      <c r="W224" s="95"/>
      <c r="X224" s="95"/>
      <c r="Y224" s="95"/>
      <c r="AA224" s="95"/>
      <c r="AC224" s="95"/>
    </row>
    <row r="225" spans="5:29" s="42" customFormat="1" x14ac:dyDescent="0.35">
      <c r="E225" s="95"/>
      <c r="G225" s="95"/>
      <c r="I225" s="95"/>
      <c r="J225" s="95"/>
      <c r="K225" s="95"/>
      <c r="M225" s="95"/>
      <c r="O225" s="95"/>
      <c r="S225" s="95"/>
      <c r="U225" s="95"/>
      <c r="W225" s="95"/>
      <c r="X225" s="95"/>
      <c r="Y225" s="95"/>
      <c r="AA225" s="95"/>
      <c r="AC225" s="95"/>
    </row>
    <row r="226" spans="5:29" s="42" customFormat="1" x14ac:dyDescent="0.35">
      <c r="E226" s="95"/>
      <c r="G226" s="95"/>
      <c r="I226" s="95"/>
      <c r="J226" s="95"/>
      <c r="K226" s="95"/>
      <c r="M226" s="95"/>
      <c r="O226" s="95"/>
      <c r="S226" s="95"/>
      <c r="U226" s="95"/>
      <c r="W226" s="95"/>
      <c r="X226" s="95"/>
      <c r="Y226" s="95"/>
      <c r="AA226" s="95"/>
      <c r="AC226" s="95"/>
    </row>
    <row r="227" spans="5:29" s="42" customFormat="1" x14ac:dyDescent="0.35">
      <c r="E227" s="95"/>
      <c r="G227" s="95"/>
      <c r="I227" s="95"/>
      <c r="J227" s="95"/>
      <c r="K227" s="95"/>
      <c r="M227" s="95"/>
      <c r="O227" s="95"/>
      <c r="S227" s="95"/>
      <c r="U227" s="95"/>
      <c r="W227" s="95"/>
      <c r="X227" s="95"/>
      <c r="Y227" s="95"/>
      <c r="AA227" s="95"/>
      <c r="AC227" s="95"/>
    </row>
    <row r="228" spans="5:29" s="42" customFormat="1" x14ac:dyDescent="0.35">
      <c r="E228" s="95"/>
      <c r="G228" s="95"/>
      <c r="I228" s="95"/>
      <c r="J228" s="95"/>
      <c r="K228" s="95"/>
      <c r="M228" s="95"/>
      <c r="O228" s="95"/>
      <c r="S228" s="95"/>
      <c r="U228" s="95"/>
      <c r="W228" s="95"/>
      <c r="X228" s="95"/>
      <c r="Y228" s="95"/>
      <c r="AA228" s="95"/>
      <c r="AC228" s="95"/>
    </row>
    <row r="229" spans="5:29" s="42" customFormat="1" x14ac:dyDescent="0.35">
      <c r="E229" s="95"/>
      <c r="G229" s="95"/>
      <c r="I229" s="95"/>
      <c r="J229" s="95"/>
      <c r="K229" s="95"/>
      <c r="M229" s="95"/>
      <c r="O229" s="95"/>
      <c r="S229" s="95"/>
      <c r="U229" s="95"/>
      <c r="W229" s="95"/>
      <c r="X229" s="95"/>
      <c r="Y229" s="95"/>
      <c r="AA229" s="95"/>
      <c r="AC229" s="95"/>
    </row>
    <row r="230" spans="5:29" s="42" customFormat="1" x14ac:dyDescent="0.35">
      <c r="E230" s="95"/>
      <c r="G230" s="95"/>
      <c r="I230" s="95"/>
      <c r="J230" s="95"/>
      <c r="K230" s="95"/>
      <c r="M230" s="95"/>
      <c r="O230" s="95"/>
      <c r="S230" s="95"/>
      <c r="U230" s="95"/>
      <c r="W230" s="95"/>
      <c r="X230" s="95"/>
      <c r="Y230" s="95"/>
      <c r="AA230" s="95"/>
      <c r="AC230" s="95"/>
    </row>
    <row r="231" spans="5:29" s="42" customFormat="1" x14ac:dyDescent="0.35">
      <c r="E231" s="95"/>
      <c r="G231" s="95"/>
      <c r="I231" s="95"/>
      <c r="J231" s="95"/>
      <c r="K231" s="95"/>
      <c r="M231" s="95"/>
      <c r="O231" s="95"/>
      <c r="S231" s="95"/>
      <c r="U231" s="95"/>
      <c r="W231" s="95"/>
      <c r="X231" s="95"/>
      <c r="Y231" s="95"/>
      <c r="AA231" s="95"/>
      <c r="AC231" s="95"/>
    </row>
    <row r="232" spans="5:29" s="42" customFormat="1" x14ac:dyDescent="0.35">
      <c r="E232" s="95"/>
      <c r="G232" s="95"/>
      <c r="I232" s="95"/>
      <c r="J232" s="95"/>
      <c r="K232" s="95"/>
      <c r="M232" s="95"/>
      <c r="O232" s="95"/>
      <c r="S232" s="95"/>
      <c r="U232" s="95"/>
      <c r="W232" s="95"/>
      <c r="X232" s="95"/>
      <c r="Y232" s="95"/>
      <c r="AA232" s="95"/>
      <c r="AC232" s="95"/>
    </row>
    <row r="233" spans="5:29" s="42" customFormat="1" x14ac:dyDescent="0.35">
      <c r="E233" s="95"/>
      <c r="G233" s="95"/>
      <c r="I233" s="95"/>
      <c r="J233" s="95"/>
      <c r="K233" s="95"/>
      <c r="M233" s="95"/>
      <c r="O233" s="95"/>
      <c r="S233" s="95"/>
      <c r="U233" s="95"/>
      <c r="W233" s="95"/>
      <c r="X233" s="95"/>
      <c r="Y233" s="95"/>
      <c r="AA233" s="95"/>
      <c r="AC233" s="95"/>
    </row>
    <row r="234" spans="5:29" s="42" customFormat="1" x14ac:dyDescent="0.35">
      <c r="E234" s="95"/>
      <c r="G234" s="95"/>
      <c r="I234" s="95"/>
      <c r="J234" s="95"/>
      <c r="K234" s="95"/>
      <c r="M234" s="95"/>
      <c r="O234" s="95"/>
      <c r="S234" s="95"/>
      <c r="U234" s="95"/>
      <c r="W234" s="95"/>
      <c r="X234" s="95"/>
      <c r="Y234" s="95"/>
      <c r="AA234" s="95"/>
      <c r="AC234" s="95"/>
    </row>
    <row r="235" spans="5:29" s="42" customFormat="1" x14ac:dyDescent="0.35">
      <c r="E235" s="95"/>
      <c r="G235" s="95"/>
      <c r="I235" s="95"/>
      <c r="J235" s="95"/>
      <c r="K235" s="95"/>
      <c r="M235" s="95"/>
      <c r="O235" s="95"/>
      <c r="S235" s="95"/>
      <c r="U235" s="95"/>
      <c r="W235" s="95"/>
      <c r="X235" s="95"/>
      <c r="Y235" s="95"/>
      <c r="AA235" s="95"/>
      <c r="AC235" s="95"/>
    </row>
    <row r="236" spans="5:29" s="42" customFormat="1" x14ac:dyDescent="0.35">
      <c r="E236" s="95"/>
      <c r="G236" s="95"/>
      <c r="I236" s="95"/>
      <c r="J236" s="95"/>
      <c r="K236" s="95"/>
      <c r="M236" s="95"/>
      <c r="O236" s="95"/>
      <c r="S236" s="95"/>
      <c r="U236" s="95"/>
      <c r="W236" s="95"/>
      <c r="X236" s="95"/>
      <c r="Y236" s="95"/>
      <c r="AA236" s="95"/>
      <c r="AC236" s="95"/>
    </row>
    <row r="237" spans="5:29" s="42" customFormat="1" x14ac:dyDescent="0.35">
      <c r="E237" s="95"/>
      <c r="G237" s="95"/>
      <c r="I237" s="95"/>
      <c r="J237" s="95"/>
      <c r="K237" s="95"/>
      <c r="M237" s="95"/>
      <c r="O237" s="95"/>
      <c r="S237" s="95"/>
      <c r="U237" s="95"/>
      <c r="W237" s="95"/>
      <c r="X237" s="95"/>
      <c r="Y237" s="95"/>
      <c r="AA237" s="95"/>
      <c r="AC237" s="95"/>
    </row>
    <row r="238" spans="5:29" s="42" customFormat="1" x14ac:dyDescent="0.35">
      <c r="E238" s="95"/>
      <c r="G238" s="95"/>
      <c r="I238" s="95"/>
      <c r="J238" s="95"/>
      <c r="K238" s="95"/>
      <c r="M238" s="95"/>
      <c r="O238" s="95"/>
      <c r="S238" s="95"/>
      <c r="U238" s="95"/>
      <c r="W238" s="95"/>
      <c r="X238" s="95"/>
      <c r="Y238" s="95"/>
      <c r="AA238" s="95"/>
      <c r="AC238" s="95"/>
    </row>
    <row r="239" spans="5:29" s="42" customFormat="1" x14ac:dyDescent="0.35">
      <c r="E239" s="95"/>
      <c r="G239" s="95"/>
      <c r="I239" s="95"/>
      <c r="J239" s="95"/>
      <c r="K239" s="95"/>
      <c r="M239" s="95"/>
      <c r="O239" s="95"/>
      <c r="S239" s="95"/>
      <c r="U239" s="95"/>
      <c r="W239" s="95"/>
      <c r="X239" s="95"/>
      <c r="Y239" s="95"/>
      <c r="AA239" s="95"/>
      <c r="AC239" s="95"/>
    </row>
    <row r="240" spans="5:29" s="42" customFormat="1" x14ac:dyDescent="0.35">
      <c r="E240" s="95"/>
      <c r="G240" s="95"/>
      <c r="I240" s="95"/>
      <c r="J240" s="95"/>
      <c r="K240" s="95"/>
      <c r="M240" s="95"/>
      <c r="O240" s="95"/>
      <c r="S240" s="95"/>
      <c r="U240" s="95"/>
      <c r="W240" s="95"/>
      <c r="X240" s="95"/>
      <c r="Y240" s="95"/>
      <c r="AA240" s="95"/>
      <c r="AC240" s="95"/>
    </row>
    <row r="241" spans="5:29" s="42" customFormat="1" x14ac:dyDescent="0.35">
      <c r="E241" s="95"/>
      <c r="G241" s="95"/>
      <c r="I241" s="95"/>
      <c r="J241" s="95"/>
      <c r="K241" s="95"/>
      <c r="M241" s="95"/>
      <c r="O241" s="95"/>
      <c r="S241" s="95"/>
      <c r="U241" s="95"/>
      <c r="W241" s="95"/>
      <c r="X241" s="95"/>
      <c r="Y241" s="95"/>
      <c r="AA241" s="95"/>
      <c r="AC241" s="95"/>
    </row>
    <row r="242" spans="5:29" s="42" customFormat="1" x14ac:dyDescent="0.35">
      <c r="E242" s="95"/>
      <c r="G242" s="95"/>
      <c r="I242" s="95"/>
      <c r="J242" s="95"/>
      <c r="K242" s="95"/>
      <c r="M242" s="95"/>
      <c r="O242" s="95"/>
      <c r="S242" s="95"/>
      <c r="U242" s="95"/>
      <c r="W242" s="95"/>
      <c r="X242" s="95"/>
      <c r="Y242" s="95"/>
      <c r="AA242" s="95"/>
      <c r="AC242" s="95"/>
    </row>
    <row r="243" spans="5:29" s="42" customFormat="1" x14ac:dyDescent="0.35">
      <c r="E243" s="95"/>
      <c r="G243" s="95"/>
      <c r="I243" s="95"/>
      <c r="J243" s="95"/>
      <c r="K243" s="95"/>
      <c r="M243" s="95"/>
      <c r="O243" s="95"/>
      <c r="S243" s="95"/>
      <c r="U243" s="95"/>
      <c r="W243" s="95"/>
      <c r="X243" s="95"/>
      <c r="Y243" s="95"/>
      <c r="AA243" s="95"/>
      <c r="AC243" s="95"/>
    </row>
    <row r="244" spans="5:29" s="42" customFormat="1" x14ac:dyDescent="0.35">
      <c r="E244" s="95"/>
      <c r="G244" s="95"/>
      <c r="I244" s="95"/>
      <c r="J244" s="95"/>
      <c r="K244" s="95"/>
      <c r="M244" s="95"/>
      <c r="O244" s="95"/>
      <c r="S244" s="95"/>
      <c r="U244" s="95"/>
      <c r="W244" s="95"/>
      <c r="X244" s="95"/>
      <c r="Y244" s="95"/>
      <c r="AA244" s="95"/>
      <c r="AC244" s="95"/>
    </row>
    <row r="245" spans="5:29" s="42" customFormat="1" x14ac:dyDescent="0.35">
      <c r="E245" s="95"/>
      <c r="G245" s="95"/>
      <c r="I245" s="95"/>
      <c r="J245" s="95"/>
      <c r="K245" s="95"/>
      <c r="M245" s="95"/>
      <c r="O245" s="95"/>
      <c r="S245" s="95"/>
      <c r="U245" s="95"/>
      <c r="W245" s="95"/>
      <c r="X245" s="95"/>
      <c r="Y245" s="95"/>
      <c r="AA245" s="95"/>
      <c r="AC245" s="95"/>
    </row>
    <row r="246" spans="5:29" s="42" customFormat="1" x14ac:dyDescent="0.35">
      <c r="E246" s="95"/>
      <c r="G246" s="95"/>
      <c r="I246" s="95"/>
      <c r="J246" s="95"/>
      <c r="K246" s="95"/>
      <c r="M246" s="95"/>
      <c r="O246" s="95"/>
      <c r="S246" s="95"/>
      <c r="U246" s="95"/>
      <c r="W246" s="95"/>
      <c r="X246" s="95"/>
      <c r="Y246" s="95"/>
      <c r="AA246" s="95"/>
      <c r="AC246" s="95"/>
    </row>
    <row r="247" spans="5:29" s="42" customFormat="1" x14ac:dyDescent="0.35">
      <c r="E247" s="95"/>
      <c r="G247" s="95"/>
      <c r="I247" s="95"/>
      <c r="J247" s="95"/>
      <c r="K247" s="95"/>
      <c r="M247" s="95"/>
      <c r="O247" s="95"/>
      <c r="S247" s="95"/>
      <c r="U247" s="95"/>
      <c r="W247" s="95"/>
      <c r="X247" s="95"/>
      <c r="Y247" s="95"/>
      <c r="AA247" s="95"/>
      <c r="AC247" s="95"/>
    </row>
    <row r="248" spans="5:29" s="42" customFormat="1" x14ac:dyDescent="0.35">
      <c r="E248" s="95"/>
      <c r="G248" s="95"/>
      <c r="I248" s="95"/>
      <c r="J248" s="95"/>
      <c r="K248" s="95"/>
      <c r="M248" s="95"/>
      <c r="O248" s="95"/>
      <c r="S248" s="95"/>
      <c r="U248" s="95"/>
      <c r="W248" s="95"/>
      <c r="X248" s="95"/>
      <c r="Y248" s="95"/>
      <c r="AA248" s="95"/>
      <c r="AC248" s="95"/>
    </row>
    <row r="249" spans="5:29" s="42" customFormat="1" x14ac:dyDescent="0.35">
      <c r="E249" s="95"/>
      <c r="G249" s="95"/>
      <c r="I249" s="95"/>
      <c r="J249" s="95"/>
      <c r="K249" s="95"/>
      <c r="M249" s="95"/>
      <c r="O249" s="95"/>
      <c r="S249" s="95"/>
      <c r="U249" s="95"/>
      <c r="W249" s="95"/>
      <c r="X249" s="95"/>
      <c r="Y249" s="95"/>
      <c r="AA249" s="95"/>
      <c r="AC249" s="95"/>
    </row>
    <row r="250" spans="5:29" s="42" customFormat="1" x14ac:dyDescent="0.35">
      <c r="E250" s="95"/>
      <c r="G250" s="95"/>
      <c r="I250" s="95"/>
      <c r="J250" s="95"/>
      <c r="K250" s="95"/>
      <c r="M250" s="95"/>
      <c r="O250" s="95"/>
      <c r="S250" s="95"/>
      <c r="U250" s="95"/>
      <c r="W250" s="95"/>
      <c r="X250" s="95"/>
      <c r="Y250" s="95"/>
      <c r="AA250" s="95"/>
      <c r="AC250" s="95"/>
    </row>
    <row r="251" spans="5:29" s="42" customFormat="1" x14ac:dyDescent="0.35">
      <c r="E251" s="95"/>
      <c r="G251" s="95"/>
      <c r="I251" s="95"/>
      <c r="J251" s="95"/>
      <c r="K251" s="95"/>
      <c r="M251" s="95"/>
      <c r="O251" s="95"/>
      <c r="S251" s="95"/>
      <c r="U251" s="95"/>
      <c r="W251" s="95"/>
      <c r="X251" s="95"/>
      <c r="Y251" s="95"/>
      <c r="AA251" s="95"/>
      <c r="AC251" s="95"/>
    </row>
    <row r="252" spans="5:29" s="42" customFormat="1" x14ac:dyDescent="0.35">
      <c r="E252" s="95"/>
      <c r="G252" s="95"/>
      <c r="I252" s="95"/>
      <c r="J252" s="95"/>
      <c r="K252" s="95"/>
      <c r="M252" s="95"/>
      <c r="O252" s="95"/>
      <c r="S252" s="95"/>
      <c r="U252" s="95"/>
      <c r="W252" s="95"/>
      <c r="X252" s="95"/>
      <c r="Y252" s="95"/>
      <c r="AA252" s="95"/>
      <c r="AC252" s="95"/>
    </row>
    <row r="253" spans="5:29" s="42" customFormat="1" x14ac:dyDescent="0.35">
      <c r="E253" s="95"/>
      <c r="G253" s="95"/>
      <c r="I253" s="95"/>
      <c r="J253" s="95"/>
      <c r="K253" s="95"/>
      <c r="M253" s="95"/>
      <c r="O253" s="95"/>
      <c r="S253" s="95"/>
      <c r="U253" s="95"/>
      <c r="W253" s="95"/>
      <c r="X253" s="95"/>
      <c r="Y253" s="95"/>
      <c r="AA253" s="95"/>
      <c r="AC253" s="95"/>
    </row>
    <row r="254" spans="5:29" s="42" customFormat="1" x14ac:dyDescent="0.35">
      <c r="E254" s="95"/>
      <c r="G254" s="95"/>
      <c r="I254" s="95"/>
      <c r="J254" s="95"/>
      <c r="K254" s="95"/>
      <c r="M254" s="95"/>
      <c r="O254" s="95"/>
      <c r="S254" s="95"/>
      <c r="U254" s="95"/>
      <c r="W254" s="95"/>
      <c r="X254" s="95"/>
      <c r="Y254" s="95"/>
      <c r="AA254" s="95"/>
      <c r="AC254" s="95"/>
    </row>
    <row r="255" spans="5:29" s="42" customFormat="1" x14ac:dyDescent="0.35">
      <c r="E255" s="95"/>
      <c r="G255" s="95"/>
      <c r="I255" s="95"/>
      <c r="J255" s="95"/>
      <c r="K255" s="95"/>
      <c r="M255" s="95"/>
      <c r="O255" s="95"/>
      <c r="S255" s="95"/>
      <c r="U255" s="95"/>
      <c r="W255" s="95"/>
      <c r="X255" s="95"/>
      <c r="Y255" s="95"/>
      <c r="AA255" s="95"/>
      <c r="AC255" s="95"/>
    </row>
    <row r="256" spans="5:29" s="42" customFormat="1" x14ac:dyDescent="0.35">
      <c r="E256" s="95"/>
      <c r="G256" s="95"/>
      <c r="I256" s="95"/>
      <c r="J256" s="95"/>
      <c r="K256" s="95"/>
      <c r="M256" s="95"/>
      <c r="O256" s="95"/>
      <c r="S256" s="95"/>
      <c r="U256" s="95"/>
      <c r="W256" s="95"/>
      <c r="X256" s="95"/>
      <c r="Y256" s="95"/>
      <c r="AA256" s="95"/>
      <c r="AC256" s="95"/>
    </row>
    <row r="257" spans="5:29" s="42" customFormat="1" x14ac:dyDescent="0.35">
      <c r="E257" s="95"/>
      <c r="G257" s="95"/>
      <c r="I257" s="95"/>
      <c r="J257" s="95"/>
      <c r="K257" s="95"/>
      <c r="M257" s="95"/>
      <c r="O257" s="95"/>
      <c r="S257" s="95"/>
      <c r="U257" s="95"/>
      <c r="W257" s="95"/>
      <c r="X257" s="95"/>
      <c r="Y257" s="95"/>
      <c r="AA257" s="95"/>
      <c r="AC257" s="95"/>
    </row>
    <row r="258" spans="5:29" s="42" customFormat="1" x14ac:dyDescent="0.35">
      <c r="E258" s="95"/>
      <c r="G258" s="95"/>
      <c r="I258" s="95"/>
      <c r="J258" s="95"/>
      <c r="K258" s="95"/>
      <c r="M258" s="95"/>
      <c r="O258" s="95"/>
      <c r="S258" s="95"/>
      <c r="U258" s="95"/>
      <c r="W258" s="95"/>
      <c r="X258" s="95"/>
      <c r="Y258" s="95"/>
      <c r="AA258" s="95"/>
      <c r="AC258" s="95"/>
    </row>
    <row r="259" spans="5:29" s="42" customFormat="1" x14ac:dyDescent="0.35">
      <c r="E259" s="95"/>
      <c r="G259" s="95"/>
      <c r="I259" s="95"/>
      <c r="J259" s="95"/>
      <c r="K259" s="95"/>
      <c r="M259" s="95"/>
      <c r="O259" s="95"/>
      <c r="S259" s="95"/>
      <c r="U259" s="95"/>
      <c r="W259" s="95"/>
      <c r="X259" s="95"/>
      <c r="Y259" s="95"/>
      <c r="AA259" s="95"/>
      <c r="AC259" s="95"/>
    </row>
    <row r="260" spans="5:29" s="42" customFormat="1" x14ac:dyDescent="0.35">
      <c r="E260" s="95"/>
      <c r="G260" s="95"/>
      <c r="I260" s="95"/>
      <c r="J260" s="95"/>
      <c r="K260" s="95"/>
      <c r="M260" s="95"/>
      <c r="O260" s="95"/>
      <c r="S260" s="95"/>
      <c r="U260" s="95"/>
      <c r="W260" s="95"/>
      <c r="X260" s="95"/>
      <c r="Y260" s="95"/>
      <c r="AA260" s="95"/>
      <c r="AC260" s="95"/>
    </row>
    <row r="261" spans="5:29" s="42" customFormat="1" x14ac:dyDescent="0.35">
      <c r="E261" s="95"/>
      <c r="G261" s="95"/>
      <c r="I261" s="95"/>
      <c r="J261" s="95"/>
      <c r="K261" s="95"/>
      <c r="M261" s="95"/>
      <c r="O261" s="95"/>
      <c r="S261" s="95"/>
      <c r="U261" s="95"/>
      <c r="W261" s="95"/>
      <c r="X261" s="95"/>
      <c r="Y261" s="95"/>
      <c r="AA261" s="95"/>
      <c r="AC261" s="95"/>
    </row>
    <row r="262" spans="5:29" s="42" customFormat="1" x14ac:dyDescent="0.35">
      <c r="E262" s="95"/>
      <c r="G262" s="95"/>
      <c r="I262" s="95"/>
      <c r="J262" s="95"/>
      <c r="K262" s="95"/>
      <c r="M262" s="95"/>
      <c r="O262" s="95"/>
      <c r="S262" s="95"/>
      <c r="U262" s="95"/>
      <c r="W262" s="95"/>
      <c r="X262" s="95"/>
      <c r="Y262" s="95"/>
      <c r="AA262" s="95"/>
      <c r="AC262" s="95"/>
    </row>
    <row r="263" spans="5:29" s="42" customFormat="1" x14ac:dyDescent="0.35">
      <c r="E263" s="95"/>
      <c r="G263" s="95"/>
      <c r="I263" s="95"/>
      <c r="J263" s="95"/>
      <c r="K263" s="95"/>
      <c r="M263" s="95"/>
      <c r="O263" s="95"/>
      <c r="S263" s="95"/>
      <c r="U263" s="95"/>
      <c r="W263" s="95"/>
      <c r="X263" s="95"/>
      <c r="Y263" s="95"/>
      <c r="AA263" s="95"/>
      <c r="AC263" s="95"/>
    </row>
    <row r="264" spans="5:29" s="42" customFormat="1" x14ac:dyDescent="0.35">
      <c r="E264" s="95"/>
      <c r="G264" s="95"/>
      <c r="I264" s="95"/>
      <c r="J264" s="95"/>
      <c r="K264" s="95"/>
      <c r="M264" s="95"/>
      <c r="O264" s="95"/>
      <c r="S264" s="95"/>
      <c r="U264" s="95"/>
      <c r="W264" s="95"/>
      <c r="X264" s="95"/>
      <c r="Y264" s="95"/>
      <c r="AA264" s="95"/>
      <c r="AC264" s="95"/>
    </row>
    <row r="265" spans="5:29" s="42" customFormat="1" x14ac:dyDescent="0.35">
      <c r="E265" s="95"/>
      <c r="G265" s="95"/>
      <c r="I265" s="95"/>
      <c r="J265" s="95"/>
      <c r="K265" s="95"/>
      <c r="M265" s="95"/>
      <c r="O265" s="95"/>
      <c r="S265" s="95"/>
      <c r="U265" s="95"/>
      <c r="W265" s="95"/>
      <c r="X265" s="95"/>
      <c r="Y265" s="95"/>
      <c r="AA265" s="95"/>
      <c r="AC265" s="95"/>
    </row>
    <row r="266" spans="5:29" s="42" customFormat="1" x14ac:dyDescent="0.35">
      <c r="E266" s="95"/>
      <c r="G266" s="95"/>
      <c r="I266" s="95"/>
      <c r="J266" s="95"/>
      <c r="K266" s="95"/>
      <c r="M266" s="95"/>
      <c r="O266" s="95"/>
      <c r="S266" s="95"/>
      <c r="U266" s="95"/>
      <c r="W266" s="95"/>
      <c r="X266" s="95"/>
      <c r="Y266" s="95"/>
      <c r="AA266" s="95"/>
      <c r="AC266" s="95"/>
    </row>
    <row r="267" spans="5:29" s="42" customFormat="1" x14ac:dyDescent="0.35">
      <c r="E267" s="95"/>
      <c r="G267" s="95"/>
      <c r="I267" s="95"/>
      <c r="J267" s="95"/>
      <c r="K267" s="95"/>
      <c r="M267" s="95"/>
      <c r="O267" s="95"/>
      <c r="S267" s="95"/>
      <c r="U267" s="95"/>
      <c r="W267" s="95"/>
      <c r="X267" s="95"/>
      <c r="Y267" s="95"/>
      <c r="AA267" s="95"/>
      <c r="AC267" s="95"/>
    </row>
    <row r="268" spans="5:29" s="42" customFormat="1" x14ac:dyDescent="0.35">
      <c r="E268" s="95"/>
      <c r="G268" s="95"/>
      <c r="I268" s="95"/>
      <c r="J268" s="95"/>
      <c r="K268" s="95"/>
      <c r="M268" s="95"/>
      <c r="O268" s="95"/>
      <c r="S268" s="95"/>
      <c r="U268" s="95"/>
      <c r="W268" s="95"/>
      <c r="X268" s="95"/>
      <c r="Y268" s="95"/>
      <c r="AA268" s="95"/>
      <c r="AC268" s="95"/>
    </row>
    <row r="269" spans="5:29" s="42" customFormat="1" x14ac:dyDescent="0.35">
      <c r="E269" s="95"/>
      <c r="G269" s="95"/>
      <c r="I269" s="95"/>
      <c r="J269" s="95"/>
      <c r="K269" s="95"/>
      <c r="M269" s="95"/>
      <c r="O269" s="95"/>
      <c r="S269" s="95"/>
      <c r="U269" s="95"/>
      <c r="W269" s="95"/>
      <c r="X269" s="95"/>
      <c r="Y269" s="95"/>
      <c r="AA269" s="95"/>
      <c r="AC269" s="95"/>
    </row>
    <row r="270" spans="5:29" s="42" customFormat="1" x14ac:dyDescent="0.35">
      <c r="E270" s="95"/>
      <c r="G270" s="95"/>
      <c r="I270" s="95"/>
      <c r="J270" s="95"/>
      <c r="K270" s="95"/>
      <c r="M270" s="95"/>
      <c r="O270" s="95"/>
      <c r="S270" s="95"/>
      <c r="U270" s="95"/>
      <c r="W270" s="95"/>
      <c r="X270" s="95"/>
      <c r="Y270" s="95"/>
      <c r="AA270" s="95"/>
      <c r="AC270" s="95"/>
    </row>
    <row r="271" spans="5:29" s="42" customFormat="1" x14ac:dyDescent="0.35">
      <c r="E271" s="95"/>
      <c r="G271" s="95"/>
      <c r="I271" s="95"/>
      <c r="J271" s="95"/>
      <c r="K271" s="95"/>
      <c r="M271" s="95"/>
      <c r="O271" s="95"/>
      <c r="S271" s="95"/>
      <c r="U271" s="95"/>
      <c r="W271" s="95"/>
      <c r="X271" s="95"/>
      <c r="Y271" s="95"/>
      <c r="AA271" s="95"/>
      <c r="AC271" s="95"/>
    </row>
    <row r="272" spans="5:29" s="42" customFormat="1" x14ac:dyDescent="0.35">
      <c r="E272" s="95"/>
      <c r="G272" s="95"/>
      <c r="I272" s="95"/>
      <c r="J272" s="95"/>
      <c r="K272" s="95"/>
      <c r="M272" s="95"/>
      <c r="O272" s="95"/>
      <c r="S272" s="95"/>
      <c r="U272" s="95"/>
      <c r="W272" s="95"/>
      <c r="X272" s="95"/>
      <c r="Y272" s="95"/>
      <c r="AA272" s="95"/>
      <c r="AC272" s="95"/>
    </row>
    <row r="273" spans="5:29" s="42" customFormat="1" x14ac:dyDescent="0.35">
      <c r="E273" s="95"/>
      <c r="G273" s="95"/>
      <c r="I273" s="95"/>
      <c r="J273" s="95"/>
      <c r="K273" s="95"/>
      <c r="M273" s="95"/>
      <c r="O273" s="95"/>
      <c r="S273" s="95"/>
      <c r="U273" s="95"/>
      <c r="W273" s="95"/>
      <c r="X273" s="95"/>
      <c r="Y273" s="95"/>
      <c r="AA273" s="95"/>
      <c r="AC273" s="95"/>
    </row>
    <row r="274" spans="5:29" s="42" customFormat="1" x14ac:dyDescent="0.35">
      <c r="E274" s="95"/>
      <c r="G274" s="95"/>
      <c r="I274" s="95"/>
      <c r="J274" s="95"/>
      <c r="K274" s="95"/>
      <c r="M274" s="95"/>
      <c r="O274" s="95"/>
      <c r="S274" s="95"/>
      <c r="U274" s="95"/>
      <c r="W274" s="95"/>
      <c r="X274" s="95"/>
      <c r="Y274" s="95"/>
      <c r="AA274" s="95"/>
      <c r="AC274" s="95"/>
    </row>
    <row r="275" spans="5:29" s="42" customFormat="1" x14ac:dyDescent="0.35">
      <c r="E275" s="95"/>
      <c r="G275" s="95"/>
      <c r="I275" s="95"/>
      <c r="J275" s="95"/>
      <c r="K275" s="95"/>
      <c r="M275" s="95"/>
      <c r="O275" s="95"/>
      <c r="S275" s="95"/>
      <c r="U275" s="95"/>
      <c r="W275" s="95"/>
      <c r="X275" s="95"/>
      <c r="Y275" s="95"/>
      <c r="AA275" s="95"/>
      <c r="AC275" s="95"/>
    </row>
    <row r="276" spans="5:29" s="42" customFormat="1" x14ac:dyDescent="0.35">
      <c r="E276" s="95"/>
      <c r="G276" s="95"/>
      <c r="I276" s="95"/>
      <c r="J276" s="95"/>
      <c r="K276" s="95"/>
      <c r="M276" s="95"/>
      <c r="O276" s="95"/>
      <c r="S276" s="95"/>
      <c r="U276" s="95"/>
      <c r="W276" s="95"/>
      <c r="X276" s="95"/>
      <c r="Y276" s="95"/>
      <c r="AA276" s="95"/>
      <c r="AC276" s="95"/>
    </row>
    <row r="277" spans="5:29" s="42" customFormat="1" x14ac:dyDescent="0.35">
      <c r="E277" s="95"/>
      <c r="G277" s="95"/>
      <c r="I277" s="95"/>
      <c r="J277" s="95"/>
      <c r="K277" s="95"/>
      <c r="M277" s="95"/>
      <c r="O277" s="95"/>
      <c r="S277" s="95"/>
      <c r="U277" s="95"/>
      <c r="W277" s="95"/>
      <c r="X277" s="95"/>
      <c r="Y277" s="95"/>
      <c r="AA277" s="95"/>
      <c r="AC277" s="95"/>
    </row>
    <row r="278" spans="5:29" s="42" customFormat="1" x14ac:dyDescent="0.35">
      <c r="E278" s="95"/>
      <c r="G278" s="95"/>
      <c r="I278" s="95"/>
      <c r="J278" s="95"/>
      <c r="K278" s="95"/>
      <c r="M278" s="95"/>
      <c r="O278" s="95"/>
      <c r="S278" s="95"/>
      <c r="U278" s="95"/>
      <c r="W278" s="95"/>
      <c r="X278" s="95"/>
      <c r="Y278" s="95"/>
      <c r="AA278" s="95"/>
      <c r="AC278" s="95"/>
    </row>
    <row r="279" spans="5:29" s="42" customFormat="1" x14ac:dyDescent="0.35">
      <c r="E279" s="95"/>
      <c r="G279" s="95"/>
      <c r="I279" s="95"/>
      <c r="J279" s="95"/>
      <c r="K279" s="95"/>
      <c r="M279" s="95"/>
      <c r="O279" s="95"/>
      <c r="S279" s="95"/>
      <c r="U279" s="95"/>
      <c r="W279" s="95"/>
      <c r="X279" s="95"/>
      <c r="Y279" s="95"/>
      <c r="AA279" s="95"/>
      <c r="AC279" s="95"/>
    </row>
    <row r="280" spans="5:29" s="42" customFormat="1" x14ac:dyDescent="0.35">
      <c r="E280" s="95"/>
      <c r="G280" s="95"/>
      <c r="I280" s="95"/>
      <c r="J280" s="95"/>
      <c r="K280" s="95"/>
      <c r="M280" s="95"/>
      <c r="O280" s="95"/>
      <c r="S280" s="95"/>
      <c r="U280" s="95"/>
      <c r="W280" s="95"/>
      <c r="X280" s="95"/>
      <c r="Y280" s="95"/>
      <c r="AA280" s="95"/>
      <c r="AC280" s="95"/>
    </row>
    <row r="281" spans="5:29" s="42" customFormat="1" x14ac:dyDescent="0.35">
      <c r="E281" s="95"/>
      <c r="G281" s="95"/>
      <c r="I281" s="95"/>
      <c r="J281" s="95"/>
      <c r="K281" s="95"/>
      <c r="M281" s="95"/>
      <c r="O281" s="95"/>
      <c r="S281" s="95"/>
      <c r="U281" s="95"/>
      <c r="W281" s="95"/>
      <c r="X281" s="95"/>
      <c r="Y281" s="95"/>
      <c r="AA281" s="95"/>
      <c r="AC281" s="95"/>
    </row>
    <row r="282" spans="5:29" s="42" customFormat="1" x14ac:dyDescent="0.35">
      <c r="E282" s="95"/>
      <c r="G282" s="95"/>
      <c r="I282" s="95"/>
      <c r="J282" s="95"/>
      <c r="K282" s="95"/>
      <c r="M282" s="95"/>
      <c r="O282" s="95"/>
      <c r="S282" s="95"/>
      <c r="U282" s="95"/>
      <c r="W282" s="95"/>
      <c r="X282" s="95"/>
      <c r="Y282" s="95"/>
      <c r="AA282" s="95"/>
      <c r="AC282" s="95"/>
    </row>
    <row r="283" spans="5:29" s="42" customFormat="1" x14ac:dyDescent="0.35">
      <c r="E283" s="95"/>
      <c r="G283" s="95"/>
      <c r="I283" s="95"/>
      <c r="J283" s="95"/>
      <c r="K283" s="95"/>
      <c r="M283" s="95"/>
      <c r="O283" s="95"/>
      <c r="S283" s="95"/>
      <c r="U283" s="95"/>
      <c r="W283" s="95"/>
      <c r="X283" s="95"/>
      <c r="Y283" s="95"/>
      <c r="AA283" s="95"/>
      <c r="AC283" s="95"/>
    </row>
    <row r="284" spans="5:29" s="42" customFormat="1" x14ac:dyDescent="0.35">
      <c r="E284" s="95"/>
      <c r="G284" s="95"/>
      <c r="I284" s="95"/>
      <c r="J284" s="95"/>
      <c r="K284" s="95"/>
      <c r="M284" s="95"/>
      <c r="O284" s="95"/>
      <c r="S284" s="95"/>
      <c r="U284" s="95"/>
      <c r="W284" s="95"/>
      <c r="X284" s="95"/>
      <c r="Y284" s="95"/>
      <c r="AA284" s="95"/>
      <c r="AC284" s="95"/>
    </row>
    <row r="285" spans="5:29" s="42" customFormat="1" x14ac:dyDescent="0.35">
      <c r="E285" s="95"/>
      <c r="G285" s="95"/>
      <c r="I285" s="95"/>
      <c r="J285" s="95"/>
      <c r="K285" s="95"/>
      <c r="M285" s="95"/>
      <c r="O285" s="95"/>
      <c r="S285" s="95"/>
      <c r="U285" s="95"/>
      <c r="W285" s="95"/>
      <c r="X285" s="95"/>
      <c r="Y285" s="95"/>
      <c r="AA285" s="95"/>
      <c r="AC285" s="95"/>
    </row>
    <row r="286" spans="5:29" s="42" customFormat="1" x14ac:dyDescent="0.35">
      <c r="E286" s="95"/>
      <c r="G286" s="95"/>
      <c r="I286" s="95"/>
      <c r="J286" s="95"/>
      <c r="K286" s="95"/>
      <c r="M286" s="95"/>
      <c r="O286" s="95"/>
      <c r="S286" s="95"/>
      <c r="U286" s="95"/>
      <c r="W286" s="95"/>
      <c r="X286" s="95"/>
      <c r="Y286" s="95"/>
      <c r="AA286" s="95"/>
      <c r="AC286" s="95"/>
    </row>
    <row r="287" spans="5:29" s="42" customFormat="1" x14ac:dyDescent="0.35">
      <c r="E287" s="95"/>
      <c r="G287" s="95"/>
      <c r="I287" s="95"/>
      <c r="J287" s="95"/>
      <c r="K287" s="95"/>
      <c r="M287" s="95"/>
      <c r="O287" s="95"/>
      <c r="S287" s="95"/>
      <c r="U287" s="95"/>
      <c r="W287" s="95"/>
      <c r="X287" s="95"/>
      <c r="Y287" s="95"/>
      <c r="AA287" s="95"/>
      <c r="AC287" s="95"/>
    </row>
    <row r="288" spans="5:29" s="42" customFormat="1" x14ac:dyDescent="0.35">
      <c r="E288" s="95"/>
      <c r="G288" s="95"/>
      <c r="I288" s="95"/>
      <c r="J288" s="95"/>
      <c r="K288" s="95"/>
      <c r="M288" s="95"/>
      <c r="O288" s="95"/>
      <c r="S288" s="95"/>
      <c r="U288" s="95"/>
      <c r="W288" s="95"/>
      <c r="X288" s="95"/>
      <c r="Y288" s="95"/>
      <c r="AA288" s="95"/>
      <c r="AC288" s="95"/>
    </row>
    <row r="289" spans="5:29" s="42" customFormat="1" x14ac:dyDescent="0.35">
      <c r="E289" s="95"/>
      <c r="G289" s="95"/>
      <c r="I289" s="95"/>
      <c r="J289" s="95"/>
      <c r="K289" s="95"/>
      <c r="M289" s="95"/>
      <c r="O289" s="95"/>
      <c r="S289" s="95"/>
      <c r="U289" s="95"/>
      <c r="W289" s="95"/>
      <c r="X289" s="95"/>
      <c r="Y289" s="95"/>
      <c r="AA289" s="95"/>
      <c r="AC289" s="95"/>
    </row>
    <row r="290" spans="5:29" s="42" customFormat="1" x14ac:dyDescent="0.35">
      <c r="E290" s="95"/>
      <c r="G290" s="95"/>
      <c r="I290" s="95"/>
      <c r="J290" s="95"/>
      <c r="K290" s="95"/>
      <c r="M290" s="95"/>
      <c r="O290" s="95"/>
      <c r="S290" s="95"/>
      <c r="U290" s="95"/>
      <c r="W290" s="95"/>
      <c r="X290" s="95"/>
      <c r="Y290" s="95"/>
      <c r="AA290" s="95"/>
      <c r="AC290" s="95"/>
    </row>
    <row r="291" spans="5:29" s="42" customFormat="1" x14ac:dyDescent="0.35">
      <c r="E291" s="95"/>
      <c r="G291" s="95"/>
      <c r="I291" s="95"/>
      <c r="J291" s="95"/>
      <c r="K291" s="95"/>
      <c r="M291" s="95"/>
      <c r="O291" s="95"/>
      <c r="S291" s="95"/>
      <c r="U291" s="95"/>
      <c r="W291" s="95"/>
      <c r="X291" s="95"/>
      <c r="Y291" s="95"/>
      <c r="AA291" s="95"/>
      <c r="AC291" s="95"/>
    </row>
    <row r="292" spans="5:29" s="42" customFormat="1" x14ac:dyDescent="0.35">
      <c r="E292" s="95"/>
      <c r="G292" s="95"/>
      <c r="I292" s="95"/>
      <c r="J292" s="95"/>
      <c r="K292" s="95"/>
      <c r="M292" s="95"/>
      <c r="O292" s="95"/>
      <c r="S292" s="95"/>
      <c r="U292" s="95"/>
      <c r="W292" s="95"/>
      <c r="X292" s="95"/>
      <c r="Y292" s="95"/>
      <c r="AA292" s="95"/>
      <c r="AC292" s="95"/>
    </row>
    <row r="293" spans="5:29" s="42" customFormat="1" x14ac:dyDescent="0.35">
      <c r="E293" s="95"/>
      <c r="G293" s="95"/>
      <c r="I293" s="95"/>
      <c r="J293" s="95"/>
      <c r="K293" s="95"/>
      <c r="M293" s="95"/>
      <c r="O293" s="95"/>
      <c r="S293" s="95"/>
      <c r="U293" s="95"/>
      <c r="W293" s="95"/>
      <c r="X293" s="95"/>
      <c r="Y293" s="95"/>
      <c r="AA293" s="95"/>
      <c r="AC293" s="95"/>
    </row>
    <row r="294" spans="5:29" s="42" customFormat="1" x14ac:dyDescent="0.35">
      <c r="E294" s="95"/>
      <c r="G294" s="95"/>
      <c r="I294" s="95"/>
      <c r="J294" s="95"/>
      <c r="K294" s="95"/>
      <c r="M294" s="95"/>
      <c r="O294" s="95"/>
      <c r="S294" s="95"/>
      <c r="U294" s="95"/>
      <c r="W294" s="95"/>
      <c r="X294" s="95"/>
      <c r="Y294" s="95"/>
      <c r="AA294" s="95"/>
      <c r="AC294" s="95"/>
    </row>
    <row r="295" spans="5:29" s="42" customFormat="1" x14ac:dyDescent="0.35">
      <c r="E295" s="95"/>
      <c r="G295" s="95"/>
      <c r="I295" s="95"/>
      <c r="J295" s="95"/>
      <c r="K295" s="95"/>
      <c r="M295" s="95"/>
      <c r="O295" s="95"/>
      <c r="S295" s="95"/>
      <c r="U295" s="95"/>
      <c r="W295" s="95"/>
      <c r="X295" s="95"/>
      <c r="Y295" s="95"/>
      <c r="AA295" s="95"/>
      <c r="AC295" s="95"/>
    </row>
    <row r="296" spans="5:29" s="42" customFormat="1" x14ac:dyDescent="0.35">
      <c r="E296" s="95"/>
      <c r="G296" s="95"/>
      <c r="I296" s="95"/>
      <c r="J296" s="95"/>
      <c r="K296" s="95"/>
      <c r="M296" s="95"/>
      <c r="O296" s="95"/>
      <c r="S296" s="95"/>
      <c r="U296" s="95"/>
      <c r="W296" s="95"/>
      <c r="X296" s="95"/>
      <c r="Y296" s="95"/>
      <c r="AA296" s="95"/>
      <c r="AC296" s="95"/>
    </row>
    <row r="297" spans="5:29" s="42" customFormat="1" x14ac:dyDescent="0.35">
      <c r="E297" s="95"/>
      <c r="G297" s="95"/>
      <c r="I297" s="95"/>
      <c r="J297" s="95"/>
      <c r="K297" s="95"/>
      <c r="M297" s="95"/>
      <c r="O297" s="95"/>
      <c r="S297" s="95"/>
      <c r="U297" s="95"/>
      <c r="W297" s="95"/>
      <c r="X297" s="95"/>
      <c r="Y297" s="95"/>
      <c r="AA297" s="95"/>
      <c r="AC297" s="95"/>
    </row>
    <row r="298" spans="5:29" s="42" customFormat="1" x14ac:dyDescent="0.35">
      <c r="E298" s="95"/>
      <c r="G298" s="95"/>
      <c r="I298" s="95"/>
      <c r="J298" s="95"/>
      <c r="K298" s="95"/>
      <c r="M298" s="95"/>
      <c r="O298" s="95"/>
      <c r="S298" s="95"/>
      <c r="U298" s="95"/>
      <c r="W298" s="95"/>
      <c r="X298" s="95"/>
      <c r="Y298" s="95"/>
      <c r="AA298" s="95"/>
      <c r="AC298" s="95"/>
    </row>
    <row r="299" spans="5:29" s="42" customFormat="1" x14ac:dyDescent="0.35">
      <c r="E299" s="95"/>
      <c r="G299" s="95"/>
      <c r="I299" s="95"/>
      <c r="J299" s="95"/>
      <c r="K299" s="95"/>
      <c r="M299" s="95"/>
      <c r="O299" s="95"/>
      <c r="S299" s="95"/>
      <c r="U299" s="95"/>
      <c r="W299" s="95"/>
      <c r="X299" s="95"/>
      <c r="Y299" s="95"/>
      <c r="AA299" s="95"/>
      <c r="AC299" s="95"/>
    </row>
    <row r="300" spans="5:29" s="42" customFormat="1" x14ac:dyDescent="0.35">
      <c r="E300" s="95"/>
      <c r="G300" s="95"/>
      <c r="I300" s="95"/>
      <c r="J300" s="95"/>
      <c r="K300" s="95"/>
      <c r="M300" s="95"/>
      <c r="O300" s="95"/>
      <c r="S300" s="95"/>
      <c r="U300" s="95"/>
      <c r="W300" s="95"/>
      <c r="X300" s="95"/>
      <c r="Y300" s="95"/>
      <c r="AA300" s="95"/>
      <c r="AC300" s="95"/>
    </row>
    <row r="301" spans="5:29" s="42" customFormat="1" x14ac:dyDescent="0.35">
      <c r="E301" s="95"/>
      <c r="G301" s="95"/>
      <c r="I301" s="95"/>
      <c r="J301" s="95"/>
      <c r="K301" s="95"/>
      <c r="M301" s="95"/>
      <c r="O301" s="95"/>
      <c r="S301" s="95"/>
      <c r="U301" s="95"/>
      <c r="W301" s="95"/>
      <c r="X301" s="95"/>
      <c r="Y301" s="95"/>
      <c r="AA301" s="95"/>
      <c r="AC301" s="95"/>
    </row>
    <row r="302" spans="5:29" s="42" customFormat="1" x14ac:dyDescent="0.35">
      <c r="E302" s="95"/>
      <c r="G302" s="95"/>
      <c r="I302" s="95"/>
      <c r="J302" s="95"/>
      <c r="K302" s="95"/>
      <c r="M302" s="95"/>
      <c r="O302" s="95"/>
      <c r="S302" s="95"/>
      <c r="U302" s="95"/>
      <c r="W302" s="95"/>
      <c r="X302" s="95"/>
      <c r="Y302" s="95"/>
      <c r="AA302" s="95"/>
      <c r="AC302" s="95"/>
    </row>
    <row r="303" spans="5:29" s="42" customFormat="1" x14ac:dyDescent="0.35">
      <c r="E303" s="95"/>
      <c r="G303" s="95"/>
      <c r="I303" s="95"/>
      <c r="J303" s="95"/>
      <c r="K303" s="95"/>
      <c r="M303" s="95"/>
      <c r="O303" s="95"/>
      <c r="S303" s="95"/>
      <c r="U303" s="95"/>
      <c r="W303" s="95"/>
      <c r="X303" s="95"/>
      <c r="Y303" s="95"/>
      <c r="AA303" s="95"/>
      <c r="AC303" s="95"/>
    </row>
    <row r="304" spans="5:29" s="42" customFormat="1" x14ac:dyDescent="0.35">
      <c r="E304" s="95"/>
      <c r="G304" s="95"/>
      <c r="I304" s="95"/>
      <c r="J304" s="95"/>
      <c r="K304" s="95"/>
      <c r="M304" s="95"/>
      <c r="O304" s="95"/>
      <c r="S304" s="95"/>
      <c r="U304" s="95"/>
      <c r="W304" s="95"/>
      <c r="X304" s="95"/>
      <c r="Y304" s="95"/>
      <c r="AA304" s="95"/>
      <c r="AC304" s="95"/>
    </row>
    <row r="305" spans="5:29" s="42" customFormat="1" x14ac:dyDescent="0.35">
      <c r="E305" s="95"/>
      <c r="G305" s="95"/>
      <c r="I305" s="95"/>
      <c r="J305" s="95"/>
      <c r="K305" s="95"/>
      <c r="M305" s="95"/>
      <c r="O305" s="95"/>
      <c r="S305" s="95"/>
      <c r="U305" s="95"/>
      <c r="W305" s="95"/>
      <c r="X305" s="95"/>
      <c r="Y305" s="95"/>
      <c r="AA305" s="95"/>
      <c r="AC305" s="95"/>
    </row>
    <row r="306" spans="5:29" s="42" customFormat="1" x14ac:dyDescent="0.35">
      <c r="E306" s="95"/>
      <c r="G306" s="95"/>
      <c r="I306" s="95"/>
      <c r="J306" s="95"/>
      <c r="K306" s="95"/>
      <c r="M306" s="95"/>
      <c r="O306" s="95"/>
      <c r="S306" s="95"/>
      <c r="U306" s="95"/>
      <c r="W306" s="95"/>
      <c r="X306" s="95"/>
      <c r="Y306" s="95"/>
      <c r="AA306" s="95"/>
      <c r="AC306" s="95"/>
    </row>
    <row r="307" spans="5:29" s="42" customFormat="1" x14ac:dyDescent="0.35">
      <c r="E307" s="95"/>
      <c r="G307" s="95"/>
      <c r="I307" s="95"/>
      <c r="J307" s="95"/>
      <c r="K307" s="95"/>
      <c r="M307" s="95"/>
      <c r="O307" s="95"/>
      <c r="S307" s="95"/>
      <c r="U307" s="95"/>
      <c r="W307" s="95"/>
      <c r="X307" s="95"/>
      <c r="Y307" s="95"/>
      <c r="AA307" s="95"/>
      <c r="AC307" s="95"/>
    </row>
    <row r="308" spans="5:29" s="42" customFormat="1" x14ac:dyDescent="0.35">
      <c r="E308" s="95"/>
      <c r="G308" s="95"/>
      <c r="I308" s="95"/>
      <c r="J308" s="95"/>
      <c r="K308" s="95"/>
      <c r="M308" s="95"/>
      <c r="O308" s="95"/>
      <c r="S308" s="95"/>
      <c r="U308" s="95"/>
      <c r="W308" s="95"/>
      <c r="X308" s="95"/>
      <c r="Y308" s="95"/>
      <c r="AA308" s="95"/>
      <c r="AC308" s="95"/>
    </row>
    <row r="309" spans="5:29" s="42" customFormat="1" x14ac:dyDescent="0.35">
      <c r="E309" s="95"/>
      <c r="G309" s="95"/>
      <c r="I309" s="95"/>
      <c r="J309" s="95"/>
      <c r="K309" s="95"/>
      <c r="M309" s="95"/>
      <c r="O309" s="95"/>
      <c r="S309" s="95"/>
      <c r="U309" s="95"/>
      <c r="W309" s="95"/>
      <c r="X309" s="95"/>
      <c r="Y309" s="95"/>
      <c r="AA309" s="95"/>
      <c r="AC309" s="95"/>
    </row>
    <row r="310" spans="5:29" s="42" customFormat="1" x14ac:dyDescent="0.35">
      <c r="E310" s="95"/>
      <c r="G310" s="95"/>
      <c r="I310" s="95"/>
      <c r="J310" s="95"/>
      <c r="K310" s="95"/>
      <c r="M310" s="95"/>
      <c r="O310" s="95"/>
      <c r="S310" s="95"/>
      <c r="U310" s="95"/>
      <c r="W310" s="95"/>
      <c r="X310" s="95"/>
      <c r="Y310" s="95"/>
      <c r="AA310" s="95"/>
      <c r="AC310" s="95"/>
    </row>
    <row r="311" spans="5:29" s="42" customFormat="1" x14ac:dyDescent="0.35">
      <c r="E311" s="95"/>
      <c r="G311" s="95"/>
      <c r="I311" s="95"/>
      <c r="J311" s="95"/>
      <c r="K311" s="95"/>
      <c r="M311" s="95"/>
      <c r="O311" s="95"/>
      <c r="S311" s="95"/>
      <c r="U311" s="95"/>
      <c r="W311" s="95"/>
      <c r="X311" s="95"/>
      <c r="Y311" s="95"/>
      <c r="AA311" s="95"/>
      <c r="AC311" s="95"/>
    </row>
    <row r="312" spans="5:29" s="42" customFormat="1" x14ac:dyDescent="0.35">
      <c r="E312" s="95"/>
      <c r="G312" s="95"/>
      <c r="I312" s="95"/>
      <c r="J312" s="95"/>
      <c r="K312" s="95"/>
      <c r="M312" s="95"/>
      <c r="O312" s="95"/>
      <c r="S312" s="95"/>
      <c r="U312" s="95"/>
      <c r="W312" s="95"/>
      <c r="X312" s="95"/>
      <c r="Y312" s="95"/>
      <c r="AA312" s="95"/>
      <c r="AC312" s="95"/>
    </row>
    <row r="313" spans="5:29" s="42" customFormat="1" x14ac:dyDescent="0.35">
      <c r="E313" s="95"/>
      <c r="G313" s="95"/>
      <c r="I313" s="95"/>
      <c r="J313" s="95"/>
      <c r="K313" s="95"/>
      <c r="M313" s="95"/>
      <c r="O313" s="95"/>
      <c r="S313" s="95"/>
      <c r="U313" s="95"/>
      <c r="W313" s="95"/>
      <c r="X313" s="95"/>
      <c r="Y313" s="95"/>
      <c r="AA313" s="95"/>
      <c r="AC313" s="95"/>
    </row>
    <row r="314" spans="5:29" s="42" customFormat="1" x14ac:dyDescent="0.35">
      <c r="E314" s="95"/>
      <c r="G314" s="95"/>
      <c r="I314" s="95"/>
      <c r="J314" s="95"/>
      <c r="K314" s="95"/>
      <c r="M314" s="95"/>
      <c r="O314" s="95"/>
      <c r="S314" s="95"/>
      <c r="U314" s="95"/>
      <c r="W314" s="95"/>
      <c r="X314" s="95"/>
      <c r="Y314" s="95"/>
      <c r="AA314" s="95"/>
      <c r="AC314" s="95"/>
    </row>
    <row r="315" spans="5:29" s="42" customFormat="1" x14ac:dyDescent="0.35">
      <c r="E315" s="95"/>
      <c r="G315" s="95"/>
      <c r="I315" s="95"/>
      <c r="J315" s="95"/>
      <c r="K315" s="95"/>
      <c r="M315" s="95"/>
      <c r="O315" s="95"/>
      <c r="S315" s="95"/>
      <c r="U315" s="95"/>
      <c r="W315" s="95"/>
      <c r="X315" s="95"/>
      <c r="Y315" s="95"/>
      <c r="AA315" s="95"/>
      <c r="AC315" s="95"/>
    </row>
    <row r="316" spans="5:29" s="42" customFormat="1" x14ac:dyDescent="0.35">
      <c r="E316" s="95"/>
      <c r="G316" s="95"/>
      <c r="I316" s="95"/>
      <c r="J316" s="95"/>
      <c r="K316" s="95"/>
      <c r="M316" s="95"/>
      <c r="O316" s="95"/>
      <c r="S316" s="95"/>
      <c r="U316" s="95"/>
      <c r="W316" s="95"/>
      <c r="X316" s="95"/>
      <c r="Y316" s="95"/>
      <c r="AA316" s="95"/>
      <c r="AC316" s="95"/>
    </row>
    <row r="317" spans="5:29" s="42" customFormat="1" x14ac:dyDescent="0.35">
      <c r="E317" s="95"/>
      <c r="G317" s="95"/>
      <c r="I317" s="95"/>
      <c r="J317" s="95"/>
      <c r="K317" s="95"/>
      <c r="M317" s="95"/>
      <c r="O317" s="95"/>
      <c r="S317" s="95"/>
      <c r="U317" s="95"/>
      <c r="W317" s="95"/>
      <c r="X317" s="95"/>
      <c r="Y317" s="95"/>
      <c r="AA317" s="95"/>
      <c r="AC317" s="95"/>
    </row>
    <row r="318" spans="5:29" s="42" customFormat="1" x14ac:dyDescent="0.35">
      <c r="E318" s="95"/>
      <c r="G318" s="95"/>
      <c r="I318" s="95"/>
      <c r="J318" s="95"/>
      <c r="K318" s="95"/>
      <c r="M318" s="95"/>
      <c r="O318" s="95"/>
      <c r="S318" s="95"/>
      <c r="U318" s="95"/>
      <c r="W318" s="95"/>
      <c r="X318" s="95"/>
      <c r="Y318" s="95"/>
      <c r="AA318" s="95"/>
      <c r="AC318" s="95"/>
    </row>
    <row r="319" spans="5:29" s="42" customFormat="1" x14ac:dyDescent="0.35">
      <c r="E319" s="95"/>
      <c r="G319" s="95"/>
      <c r="I319" s="95"/>
      <c r="J319" s="95"/>
      <c r="K319" s="95"/>
      <c r="M319" s="95"/>
      <c r="O319" s="95"/>
      <c r="S319" s="95"/>
      <c r="U319" s="95"/>
      <c r="W319" s="95"/>
      <c r="X319" s="95"/>
      <c r="Y319" s="95"/>
      <c r="AA319" s="95"/>
      <c r="AC319" s="95"/>
    </row>
    <row r="320" spans="5:29" s="42" customFormat="1" x14ac:dyDescent="0.35">
      <c r="E320" s="95"/>
      <c r="G320" s="95"/>
      <c r="I320" s="95"/>
      <c r="J320" s="95"/>
      <c r="K320" s="95"/>
      <c r="M320" s="95"/>
      <c r="O320" s="95"/>
      <c r="S320" s="95"/>
      <c r="U320" s="95"/>
      <c r="W320" s="95"/>
      <c r="X320" s="95"/>
      <c r="Y320" s="95"/>
      <c r="AA320" s="95"/>
      <c r="AC320" s="95"/>
    </row>
    <row r="321" spans="5:29" s="42" customFormat="1" x14ac:dyDescent="0.35">
      <c r="E321" s="95"/>
      <c r="G321" s="95"/>
      <c r="I321" s="95"/>
      <c r="J321" s="95"/>
      <c r="K321" s="95"/>
      <c r="M321" s="95"/>
      <c r="O321" s="95"/>
      <c r="S321" s="95"/>
      <c r="U321" s="95"/>
      <c r="W321" s="95"/>
      <c r="X321" s="95"/>
      <c r="Y321" s="95"/>
      <c r="AA321" s="95"/>
      <c r="AC321" s="95"/>
    </row>
    <row r="322" spans="5:29" s="42" customFormat="1" x14ac:dyDescent="0.35">
      <c r="E322" s="95"/>
      <c r="G322" s="95"/>
      <c r="I322" s="95"/>
      <c r="J322" s="95"/>
      <c r="K322" s="95"/>
      <c r="M322" s="95"/>
      <c r="O322" s="95"/>
      <c r="S322" s="95"/>
      <c r="U322" s="95"/>
      <c r="W322" s="95"/>
      <c r="X322" s="95"/>
      <c r="Y322" s="95"/>
      <c r="AA322" s="95"/>
      <c r="AC322" s="95"/>
    </row>
    <row r="323" spans="5:29" s="42" customFormat="1" x14ac:dyDescent="0.35">
      <c r="E323" s="95"/>
      <c r="G323" s="95"/>
      <c r="I323" s="95"/>
      <c r="J323" s="95"/>
      <c r="K323" s="95"/>
      <c r="M323" s="95"/>
      <c r="O323" s="95"/>
      <c r="S323" s="95"/>
      <c r="U323" s="95"/>
      <c r="W323" s="95"/>
      <c r="X323" s="95"/>
      <c r="Y323" s="95"/>
      <c r="AA323" s="95"/>
      <c r="AC323" s="95"/>
    </row>
    <row r="324" spans="5:29" s="42" customFormat="1" x14ac:dyDescent="0.35">
      <c r="E324" s="95"/>
      <c r="G324" s="95"/>
      <c r="I324" s="95"/>
      <c r="J324" s="95"/>
      <c r="K324" s="95"/>
      <c r="M324" s="95"/>
      <c r="O324" s="95"/>
      <c r="S324" s="95"/>
      <c r="U324" s="95"/>
      <c r="W324" s="95"/>
      <c r="X324" s="95"/>
      <c r="Y324" s="95"/>
      <c r="AA324" s="95"/>
      <c r="AC324" s="95"/>
    </row>
    <row r="325" spans="5:29" s="42" customFormat="1" x14ac:dyDescent="0.35">
      <c r="E325" s="95"/>
      <c r="G325" s="95"/>
      <c r="I325" s="95"/>
      <c r="J325" s="95"/>
      <c r="K325" s="95"/>
      <c r="M325" s="95"/>
      <c r="O325" s="95"/>
      <c r="S325" s="95"/>
      <c r="U325" s="95"/>
      <c r="W325" s="95"/>
      <c r="X325" s="95"/>
      <c r="Y325" s="95"/>
      <c r="AA325" s="95"/>
      <c r="AC325" s="95"/>
    </row>
    <row r="326" spans="5:29" s="42" customFormat="1" x14ac:dyDescent="0.35">
      <c r="E326" s="95"/>
      <c r="G326" s="95"/>
      <c r="I326" s="95"/>
      <c r="J326" s="95"/>
      <c r="K326" s="95"/>
      <c r="M326" s="95"/>
      <c r="O326" s="95"/>
      <c r="S326" s="95"/>
      <c r="U326" s="95"/>
      <c r="W326" s="95"/>
      <c r="X326" s="95"/>
      <c r="Y326" s="95"/>
      <c r="AA326" s="95"/>
      <c r="AC326" s="95"/>
    </row>
    <row r="327" spans="5:29" s="42" customFormat="1" x14ac:dyDescent="0.35">
      <c r="E327" s="95"/>
      <c r="G327" s="95"/>
      <c r="I327" s="95"/>
      <c r="J327" s="95"/>
      <c r="K327" s="95"/>
      <c r="M327" s="95"/>
      <c r="O327" s="95"/>
      <c r="S327" s="95"/>
      <c r="U327" s="95"/>
      <c r="W327" s="95"/>
      <c r="X327" s="95"/>
      <c r="Y327" s="95"/>
      <c r="AA327" s="95"/>
      <c r="AC327" s="95"/>
    </row>
    <row r="328" spans="5:29" s="42" customFormat="1" x14ac:dyDescent="0.35">
      <c r="E328" s="95"/>
      <c r="G328" s="95"/>
      <c r="I328" s="95"/>
      <c r="J328" s="95"/>
      <c r="K328" s="95"/>
      <c r="M328" s="95"/>
      <c r="O328" s="95"/>
      <c r="S328" s="95"/>
      <c r="U328" s="95"/>
      <c r="W328" s="95"/>
      <c r="X328" s="95"/>
      <c r="Y328" s="95"/>
      <c r="AA328" s="95"/>
      <c r="AC328" s="95"/>
    </row>
    <row r="329" spans="5:29" s="42" customFormat="1" x14ac:dyDescent="0.35">
      <c r="E329" s="95"/>
      <c r="G329" s="95"/>
      <c r="I329" s="95"/>
      <c r="J329" s="95"/>
      <c r="K329" s="95"/>
      <c r="M329" s="95"/>
      <c r="O329" s="95"/>
      <c r="S329" s="95"/>
      <c r="U329" s="95"/>
      <c r="W329" s="95"/>
      <c r="X329" s="95"/>
      <c r="Y329" s="95"/>
      <c r="AA329" s="95"/>
      <c r="AC329" s="95"/>
    </row>
    <row r="330" spans="5:29" s="42" customFormat="1" x14ac:dyDescent="0.35">
      <c r="E330" s="95"/>
      <c r="G330" s="95"/>
      <c r="I330" s="95"/>
      <c r="J330" s="95"/>
      <c r="K330" s="95"/>
      <c r="M330" s="95"/>
      <c r="O330" s="95"/>
      <c r="S330" s="95"/>
      <c r="U330" s="95"/>
      <c r="W330" s="95"/>
      <c r="X330" s="95"/>
      <c r="Y330" s="95"/>
      <c r="AA330" s="95"/>
      <c r="AC330" s="95"/>
    </row>
    <row r="331" spans="5:29" s="42" customFormat="1" x14ac:dyDescent="0.35">
      <c r="E331" s="95"/>
      <c r="G331" s="95"/>
      <c r="I331" s="95"/>
      <c r="J331" s="95"/>
      <c r="K331" s="95"/>
      <c r="M331" s="95"/>
      <c r="O331" s="95"/>
      <c r="S331" s="95"/>
      <c r="U331" s="95"/>
      <c r="W331" s="95"/>
      <c r="X331" s="95"/>
      <c r="Y331" s="95"/>
      <c r="AA331" s="95"/>
      <c r="AC331" s="95"/>
    </row>
    <row r="332" spans="5:29" s="42" customFormat="1" x14ac:dyDescent="0.35">
      <c r="E332" s="95"/>
      <c r="G332" s="95"/>
      <c r="I332" s="95"/>
      <c r="J332" s="95"/>
      <c r="K332" s="95"/>
      <c r="M332" s="95"/>
      <c r="O332" s="95"/>
      <c r="S332" s="95"/>
      <c r="U332" s="95"/>
      <c r="W332" s="95"/>
      <c r="X332" s="95"/>
      <c r="Y332" s="95"/>
      <c r="AA332" s="95"/>
      <c r="AC332" s="95"/>
    </row>
    <row r="333" spans="5:29" s="42" customFormat="1" x14ac:dyDescent="0.35">
      <c r="E333" s="95"/>
      <c r="G333" s="95"/>
      <c r="I333" s="95"/>
      <c r="J333" s="95"/>
      <c r="K333" s="95"/>
      <c r="M333" s="95"/>
      <c r="O333" s="95"/>
      <c r="S333" s="95"/>
      <c r="U333" s="95"/>
      <c r="W333" s="95"/>
      <c r="X333" s="95"/>
      <c r="Y333" s="95"/>
      <c r="AA333" s="95"/>
      <c r="AC333" s="95"/>
    </row>
    <row r="334" spans="5:29" s="42" customFormat="1" x14ac:dyDescent="0.35">
      <c r="E334" s="95"/>
      <c r="G334" s="95"/>
      <c r="I334" s="95"/>
      <c r="J334" s="95"/>
      <c r="K334" s="95"/>
      <c r="M334" s="95"/>
      <c r="O334" s="95"/>
      <c r="S334" s="95"/>
      <c r="U334" s="95"/>
      <c r="W334" s="95"/>
      <c r="X334" s="95"/>
      <c r="Y334" s="95"/>
      <c r="AA334" s="95"/>
      <c r="AC334" s="95"/>
    </row>
    <row r="335" spans="5:29" s="42" customFormat="1" x14ac:dyDescent="0.35">
      <c r="E335" s="95"/>
      <c r="G335" s="95"/>
      <c r="I335" s="95"/>
      <c r="J335" s="95"/>
      <c r="K335" s="95"/>
      <c r="M335" s="95"/>
      <c r="O335" s="95"/>
      <c r="S335" s="95"/>
      <c r="U335" s="95"/>
      <c r="W335" s="95"/>
      <c r="X335" s="95"/>
      <c r="Y335" s="95"/>
      <c r="AA335" s="95"/>
      <c r="AC335" s="95"/>
    </row>
    <row r="336" spans="5:29" s="42" customFormat="1" x14ac:dyDescent="0.35">
      <c r="E336" s="95"/>
      <c r="G336" s="95"/>
      <c r="I336" s="95"/>
      <c r="J336" s="95"/>
      <c r="K336" s="95"/>
      <c r="M336" s="95"/>
      <c r="O336" s="95"/>
      <c r="S336" s="95"/>
      <c r="U336" s="95"/>
      <c r="W336" s="95"/>
      <c r="X336" s="95"/>
      <c r="Y336" s="95"/>
      <c r="AA336" s="95"/>
      <c r="AC336" s="95"/>
    </row>
    <row r="337" spans="5:29" s="42" customFormat="1" x14ac:dyDescent="0.35">
      <c r="E337" s="95"/>
      <c r="G337" s="95"/>
      <c r="I337" s="95"/>
      <c r="J337" s="95"/>
      <c r="K337" s="95"/>
      <c r="M337" s="95"/>
      <c r="O337" s="95"/>
      <c r="S337" s="95"/>
      <c r="U337" s="95"/>
      <c r="W337" s="95"/>
      <c r="X337" s="95"/>
      <c r="Y337" s="95"/>
      <c r="AA337" s="95"/>
      <c r="AC337" s="95"/>
    </row>
    <row r="338" spans="5:29" s="42" customFormat="1" x14ac:dyDescent="0.35">
      <c r="E338" s="95"/>
      <c r="G338" s="95"/>
      <c r="I338" s="95"/>
      <c r="J338" s="95"/>
      <c r="K338" s="95"/>
      <c r="M338" s="95"/>
      <c r="O338" s="95"/>
      <c r="S338" s="95"/>
      <c r="U338" s="95"/>
      <c r="W338" s="95"/>
      <c r="X338" s="95"/>
      <c r="Y338" s="95"/>
      <c r="AA338" s="95"/>
      <c r="AC338" s="95"/>
    </row>
    <row r="339" spans="5:29" s="42" customFormat="1" x14ac:dyDescent="0.35">
      <c r="E339" s="95"/>
      <c r="G339" s="95"/>
      <c r="I339" s="95"/>
      <c r="J339" s="95"/>
      <c r="K339" s="95"/>
      <c r="M339" s="95"/>
      <c r="O339" s="95"/>
      <c r="S339" s="95"/>
      <c r="U339" s="95"/>
      <c r="W339" s="95"/>
      <c r="X339" s="95"/>
      <c r="Y339" s="95"/>
      <c r="AA339" s="95"/>
      <c r="AC339" s="95"/>
    </row>
    <row r="340" spans="5:29" s="42" customFormat="1" x14ac:dyDescent="0.35">
      <c r="E340" s="95"/>
      <c r="G340" s="95"/>
      <c r="I340" s="95"/>
      <c r="J340" s="95"/>
      <c r="K340" s="95"/>
      <c r="M340" s="95"/>
      <c r="O340" s="95"/>
      <c r="S340" s="95"/>
      <c r="U340" s="95"/>
      <c r="W340" s="95"/>
      <c r="X340" s="95"/>
      <c r="Y340" s="95"/>
      <c r="AA340" s="95"/>
      <c r="AC340" s="95"/>
    </row>
    <row r="341" spans="5:29" s="42" customFormat="1" x14ac:dyDescent="0.35">
      <c r="E341" s="95"/>
      <c r="G341" s="95"/>
      <c r="I341" s="95"/>
      <c r="J341" s="95"/>
      <c r="K341" s="95"/>
      <c r="M341" s="95"/>
      <c r="O341" s="95"/>
      <c r="S341" s="95"/>
      <c r="U341" s="95"/>
      <c r="W341" s="95"/>
      <c r="X341" s="95"/>
      <c r="Y341" s="95"/>
      <c r="AA341" s="95"/>
      <c r="AC341" s="95"/>
    </row>
    <row r="342" spans="5:29" s="42" customFormat="1" x14ac:dyDescent="0.35">
      <c r="E342" s="95"/>
      <c r="G342" s="95"/>
      <c r="I342" s="95"/>
      <c r="J342" s="95"/>
      <c r="K342" s="95"/>
      <c r="M342" s="95"/>
      <c r="O342" s="95"/>
      <c r="S342" s="95"/>
      <c r="U342" s="95"/>
      <c r="W342" s="95"/>
      <c r="X342" s="95"/>
      <c r="Y342" s="95"/>
      <c r="AA342" s="95"/>
      <c r="AC342" s="95"/>
    </row>
    <row r="343" spans="5:29" s="42" customFormat="1" x14ac:dyDescent="0.35">
      <c r="E343" s="95"/>
      <c r="G343" s="95"/>
      <c r="I343" s="95"/>
      <c r="J343" s="95"/>
      <c r="K343" s="95"/>
      <c r="M343" s="95"/>
      <c r="O343" s="95"/>
      <c r="S343" s="95"/>
      <c r="U343" s="95"/>
      <c r="W343" s="95"/>
      <c r="X343" s="95"/>
      <c r="Y343" s="95"/>
      <c r="AA343" s="95"/>
      <c r="AC343" s="95"/>
    </row>
    <row r="344" spans="5:29" s="42" customFormat="1" x14ac:dyDescent="0.35">
      <c r="E344" s="95"/>
      <c r="G344" s="95"/>
      <c r="I344" s="95"/>
      <c r="J344" s="95"/>
      <c r="K344" s="95"/>
      <c r="M344" s="95"/>
      <c r="O344" s="95"/>
      <c r="S344" s="95"/>
      <c r="U344" s="95"/>
      <c r="W344" s="95"/>
      <c r="X344" s="95"/>
      <c r="Y344" s="95"/>
      <c r="AA344" s="95"/>
      <c r="AC344" s="95"/>
    </row>
    <row r="345" spans="5:29" s="42" customFormat="1" x14ac:dyDescent="0.35">
      <c r="E345" s="95"/>
      <c r="G345" s="95"/>
      <c r="I345" s="95"/>
      <c r="J345" s="95"/>
      <c r="K345" s="95"/>
      <c r="M345" s="95"/>
      <c r="O345" s="95"/>
      <c r="S345" s="95"/>
      <c r="U345" s="95"/>
      <c r="W345" s="95"/>
      <c r="X345" s="95"/>
      <c r="Y345" s="95"/>
      <c r="AA345" s="95"/>
      <c r="AC345" s="95"/>
    </row>
    <row r="346" spans="5:29" s="42" customFormat="1" x14ac:dyDescent="0.35">
      <c r="E346" s="95"/>
      <c r="G346" s="95"/>
      <c r="I346" s="95"/>
      <c r="J346" s="95"/>
      <c r="K346" s="95"/>
      <c r="M346" s="95"/>
      <c r="O346" s="95"/>
      <c r="S346" s="95"/>
      <c r="U346" s="95"/>
      <c r="W346" s="95"/>
      <c r="X346" s="95"/>
      <c r="Y346" s="95"/>
      <c r="AA346" s="95"/>
      <c r="AC346" s="95"/>
    </row>
    <row r="347" spans="5:29" s="42" customFormat="1" x14ac:dyDescent="0.35">
      <c r="E347" s="95"/>
      <c r="G347" s="95"/>
      <c r="I347" s="95"/>
      <c r="J347" s="95"/>
      <c r="K347" s="95"/>
      <c r="M347" s="95"/>
      <c r="O347" s="95"/>
      <c r="S347" s="95"/>
      <c r="U347" s="95"/>
      <c r="W347" s="95"/>
      <c r="X347" s="95"/>
      <c r="Y347" s="95"/>
      <c r="AA347" s="95"/>
      <c r="AC347" s="95"/>
    </row>
    <row r="348" spans="5:29" s="42" customFormat="1" x14ac:dyDescent="0.35">
      <c r="E348" s="95"/>
      <c r="G348" s="95"/>
      <c r="I348" s="95"/>
      <c r="J348" s="95"/>
      <c r="K348" s="95"/>
      <c r="M348" s="95"/>
      <c r="O348" s="95"/>
      <c r="S348" s="95"/>
      <c r="U348" s="95"/>
      <c r="W348" s="95"/>
      <c r="X348" s="95"/>
      <c r="Y348" s="95"/>
      <c r="AA348" s="95"/>
      <c r="AC348" s="95"/>
    </row>
    <row r="349" spans="5:29" s="42" customFormat="1" x14ac:dyDescent="0.35">
      <c r="E349" s="95"/>
      <c r="G349" s="95"/>
      <c r="I349" s="95"/>
      <c r="J349" s="95"/>
      <c r="K349" s="95"/>
      <c r="M349" s="95"/>
      <c r="O349" s="95"/>
      <c r="S349" s="95"/>
      <c r="U349" s="95"/>
      <c r="W349" s="95"/>
      <c r="X349" s="95"/>
      <c r="Y349" s="95"/>
      <c r="AA349" s="95"/>
      <c r="AC349" s="95"/>
    </row>
    <row r="350" spans="5:29" s="42" customFormat="1" x14ac:dyDescent="0.35">
      <c r="E350" s="95"/>
      <c r="G350" s="95"/>
      <c r="I350" s="95"/>
      <c r="J350" s="95"/>
      <c r="K350" s="95"/>
      <c r="M350" s="95"/>
      <c r="O350" s="95"/>
      <c r="S350" s="95"/>
      <c r="U350" s="95"/>
      <c r="W350" s="95"/>
      <c r="X350" s="95"/>
      <c r="Y350" s="95"/>
      <c r="AA350" s="95"/>
      <c r="AC350" s="95"/>
    </row>
    <row r="351" spans="5:29" s="42" customFormat="1" x14ac:dyDescent="0.35">
      <c r="E351" s="95"/>
      <c r="G351" s="95"/>
      <c r="I351" s="95"/>
      <c r="J351" s="95"/>
      <c r="K351" s="95"/>
      <c r="M351" s="95"/>
      <c r="O351" s="95"/>
      <c r="S351" s="95"/>
      <c r="U351" s="95"/>
      <c r="W351" s="95"/>
      <c r="X351" s="95"/>
      <c r="Y351" s="95"/>
      <c r="AA351" s="95"/>
      <c r="AC351" s="95"/>
    </row>
    <row r="352" spans="5:29" s="42" customFormat="1" x14ac:dyDescent="0.35">
      <c r="E352" s="95"/>
      <c r="G352" s="95"/>
      <c r="I352" s="95"/>
      <c r="J352" s="95"/>
      <c r="K352" s="95"/>
      <c r="M352" s="95"/>
      <c r="O352" s="95"/>
      <c r="S352" s="95"/>
      <c r="U352" s="95"/>
      <c r="W352" s="95"/>
      <c r="X352" s="95"/>
      <c r="Y352" s="95"/>
      <c r="AA352" s="95"/>
      <c r="AC352" s="95"/>
    </row>
    <row r="353" spans="5:29" s="42" customFormat="1" x14ac:dyDescent="0.35">
      <c r="E353" s="95"/>
      <c r="G353" s="95"/>
      <c r="I353" s="95"/>
      <c r="J353" s="95"/>
      <c r="K353" s="95"/>
      <c r="M353" s="95"/>
      <c r="O353" s="95"/>
      <c r="S353" s="95"/>
      <c r="U353" s="95"/>
      <c r="W353" s="95"/>
      <c r="X353" s="95"/>
      <c r="Y353" s="95"/>
      <c r="AA353" s="95"/>
      <c r="AC353" s="95"/>
    </row>
    <row r="354" spans="5:29" s="42" customFormat="1" x14ac:dyDescent="0.35">
      <c r="E354" s="95"/>
      <c r="G354" s="95"/>
      <c r="I354" s="95"/>
      <c r="J354" s="95"/>
      <c r="K354" s="95"/>
      <c r="M354" s="95"/>
      <c r="O354" s="95"/>
      <c r="S354" s="95"/>
      <c r="U354" s="95"/>
      <c r="W354" s="95"/>
      <c r="X354" s="95"/>
      <c r="Y354" s="95"/>
      <c r="AA354" s="95"/>
      <c r="AC354" s="95"/>
    </row>
    <row r="355" spans="5:29" s="42" customFormat="1" x14ac:dyDescent="0.35">
      <c r="E355" s="95"/>
      <c r="G355" s="95"/>
      <c r="I355" s="95"/>
      <c r="J355" s="95"/>
      <c r="K355" s="95"/>
      <c r="M355" s="95"/>
      <c r="O355" s="95"/>
      <c r="S355" s="95"/>
      <c r="U355" s="95"/>
      <c r="W355" s="95"/>
      <c r="X355" s="95"/>
      <c r="Y355" s="95"/>
      <c r="AA355" s="95"/>
      <c r="AC355" s="95"/>
    </row>
    <row r="356" spans="5:29" s="42" customFormat="1" x14ac:dyDescent="0.35">
      <c r="E356" s="95"/>
      <c r="G356" s="95"/>
      <c r="I356" s="95"/>
      <c r="J356" s="95"/>
      <c r="K356" s="95"/>
      <c r="M356" s="95"/>
      <c r="O356" s="95"/>
      <c r="S356" s="95"/>
      <c r="U356" s="95"/>
      <c r="W356" s="95"/>
      <c r="X356" s="95"/>
      <c r="Y356" s="95"/>
      <c r="AA356" s="95"/>
      <c r="AC356" s="95"/>
    </row>
    <row r="357" spans="5:29" s="42" customFormat="1" x14ac:dyDescent="0.35">
      <c r="E357" s="95"/>
      <c r="G357" s="95"/>
      <c r="I357" s="95"/>
      <c r="J357" s="95"/>
      <c r="K357" s="95"/>
      <c r="M357" s="95"/>
      <c r="O357" s="95"/>
      <c r="S357" s="95"/>
      <c r="U357" s="95"/>
      <c r="W357" s="95"/>
      <c r="X357" s="95"/>
      <c r="Y357" s="95"/>
      <c r="AA357" s="95"/>
      <c r="AC357" s="95"/>
    </row>
    <row r="358" spans="5:29" s="42" customFormat="1" x14ac:dyDescent="0.35">
      <c r="E358" s="95"/>
      <c r="G358" s="95"/>
      <c r="I358" s="95"/>
      <c r="J358" s="95"/>
      <c r="K358" s="95"/>
      <c r="M358" s="95"/>
      <c r="O358" s="95"/>
      <c r="S358" s="95"/>
      <c r="U358" s="95"/>
      <c r="W358" s="95"/>
      <c r="X358" s="95"/>
      <c r="Y358" s="95"/>
      <c r="AA358" s="95"/>
      <c r="AC358" s="95"/>
    </row>
    <row r="359" spans="5:29" s="42" customFormat="1" x14ac:dyDescent="0.35">
      <c r="E359" s="95"/>
      <c r="G359" s="95"/>
      <c r="I359" s="95"/>
      <c r="J359" s="95"/>
      <c r="K359" s="95"/>
      <c r="M359" s="95"/>
      <c r="O359" s="95"/>
      <c r="S359" s="95"/>
      <c r="U359" s="95"/>
      <c r="W359" s="95"/>
      <c r="X359" s="95"/>
      <c r="Y359" s="95"/>
      <c r="AA359" s="95"/>
      <c r="AC359" s="95"/>
    </row>
    <row r="360" spans="5:29" s="42" customFormat="1" x14ac:dyDescent="0.35">
      <c r="E360" s="95"/>
      <c r="G360" s="95"/>
      <c r="I360" s="95"/>
      <c r="J360" s="95"/>
      <c r="K360" s="95"/>
      <c r="M360" s="95"/>
      <c r="O360" s="95"/>
      <c r="S360" s="95"/>
      <c r="U360" s="95"/>
      <c r="W360" s="95"/>
      <c r="X360" s="95"/>
      <c r="Y360" s="95"/>
      <c r="AA360" s="95"/>
      <c r="AC360" s="95"/>
    </row>
    <row r="361" spans="5:29" s="42" customFormat="1" x14ac:dyDescent="0.35">
      <c r="E361" s="95"/>
      <c r="G361" s="95"/>
      <c r="I361" s="95"/>
      <c r="J361" s="95"/>
      <c r="K361" s="95"/>
      <c r="M361" s="95"/>
      <c r="O361" s="95"/>
      <c r="S361" s="95"/>
      <c r="U361" s="95"/>
      <c r="W361" s="95"/>
      <c r="X361" s="95"/>
      <c r="Y361" s="95"/>
      <c r="AA361" s="95"/>
      <c r="AC361" s="95"/>
    </row>
    <row r="362" spans="5:29" s="42" customFormat="1" x14ac:dyDescent="0.35">
      <c r="E362" s="95"/>
      <c r="G362" s="95"/>
      <c r="I362" s="95"/>
      <c r="J362" s="95"/>
      <c r="K362" s="95"/>
      <c r="M362" s="95"/>
      <c r="O362" s="95"/>
      <c r="S362" s="95"/>
      <c r="U362" s="95"/>
      <c r="W362" s="95"/>
      <c r="X362" s="95"/>
      <c r="Y362" s="95"/>
      <c r="AA362" s="95"/>
      <c r="AC362" s="95"/>
    </row>
    <row r="363" spans="5:29" s="42" customFormat="1" x14ac:dyDescent="0.35">
      <c r="E363" s="95"/>
      <c r="G363" s="95"/>
      <c r="I363" s="95"/>
      <c r="J363" s="95"/>
      <c r="K363" s="95"/>
      <c r="M363" s="95"/>
      <c r="O363" s="95"/>
      <c r="S363" s="95"/>
      <c r="U363" s="95"/>
      <c r="W363" s="95"/>
      <c r="X363" s="95"/>
      <c r="Y363" s="95"/>
      <c r="AA363" s="95"/>
      <c r="AC363" s="95"/>
    </row>
    <row r="364" spans="5:29" s="42" customFormat="1" x14ac:dyDescent="0.35">
      <c r="E364" s="95"/>
      <c r="G364" s="95"/>
      <c r="I364" s="95"/>
      <c r="J364" s="95"/>
      <c r="K364" s="95"/>
      <c r="M364" s="95"/>
      <c r="O364" s="95"/>
      <c r="S364" s="95"/>
      <c r="U364" s="95"/>
      <c r="W364" s="95"/>
      <c r="X364" s="95"/>
      <c r="Y364" s="95"/>
      <c r="AA364" s="95"/>
      <c r="AC364" s="95"/>
    </row>
    <row r="365" spans="5:29" s="42" customFormat="1" x14ac:dyDescent="0.35">
      <c r="E365" s="95"/>
      <c r="G365" s="95"/>
      <c r="I365" s="95"/>
      <c r="J365" s="95"/>
      <c r="K365" s="95"/>
      <c r="M365" s="95"/>
      <c r="O365" s="95"/>
      <c r="S365" s="95"/>
      <c r="U365" s="95"/>
      <c r="W365" s="95"/>
      <c r="X365" s="95"/>
      <c r="Y365" s="95"/>
      <c r="AA365" s="95"/>
      <c r="AC365" s="95"/>
    </row>
    <row r="366" spans="5:29" s="42" customFormat="1" x14ac:dyDescent="0.35">
      <c r="E366" s="95"/>
      <c r="G366" s="95"/>
      <c r="I366" s="95"/>
      <c r="J366" s="95"/>
      <c r="K366" s="95"/>
      <c r="M366" s="95"/>
      <c r="O366" s="95"/>
      <c r="S366" s="95"/>
      <c r="U366" s="95"/>
      <c r="W366" s="95"/>
      <c r="X366" s="95"/>
      <c r="Y366" s="95"/>
      <c r="AA366" s="95"/>
      <c r="AC366" s="95"/>
    </row>
    <row r="367" spans="5:29" s="42" customFormat="1" x14ac:dyDescent="0.35">
      <c r="E367" s="95"/>
      <c r="G367" s="95"/>
      <c r="I367" s="95"/>
      <c r="J367" s="95"/>
      <c r="K367" s="95"/>
      <c r="M367" s="95"/>
      <c r="O367" s="95"/>
      <c r="S367" s="95"/>
      <c r="U367" s="95"/>
      <c r="W367" s="95"/>
      <c r="X367" s="95"/>
      <c r="Y367" s="95"/>
      <c r="AA367" s="95"/>
      <c r="AC367" s="95"/>
    </row>
    <row r="368" spans="5:29" s="42" customFormat="1" x14ac:dyDescent="0.35">
      <c r="E368" s="95"/>
      <c r="G368" s="95"/>
      <c r="I368" s="95"/>
      <c r="J368" s="95"/>
      <c r="K368" s="95"/>
      <c r="M368" s="95"/>
      <c r="O368" s="95"/>
      <c r="S368" s="95"/>
      <c r="U368" s="95"/>
      <c r="W368" s="95"/>
      <c r="X368" s="95"/>
      <c r="Y368" s="95"/>
      <c r="AA368" s="95"/>
      <c r="AC368" s="95"/>
    </row>
    <row r="369" spans="5:29" s="42" customFormat="1" x14ac:dyDescent="0.35">
      <c r="E369" s="95"/>
      <c r="G369" s="95"/>
      <c r="I369" s="95"/>
      <c r="J369" s="95"/>
      <c r="K369" s="95"/>
      <c r="M369" s="95"/>
      <c r="O369" s="95"/>
      <c r="S369" s="95"/>
      <c r="U369" s="95"/>
      <c r="W369" s="95"/>
      <c r="X369" s="95"/>
      <c r="Y369" s="95"/>
      <c r="AA369" s="95"/>
      <c r="AC369" s="95"/>
    </row>
    <row r="370" spans="5:29" s="42" customFormat="1" x14ac:dyDescent="0.35">
      <c r="E370" s="95"/>
      <c r="G370" s="95"/>
      <c r="I370" s="95"/>
      <c r="J370" s="95"/>
      <c r="K370" s="95"/>
      <c r="M370" s="95"/>
      <c r="O370" s="95"/>
      <c r="S370" s="95"/>
      <c r="U370" s="95"/>
      <c r="W370" s="95"/>
      <c r="X370" s="95"/>
      <c r="Y370" s="95"/>
      <c r="AA370" s="95"/>
      <c r="AC370" s="95"/>
    </row>
    <row r="371" spans="5:29" s="42" customFormat="1" x14ac:dyDescent="0.35">
      <c r="E371" s="95"/>
      <c r="G371" s="95"/>
      <c r="I371" s="95"/>
      <c r="J371" s="95"/>
      <c r="K371" s="95"/>
      <c r="M371" s="95"/>
      <c r="O371" s="95"/>
      <c r="S371" s="95"/>
      <c r="U371" s="95"/>
      <c r="W371" s="95"/>
      <c r="X371" s="95"/>
      <c r="Y371" s="95"/>
      <c r="AA371" s="95"/>
      <c r="AC371" s="95"/>
    </row>
    <row r="372" spans="5:29" s="42" customFormat="1" x14ac:dyDescent="0.35">
      <c r="E372" s="95"/>
      <c r="G372" s="95"/>
      <c r="I372" s="95"/>
      <c r="J372" s="95"/>
      <c r="K372" s="95"/>
      <c r="M372" s="95"/>
      <c r="O372" s="95"/>
      <c r="S372" s="95"/>
      <c r="U372" s="95"/>
      <c r="W372" s="95"/>
      <c r="X372" s="95"/>
      <c r="Y372" s="95"/>
      <c r="AA372" s="95"/>
      <c r="AC372" s="95"/>
    </row>
    <row r="373" spans="5:29" s="42" customFormat="1" x14ac:dyDescent="0.35">
      <c r="E373" s="95"/>
      <c r="G373" s="95"/>
      <c r="I373" s="95"/>
      <c r="J373" s="95"/>
      <c r="K373" s="95"/>
      <c r="M373" s="95"/>
      <c r="O373" s="95"/>
      <c r="S373" s="95"/>
      <c r="U373" s="95"/>
      <c r="W373" s="95"/>
      <c r="X373" s="95"/>
      <c r="Y373" s="95"/>
      <c r="AA373" s="95"/>
      <c r="AC373" s="95"/>
    </row>
    <row r="374" spans="5:29" s="42" customFormat="1" x14ac:dyDescent="0.35">
      <c r="E374" s="95"/>
      <c r="G374" s="95"/>
      <c r="I374" s="95"/>
      <c r="J374" s="95"/>
      <c r="K374" s="95"/>
      <c r="M374" s="95"/>
      <c r="O374" s="95"/>
      <c r="S374" s="95"/>
      <c r="U374" s="95"/>
      <c r="W374" s="95"/>
      <c r="X374" s="95"/>
      <c r="Y374" s="95"/>
      <c r="AA374" s="95"/>
      <c r="AC374" s="95"/>
    </row>
    <row r="375" spans="5:29" s="42" customFormat="1" x14ac:dyDescent="0.35">
      <c r="E375" s="95"/>
      <c r="G375" s="95"/>
      <c r="I375" s="95"/>
      <c r="J375" s="95"/>
      <c r="K375" s="95"/>
      <c r="M375" s="95"/>
      <c r="O375" s="95"/>
      <c r="S375" s="95"/>
      <c r="U375" s="95"/>
      <c r="W375" s="95"/>
      <c r="X375" s="95"/>
      <c r="Y375" s="95"/>
      <c r="AA375" s="95"/>
      <c r="AC375" s="95"/>
    </row>
    <row r="376" spans="5:29" s="42" customFormat="1" x14ac:dyDescent="0.35">
      <c r="E376" s="95"/>
      <c r="G376" s="95"/>
      <c r="I376" s="95"/>
      <c r="J376" s="95"/>
      <c r="K376" s="95"/>
      <c r="M376" s="95"/>
      <c r="O376" s="95"/>
      <c r="S376" s="95"/>
      <c r="U376" s="95"/>
      <c r="W376" s="95"/>
      <c r="X376" s="95"/>
      <c r="Y376" s="95"/>
      <c r="AA376" s="95"/>
      <c r="AC376" s="95"/>
    </row>
    <row r="377" spans="5:29" s="42" customFormat="1" x14ac:dyDescent="0.35">
      <c r="E377" s="95"/>
      <c r="G377" s="95"/>
      <c r="I377" s="95"/>
      <c r="J377" s="95"/>
      <c r="K377" s="95"/>
      <c r="M377" s="95"/>
      <c r="O377" s="95"/>
      <c r="S377" s="95"/>
      <c r="U377" s="95"/>
      <c r="W377" s="95"/>
      <c r="X377" s="95"/>
      <c r="Y377" s="95"/>
      <c r="AA377" s="95"/>
      <c r="AC377" s="95"/>
    </row>
    <row r="378" spans="5:29" s="42" customFormat="1" x14ac:dyDescent="0.35">
      <c r="E378" s="95"/>
      <c r="G378" s="95"/>
      <c r="I378" s="95"/>
      <c r="J378" s="95"/>
      <c r="K378" s="95"/>
      <c r="M378" s="95"/>
      <c r="O378" s="95"/>
      <c r="S378" s="95"/>
      <c r="U378" s="95"/>
      <c r="W378" s="95"/>
      <c r="X378" s="95"/>
      <c r="Y378" s="95"/>
      <c r="AA378" s="95"/>
      <c r="AC378" s="95"/>
    </row>
    <row r="379" spans="5:29" s="42" customFormat="1" x14ac:dyDescent="0.35">
      <c r="E379" s="95"/>
      <c r="G379" s="95"/>
      <c r="I379" s="95"/>
      <c r="J379" s="95"/>
      <c r="K379" s="95"/>
      <c r="M379" s="95"/>
      <c r="O379" s="95"/>
      <c r="S379" s="95"/>
      <c r="U379" s="95"/>
      <c r="W379" s="95"/>
      <c r="X379" s="95"/>
      <c r="Y379" s="95"/>
      <c r="AA379" s="95"/>
      <c r="AC379" s="95"/>
    </row>
    <row r="380" spans="5:29" s="42" customFormat="1" x14ac:dyDescent="0.35">
      <c r="E380" s="95"/>
      <c r="G380" s="95"/>
      <c r="I380" s="95"/>
      <c r="J380" s="95"/>
      <c r="K380" s="95"/>
      <c r="M380" s="95"/>
      <c r="O380" s="95"/>
      <c r="S380" s="95"/>
      <c r="U380" s="95"/>
      <c r="W380" s="95"/>
      <c r="X380" s="95"/>
      <c r="Y380" s="95"/>
      <c r="AA380" s="95"/>
      <c r="AC380" s="95"/>
    </row>
    <row r="381" spans="5:29" s="42" customFormat="1" x14ac:dyDescent="0.35">
      <c r="E381" s="95"/>
      <c r="G381" s="95"/>
      <c r="I381" s="95"/>
      <c r="J381" s="95"/>
      <c r="K381" s="95"/>
      <c r="M381" s="95"/>
      <c r="O381" s="95"/>
      <c r="S381" s="95"/>
      <c r="U381" s="95"/>
      <c r="W381" s="95"/>
      <c r="X381" s="95"/>
      <c r="Y381" s="95"/>
      <c r="AA381" s="95"/>
      <c r="AC381" s="95"/>
    </row>
    <row r="382" spans="5:29" s="42" customFormat="1" x14ac:dyDescent="0.35">
      <c r="E382" s="95"/>
      <c r="G382" s="95"/>
      <c r="I382" s="95"/>
      <c r="J382" s="95"/>
      <c r="K382" s="95"/>
      <c r="M382" s="95"/>
      <c r="O382" s="95"/>
      <c r="S382" s="95"/>
      <c r="U382" s="95"/>
      <c r="W382" s="95"/>
      <c r="X382" s="95"/>
      <c r="Y382" s="95"/>
      <c r="AA382" s="95"/>
      <c r="AC382" s="95"/>
    </row>
    <row r="383" spans="5:29" s="42" customFormat="1" x14ac:dyDescent="0.35">
      <c r="E383" s="95"/>
      <c r="G383" s="95"/>
      <c r="I383" s="95"/>
      <c r="J383" s="95"/>
      <c r="K383" s="95"/>
      <c r="M383" s="95"/>
      <c r="O383" s="95"/>
      <c r="S383" s="95"/>
      <c r="U383" s="95"/>
      <c r="W383" s="95"/>
      <c r="X383" s="95"/>
      <c r="Y383" s="95"/>
      <c r="AA383" s="95"/>
      <c r="AC383" s="95"/>
    </row>
    <row r="384" spans="5:29" s="42" customFormat="1" x14ac:dyDescent="0.35">
      <c r="E384" s="95"/>
      <c r="G384" s="95"/>
      <c r="I384" s="95"/>
      <c r="J384" s="95"/>
      <c r="K384" s="95"/>
      <c r="M384" s="95"/>
      <c r="O384" s="95"/>
      <c r="S384" s="95"/>
      <c r="U384" s="95"/>
      <c r="W384" s="95"/>
      <c r="X384" s="95"/>
      <c r="Y384" s="95"/>
      <c r="AA384" s="95"/>
      <c r="AC384" s="95"/>
    </row>
    <row r="385" spans="5:29" s="42" customFormat="1" x14ac:dyDescent="0.35">
      <c r="E385" s="95"/>
      <c r="G385" s="95"/>
      <c r="I385" s="95"/>
      <c r="J385" s="95"/>
      <c r="K385" s="95"/>
      <c r="M385" s="95"/>
      <c r="O385" s="95"/>
      <c r="S385" s="95"/>
      <c r="U385" s="95"/>
      <c r="W385" s="95"/>
      <c r="X385" s="95"/>
      <c r="Y385" s="95"/>
      <c r="AA385" s="95"/>
      <c r="AC385" s="95"/>
    </row>
    <row r="386" spans="5:29" s="42" customFormat="1" x14ac:dyDescent="0.35">
      <c r="E386" s="95"/>
      <c r="G386" s="95"/>
      <c r="I386" s="95"/>
      <c r="J386" s="95"/>
      <c r="K386" s="95"/>
      <c r="M386" s="95"/>
      <c r="O386" s="95"/>
      <c r="S386" s="95"/>
      <c r="U386" s="95"/>
      <c r="W386" s="95"/>
      <c r="X386" s="95"/>
      <c r="Y386" s="95"/>
      <c r="AA386" s="95"/>
      <c r="AC386" s="95"/>
    </row>
    <row r="387" spans="5:29" s="42" customFormat="1" x14ac:dyDescent="0.35">
      <c r="E387" s="95"/>
      <c r="G387" s="95"/>
      <c r="I387" s="95"/>
      <c r="J387" s="95"/>
      <c r="K387" s="95"/>
      <c r="M387" s="95"/>
      <c r="O387" s="95"/>
      <c r="S387" s="95"/>
      <c r="U387" s="95"/>
      <c r="W387" s="95"/>
      <c r="X387" s="95"/>
      <c r="Y387" s="95"/>
      <c r="AA387" s="95"/>
      <c r="AC387" s="95"/>
    </row>
    <row r="388" spans="5:29" s="42" customFormat="1" x14ac:dyDescent="0.35">
      <c r="E388" s="95"/>
      <c r="G388" s="95"/>
      <c r="I388" s="95"/>
      <c r="J388" s="95"/>
      <c r="K388" s="95"/>
      <c r="M388" s="95"/>
      <c r="O388" s="95"/>
      <c r="S388" s="95"/>
      <c r="U388" s="95"/>
      <c r="W388" s="95"/>
      <c r="X388" s="95"/>
      <c r="Y388" s="95"/>
      <c r="AA388" s="95"/>
      <c r="AC388" s="95"/>
    </row>
    <row r="389" spans="5:29" s="42" customFormat="1" x14ac:dyDescent="0.35">
      <c r="E389" s="95"/>
      <c r="G389" s="95"/>
      <c r="I389" s="95"/>
      <c r="J389" s="95"/>
      <c r="K389" s="95"/>
      <c r="M389" s="95"/>
      <c r="O389" s="95"/>
      <c r="S389" s="95"/>
      <c r="U389" s="95"/>
      <c r="W389" s="95"/>
      <c r="X389" s="95"/>
      <c r="Y389" s="95"/>
      <c r="AA389" s="95"/>
      <c r="AC389" s="95"/>
    </row>
    <row r="390" spans="5:29" s="42" customFormat="1" x14ac:dyDescent="0.35">
      <c r="E390" s="95"/>
      <c r="G390" s="95"/>
      <c r="I390" s="95"/>
      <c r="J390" s="95"/>
      <c r="K390" s="95"/>
      <c r="M390" s="95"/>
      <c r="O390" s="95"/>
      <c r="S390" s="95"/>
      <c r="U390" s="95"/>
      <c r="W390" s="95"/>
      <c r="X390" s="95"/>
      <c r="Y390" s="95"/>
      <c r="AA390" s="95"/>
      <c r="AC390" s="95"/>
    </row>
    <row r="391" spans="5:29" s="42" customFormat="1" x14ac:dyDescent="0.35">
      <c r="E391" s="95"/>
      <c r="G391" s="95"/>
      <c r="I391" s="95"/>
      <c r="J391" s="95"/>
      <c r="K391" s="95"/>
      <c r="M391" s="95"/>
      <c r="O391" s="95"/>
      <c r="S391" s="95"/>
      <c r="U391" s="95"/>
      <c r="W391" s="95"/>
      <c r="X391" s="95"/>
      <c r="Y391" s="95"/>
      <c r="AA391" s="95"/>
      <c r="AC391" s="95"/>
    </row>
    <row r="392" spans="5:29" s="42" customFormat="1" x14ac:dyDescent="0.35">
      <c r="E392" s="95"/>
      <c r="G392" s="95"/>
      <c r="I392" s="95"/>
      <c r="J392" s="95"/>
      <c r="K392" s="95"/>
      <c r="M392" s="95"/>
      <c r="O392" s="95"/>
      <c r="S392" s="95"/>
      <c r="U392" s="95"/>
      <c r="W392" s="95"/>
      <c r="X392" s="95"/>
      <c r="Y392" s="95"/>
      <c r="AA392" s="95"/>
      <c r="AC392" s="95"/>
    </row>
    <row r="393" spans="5:29" s="42" customFormat="1" x14ac:dyDescent="0.35">
      <c r="E393" s="95"/>
      <c r="G393" s="95"/>
      <c r="I393" s="95"/>
      <c r="J393" s="95"/>
      <c r="K393" s="95"/>
      <c r="M393" s="95"/>
      <c r="O393" s="95"/>
      <c r="S393" s="95"/>
      <c r="U393" s="95"/>
      <c r="W393" s="95"/>
      <c r="X393" s="95"/>
      <c r="Y393" s="95"/>
      <c r="AA393" s="95"/>
      <c r="AC393" s="95"/>
    </row>
    <row r="394" spans="5:29" s="42" customFormat="1" x14ac:dyDescent="0.35">
      <c r="E394" s="95"/>
      <c r="G394" s="95"/>
      <c r="I394" s="95"/>
      <c r="J394" s="95"/>
      <c r="K394" s="95"/>
      <c r="M394" s="95"/>
      <c r="O394" s="95"/>
      <c r="S394" s="95"/>
      <c r="U394" s="95"/>
      <c r="W394" s="95"/>
      <c r="X394" s="95"/>
      <c r="Y394" s="95"/>
      <c r="AA394" s="95"/>
      <c r="AC394" s="95"/>
    </row>
    <row r="395" spans="5:29" s="42" customFormat="1" x14ac:dyDescent="0.35">
      <c r="E395" s="95"/>
      <c r="G395" s="95"/>
      <c r="I395" s="95"/>
      <c r="J395" s="95"/>
      <c r="K395" s="95"/>
      <c r="M395" s="95"/>
      <c r="O395" s="95"/>
      <c r="S395" s="95"/>
      <c r="U395" s="95"/>
      <c r="W395" s="95"/>
      <c r="X395" s="95"/>
      <c r="Y395" s="95"/>
      <c r="AA395" s="95"/>
      <c r="AC395" s="95"/>
    </row>
    <row r="396" spans="5:29" s="42" customFormat="1" x14ac:dyDescent="0.35">
      <c r="E396" s="95"/>
      <c r="G396" s="95"/>
      <c r="I396" s="95"/>
      <c r="J396" s="95"/>
      <c r="K396" s="95"/>
      <c r="M396" s="95"/>
      <c r="O396" s="95"/>
      <c r="S396" s="95"/>
      <c r="U396" s="95"/>
      <c r="W396" s="95"/>
      <c r="X396" s="95"/>
      <c r="Y396" s="95"/>
      <c r="AA396" s="95"/>
      <c r="AC396" s="95"/>
    </row>
    <row r="397" spans="5:29" s="42" customFormat="1" x14ac:dyDescent="0.35">
      <c r="E397" s="95"/>
      <c r="G397" s="95"/>
      <c r="I397" s="95"/>
      <c r="J397" s="95"/>
      <c r="K397" s="95"/>
      <c r="M397" s="95"/>
      <c r="O397" s="95"/>
      <c r="S397" s="95"/>
      <c r="U397" s="95"/>
      <c r="W397" s="95"/>
      <c r="X397" s="95"/>
      <c r="Y397" s="95"/>
      <c r="AA397" s="95"/>
      <c r="AC397" s="95"/>
    </row>
    <row r="398" spans="5:29" s="42" customFormat="1" x14ac:dyDescent="0.35">
      <c r="E398" s="95"/>
      <c r="G398" s="95"/>
      <c r="I398" s="95"/>
      <c r="J398" s="95"/>
      <c r="K398" s="95"/>
      <c r="M398" s="95"/>
      <c r="O398" s="95"/>
      <c r="S398" s="95"/>
      <c r="U398" s="95"/>
      <c r="W398" s="95"/>
      <c r="X398" s="95"/>
      <c r="Y398" s="95"/>
      <c r="AA398" s="95"/>
      <c r="AC398" s="95"/>
    </row>
    <row r="399" spans="5:29" s="42" customFormat="1" x14ac:dyDescent="0.35">
      <c r="E399" s="95"/>
      <c r="G399" s="95"/>
      <c r="I399" s="95"/>
      <c r="J399" s="95"/>
      <c r="K399" s="95"/>
      <c r="M399" s="95"/>
      <c r="O399" s="95"/>
      <c r="S399" s="95"/>
      <c r="U399" s="95"/>
      <c r="W399" s="95"/>
      <c r="X399" s="95"/>
      <c r="Y399" s="95"/>
      <c r="AA399" s="95"/>
      <c r="AC399" s="95"/>
    </row>
    <row r="400" spans="5:29" s="42" customFormat="1" x14ac:dyDescent="0.35">
      <c r="E400" s="95"/>
      <c r="G400" s="95"/>
      <c r="I400" s="95"/>
      <c r="J400" s="95"/>
      <c r="K400" s="95"/>
      <c r="M400" s="95"/>
      <c r="O400" s="95"/>
      <c r="S400" s="95"/>
      <c r="U400" s="95"/>
      <c r="W400" s="95"/>
      <c r="X400" s="95"/>
      <c r="Y400" s="95"/>
      <c r="AA400" s="95"/>
      <c r="AC400" s="95"/>
    </row>
    <row r="401" spans="5:29" s="42" customFormat="1" x14ac:dyDescent="0.35">
      <c r="E401" s="95"/>
      <c r="G401" s="95"/>
      <c r="I401" s="95"/>
      <c r="J401" s="95"/>
      <c r="K401" s="95"/>
      <c r="M401" s="95"/>
      <c r="O401" s="95"/>
      <c r="S401" s="95"/>
      <c r="U401" s="95"/>
      <c r="W401" s="95"/>
      <c r="X401" s="95"/>
      <c r="Y401" s="95"/>
      <c r="AA401" s="95"/>
      <c r="AC401" s="95"/>
    </row>
    <row r="402" spans="5:29" s="42" customFormat="1" x14ac:dyDescent="0.35">
      <c r="E402" s="95"/>
      <c r="G402" s="95"/>
      <c r="I402" s="95"/>
      <c r="J402" s="95"/>
      <c r="K402" s="95"/>
      <c r="M402" s="95"/>
      <c r="O402" s="95"/>
      <c r="S402" s="95"/>
      <c r="U402" s="95"/>
      <c r="W402" s="95"/>
      <c r="X402" s="95"/>
      <c r="Y402" s="95"/>
      <c r="AA402" s="95"/>
      <c r="AC402" s="95"/>
    </row>
    <row r="403" spans="5:29" s="42" customFormat="1" x14ac:dyDescent="0.35">
      <c r="E403" s="95"/>
      <c r="G403" s="95"/>
      <c r="I403" s="95"/>
      <c r="J403" s="95"/>
      <c r="K403" s="95"/>
      <c r="M403" s="95"/>
      <c r="O403" s="95"/>
      <c r="S403" s="95"/>
      <c r="U403" s="95"/>
      <c r="W403" s="95"/>
      <c r="X403" s="95"/>
      <c r="Y403" s="95"/>
      <c r="AA403" s="95"/>
      <c r="AC403" s="95"/>
    </row>
    <row r="404" spans="5:29" s="42" customFormat="1" x14ac:dyDescent="0.35">
      <c r="E404" s="95"/>
      <c r="G404" s="95"/>
      <c r="I404" s="95"/>
      <c r="J404" s="95"/>
      <c r="K404" s="95"/>
      <c r="M404" s="95"/>
      <c r="O404" s="95"/>
      <c r="S404" s="95"/>
      <c r="U404" s="95"/>
      <c r="W404" s="95"/>
      <c r="X404" s="95"/>
      <c r="Y404" s="95"/>
      <c r="AA404" s="95"/>
      <c r="AC404" s="95"/>
    </row>
    <row r="405" spans="5:29" s="42" customFormat="1" x14ac:dyDescent="0.35">
      <c r="E405" s="95"/>
      <c r="G405" s="95"/>
      <c r="I405" s="95"/>
      <c r="J405" s="95"/>
      <c r="K405" s="95"/>
      <c r="M405" s="95"/>
      <c r="O405" s="95"/>
      <c r="S405" s="95"/>
      <c r="U405" s="95"/>
      <c r="W405" s="95"/>
      <c r="X405" s="95"/>
      <c r="Y405" s="95"/>
      <c r="AA405" s="95"/>
      <c r="AC405" s="95"/>
    </row>
    <row r="406" spans="5:29" s="42" customFormat="1" x14ac:dyDescent="0.35">
      <c r="E406" s="95"/>
      <c r="G406" s="95"/>
      <c r="I406" s="95"/>
      <c r="J406" s="95"/>
      <c r="K406" s="95"/>
      <c r="M406" s="95"/>
      <c r="O406" s="95"/>
      <c r="S406" s="95"/>
      <c r="U406" s="95"/>
      <c r="W406" s="95"/>
      <c r="X406" s="95"/>
      <c r="Y406" s="95"/>
      <c r="AA406" s="95"/>
      <c r="AC406" s="95"/>
    </row>
    <row r="407" spans="5:29" s="42" customFormat="1" x14ac:dyDescent="0.35">
      <c r="E407" s="95"/>
      <c r="G407" s="95"/>
      <c r="I407" s="95"/>
      <c r="J407" s="95"/>
      <c r="K407" s="95"/>
      <c r="M407" s="95"/>
      <c r="O407" s="95"/>
      <c r="S407" s="95"/>
      <c r="U407" s="95"/>
      <c r="W407" s="95"/>
      <c r="X407" s="95"/>
      <c r="Y407" s="95"/>
      <c r="AA407" s="95"/>
      <c r="AC407" s="95"/>
    </row>
    <row r="408" spans="5:29" s="42" customFormat="1" x14ac:dyDescent="0.35">
      <c r="E408" s="95"/>
      <c r="G408" s="95"/>
      <c r="I408" s="95"/>
      <c r="J408" s="95"/>
      <c r="K408" s="95"/>
      <c r="M408" s="95"/>
      <c r="O408" s="95"/>
      <c r="S408" s="95"/>
      <c r="U408" s="95"/>
      <c r="W408" s="95"/>
      <c r="X408" s="95"/>
      <c r="Y408" s="95"/>
      <c r="AA408" s="95"/>
      <c r="AC408" s="95"/>
    </row>
    <row r="409" spans="5:29" s="42" customFormat="1" x14ac:dyDescent="0.35">
      <c r="E409" s="95"/>
      <c r="G409" s="95"/>
      <c r="I409" s="95"/>
      <c r="J409" s="95"/>
      <c r="K409" s="95"/>
      <c r="M409" s="95"/>
      <c r="O409" s="95"/>
      <c r="S409" s="95"/>
      <c r="U409" s="95"/>
      <c r="W409" s="95"/>
      <c r="X409" s="95"/>
      <c r="Y409" s="95"/>
      <c r="AA409" s="95"/>
      <c r="AC409" s="95"/>
    </row>
    <row r="410" spans="5:29" s="42" customFormat="1" x14ac:dyDescent="0.35">
      <c r="E410" s="95"/>
      <c r="G410" s="95"/>
      <c r="I410" s="95"/>
      <c r="J410" s="95"/>
      <c r="K410" s="95"/>
      <c r="M410" s="95"/>
      <c r="O410" s="95"/>
      <c r="S410" s="95"/>
      <c r="U410" s="95"/>
      <c r="W410" s="95"/>
      <c r="X410" s="95"/>
      <c r="Y410" s="95"/>
      <c r="AA410" s="95"/>
      <c r="AC410" s="95"/>
    </row>
    <row r="411" spans="5:29" s="42" customFormat="1" x14ac:dyDescent="0.35">
      <c r="E411" s="95"/>
      <c r="G411" s="95"/>
      <c r="I411" s="95"/>
      <c r="J411" s="95"/>
      <c r="K411" s="95"/>
      <c r="M411" s="95"/>
      <c r="O411" s="95"/>
      <c r="S411" s="95"/>
      <c r="U411" s="95"/>
      <c r="W411" s="95"/>
      <c r="X411" s="95"/>
      <c r="Y411" s="95"/>
      <c r="AA411" s="95"/>
      <c r="AC411" s="95"/>
    </row>
    <row r="412" spans="5:29" s="42" customFormat="1" x14ac:dyDescent="0.35">
      <c r="E412" s="95"/>
      <c r="G412" s="95"/>
      <c r="I412" s="95"/>
      <c r="J412" s="95"/>
      <c r="K412" s="95"/>
      <c r="M412" s="95"/>
      <c r="O412" s="95"/>
      <c r="S412" s="95"/>
      <c r="U412" s="95"/>
      <c r="W412" s="95"/>
      <c r="X412" s="95"/>
      <c r="Y412" s="95"/>
      <c r="AA412" s="95"/>
      <c r="AC412" s="95"/>
    </row>
    <row r="413" spans="5:29" s="42" customFormat="1" x14ac:dyDescent="0.35">
      <c r="E413" s="95"/>
      <c r="G413" s="95"/>
      <c r="I413" s="95"/>
      <c r="J413" s="95"/>
      <c r="K413" s="95"/>
      <c r="M413" s="95"/>
      <c r="O413" s="95"/>
      <c r="S413" s="95"/>
      <c r="U413" s="95"/>
      <c r="W413" s="95"/>
      <c r="X413" s="95"/>
      <c r="Y413" s="95"/>
      <c r="AA413" s="95"/>
      <c r="AC413" s="95"/>
    </row>
    <row r="414" spans="5:29" s="42" customFormat="1" x14ac:dyDescent="0.35">
      <c r="E414" s="95"/>
      <c r="G414" s="95"/>
      <c r="I414" s="95"/>
      <c r="J414" s="95"/>
      <c r="K414" s="95"/>
      <c r="M414" s="95"/>
      <c r="O414" s="95"/>
      <c r="S414" s="95"/>
      <c r="U414" s="95"/>
      <c r="W414" s="95"/>
      <c r="X414" s="95"/>
      <c r="Y414" s="95"/>
      <c r="AA414" s="95"/>
      <c r="AC414" s="95"/>
    </row>
    <row r="415" spans="5:29" s="42" customFormat="1" x14ac:dyDescent="0.35">
      <c r="E415" s="95"/>
      <c r="G415" s="95"/>
      <c r="I415" s="95"/>
      <c r="J415" s="95"/>
      <c r="K415" s="95"/>
      <c r="M415" s="95"/>
      <c r="O415" s="95"/>
      <c r="S415" s="95"/>
      <c r="U415" s="95"/>
      <c r="W415" s="95"/>
      <c r="X415" s="95"/>
      <c r="Y415" s="95"/>
      <c r="AA415" s="95"/>
      <c r="AC415" s="95"/>
    </row>
    <row r="416" spans="5:29" s="42" customFormat="1" x14ac:dyDescent="0.35">
      <c r="E416" s="95"/>
      <c r="G416" s="95"/>
      <c r="I416" s="95"/>
      <c r="J416" s="95"/>
      <c r="K416" s="95"/>
      <c r="M416" s="95"/>
      <c r="O416" s="95"/>
      <c r="S416" s="95"/>
      <c r="U416" s="95"/>
      <c r="W416" s="95"/>
      <c r="X416" s="95"/>
      <c r="Y416" s="95"/>
      <c r="AA416" s="95"/>
      <c r="AC416" s="95"/>
    </row>
    <row r="417" spans="5:29" s="42" customFormat="1" x14ac:dyDescent="0.35">
      <c r="E417" s="95"/>
      <c r="G417" s="95"/>
      <c r="I417" s="95"/>
      <c r="J417" s="95"/>
      <c r="K417" s="95"/>
      <c r="M417" s="95"/>
      <c r="O417" s="95"/>
      <c r="S417" s="95"/>
      <c r="U417" s="95"/>
      <c r="W417" s="95"/>
      <c r="X417" s="95"/>
      <c r="Y417" s="95"/>
      <c r="AA417" s="95"/>
      <c r="AC417" s="95"/>
    </row>
    <row r="418" spans="5:29" s="42" customFormat="1" x14ac:dyDescent="0.35">
      <c r="E418" s="95"/>
      <c r="G418" s="95"/>
      <c r="I418" s="95"/>
      <c r="J418" s="95"/>
      <c r="K418" s="95"/>
      <c r="M418" s="95"/>
      <c r="O418" s="95"/>
      <c r="S418" s="95"/>
      <c r="U418" s="95"/>
      <c r="W418" s="95"/>
      <c r="X418" s="95"/>
      <c r="Y418" s="95"/>
      <c r="AA418" s="95"/>
      <c r="AC418" s="95"/>
    </row>
    <row r="419" spans="5:29" s="42" customFormat="1" x14ac:dyDescent="0.35">
      <c r="E419" s="95"/>
      <c r="G419" s="95"/>
      <c r="I419" s="95"/>
      <c r="J419" s="95"/>
      <c r="K419" s="95"/>
      <c r="M419" s="95"/>
      <c r="O419" s="95"/>
      <c r="S419" s="95"/>
      <c r="U419" s="95"/>
      <c r="W419" s="95"/>
      <c r="X419" s="95"/>
      <c r="Y419" s="95"/>
      <c r="AA419" s="95"/>
      <c r="AC419" s="95"/>
    </row>
    <row r="420" spans="5:29" s="42" customFormat="1" x14ac:dyDescent="0.35">
      <c r="E420" s="95"/>
      <c r="G420" s="95"/>
      <c r="I420" s="95"/>
      <c r="J420" s="95"/>
      <c r="K420" s="95"/>
      <c r="M420" s="95"/>
      <c r="O420" s="95"/>
      <c r="S420" s="95"/>
      <c r="U420" s="95"/>
      <c r="W420" s="95"/>
      <c r="X420" s="95"/>
      <c r="Y420" s="95"/>
      <c r="AA420" s="95"/>
      <c r="AC420" s="95"/>
    </row>
    <row r="421" spans="5:29" s="42" customFormat="1" x14ac:dyDescent="0.35">
      <c r="E421" s="95"/>
      <c r="G421" s="95"/>
      <c r="I421" s="95"/>
      <c r="J421" s="95"/>
      <c r="K421" s="95"/>
      <c r="M421" s="95"/>
      <c r="O421" s="95"/>
      <c r="S421" s="95"/>
      <c r="U421" s="95"/>
      <c r="W421" s="95"/>
      <c r="X421" s="95"/>
      <c r="Y421" s="95"/>
      <c r="AA421" s="95"/>
      <c r="AC421" s="95"/>
    </row>
    <row r="422" spans="5:29" s="42" customFormat="1" x14ac:dyDescent="0.35">
      <c r="E422" s="95"/>
      <c r="G422" s="95"/>
      <c r="I422" s="95"/>
      <c r="J422" s="95"/>
      <c r="K422" s="95"/>
      <c r="M422" s="95"/>
      <c r="O422" s="95"/>
      <c r="S422" s="95"/>
      <c r="U422" s="95"/>
      <c r="W422" s="95"/>
      <c r="X422" s="95"/>
      <c r="Y422" s="95"/>
      <c r="AA422" s="95"/>
      <c r="AC422" s="95"/>
    </row>
    <row r="423" spans="5:29" s="42" customFormat="1" x14ac:dyDescent="0.35">
      <c r="E423" s="95"/>
      <c r="G423" s="95"/>
      <c r="I423" s="95"/>
      <c r="J423" s="95"/>
      <c r="K423" s="95"/>
      <c r="M423" s="95"/>
      <c r="O423" s="95"/>
      <c r="S423" s="95"/>
      <c r="U423" s="95"/>
      <c r="W423" s="95"/>
      <c r="X423" s="95"/>
      <c r="Y423" s="95"/>
      <c r="AA423" s="95"/>
      <c r="AC423" s="95"/>
    </row>
    <row r="424" spans="5:29" s="42" customFormat="1" x14ac:dyDescent="0.35">
      <c r="E424" s="95"/>
      <c r="G424" s="95"/>
      <c r="I424" s="95"/>
      <c r="J424" s="95"/>
      <c r="K424" s="95"/>
      <c r="M424" s="95"/>
      <c r="O424" s="95"/>
      <c r="S424" s="95"/>
      <c r="U424" s="95"/>
      <c r="W424" s="95"/>
      <c r="X424" s="95"/>
      <c r="Y424" s="95"/>
      <c r="AA424" s="95"/>
      <c r="AC424" s="95"/>
    </row>
    <row r="425" spans="5:29" s="42" customFormat="1" x14ac:dyDescent="0.35">
      <c r="E425" s="95"/>
      <c r="G425" s="95"/>
      <c r="I425" s="95"/>
      <c r="J425" s="95"/>
      <c r="K425" s="95"/>
      <c r="M425" s="95"/>
      <c r="O425" s="95"/>
      <c r="S425" s="95"/>
      <c r="U425" s="95"/>
      <c r="W425" s="95"/>
      <c r="X425" s="95"/>
      <c r="Y425" s="95"/>
      <c r="AA425" s="95"/>
      <c r="AC425" s="95"/>
    </row>
    <row r="426" spans="5:29" s="42" customFormat="1" x14ac:dyDescent="0.35">
      <c r="E426" s="95"/>
      <c r="G426" s="95"/>
      <c r="I426" s="95"/>
      <c r="J426" s="95"/>
      <c r="K426" s="95"/>
      <c r="M426" s="95"/>
      <c r="O426" s="95"/>
      <c r="S426" s="95"/>
      <c r="U426" s="95"/>
      <c r="W426" s="95"/>
      <c r="X426" s="95"/>
      <c r="Y426" s="95"/>
      <c r="AA426" s="95"/>
      <c r="AC426" s="95"/>
    </row>
    <row r="427" spans="5:29" s="42" customFormat="1" x14ac:dyDescent="0.35">
      <c r="E427" s="95"/>
      <c r="G427" s="95"/>
      <c r="I427" s="95"/>
      <c r="J427" s="95"/>
      <c r="K427" s="95"/>
      <c r="M427" s="95"/>
      <c r="O427" s="95"/>
      <c r="S427" s="95"/>
      <c r="U427" s="95"/>
      <c r="W427" s="95"/>
      <c r="X427" s="95"/>
      <c r="Y427" s="95"/>
      <c r="AA427" s="95"/>
      <c r="AC427" s="95"/>
    </row>
    <row r="428" spans="5:29" s="42" customFormat="1" x14ac:dyDescent="0.35">
      <c r="E428" s="95"/>
      <c r="G428" s="95"/>
      <c r="I428" s="95"/>
      <c r="J428" s="95"/>
      <c r="K428" s="95"/>
      <c r="M428" s="95"/>
      <c r="O428" s="95"/>
      <c r="S428" s="95"/>
      <c r="U428" s="95"/>
      <c r="W428" s="95"/>
      <c r="X428" s="95"/>
      <c r="Y428" s="95"/>
      <c r="AA428" s="95"/>
      <c r="AC428" s="95"/>
    </row>
    <row r="429" spans="5:29" s="42" customFormat="1" x14ac:dyDescent="0.35">
      <c r="E429" s="95"/>
      <c r="G429" s="95"/>
      <c r="I429" s="95"/>
      <c r="J429" s="95"/>
      <c r="K429" s="95"/>
      <c r="M429" s="95"/>
      <c r="O429" s="95"/>
      <c r="S429" s="95"/>
      <c r="U429" s="95"/>
      <c r="W429" s="95"/>
      <c r="X429" s="95"/>
      <c r="Y429" s="95"/>
      <c r="AA429" s="95"/>
      <c r="AC429" s="95"/>
    </row>
    <row r="430" spans="5:29" s="42" customFormat="1" x14ac:dyDescent="0.35">
      <c r="E430" s="95"/>
      <c r="G430" s="95"/>
      <c r="I430" s="95"/>
      <c r="J430" s="95"/>
      <c r="K430" s="95"/>
      <c r="M430" s="95"/>
      <c r="O430" s="95"/>
      <c r="S430" s="95"/>
      <c r="U430" s="95"/>
      <c r="W430" s="95"/>
      <c r="X430" s="95"/>
      <c r="Y430" s="95"/>
      <c r="AA430" s="95"/>
      <c r="AC430" s="95"/>
    </row>
    <row r="431" spans="5:29" s="42" customFormat="1" x14ac:dyDescent="0.35">
      <c r="E431" s="95"/>
      <c r="G431" s="95"/>
      <c r="I431" s="95"/>
      <c r="J431" s="95"/>
      <c r="K431" s="95"/>
      <c r="M431" s="95"/>
      <c r="O431" s="95"/>
      <c r="S431" s="95"/>
      <c r="U431" s="95"/>
      <c r="W431" s="95"/>
      <c r="X431" s="95"/>
      <c r="Y431" s="95"/>
      <c r="AA431" s="95"/>
      <c r="AC431" s="95"/>
    </row>
    <row r="432" spans="5:29" s="42" customFormat="1" x14ac:dyDescent="0.35">
      <c r="E432" s="95"/>
      <c r="G432" s="95"/>
      <c r="I432" s="95"/>
      <c r="J432" s="95"/>
      <c r="K432" s="95"/>
      <c r="M432" s="95"/>
      <c r="O432" s="95"/>
      <c r="S432" s="95"/>
      <c r="U432" s="95"/>
      <c r="W432" s="95"/>
      <c r="X432" s="95"/>
      <c r="Y432" s="95"/>
      <c r="AA432" s="95"/>
      <c r="AC432" s="95"/>
    </row>
    <row r="433" spans="5:29" s="42" customFormat="1" x14ac:dyDescent="0.35">
      <c r="E433" s="95"/>
      <c r="G433" s="95"/>
      <c r="I433" s="95"/>
      <c r="J433" s="95"/>
      <c r="K433" s="95"/>
      <c r="M433" s="95"/>
      <c r="O433" s="95"/>
      <c r="S433" s="95"/>
      <c r="U433" s="95"/>
      <c r="W433" s="95"/>
      <c r="X433" s="95"/>
      <c r="Y433" s="95"/>
      <c r="AA433" s="95"/>
      <c r="AC433" s="95"/>
    </row>
    <row r="434" spans="5:29" s="42" customFormat="1" x14ac:dyDescent="0.35">
      <c r="E434" s="95"/>
      <c r="G434" s="95"/>
      <c r="I434" s="95"/>
      <c r="J434" s="95"/>
      <c r="K434" s="95"/>
      <c r="M434" s="95"/>
      <c r="O434" s="95"/>
      <c r="S434" s="95"/>
      <c r="U434" s="95"/>
      <c r="W434" s="95"/>
      <c r="X434" s="95"/>
      <c r="Y434" s="95"/>
      <c r="AA434" s="95"/>
      <c r="AC434" s="95"/>
    </row>
    <row r="435" spans="5:29" s="42" customFormat="1" x14ac:dyDescent="0.35">
      <c r="E435" s="95"/>
      <c r="G435" s="95"/>
      <c r="I435" s="95"/>
      <c r="J435" s="95"/>
      <c r="K435" s="95"/>
      <c r="M435" s="95"/>
      <c r="O435" s="95"/>
      <c r="S435" s="95"/>
      <c r="U435" s="95"/>
      <c r="W435" s="95"/>
      <c r="X435" s="95"/>
      <c r="Y435" s="95"/>
      <c r="AA435" s="95"/>
      <c r="AC435" s="95"/>
    </row>
    <row r="436" spans="5:29" s="42" customFormat="1" x14ac:dyDescent="0.35">
      <c r="E436" s="95"/>
      <c r="G436" s="95"/>
      <c r="I436" s="95"/>
      <c r="J436" s="95"/>
      <c r="K436" s="95"/>
      <c r="M436" s="95"/>
      <c r="O436" s="95"/>
      <c r="S436" s="95"/>
      <c r="U436" s="95"/>
      <c r="W436" s="95"/>
      <c r="X436" s="95"/>
      <c r="Y436" s="95"/>
      <c r="AA436" s="95"/>
      <c r="AC436" s="95"/>
    </row>
    <row r="437" spans="5:29" s="42" customFormat="1" x14ac:dyDescent="0.35">
      <c r="E437" s="95"/>
      <c r="G437" s="95"/>
      <c r="I437" s="95"/>
      <c r="J437" s="95"/>
      <c r="K437" s="95"/>
      <c r="M437" s="95"/>
      <c r="O437" s="95"/>
      <c r="S437" s="95"/>
      <c r="U437" s="95"/>
      <c r="W437" s="95"/>
      <c r="X437" s="95"/>
      <c r="Y437" s="95"/>
      <c r="AA437" s="95"/>
      <c r="AC437" s="95"/>
    </row>
    <row r="438" spans="5:29" s="42" customFormat="1" x14ac:dyDescent="0.35">
      <c r="E438" s="95"/>
      <c r="G438" s="95"/>
      <c r="I438" s="95"/>
      <c r="J438" s="95"/>
      <c r="K438" s="95"/>
      <c r="M438" s="95"/>
      <c r="O438" s="95"/>
      <c r="S438" s="95"/>
      <c r="U438" s="95"/>
      <c r="W438" s="95"/>
      <c r="X438" s="95"/>
      <c r="Y438" s="95"/>
      <c r="AA438" s="95"/>
      <c r="AC438" s="95"/>
    </row>
    <row r="439" spans="5:29" s="42" customFormat="1" x14ac:dyDescent="0.35">
      <c r="E439" s="95"/>
      <c r="G439" s="95"/>
      <c r="I439" s="95"/>
      <c r="J439" s="95"/>
      <c r="K439" s="95"/>
      <c r="M439" s="95"/>
      <c r="O439" s="95"/>
      <c r="S439" s="95"/>
      <c r="U439" s="95"/>
      <c r="W439" s="95"/>
      <c r="X439" s="95"/>
      <c r="Y439" s="95"/>
      <c r="AA439" s="95"/>
      <c r="AC439" s="95"/>
    </row>
    <row r="440" spans="5:29" s="42" customFormat="1" x14ac:dyDescent="0.35">
      <c r="E440" s="95"/>
      <c r="G440" s="95"/>
      <c r="I440" s="95"/>
      <c r="J440" s="95"/>
      <c r="K440" s="95"/>
      <c r="M440" s="95"/>
      <c r="O440" s="95"/>
      <c r="S440" s="95"/>
      <c r="U440" s="95"/>
      <c r="W440" s="95"/>
      <c r="X440" s="95"/>
      <c r="Y440" s="95"/>
      <c r="AA440" s="95"/>
      <c r="AC440" s="95"/>
    </row>
    <row r="441" spans="5:29" s="42" customFormat="1" x14ac:dyDescent="0.35">
      <c r="E441" s="95"/>
      <c r="G441" s="95"/>
      <c r="I441" s="95"/>
      <c r="J441" s="95"/>
      <c r="K441" s="95"/>
      <c r="M441" s="95"/>
      <c r="O441" s="95"/>
      <c r="S441" s="95"/>
      <c r="U441" s="95"/>
      <c r="W441" s="95"/>
      <c r="X441" s="95"/>
      <c r="Y441" s="95"/>
      <c r="AA441" s="95"/>
      <c r="AC441" s="95"/>
    </row>
    <row r="442" spans="5:29" s="42" customFormat="1" x14ac:dyDescent="0.35">
      <c r="E442" s="95"/>
      <c r="G442" s="95"/>
      <c r="I442" s="95"/>
      <c r="J442" s="95"/>
      <c r="K442" s="95"/>
      <c r="M442" s="95"/>
      <c r="O442" s="95"/>
      <c r="S442" s="95"/>
      <c r="U442" s="95"/>
      <c r="W442" s="95"/>
      <c r="X442" s="95"/>
      <c r="Y442" s="95"/>
      <c r="AA442" s="95"/>
      <c r="AC442" s="95"/>
    </row>
    <row r="443" spans="5:29" s="42" customFormat="1" x14ac:dyDescent="0.35">
      <c r="E443" s="95"/>
      <c r="G443" s="95"/>
      <c r="I443" s="95"/>
      <c r="J443" s="95"/>
      <c r="K443" s="95"/>
      <c r="M443" s="95"/>
      <c r="O443" s="95"/>
      <c r="S443" s="95"/>
      <c r="U443" s="95"/>
      <c r="W443" s="95"/>
      <c r="X443" s="95"/>
      <c r="Y443" s="95"/>
      <c r="AA443" s="95"/>
      <c r="AC443" s="95"/>
    </row>
    <row r="444" spans="5:29" s="42" customFormat="1" x14ac:dyDescent="0.35">
      <c r="E444" s="95"/>
      <c r="G444" s="95"/>
      <c r="I444" s="95"/>
      <c r="J444" s="95"/>
      <c r="K444" s="95"/>
      <c r="M444" s="95"/>
      <c r="O444" s="95"/>
      <c r="S444" s="95"/>
      <c r="U444" s="95"/>
      <c r="W444" s="95"/>
      <c r="X444" s="95"/>
      <c r="Y444" s="95"/>
      <c r="AA444" s="95"/>
      <c r="AC444" s="95"/>
    </row>
    <row r="445" spans="5:29" s="42" customFormat="1" x14ac:dyDescent="0.35">
      <c r="E445" s="95"/>
      <c r="G445" s="95"/>
      <c r="I445" s="95"/>
      <c r="J445" s="95"/>
      <c r="K445" s="95"/>
      <c r="M445" s="95"/>
      <c r="O445" s="95"/>
      <c r="S445" s="95"/>
      <c r="U445" s="95"/>
      <c r="W445" s="95"/>
      <c r="X445" s="95"/>
      <c r="Y445" s="95"/>
      <c r="AA445" s="95"/>
      <c r="AC445" s="95"/>
    </row>
    <row r="446" spans="5:29" s="42" customFormat="1" x14ac:dyDescent="0.35">
      <c r="E446" s="95"/>
      <c r="G446" s="95"/>
      <c r="I446" s="95"/>
      <c r="J446" s="95"/>
      <c r="K446" s="95"/>
      <c r="M446" s="95"/>
      <c r="O446" s="95"/>
      <c r="S446" s="95"/>
      <c r="U446" s="95"/>
      <c r="W446" s="95"/>
      <c r="X446" s="95"/>
      <c r="Y446" s="95"/>
      <c r="AA446" s="95"/>
      <c r="AC446" s="95"/>
    </row>
    <row r="447" spans="5:29" s="42" customFormat="1" x14ac:dyDescent="0.35">
      <c r="E447" s="95"/>
      <c r="G447" s="95"/>
      <c r="I447" s="95"/>
      <c r="J447" s="95"/>
      <c r="K447" s="95"/>
      <c r="M447" s="95"/>
      <c r="O447" s="95"/>
      <c r="S447" s="95"/>
      <c r="U447" s="95"/>
      <c r="W447" s="95"/>
      <c r="X447" s="95"/>
      <c r="Y447" s="95"/>
      <c r="AA447" s="95"/>
      <c r="AC447" s="95"/>
    </row>
    <row r="448" spans="5:29" s="42" customFormat="1" x14ac:dyDescent="0.35">
      <c r="E448" s="95"/>
      <c r="G448" s="95"/>
      <c r="I448" s="95"/>
      <c r="J448" s="95"/>
      <c r="K448" s="95"/>
      <c r="M448" s="95"/>
      <c r="O448" s="95"/>
      <c r="S448" s="95"/>
      <c r="U448" s="95"/>
      <c r="W448" s="95"/>
      <c r="X448" s="95"/>
      <c r="Y448" s="95"/>
      <c r="AA448" s="95"/>
      <c r="AC448" s="95"/>
    </row>
    <row r="449" spans="5:29" s="42" customFormat="1" x14ac:dyDescent="0.35">
      <c r="E449" s="95"/>
      <c r="G449" s="95"/>
      <c r="I449" s="95"/>
      <c r="J449" s="95"/>
      <c r="K449" s="95"/>
      <c r="M449" s="95"/>
      <c r="O449" s="95"/>
      <c r="S449" s="95"/>
      <c r="U449" s="95"/>
      <c r="W449" s="95"/>
      <c r="X449" s="95"/>
      <c r="Y449" s="95"/>
      <c r="AA449" s="95"/>
      <c r="AC449" s="95"/>
    </row>
    <row r="450" spans="5:29" s="42" customFormat="1" x14ac:dyDescent="0.35">
      <c r="E450" s="95"/>
      <c r="G450" s="95"/>
      <c r="I450" s="95"/>
      <c r="J450" s="95"/>
      <c r="K450" s="95"/>
      <c r="M450" s="95"/>
      <c r="O450" s="95"/>
      <c r="S450" s="95"/>
      <c r="U450" s="95"/>
      <c r="W450" s="95"/>
      <c r="X450" s="95"/>
      <c r="Y450" s="95"/>
      <c r="AA450" s="95"/>
      <c r="AC450" s="95"/>
    </row>
    <row r="451" spans="5:29" s="42" customFormat="1" x14ac:dyDescent="0.35">
      <c r="E451" s="95"/>
      <c r="G451" s="95"/>
      <c r="I451" s="95"/>
      <c r="J451" s="95"/>
      <c r="K451" s="95"/>
      <c r="M451" s="95"/>
      <c r="O451" s="95"/>
      <c r="S451" s="95"/>
      <c r="U451" s="95"/>
      <c r="W451" s="95"/>
      <c r="X451" s="95"/>
      <c r="Y451" s="95"/>
      <c r="AA451" s="95"/>
      <c r="AC451" s="95"/>
    </row>
    <row r="452" spans="5:29" s="42" customFormat="1" x14ac:dyDescent="0.35">
      <c r="E452" s="95"/>
      <c r="G452" s="95"/>
      <c r="I452" s="95"/>
      <c r="J452" s="95"/>
      <c r="K452" s="95"/>
      <c r="M452" s="95"/>
      <c r="O452" s="95"/>
      <c r="S452" s="95"/>
      <c r="U452" s="95"/>
      <c r="W452" s="95"/>
      <c r="X452" s="95"/>
      <c r="Y452" s="95"/>
      <c r="AA452" s="95"/>
      <c r="AC452" s="95"/>
    </row>
    <row r="453" spans="5:29" s="42" customFormat="1" x14ac:dyDescent="0.35">
      <c r="E453" s="95"/>
      <c r="G453" s="95"/>
      <c r="I453" s="95"/>
      <c r="J453" s="95"/>
      <c r="K453" s="95"/>
      <c r="M453" s="95"/>
      <c r="O453" s="95"/>
      <c r="S453" s="95"/>
      <c r="U453" s="95"/>
      <c r="W453" s="95"/>
      <c r="X453" s="95"/>
      <c r="Y453" s="95"/>
      <c r="AA453" s="95"/>
      <c r="AC453" s="95"/>
    </row>
    <row r="454" spans="5:29" s="42" customFormat="1" x14ac:dyDescent="0.35">
      <c r="E454" s="95"/>
      <c r="G454" s="95"/>
      <c r="I454" s="95"/>
      <c r="J454" s="95"/>
      <c r="K454" s="95"/>
      <c r="M454" s="95"/>
      <c r="O454" s="95"/>
      <c r="S454" s="95"/>
      <c r="U454" s="95"/>
      <c r="W454" s="95"/>
      <c r="X454" s="95"/>
      <c r="Y454" s="95"/>
      <c r="AA454" s="95"/>
      <c r="AC454" s="95"/>
    </row>
    <row r="455" spans="5:29" s="42" customFormat="1" x14ac:dyDescent="0.35">
      <c r="E455" s="95"/>
      <c r="G455" s="95"/>
      <c r="I455" s="95"/>
      <c r="J455" s="95"/>
      <c r="K455" s="95"/>
      <c r="M455" s="95"/>
      <c r="O455" s="95"/>
      <c r="S455" s="95"/>
      <c r="U455" s="95"/>
      <c r="W455" s="95"/>
      <c r="X455" s="95"/>
      <c r="Y455" s="95"/>
      <c r="AA455" s="95"/>
      <c r="AC455" s="95"/>
    </row>
    <row r="456" spans="5:29" s="42" customFormat="1" x14ac:dyDescent="0.35">
      <c r="E456" s="95"/>
      <c r="G456" s="95"/>
      <c r="I456" s="95"/>
      <c r="J456" s="95"/>
      <c r="K456" s="95"/>
      <c r="M456" s="95"/>
      <c r="O456" s="95"/>
      <c r="S456" s="95"/>
      <c r="U456" s="95"/>
      <c r="W456" s="95"/>
      <c r="X456" s="95"/>
      <c r="Y456" s="95"/>
      <c r="AA456" s="95"/>
      <c r="AC456" s="95"/>
    </row>
    <row r="457" spans="5:29" s="42" customFormat="1" x14ac:dyDescent="0.35">
      <c r="E457" s="95"/>
      <c r="G457" s="95"/>
      <c r="I457" s="95"/>
      <c r="J457" s="95"/>
      <c r="K457" s="95"/>
      <c r="M457" s="95"/>
      <c r="O457" s="95"/>
      <c r="S457" s="95"/>
      <c r="U457" s="95"/>
      <c r="W457" s="95"/>
      <c r="X457" s="95"/>
      <c r="Y457" s="95"/>
      <c r="AA457" s="95"/>
      <c r="AC457" s="95"/>
    </row>
    <row r="458" spans="5:29" s="42" customFormat="1" x14ac:dyDescent="0.35">
      <c r="E458" s="95"/>
      <c r="G458" s="95"/>
      <c r="I458" s="95"/>
      <c r="J458" s="95"/>
      <c r="K458" s="95"/>
      <c r="M458" s="95"/>
      <c r="O458" s="95"/>
      <c r="S458" s="95"/>
      <c r="U458" s="95"/>
      <c r="W458" s="95"/>
      <c r="X458" s="95"/>
      <c r="Y458" s="95"/>
      <c r="AA458" s="95"/>
      <c r="AC458" s="95"/>
    </row>
    <row r="459" spans="5:29" s="42" customFormat="1" x14ac:dyDescent="0.35">
      <c r="E459" s="95"/>
      <c r="G459" s="95"/>
      <c r="I459" s="95"/>
      <c r="J459" s="95"/>
      <c r="K459" s="95"/>
      <c r="M459" s="95"/>
      <c r="O459" s="95"/>
      <c r="S459" s="95"/>
      <c r="U459" s="95"/>
      <c r="W459" s="95"/>
      <c r="X459" s="95"/>
      <c r="Y459" s="95"/>
      <c r="AA459" s="95"/>
      <c r="AC459" s="95"/>
    </row>
    <row r="460" spans="5:29" s="42" customFormat="1" x14ac:dyDescent="0.35">
      <c r="E460" s="95"/>
      <c r="G460" s="95"/>
      <c r="I460" s="95"/>
      <c r="J460" s="95"/>
      <c r="K460" s="95"/>
      <c r="M460" s="95"/>
      <c r="O460" s="95"/>
      <c r="S460" s="95"/>
      <c r="U460" s="95"/>
      <c r="W460" s="95"/>
      <c r="X460" s="95"/>
      <c r="Y460" s="95"/>
      <c r="AA460" s="95"/>
      <c r="AC460" s="95"/>
    </row>
    <row r="461" spans="5:29" s="42" customFormat="1" x14ac:dyDescent="0.35">
      <c r="E461" s="95"/>
      <c r="G461" s="95"/>
      <c r="I461" s="95"/>
      <c r="J461" s="95"/>
      <c r="K461" s="95"/>
      <c r="M461" s="95"/>
      <c r="O461" s="95"/>
      <c r="S461" s="95"/>
      <c r="U461" s="95"/>
      <c r="W461" s="95"/>
      <c r="X461" s="95"/>
      <c r="Y461" s="95"/>
      <c r="AA461" s="95"/>
      <c r="AC461" s="95"/>
    </row>
    <row r="462" spans="5:29" s="42" customFormat="1" x14ac:dyDescent="0.35">
      <c r="E462" s="95"/>
      <c r="G462" s="95"/>
      <c r="I462" s="95"/>
      <c r="J462" s="95"/>
      <c r="K462" s="95"/>
      <c r="M462" s="95"/>
      <c r="O462" s="95"/>
      <c r="S462" s="95"/>
      <c r="U462" s="95"/>
      <c r="W462" s="95"/>
      <c r="X462" s="95"/>
      <c r="Y462" s="95"/>
      <c r="AA462" s="95"/>
      <c r="AC462" s="95"/>
    </row>
    <row r="463" spans="5:29" s="42" customFormat="1" x14ac:dyDescent="0.35">
      <c r="E463" s="95"/>
      <c r="G463" s="95"/>
      <c r="I463" s="95"/>
      <c r="J463" s="95"/>
      <c r="K463" s="95"/>
      <c r="M463" s="95"/>
      <c r="O463" s="95"/>
      <c r="S463" s="95"/>
      <c r="U463" s="95"/>
      <c r="W463" s="95"/>
      <c r="X463" s="95"/>
      <c r="Y463" s="95"/>
      <c r="AA463" s="95"/>
      <c r="AC463" s="95"/>
    </row>
    <row r="464" spans="5:29" s="42" customFormat="1" x14ac:dyDescent="0.35">
      <c r="E464" s="95"/>
      <c r="G464" s="95"/>
      <c r="I464" s="95"/>
      <c r="J464" s="95"/>
      <c r="K464" s="95"/>
      <c r="M464" s="95"/>
      <c r="O464" s="95"/>
      <c r="S464" s="95"/>
      <c r="U464" s="95"/>
      <c r="W464" s="95"/>
      <c r="X464" s="95"/>
      <c r="Y464" s="95"/>
      <c r="AA464" s="95"/>
      <c r="AC464" s="95"/>
    </row>
    <row r="465" spans="5:29" s="42" customFormat="1" x14ac:dyDescent="0.35">
      <c r="E465" s="95"/>
      <c r="G465" s="95"/>
      <c r="I465" s="95"/>
      <c r="J465" s="95"/>
      <c r="K465" s="95"/>
      <c r="M465" s="95"/>
      <c r="O465" s="95"/>
      <c r="S465" s="95"/>
      <c r="U465" s="95"/>
      <c r="W465" s="95"/>
      <c r="X465" s="95"/>
      <c r="Y465" s="95"/>
      <c r="AA465" s="95"/>
      <c r="AC465" s="95"/>
    </row>
    <row r="466" spans="5:29" s="42" customFormat="1" x14ac:dyDescent="0.35">
      <c r="E466" s="95"/>
      <c r="G466" s="95"/>
      <c r="I466" s="95"/>
      <c r="J466" s="95"/>
      <c r="K466" s="95"/>
      <c r="M466" s="95"/>
      <c r="O466" s="95"/>
      <c r="S466" s="95"/>
      <c r="U466" s="95"/>
      <c r="W466" s="95"/>
      <c r="X466" s="95"/>
      <c r="Y466" s="95"/>
      <c r="AA466" s="95"/>
      <c r="AC466" s="95"/>
    </row>
    <row r="467" spans="5:29" s="42" customFormat="1" x14ac:dyDescent="0.35">
      <c r="E467" s="95"/>
      <c r="G467" s="95"/>
      <c r="I467" s="95"/>
      <c r="J467" s="95"/>
      <c r="K467" s="95"/>
      <c r="M467" s="95"/>
      <c r="O467" s="95"/>
      <c r="S467" s="95"/>
      <c r="U467" s="95"/>
      <c r="W467" s="95"/>
      <c r="X467" s="95"/>
      <c r="Y467" s="95"/>
      <c r="AA467" s="95"/>
      <c r="AC467" s="95"/>
    </row>
    <row r="468" spans="5:29" s="42" customFormat="1" x14ac:dyDescent="0.35">
      <c r="E468" s="95"/>
      <c r="G468" s="95"/>
      <c r="I468" s="95"/>
      <c r="J468" s="95"/>
      <c r="K468" s="95"/>
      <c r="M468" s="95"/>
      <c r="O468" s="95"/>
      <c r="S468" s="95"/>
      <c r="U468" s="95"/>
      <c r="W468" s="95"/>
      <c r="X468" s="95"/>
      <c r="Y468" s="95"/>
      <c r="AA468" s="95"/>
      <c r="AC468" s="95"/>
    </row>
    <row r="469" spans="5:29" s="42" customFormat="1" x14ac:dyDescent="0.35">
      <c r="E469" s="95"/>
      <c r="G469" s="95"/>
      <c r="I469" s="95"/>
      <c r="J469" s="95"/>
      <c r="K469" s="95"/>
      <c r="M469" s="95"/>
      <c r="O469" s="95"/>
      <c r="S469" s="95"/>
      <c r="U469" s="95"/>
      <c r="W469" s="95"/>
      <c r="X469" s="95"/>
      <c r="Y469" s="95"/>
      <c r="AA469" s="95"/>
      <c r="AC469" s="95"/>
    </row>
    <row r="470" spans="5:29" s="42" customFormat="1" x14ac:dyDescent="0.35">
      <c r="E470" s="95"/>
      <c r="G470" s="95"/>
      <c r="I470" s="95"/>
      <c r="J470" s="95"/>
      <c r="K470" s="95"/>
      <c r="M470" s="95"/>
      <c r="O470" s="95"/>
      <c r="S470" s="95"/>
      <c r="U470" s="95"/>
      <c r="W470" s="95"/>
      <c r="X470" s="95"/>
      <c r="Y470" s="95"/>
      <c r="AA470" s="95"/>
      <c r="AC470" s="95"/>
    </row>
    <row r="471" spans="5:29" s="42" customFormat="1" x14ac:dyDescent="0.35">
      <c r="E471" s="95"/>
      <c r="G471" s="95"/>
      <c r="I471" s="95"/>
      <c r="J471" s="95"/>
      <c r="K471" s="95"/>
      <c r="M471" s="95"/>
      <c r="O471" s="95"/>
      <c r="S471" s="95"/>
      <c r="U471" s="95"/>
      <c r="W471" s="95"/>
      <c r="X471" s="95"/>
      <c r="Y471" s="95"/>
      <c r="AA471" s="95"/>
      <c r="AC471" s="95"/>
    </row>
    <row r="472" spans="5:29" s="42" customFormat="1" x14ac:dyDescent="0.35">
      <c r="E472" s="95"/>
      <c r="G472" s="95"/>
      <c r="I472" s="95"/>
      <c r="J472" s="95"/>
      <c r="K472" s="95"/>
      <c r="M472" s="95"/>
      <c r="O472" s="95"/>
      <c r="S472" s="95"/>
      <c r="U472" s="95"/>
      <c r="W472" s="95"/>
      <c r="X472" s="95"/>
      <c r="Y472" s="95"/>
      <c r="AA472" s="95"/>
      <c r="AC472" s="95"/>
    </row>
    <row r="473" spans="5:29" s="42" customFormat="1" x14ac:dyDescent="0.35">
      <c r="E473" s="95"/>
      <c r="G473" s="95"/>
      <c r="I473" s="95"/>
      <c r="J473" s="95"/>
      <c r="K473" s="95"/>
      <c r="M473" s="95"/>
      <c r="O473" s="95"/>
      <c r="S473" s="95"/>
      <c r="U473" s="95"/>
      <c r="W473" s="95"/>
      <c r="X473" s="95"/>
      <c r="Y473" s="95"/>
      <c r="AA473" s="95"/>
      <c r="AC473" s="95"/>
    </row>
    <row r="474" spans="5:29" s="42" customFormat="1" x14ac:dyDescent="0.35">
      <c r="E474" s="95"/>
      <c r="G474" s="95"/>
      <c r="I474" s="95"/>
      <c r="J474" s="95"/>
      <c r="K474" s="95"/>
      <c r="M474" s="95"/>
      <c r="O474" s="95"/>
      <c r="S474" s="95"/>
      <c r="U474" s="95"/>
      <c r="W474" s="95"/>
      <c r="X474" s="95"/>
      <c r="Y474" s="95"/>
      <c r="AA474" s="95"/>
      <c r="AC474" s="95"/>
    </row>
    <row r="475" spans="5:29" s="42" customFormat="1" x14ac:dyDescent="0.35">
      <c r="E475" s="95"/>
      <c r="G475" s="95"/>
      <c r="I475" s="95"/>
      <c r="J475" s="95"/>
      <c r="K475" s="95"/>
      <c r="M475" s="95"/>
      <c r="O475" s="95"/>
      <c r="S475" s="95"/>
      <c r="U475" s="95"/>
      <c r="W475" s="95"/>
      <c r="X475" s="95"/>
      <c r="Y475" s="95"/>
      <c r="AA475" s="95"/>
      <c r="AC475" s="95"/>
    </row>
    <row r="476" spans="5:29" s="42" customFormat="1" x14ac:dyDescent="0.35">
      <c r="E476" s="95"/>
      <c r="G476" s="95"/>
      <c r="I476" s="95"/>
      <c r="J476" s="95"/>
      <c r="K476" s="95"/>
      <c r="M476" s="95"/>
      <c r="O476" s="95"/>
      <c r="S476" s="95"/>
      <c r="U476" s="95"/>
      <c r="W476" s="95"/>
      <c r="X476" s="95"/>
      <c r="Y476" s="95"/>
      <c r="AA476" s="95"/>
      <c r="AC476" s="95"/>
    </row>
    <row r="477" spans="5:29" s="42" customFormat="1" x14ac:dyDescent="0.35">
      <c r="E477" s="95"/>
      <c r="G477" s="95"/>
      <c r="I477" s="95"/>
      <c r="J477" s="95"/>
      <c r="K477" s="95"/>
      <c r="M477" s="95"/>
      <c r="O477" s="95"/>
      <c r="S477" s="95"/>
      <c r="U477" s="95"/>
      <c r="W477" s="95"/>
      <c r="X477" s="95"/>
      <c r="Y477" s="95"/>
      <c r="AA477" s="95"/>
      <c r="AC477" s="95"/>
    </row>
    <row r="478" spans="5:29" s="42" customFormat="1" x14ac:dyDescent="0.35">
      <c r="E478" s="95"/>
      <c r="G478" s="95"/>
      <c r="I478" s="95"/>
      <c r="J478" s="95"/>
      <c r="K478" s="95"/>
      <c r="M478" s="95"/>
      <c r="O478" s="95"/>
      <c r="S478" s="95"/>
      <c r="U478" s="95"/>
      <c r="W478" s="95"/>
      <c r="X478" s="95"/>
      <c r="Y478" s="95"/>
      <c r="AA478" s="95"/>
      <c r="AC478" s="95"/>
    </row>
    <row r="479" spans="5:29" s="42" customFormat="1" x14ac:dyDescent="0.35">
      <c r="E479" s="95"/>
      <c r="G479" s="95"/>
      <c r="I479" s="95"/>
      <c r="J479" s="95"/>
      <c r="K479" s="95"/>
      <c r="M479" s="95"/>
      <c r="O479" s="95"/>
      <c r="S479" s="95"/>
      <c r="U479" s="95"/>
      <c r="W479" s="95"/>
      <c r="X479" s="95"/>
      <c r="Y479" s="95"/>
      <c r="AA479" s="95"/>
      <c r="AC479" s="95"/>
    </row>
    <row r="480" spans="5:29" s="42" customFormat="1" x14ac:dyDescent="0.35">
      <c r="E480" s="95"/>
      <c r="G480" s="95"/>
      <c r="I480" s="95"/>
      <c r="J480" s="95"/>
      <c r="K480" s="95"/>
      <c r="M480" s="95"/>
      <c r="O480" s="95"/>
      <c r="S480" s="95"/>
      <c r="U480" s="95"/>
      <c r="W480" s="95"/>
      <c r="X480" s="95"/>
      <c r="Y480" s="95"/>
      <c r="AA480" s="95"/>
      <c r="AC480" s="95"/>
    </row>
    <row r="481" spans="5:29" s="42" customFormat="1" x14ac:dyDescent="0.35">
      <c r="E481" s="95"/>
      <c r="G481" s="95"/>
      <c r="I481" s="95"/>
      <c r="J481" s="95"/>
      <c r="K481" s="95"/>
      <c r="M481" s="95"/>
      <c r="O481" s="95"/>
      <c r="S481" s="95"/>
      <c r="U481" s="95"/>
      <c r="W481" s="95"/>
      <c r="X481" s="95"/>
      <c r="Y481" s="95"/>
      <c r="AA481" s="95"/>
      <c r="AC481" s="95"/>
    </row>
    <row r="482" spans="5:29" s="42" customFormat="1" x14ac:dyDescent="0.35">
      <c r="E482" s="95"/>
      <c r="G482" s="95"/>
      <c r="I482" s="95"/>
      <c r="J482" s="95"/>
      <c r="K482" s="95"/>
      <c r="M482" s="95"/>
      <c r="O482" s="95"/>
      <c r="S482" s="95"/>
      <c r="U482" s="95"/>
      <c r="W482" s="95"/>
      <c r="X482" s="95"/>
      <c r="Y482" s="95"/>
      <c r="AA482" s="95"/>
      <c r="AC482" s="95"/>
    </row>
    <row r="483" spans="5:29" s="42" customFormat="1" x14ac:dyDescent="0.35">
      <c r="E483" s="95"/>
      <c r="G483" s="95"/>
      <c r="I483" s="95"/>
      <c r="J483" s="95"/>
      <c r="K483" s="95"/>
      <c r="M483" s="95"/>
      <c r="O483" s="95"/>
      <c r="S483" s="95"/>
      <c r="U483" s="95"/>
      <c r="W483" s="95"/>
      <c r="X483" s="95"/>
      <c r="Y483" s="95"/>
      <c r="AA483" s="95"/>
      <c r="AC483" s="95"/>
    </row>
    <row r="484" spans="5:29" s="42" customFormat="1" x14ac:dyDescent="0.35">
      <c r="E484" s="95"/>
      <c r="G484" s="95"/>
      <c r="I484" s="95"/>
      <c r="J484" s="95"/>
      <c r="K484" s="95"/>
      <c r="M484" s="95"/>
      <c r="O484" s="95"/>
      <c r="S484" s="95"/>
      <c r="U484" s="95"/>
      <c r="W484" s="95"/>
      <c r="X484" s="95"/>
      <c r="Y484" s="95"/>
      <c r="AA484" s="95"/>
      <c r="AC484" s="95"/>
    </row>
    <row r="485" spans="5:29" s="42" customFormat="1" x14ac:dyDescent="0.35">
      <c r="E485" s="95"/>
      <c r="G485" s="95"/>
      <c r="I485" s="95"/>
      <c r="J485" s="95"/>
      <c r="K485" s="95"/>
      <c r="M485" s="95"/>
      <c r="O485" s="95"/>
      <c r="S485" s="95"/>
      <c r="U485" s="95"/>
      <c r="W485" s="95"/>
      <c r="X485" s="95"/>
      <c r="Y485" s="95"/>
      <c r="AA485" s="95"/>
      <c r="AC485" s="95"/>
    </row>
    <row r="486" spans="5:29" s="42" customFormat="1" x14ac:dyDescent="0.35">
      <c r="E486" s="95"/>
      <c r="G486" s="95"/>
      <c r="I486" s="95"/>
      <c r="J486" s="95"/>
      <c r="K486" s="95"/>
      <c r="M486" s="95"/>
      <c r="O486" s="95"/>
      <c r="S486" s="95"/>
      <c r="U486" s="95"/>
      <c r="W486" s="95"/>
      <c r="X486" s="95"/>
      <c r="Y486" s="95"/>
      <c r="AA486" s="95"/>
      <c r="AC486" s="95"/>
    </row>
    <row r="487" spans="5:29" s="42" customFormat="1" x14ac:dyDescent="0.35">
      <c r="E487" s="95"/>
      <c r="G487" s="95"/>
      <c r="I487" s="95"/>
      <c r="J487" s="95"/>
      <c r="K487" s="95"/>
      <c r="M487" s="95"/>
      <c r="O487" s="95"/>
      <c r="S487" s="95"/>
      <c r="U487" s="95"/>
      <c r="W487" s="95"/>
      <c r="X487" s="95"/>
      <c r="Y487" s="95"/>
      <c r="AA487" s="95"/>
      <c r="AC487" s="95"/>
    </row>
    <row r="488" spans="5:29" s="42" customFormat="1" x14ac:dyDescent="0.35">
      <c r="E488" s="95"/>
      <c r="G488" s="95"/>
      <c r="I488" s="95"/>
      <c r="J488" s="95"/>
      <c r="K488" s="95"/>
      <c r="M488" s="95"/>
      <c r="O488" s="95"/>
      <c r="S488" s="95"/>
      <c r="U488" s="95"/>
      <c r="W488" s="95"/>
      <c r="X488" s="95"/>
      <c r="Y488" s="95"/>
      <c r="AA488" s="95"/>
      <c r="AC488" s="95"/>
    </row>
    <row r="489" spans="5:29" s="42" customFormat="1" x14ac:dyDescent="0.35">
      <c r="E489" s="95"/>
      <c r="G489" s="95"/>
      <c r="I489" s="95"/>
      <c r="J489" s="95"/>
      <c r="K489" s="95"/>
      <c r="M489" s="95"/>
      <c r="O489" s="95"/>
      <c r="S489" s="95"/>
      <c r="U489" s="95"/>
      <c r="W489" s="95"/>
      <c r="X489" s="95"/>
      <c r="Y489" s="95"/>
      <c r="AA489" s="95"/>
      <c r="AC489" s="95"/>
    </row>
    <row r="490" spans="5:29" s="42" customFormat="1" x14ac:dyDescent="0.35">
      <c r="E490" s="95"/>
      <c r="G490" s="95"/>
      <c r="I490" s="95"/>
      <c r="J490" s="95"/>
      <c r="K490" s="95"/>
      <c r="M490" s="95"/>
      <c r="O490" s="95"/>
      <c r="S490" s="95"/>
      <c r="U490" s="95"/>
      <c r="W490" s="95"/>
      <c r="X490" s="95"/>
      <c r="Y490" s="95"/>
      <c r="AA490" s="95"/>
      <c r="AC490" s="95"/>
    </row>
    <row r="491" spans="5:29" s="42" customFormat="1" x14ac:dyDescent="0.35">
      <c r="E491" s="95"/>
      <c r="G491" s="95"/>
      <c r="I491" s="95"/>
      <c r="J491" s="95"/>
      <c r="K491" s="95"/>
      <c r="M491" s="95"/>
      <c r="O491" s="95"/>
      <c r="S491" s="95"/>
      <c r="U491" s="95"/>
      <c r="W491" s="95"/>
      <c r="X491" s="95"/>
      <c r="Y491" s="95"/>
      <c r="AA491" s="95"/>
      <c r="AC491" s="95"/>
    </row>
    <row r="492" spans="5:29" s="42" customFormat="1" x14ac:dyDescent="0.35">
      <c r="E492" s="95"/>
      <c r="G492" s="95"/>
      <c r="I492" s="95"/>
      <c r="J492" s="95"/>
      <c r="K492" s="95"/>
      <c r="M492" s="95"/>
      <c r="O492" s="95"/>
      <c r="S492" s="95"/>
      <c r="U492" s="95"/>
      <c r="W492" s="95"/>
      <c r="X492" s="95"/>
      <c r="Y492" s="95"/>
      <c r="AA492" s="95"/>
      <c r="AC492" s="95"/>
    </row>
    <row r="493" spans="5:29" s="42" customFormat="1" x14ac:dyDescent="0.35">
      <c r="E493" s="95"/>
      <c r="G493" s="95"/>
      <c r="I493" s="95"/>
      <c r="J493" s="95"/>
      <c r="K493" s="95"/>
      <c r="M493" s="95"/>
      <c r="O493" s="95"/>
      <c r="S493" s="95"/>
      <c r="U493" s="95"/>
      <c r="W493" s="95"/>
      <c r="X493" s="95"/>
      <c r="Y493" s="95"/>
      <c r="AA493" s="95"/>
      <c r="AC493" s="95"/>
    </row>
    <row r="494" spans="5:29" s="42" customFormat="1" x14ac:dyDescent="0.35">
      <c r="E494" s="95"/>
      <c r="G494" s="95"/>
      <c r="I494" s="95"/>
      <c r="J494" s="95"/>
      <c r="K494" s="95"/>
      <c r="M494" s="95"/>
      <c r="O494" s="95"/>
      <c r="S494" s="95"/>
      <c r="U494" s="95"/>
      <c r="W494" s="95"/>
      <c r="X494" s="95"/>
      <c r="Y494" s="95"/>
      <c r="AA494" s="95"/>
      <c r="AC494" s="95"/>
    </row>
    <row r="495" spans="5:29" s="42" customFormat="1" x14ac:dyDescent="0.35">
      <c r="E495" s="95"/>
      <c r="G495" s="95"/>
      <c r="I495" s="95"/>
      <c r="J495" s="95"/>
      <c r="K495" s="95"/>
      <c r="M495" s="95"/>
      <c r="O495" s="95"/>
      <c r="S495" s="95"/>
      <c r="U495" s="95"/>
      <c r="W495" s="95"/>
      <c r="X495" s="95"/>
      <c r="Y495" s="95"/>
      <c r="AA495" s="95"/>
      <c r="AC495" s="95"/>
    </row>
    <row r="496" spans="5:29" s="42" customFormat="1" x14ac:dyDescent="0.35">
      <c r="E496" s="95"/>
      <c r="G496" s="95"/>
      <c r="I496" s="95"/>
      <c r="J496" s="95"/>
      <c r="K496" s="95"/>
      <c r="M496" s="95"/>
      <c r="O496" s="95"/>
      <c r="S496" s="95"/>
      <c r="U496" s="95"/>
      <c r="W496" s="95"/>
      <c r="X496" s="95"/>
      <c r="Y496" s="95"/>
      <c r="AA496" s="95"/>
      <c r="AC496" s="95"/>
    </row>
    <row r="497" spans="5:29" s="42" customFormat="1" x14ac:dyDescent="0.35">
      <c r="E497" s="95"/>
      <c r="G497" s="95"/>
      <c r="I497" s="95"/>
      <c r="J497" s="95"/>
      <c r="K497" s="95"/>
      <c r="M497" s="95"/>
      <c r="O497" s="95"/>
      <c r="S497" s="95"/>
      <c r="U497" s="95"/>
      <c r="W497" s="95"/>
      <c r="X497" s="95"/>
      <c r="Y497" s="95"/>
      <c r="AA497" s="95"/>
      <c r="AC497" s="95"/>
    </row>
    <row r="498" spans="5:29" s="42" customFormat="1" x14ac:dyDescent="0.35">
      <c r="E498" s="95"/>
      <c r="G498" s="95"/>
      <c r="I498" s="95"/>
      <c r="J498" s="95"/>
      <c r="K498" s="95"/>
      <c r="M498" s="95"/>
      <c r="O498" s="95"/>
      <c r="S498" s="95"/>
      <c r="U498" s="95"/>
      <c r="W498" s="95"/>
      <c r="X498" s="95"/>
      <c r="Y498" s="95"/>
      <c r="AA498" s="95"/>
      <c r="AC498" s="95"/>
    </row>
    <row r="499" spans="5:29" s="42" customFormat="1" x14ac:dyDescent="0.35">
      <c r="E499" s="95"/>
      <c r="G499" s="95"/>
      <c r="I499" s="95"/>
      <c r="J499" s="95"/>
      <c r="K499" s="95"/>
      <c r="M499" s="95"/>
      <c r="O499" s="95"/>
      <c r="S499" s="95"/>
      <c r="U499" s="95"/>
      <c r="W499" s="95"/>
      <c r="X499" s="95"/>
      <c r="Y499" s="95"/>
      <c r="AA499" s="95"/>
      <c r="AC499" s="95"/>
    </row>
    <row r="500" spans="5:29" s="42" customFormat="1" x14ac:dyDescent="0.35">
      <c r="E500" s="95"/>
      <c r="G500" s="95"/>
      <c r="I500" s="95"/>
      <c r="J500" s="95"/>
      <c r="K500" s="95"/>
      <c r="M500" s="95"/>
      <c r="O500" s="95"/>
      <c r="S500" s="95"/>
      <c r="U500" s="95"/>
      <c r="W500" s="95"/>
      <c r="X500" s="95"/>
      <c r="Y500" s="95"/>
      <c r="AA500" s="95"/>
      <c r="AC500" s="95"/>
    </row>
    <row r="501" spans="5:29" s="42" customFormat="1" x14ac:dyDescent="0.35">
      <c r="E501" s="95"/>
      <c r="G501" s="95"/>
      <c r="I501" s="95"/>
      <c r="J501" s="95"/>
      <c r="K501" s="95"/>
      <c r="M501" s="95"/>
      <c r="O501" s="95"/>
      <c r="S501" s="95"/>
      <c r="U501" s="95"/>
      <c r="W501" s="95"/>
      <c r="X501" s="95"/>
      <c r="Y501" s="95"/>
      <c r="AA501" s="95"/>
      <c r="AC501" s="95"/>
    </row>
    <row r="502" spans="5:29" s="42" customFormat="1" x14ac:dyDescent="0.35">
      <c r="E502" s="95"/>
      <c r="G502" s="95"/>
      <c r="I502" s="95"/>
      <c r="J502" s="95"/>
      <c r="K502" s="95"/>
      <c r="M502" s="95"/>
      <c r="O502" s="95"/>
      <c r="S502" s="95"/>
      <c r="U502" s="95"/>
      <c r="W502" s="95"/>
      <c r="X502" s="95"/>
      <c r="Y502" s="95"/>
      <c r="AA502" s="95"/>
      <c r="AC502" s="95"/>
    </row>
    <row r="503" spans="5:29" s="42" customFormat="1" x14ac:dyDescent="0.35">
      <c r="E503" s="95"/>
      <c r="G503" s="95"/>
      <c r="I503" s="95"/>
      <c r="J503" s="95"/>
      <c r="K503" s="95"/>
      <c r="M503" s="95"/>
      <c r="O503" s="95"/>
      <c r="S503" s="95"/>
      <c r="U503" s="95"/>
      <c r="W503" s="95"/>
      <c r="X503" s="95"/>
      <c r="Y503" s="95"/>
      <c r="AA503" s="95"/>
      <c r="AC503" s="95"/>
    </row>
    <row r="504" spans="5:29" s="42" customFormat="1" x14ac:dyDescent="0.35">
      <c r="E504" s="95"/>
      <c r="G504" s="95"/>
      <c r="I504" s="95"/>
      <c r="J504" s="95"/>
      <c r="K504" s="95"/>
      <c r="M504" s="95"/>
      <c r="O504" s="95"/>
      <c r="S504" s="95"/>
      <c r="U504" s="95"/>
      <c r="W504" s="95"/>
      <c r="X504" s="95"/>
      <c r="Y504" s="95"/>
      <c r="AA504" s="95"/>
      <c r="AC504" s="95"/>
    </row>
    <row r="505" spans="5:29" s="42" customFormat="1" x14ac:dyDescent="0.35">
      <c r="E505" s="95"/>
      <c r="G505" s="95"/>
      <c r="I505" s="95"/>
      <c r="J505" s="95"/>
      <c r="K505" s="95"/>
      <c r="M505" s="95"/>
      <c r="O505" s="95"/>
      <c r="S505" s="95"/>
      <c r="U505" s="95"/>
      <c r="W505" s="95"/>
      <c r="X505" s="95"/>
      <c r="Y505" s="95"/>
      <c r="AA505" s="95"/>
      <c r="AC505" s="95"/>
    </row>
    <row r="506" spans="5:29" s="42" customFormat="1" x14ac:dyDescent="0.35">
      <c r="E506" s="95"/>
      <c r="G506" s="95"/>
      <c r="I506" s="95"/>
      <c r="J506" s="95"/>
      <c r="K506" s="95"/>
      <c r="M506" s="95"/>
      <c r="O506" s="95"/>
      <c r="S506" s="95"/>
      <c r="U506" s="95"/>
      <c r="W506" s="95"/>
      <c r="X506" s="95"/>
      <c r="Y506" s="95"/>
      <c r="AA506" s="95"/>
      <c r="AC506" s="95"/>
    </row>
    <row r="507" spans="5:29" s="42" customFormat="1" x14ac:dyDescent="0.35">
      <c r="E507" s="95"/>
      <c r="G507" s="95"/>
      <c r="I507" s="95"/>
      <c r="J507" s="95"/>
      <c r="K507" s="95"/>
      <c r="M507" s="95"/>
      <c r="O507" s="95"/>
      <c r="S507" s="95"/>
      <c r="U507" s="95"/>
      <c r="W507" s="95"/>
      <c r="X507" s="95"/>
      <c r="Y507" s="95"/>
      <c r="AA507" s="95"/>
      <c r="AC507" s="95"/>
    </row>
    <row r="508" spans="5:29" s="42" customFormat="1" x14ac:dyDescent="0.35">
      <c r="E508" s="95"/>
      <c r="G508" s="95"/>
      <c r="I508" s="95"/>
      <c r="J508" s="95"/>
      <c r="K508" s="95"/>
      <c r="M508" s="95"/>
      <c r="O508" s="95"/>
      <c r="S508" s="95"/>
      <c r="U508" s="95"/>
      <c r="W508" s="95"/>
      <c r="X508" s="95"/>
      <c r="Y508" s="95"/>
      <c r="AA508" s="95"/>
      <c r="AC508" s="95"/>
    </row>
    <row r="509" spans="5:29" s="42" customFormat="1" x14ac:dyDescent="0.35">
      <c r="E509" s="95"/>
      <c r="G509" s="95"/>
      <c r="I509" s="95"/>
      <c r="J509" s="95"/>
      <c r="K509" s="95"/>
      <c r="M509" s="95"/>
      <c r="O509" s="95"/>
      <c r="S509" s="95"/>
      <c r="U509" s="95"/>
      <c r="W509" s="95"/>
      <c r="X509" s="95"/>
      <c r="Y509" s="95"/>
      <c r="AA509" s="95"/>
      <c r="AC509" s="95"/>
    </row>
    <row r="510" spans="5:29" s="42" customFormat="1" x14ac:dyDescent="0.35">
      <c r="E510" s="95"/>
      <c r="G510" s="95"/>
      <c r="I510" s="95"/>
      <c r="J510" s="95"/>
      <c r="K510" s="95"/>
      <c r="M510" s="95"/>
      <c r="O510" s="95"/>
      <c r="S510" s="95"/>
      <c r="U510" s="95"/>
      <c r="W510" s="95"/>
      <c r="X510" s="95"/>
      <c r="Y510" s="95"/>
      <c r="AA510" s="95"/>
      <c r="AC510" s="95"/>
    </row>
    <row r="511" spans="5:29" s="42" customFormat="1" x14ac:dyDescent="0.35">
      <c r="E511" s="95"/>
      <c r="G511" s="95"/>
      <c r="I511" s="95"/>
      <c r="J511" s="95"/>
      <c r="K511" s="95"/>
      <c r="M511" s="95"/>
      <c r="O511" s="95"/>
      <c r="S511" s="95"/>
      <c r="U511" s="95"/>
      <c r="W511" s="95"/>
      <c r="X511" s="95"/>
      <c r="Y511" s="95"/>
      <c r="AA511" s="95"/>
      <c r="AC511" s="95"/>
    </row>
    <row r="512" spans="5:29" s="42" customFormat="1" x14ac:dyDescent="0.35">
      <c r="E512" s="95"/>
      <c r="G512" s="95"/>
      <c r="I512" s="95"/>
      <c r="J512" s="95"/>
      <c r="K512" s="95"/>
      <c r="M512" s="95"/>
      <c r="O512" s="95"/>
      <c r="S512" s="95"/>
      <c r="U512" s="95"/>
      <c r="W512" s="95"/>
      <c r="X512" s="95"/>
      <c r="Y512" s="95"/>
      <c r="AA512" s="95"/>
      <c r="AC512" s="95"/>
    </row>
    <row r="513" spans="5:29" s="42" customFormat="1" x14ac:dyDescent="0.35">
      <c r="E513" s="95"/>
      <c r="G513" s="95"/>
      <c r="I513" s="95"/>
      <c r="J513" s="95"/>
      <c r="K513" s="95"/>
      <c r="M513" s="95"/>
      <c r="O513" s="95"/>
      <c r="S513" s="95"/>
      <c r="U513" s="95"/>
      <c r="W513" s="95"/>
      <c r="X513" s="95"/>
      <c r="Y513" s="95"/>
      <c r="AA513" s="95"/>
      <c r="AC513" s="95"/>
    </row>
    <row r="514" spans="5:29" s="42" customFormat="1" x14ac:dyDescent="0.35">
      <c r="E514" s="95"/>
      <c r="G514" s="95"/>
      <c r="I514" s="95"/>
      <c r="J514" s="95"/>
      <c r="K514" s="95"/>
      <c r="M514" s="95"/>
      <c r="O514" s="95"/>
      <c r="S514" s="95"/>
      <c r="U514" s="95"/>
      <c r="W514" s="95"/>
      <c r="X514" s="95"/>
      <c r="Y514" s="95"/>
      <c r="AA514" s="95"/>
      <c r="AC514" s="95"/>
    </row>
    <row r="515" spans="5:29" s="42" customFormat="1" x14ac:dyDescent="0.35">
      <c r="E515" s="95"/>
      <c r="G515" s="95"/>
      <c r="I515" s="95"/>
      <c r="J515" s="95"/>
      <c r="K515" s="95"/>
      <c r="M515" s="95"/>
      <c r="O515" s="95"/>
      <c r="S515" s="95"/>
      <c r="U515" s="95"/>
      <c r="W515" s="95"/>
      <c r="X515" s="95"/>
      <c r="Y515" s="95"/>
      <c r="AA515" s="95"/>
      <c r="AC515" s="95"/>
    </row>
    <row r="516" spans="5:29" s="42" customFormat="1" x14ac:dyDescent="0.35">
      <c r="E516" s="95"/>
      <c r="G516" s="95"/>
      <c r="I516" s="95"/>
      <c r="J516" s="95"/>
      <c r="K516" s="95"/>
      <c r="M516" s="95"/>
      <c r="O516" s="95"/>
      <c r="S516" s="95"/>
      <c r="U516" s="95"/>
      <c r="W516" s="95"/>
      <c r="X516" s="95"/>
      <c r="Y516" s="95"/>
      <c r="AA516" s="95"/>
      <c r="AC516" s="95"/>
    </row>
    <row r="517" spans="5:29" s="42" customFormat="1" x14ac:dyDescent="0.35">
      <c r="E517" s="95"/>
      <c r="G517" s="95"/>
      <c r="I517" s="95"/>
      <c r="J517" s="95"/>
      <c r="K517" s="95"/>
      <c r="M517" s="95"/>
      <c r="O517" s="95"/>
      <c r="S517" s="95"/>
      <c r="U517" s="95"/>
      <c r="W517" s="95"/>
      <c r="X517" s="95"/>
      <c r="Y517" s="95"/>
      <c r="AA517" s="95"/>
      <c r="AC517" s="95"/>
    </row>
    <row r="518" spans="5:29" s="42" customFormat="1" x14ac:dyDescent="0.35">
      <c r="E518" s="95"/>
      <c r="G518" s="95"/>
      <c r="I518" s="95"/>
      <c r="J518" s="95"/>
      <c r="K518" s="95"/>
      <c r="M518" s="95"/>
      <c r="O518" s="95"/>
      <c r="S518" s="95"/>
      <c r="U518" s="95"/>
      <c r="W518" s="95"/>
      <c r="X518" s="95"/>
      <c r="Y518" s="95"/>
      <c r="AA518" s="95"/>
      <c r="AC518" s="95"/>
    </row>
    <row r="519" spans="5:29" s="42" customFormat="1" x14ac:dyDescent="0.35">
      <c r="E519" s="95"/>
      <c r="G519" s="95"/>
      <c r="I519" s="95"/>
      <c r="J519" s="95"/>
      <c r="K519" s="95"/>
      <c r="M519" s="95"/>
      <c r="O519" s="95"/>
      <c r="S519" s="95"/>
      <c r="U519" s="95"/>
      <c r="W519" s="95"/>
      <c r="X519" s="95"/>
      <c r="Y519" s="95"/>
      <c r="AA519" s="95"/>
      <c r="AC519" s="95"/>
    </row>
    <row r="520" spans="5:29" s="42" customFormat="1" x14ac:dyDescent="0.35">
      <c r="E520" s="95"/>
      <c r="G520" s="95"/>
      <c r="I520" s="95"/>
      <c r="J520" s="95"/>
      <c r="K520" s="95"/>
      <c r="M520" s="95"/>
      <c r="O520" s="95"/>
      <c r="S520" s="95"/>
      <c r="U520" s="95"/>
      <c r="W520" s="95"/>
      <c r="X520" s="95"/>
      <c r="Y520" s="95"/>
      <c r="AA520" s="95"/>
      <c r="AC520" s="95"/>
    </row>
    <row r="521" spans="5:29" s="42" customFormat="1" x14ac:dyDescent="0.35">
      <c r="E521" s="95"/>
      <c r="G521" s="95"/>
      <c r="I521" s="95"/>
      <c r="J521" s="95"/>
      <c r="K521" s="95"/>
      <c r="M521" s="95"/>
      <c r="O521" s="95"/>
      <c r="S521" s="95"/>
      <c r="U521" s="95"/>
      <c r="W521" s="95"/>
      <c r="X521" s="95"/>
      <c r="Y521" s="95"/>
      <c r="AA521" s="95"/>
      <c r="AC521" s="95"/>
    </row>
    <row r="522" spans="5:29" s="42" customFormat="1" x14ac:dyDescent="0.35">
      <c r="E522" s="95"/>
      <c r="G522" s="95"/>
      <c r="I522" s="95"/>
      <c r="J522" s="95"/>
      <c r="K522" s="95"/>
      <c r="M522" s="95"/>
      <c r="O522" s="95"/>
      <c r="S522" s="95"/>
      <c r="U522" s="95"/>
      <c r="W522" s="95"/>
      <c r="X522" s="95"/>
      <c r="Y522" s="95"/>
      <c r="AA522" s="95"/>
      <c r="AC522" s="95"/>
    </row>
    <row r="523" spans="5:29" s="42" customFormat="1" x14ac:dyDescent="0.35">
      <c r="E523" s="95"/>
      <c r="G523" s="95"/>
      <c r="I523" s="95"/>
      <c r="J523" s="95"/>
      <c r="K523" s="95"/>
      <c r="M523" s="95"/>
      <c r="O523" s="95"/>
      <c r="S523" s="95"/>
      <c r="U523" s="95"/>
      <c r="W523" s="95"/>
      <c r="X523" s="95"/>
      <c r="Y523" s="95"/>
      <c r="AA523" s="95"/>
      <c r="AC523" s="95"/>
    </row>
    <row r="524" spans="5:29" s="42" customFormat="1" x14ac:dyDescent="0.35">
      <c r="E524" s="95"/>
      <c r="G524" s="95"/>
      <c r="I524" s="95"/>
      <c r="J524" s="95"/>
      <c r="K524" s="95"/>
      <c r="M524" s="95"/>
      <c r="O524" s="95"/>
      <c r="S524" s="95"/>
      <c r="U524" s="95"/>
      <c r="W524" s="95"/>
      <c r="X524" s="95"/>
      <c r="Y524" s="95"/>
      <c r="AA524" s="95"/>
      <c r="AC524" s="95"/>
    </row>
    <row r="525" spans="5:29" s="42" customFormat="1" x14ac:dyDescent="0.35">
      <c r="E525" s="95"/>
      <c r="G525" s="95"/>
      <c r="I525" s="95"/>
      <c r="J525" s="95"/>
      <c r="K525" s="95"/>
      <c r="M525" s="95"/>
      <c r="O525" s="95"/>
      <c r="S525" s="95"/>
      <c r="U525" s="95"/>
      <c r="W525" s="95"/>
      <c r="X525" s="95"/>
      <c r="Y525" s="95"/>
      <c r="AA525" s="95"/>
      <c r="AC525" s="95"/>
    </row>
    <row r="526" spans="5:29" s="42" customFormat="1" x14ac:dyDescent="0.35">
      <c r="E526" s="95"/>
      <c r="G526" s="95"/>
      <c r="I526" s="95"/>
      <c r="J526" s="95"/>
      <c r="K526" s="95"/>
      <c r="M526" s="95"/>
      <c r="O526" s="95"/>
      <c r="S526" s="95"/>
      <c r="U526" s="95"/>
      <c r="W526" s="95"/>
      <c r="X526" s="95"/>
      <c r="Y526" s="95"/>
      <c r="AA526" s="95"/>
      <c r="AC526" s="95"/>
    </row>
    <row r="527" spans="5:29" s="42" customFormat="1" x14ac:dyDescent="0.35">
      <c r="E527" s="95"/>
      <c r="G527" s="95"/>
      <c r="I527" s="95"/>
      <c r="J527" s="95"/>
      <c r="K527" s="95"/>
      <c r="M527" s="95"/>
      <c r="O527" s="95"/>
      <c r="S527" s="95"/>
      <c r="U527" s="95"/>
      <c r="W527" s="95"/>
      <c r="X527" s="95"/>
      <c r="Y527" s="95"/>
      <c r="AA527" s="95"/>
      <c r="AC527" s="95"/>
    </row>
    <row r="528" spans="5:29" s="42" customFormat="1" x14ac:dyDescent="0.35">
      <c r="E528" s="95"/>
      <c r="G528" s="95"/>
      <c r="I528" s="95"/>
      <c r="J528" s="95"/>
      <c r="K528" s="95"/>
      <c r="M528" s="95"/>
      <c r="O528" s="95"/>
      <c r="S528" s="95"/>
      <c r="U528" s="95"/>
      <c r="W528" s="95"/>
      <c r="X528" s="95"/>
      <c r="Y528" s="95"/>
      <c r="AA528" s="95"/>
      <c r="AC528" s="95"/>
    </row>
    <row r="529" spans="5:29" s="42" customFormat="1" x14ac:dyDescent="0.35">
      <c r="E529" s="95"/>
      <c r="G529" s="95"/>
      <c r="I529" s="95"/>
      <c r="J529" s="95"/>
      <c r="K529" s="95"/>
      <c r="M529" s="95"/>
      <c r="O529" s="95"/>
      <c r="S529" s="95"/>
      <c r="U529" s="95"/>
      <c r="W529" s="95"/>
      <c r="X529" s="95"/>
      <c r="Y529" s="95"/>
      <c r="AA529" s="95"/>
      <c r="AC529" s="95"/>
    </row>
    <row r="530" spans="5:29" s="42" customFormat="1" x14ac:dyDescent="0.35">
      <c r="E530" s="95"/>
      <c r="G530" s="95"/>
      <c r="I530" s="95"/>
      <c r="J530" s="95"/>
      <c r="K530" s="95"/>
      <c r="M530" s="95"/>
      <c r="O530" s="95"/>
      <c r="S530" s="95"/>
      <c r="U530" s="95"/>
      <c r="W530" s="95"/>
      <c r="X530" s="95"/>
      <c r="Y530" s="95"/>
      <c r="AA530" s="95"/>
      <c r="AC530" s="95"/>
    </row>
    <row r="531" spans="5:29" s="42" customFormat="1" x14ac:dyDescent="0.35">
      <c r="E531" s="95"/>
      <c r="G531" s="95"/>
      <c r="I531" s="95"/>
      <c r="J531" s="95"/>
      <c r="K531" s="95"/>
      <c r="M531" s="95"/>
      <c r="O531" s="95"/>
      <c r="S531" s="95"/>
      <c r="U531" s="95"/>
      <c r="W531" s="95"/>
      <c r="X531" s="95"/>
      <c r="Y531" s="95"/>
      <c r="AA531" s="95"/>
      <c r="AC531" s="95"/>
    </row>
    <row r="532" spans="5:29" s="42" customFormat="1" x14ac:dyDescent="0.35">
      <c r="E532" s="95"/>
      <c r="G532" s="95"/>
      <c r="I532" s="95"/>
      <c r="J532" s="95"/>
      <c r="K532" s="95"/>
      <c r="M532" s="95"/>
      <c r="O532" s="95"/>
      <c r="S532" s="95"/>
      <c r="U532" s="95"/>
      <c r="W532" s="95"/>
      <c r="X532" s="95"/>
      <c r="Y532" s="95"/>
      <c r="AA532" s="95"/>
      <c r="AC532" s="95"/>
    </row>
    <row r="533" spans="5:29" s="42" customFormat="1" x14ac:dyDescent="0.35">
      <c r="E533" s="95"/>
      <c r="G533" s="95"/>
      <c r="I533" s="95"/>
      <c r="J533" s="95"/>
      <c r="K533" s="95"/>
      <c r="M533" s="95"/>
      <c r="O533" s="95"/>
      <c r="S533" s="95"/>
      <c r="U533" s="95"/>
      <c r="W533" s="95"/>
      <c r="X533" s="95"/>
      <c r="Y533" s="95"/>
      <c r="AA533" s="95"/>
      <c r="AC533" s="95"/>
    </row>
    <row r="534" spans="5:29" s="42" customFormat="1" x14ac:dyDescent="0.35">
      <c r="E534" s="95"/>
      <c r="G534" s="95"/>
      <c r="I534" s="95"/>
      <c r="J534" s="95"/>
      <c r="K534" s="95"/>
      <c r="M534" s="95"/>
      <c r="O534" s="95"/>
      <c r="S534" s="95"/>
      <c r="U534" s="95"/>
      <c r="W534" s="95"/>
      <c r="X534" s="95"/>
      <c r="Y534" s="95"/>
      <c r="AA534" s="95"/>
      <c r="AC534" s="95"/>
    </row>
    <row r="535" spans="5:29" s="42" customFormat="1" x14ac:dyDescent="0.35">
      <c r="E535" s="95"/>
      <c r="G535" s="95"/>
      <c r="I535" s="95"/>
      <c r="J535" s="95"/>
      <c r="K535" s="95"/>
      <c r="M535" s="95"/>
      <c r="O535" s="95"/>
      <c r="S535" s="95"/>
      <c r="U535" s="95"/>
      <c r="W535" s="95"/>
      <c r="X535" s="95"/>
      <c r="Y535" s="95"/>
      <c r="AA535" s="95"/>
      <c r="AC535" s="95"/>
    </row>
    <row r="536" spans="5:29" s="42" customFormat="1" x14ac:dyDescent="0.35">
      <c r="E536" s="95"/>
      <c r="G536" s="95"/>
      <c r="I536" s="95"/>
      <c r="J536" s="95"/>
      <c r="K536" s="95"/>
      <c r="M536" s="95"/>
      <c r="O536" s="95"/>
      <c r="S536" s="95"/>
      <c r="U536" s="95"/>
      <c r="W536" s="95"/>
      <c r="X536" s="95"/>
      <c r="Y536" s="95"/>
      <c r="AA536" s="95"/>
      <c r="AC536" s="95"/>
    </row>
    <row r="537" spans="5:29" s="42" customFormat="1" x14ac:dyDescent="0.35">
      <c r="E537" s="95"/>
      <c r="G537" s="95"/>
      <c r="I537" s="95"/>
      <c r="J537" s="95"/>
      <c r="K537" s="95"/>
      <c r="M537" s="95"/>
      <c r="O537" s="95"/>
      <c r="S537" s="95"/>
      <c r="U537" s="95"/>
      <c r="W537" s="95"/>
      <c r="X537" s="95"/>
      <c r="Y537" s="95"/>
      <c r="AA537" s="95"/>
      <c r="AC537" s="95"/>
    </row>
    <row r="538" spans="5:29" s="42" customFormat="1" x14ac:dyDescent="0.35">
      <c r="E538" s="95"/>
      <c r="G538" s="95"/>
      <c r="I538" s="95"/>
      <c r="J538" s="95"/>
      <c r="K538" s="95"/>
      <c r="M538" s="95"/>
      <c r="O538" s="95"/>
      <c r="S538" s="95"/>
      <c r="U538" s="95"/>
      <c r="W538" s="95"/>
      <c r="X538" s="95"/>
      <c r="Y538" s="95"/>
      <c r="AA538" s="95"/>
      <c r="AC538" s="95"/>
    </row>
    <row r="539" spans="5:29" s="42" customFormat="1" x14ac:dyDescent="0.35">
      <c r="E539" s="95"/>
      <c r="G539" s="95"/>
      <c r="I539" s="95"/>
      <c r="J539" s="95"/>
      <c r="K539" s="95"/>
      <c r="M539" s="95"/>
      <c r="O539" s="95"/>
      <c r="S539" s="95"/>
      <c r="U539" s="95"/>
      <c r="W539" s="95"/>
      <c r="X539" s="95"/>
      <c r="Y539" s="95"/>
      <c r="AA539" s="95"/>
      <c r="AC539" s="95"/>
    </row>
    <row r="540" spans="5:29" s="42" customFormat="1" x14ac:dyDescent="0.35">
      <c r="E540" s="95"/>
      <c r="G540" s="95"/>
      <c r="I540" s="95"/>
      <c r="J540" s="95"/>
      <c r="K540" s="95"/>
      <c r="M540" s="95"/>
      <c r="O540" s="95"/>
      <c r="S540" s="95"/>
      <c r="U540" s="95"/>
      <c r="W540" s="95"/>
      <c r="X540" s="95"/>
      <c r="Y540" s="95"/>
      <c r="AA540" s="95"/>
      <c r="AC540" s="95"/>
    </row>
    <row r="541" spans="5:29" s="42" customFormat="1" x14ac:dyDescent="0.35">
      <c r="E541" s="95"/>
      <c r="G541" s="95"/>
      <c r="I541" s="95"/>
      <c r="J541" s="95"/>
      <c r="K541" s="95"/>
      <c r="M541" s="95"/>
      <c r="O541" s="95"/>
      <c r="S541" s="95"/>
      <c r="U541" s="95"/>
      <c r="W541" s="95"/>
      <c r="X541" s="95"/>
      <c r="Y541" s="95"/>
      <c r="AA541" s="95"/>
      <c r="AC541" s="95"/>
    </row>
    <row r="542" spans="5:29" s="42" customFormat="1" x14ac:dyDescent="0.35">
      <c r="E542" s="95"/>
      <c r="G542" s="95"/>
      <c r="I542" s="95"/>
      <c r="J542" s="95"/>
      <c r="K542" s="95"/>
      <c r="M542" s="95"/>
      <c r="O542" s="95"/>
      <c r="S542" s="95"/>
      <c r="U542" s="95"/>
      <c r="W542" s="95"/>
      <c r="X542" s="95"/>
      <c r="Y542" s="95"/>
      <c r="AA542" s="95"/>
      <c r="AC542" s="95"/>
    </row>
    <row r="543" spans="5:29" s="42" customFormat="1" x14ac:dyDescent="0.35">
      <c r="E543" s="95"/>
      <c r="G543" s="95"/>
      <c r="I543" s="95"/>
      <c r="J543" s="95"/>
      <c r="K543" s="95"/>
      <c r="M543" s="95"/>
      <c r="O543" s="95"/>
      <c r="S543" s="95"/>
      <c r="U543" s="95"/>
      <c r="W543" s="95"/>
      <c r="X543" s="95"/>
      <c r="Y543" s="95"/>
      <c r="AA543" s="95"/>
      <c r="AC543" s="95"/>
    </row>
    <row r="544" spans="5:29" s="42" customFormat="1" x14ac:dyDescent="0.35">
      <c r="E544" s="95"/>
      <c r="G544" s="95"/>
      <c r="I544" s="95"/>
      <c r="J544" s="95"/>
      <c r="K544" s="95"/>
      <c r="M544" s="95"/>
      <c r="O544" s="95"/>
      <c r="S544" s="95"/>
      <c r="U544" s="95"/>
      <c r="W544" s="95"/>
      <c r="X544" s="95"/>
      <c r="Y544" s="95"/>
      <c r="AA544" s="95"/>
      <c r="AC544" s="95"/>
    </row>
    <row r="545" spans="5:29" s="42" customFormat="1" x14ac:dyDescent="0.35">
      <c r="E545" s="95"/>
      <c r="G545" s="95"/>
      <c r="I545" s="95"/>
      <c r="J545" s="95"/>
      <c r="K545" s="95"/>
      <c r="M545" s="95"/>
      <c r="O545" s="95"/>
      <c r="S545" s="95"/>
      <c r="U545" s="95"/>
      <c r="W545" s="95"/>
      <c r="X545" s="95"/>
      <c r="Y545" s="95"/>
      <c r="AA545" s="95"/>
      <c r="AC545" s="95"/>
    </row>
    <row r="546" spans="5:29" s="42" customFormat="1" x14ac:dyDescent="0.35">
      <c r="E546" s="95"/>
      <c r="G546" s="95"/>
      <c r="I546" s="95"/>
      <c r="J546" s="95"/>
      <c r="K546" s="95"/>
      <c r="M546" s="95"/>
      <c r="O546" s="95"/>
      <c r="S546" s="95"/>
      <c r="U546" s="95"/>
      <c r="W546" s="95"/>
      <c r="X546" s="95"/>
      <c r="Y546" s="95"/>
      <c r="AA546" s="95"/>
      <c r="AC546" s="95"/>
    </row>
    <row r="547" spans="5:29" s="42" customFormat="1" x14ac:dyDescent="0.35">
      <c r="E547" s="95"/>
      <c r="G547" s="95"/>
      <c r="I547" s="95"/>
      <c r="J547" s="95"/>
      <c r="K547" s="95"/>
      <c r="M547" s="95"/>
      <c r="O547" s="95"/>
      <c r="S547" s="95"/>
      <c r="U547" s="95"/>
      <c r="W547" s="95"/>
      <c r="X547" s="95"/>
      <c r="Y547" s="95"/>
      <c r="AA547" s="95"/>
      <c r="AC547" s="95"/>
    </row>
    <row r="548" spans="5:29" s="42" customFormat="1" x14ac:dyDescent="0.35">
      <c r="E548" s="95"/>
      <c r="G548" s="95"/>
      <c r="I548" s="95"/>
      <c r="J548" s="95"/>
      <c r="K548" s="95"/>
      <c r="M548" s="95"/>
      <c r="O548" s="95"/>
      <c r="S548" s="95"/>
      <c r="U548" s="95"/>
      <c r="W548" s="95"/>
      <c r="X548" s="95"/>
      <c r="Y548" s="95"/>
      <c r="AA548" s="95"/>
      <c r="AC548" s="95"/>
    </row>
    <row r="549" spans="5:29" s="42" customFormat="1" x14ac:dyDescent="0.35">
      <c r="E549" s="95"/>
      <c r="G549" s="95"/>
      <c r="I549" s="95"/>
      <c r="J549" s="95"/>
      <c r="K549" s="95"/>
      <c r="M549" s="95"/>
      <c r="O549" s="95"/>
      <c r="S549" s="95"/>
      <c r="U549" s="95"/>
      <c r="W549" s="95"/>
      <c r="X549" s="95"/>
      <c r="Y549" s="95"/>
      <c r="AA549" s="95"/>
      <c r="AC549" s="95"/>
    </row>
    <row r="550" spans="5:29" s="42" customFormat="1" x14ac:dyDescent="0.35">
      <c r="E550" s="95"/>
      <c r="G550" s="95"/>
      <c r="I550" s="95"/>
      <c r="J550" s="95"/>
      <c r="K550" s="95"/>
      <c r="M550" s="95"/>
      <c r="O550" s="95"/>
      <c r="S550" s="95"/>
      <c r="U550" s="95"/>
      <c r="W550" s="95"/>
      <c r="X550" s="95"/>
      <c r="Y550" s="95"/>
      <c r="AA550" s="95"/>
      <c r="AC550" s="95"/>
    </row>
    <row r="551" spans="5:29" s="42" customFormat="1" x14ac:dyDescent="0.35">
      <c r="E551" s="95"/>
      <c r="G551" s="95"/>
      <c r="I551" s="95"/>
      <c r="J551" s="95"/>
      <c r="K551" s="95"/>
      <c r="M551" s="95"/>
      <c r="O551" s="95"/>
      <c r="S551" s="95"/>
      <c r="U551" s="95"/>
      <c r="W551" s="95"/>
      <c r="X551" s="95"/>
      <c r="Y551" s="95"/>
      <c r="AA551" s="95"/>
      <c r="AC551" s="95"/>
    </row>
    <row r="552" spans="5:29" s="42" customFormat="1" x14ac:dyDescent="0.35">
      <c r="E552" s="95"/>
      <c r="G552" s="95"/>
      <c r="I552" s="95"/>
      <c r="J552" s="95"/>
      <c r="K552" s="95"/>
      <c r="M552" s="95"/>
      <c r="O552" s="95"/>
      <c r="S552" s="95"/>
      <c r="U552" s="95"/>
      <c r="W552" s="95"/>
      <c r="X552" s="95"/>
      <c r="Y552" s="95"/>
      <c r="AA552" s="95"/>
      <c r="AC552" s="95"/>
    </row>
    <row r="553" spans="5:29" s="42" customFormat="1" x14ac:dyDescent="0.35">
      <c r="E553" s="95"/>
      <c r="G553" s="95"/>
      <c r="I553" s="95"/>
      <c r="J553" s="95"/>
      <c r="K553" s="95"/>
      <c r="M553" s="95"/>
      <c r="O553" s="95"/>
      <c r="S553" s="95"/>
      <c r="U553" s="95"/>
      <c r="W553" s="95"/>
      <c r="X553" s="95"/>
      <c r="Y553" s="95"/>
      <c r="AA553" s="95"/>
      <c r="AC553" s="95"/>
    </row>
    <row r="554" spans="5:29" s="42" customFormat="1" x14ac:dyDescent="0.35">
      <c r="E554" s="95"/>
      <c r="G554" s="95"/>
      <c r="I554" s="95"/>
      <c r="J554" s="95"/>
      <c r="K554" s="95"/>
      <c r="M554" s="95"/>
      <c r="O554" s="95"/>
      <c r="S554" s="95"/>
      <c r="U554" s="95"/>
      <c r="W554" s="95"/>
      <c r="X554" s="95"/>
      <c r="Y554" s="95"/>
      <c r="AA554" s="95"/>
      <c r="AC554" s="95"/>
    </row>
    <row r="555" spans="5:29" s="42" customFormat="1" x14ac:dyDescent="0.35">
      <c r="E555" s="95"/>
      <c r="G555" s="95"/>
      <c r="I555" s="95"/>
      <c r="J555" s="95"/>
      <c r="K555" s="95"/>
      <c r="M555" s="95"/>
      <c r="O555" s="95"/>
      <c r="S555" s="95"/>
      <c r="U555" s="95"/>
      <c r="W555" s="95"/>
      <c r="X555" s="95"/>
      <c r="Y555" s="95"/>
      <c r="AA555" s="95"/>
      <c r="AC555" s="95"/>
    </row>
    <row r="556" spans="5:29" s="42" customFormat="1" x14ac:dyDescent="0.35">
      <c r="E556" s="95"/>
      <c r="G556" s="95"/>
      <c r="I556" s="95"/>
      <c r="J556" s="95"/>
      <c r="K556" s="95"/>
      <c r="M556" s="95"/>
      <c r="O556" s="95"/>
      <c r="S556" s="95"/>
      <c r="U556" s="95"/>
      <c r="W556" s="95"/>
      <c r="X556" s="95"/>
      <c r="Y556" s="95"/>
      <c r="AA556" s="95"/>
      <c r="AC556" s="95"/>
    </row>
    <row r="557" spans="5:29" s="42" customFormat="1" x14ac:dyDescent="0.35">
      <c r="E557" s="95"/>
      <c r="G557" s="95"/>
      <c r="I557" s="95"/>
      <c r="J557" s="95"/>
      <c r="K557" s="95"/>
      <c r="M557" s="95"/>
      <c r="O557" s="95"/>
      <c r="S557" s="95"/>
      <c r="U557" s="95"/>
      <c r="W557" s="95"/>
      <c r="X557" s="95"/>
      <c r="Y557" s="95"/>
      <c r="AA557" s="95"/>
      <c r="AC557" s="95"/>
    </row>
    <row r="558" spans="5:29" s="42" customFormat="1" x14ac:dyDescent="0.35">
      <c r="E558" s="95"/>
      <c r="G558" s="95"/>
      <c r="I558" s="95"/>
      <c r="J558" s="95"/>
      <c r="K558" s="95"/>
      <c r="M558" s="95"/>
      <c r="O558" s="95"/>
      <c r="S558" s="95"/>
      <c r="U558" s="95"/>
      <c r="W558" s="95"/>
      <c r="X558" s="95"/>
      <c r="Y558" s="95"/>
      <c r="AA558" s="95"/>
      <c r="AC558" s="95"/>
    </row>
    <row r="559" spans="5:29" s="42" customFormat="1" x14ac:dyDescent="0.35">
      <c r="E559" s="95"/>
      <c r="G559" s="95"/>
      <c r="I559" s="95"/>
      <c r="J559" s="95"/>
      <c r="K559" s="95"/>
      <c r="M559" s="95"/>
      <c r="O559" s="95"/>
      <c r="S559" s="95"/>
      <c r="U559" s="95"/>
      <c r="W559" s="95"/>
      <c r="X559" s="95"/>
      <c r="Y559" s="95"/>
      <c r="AA559" s="95"/>
      <c r="AC559" s="95"/>
    </row>
    <row r="560" spans="5:29" s="42" customFormat="1" x14ac:dyDescent="0.35">
      <c r="E560" s="95"/>
      <c r="G560" s="95"/>
      <c r="I560" s="95"/>
      <c r="J560" s="95"/>
      <c r="K560" s="95"/>
      <c r="M560" s="95"/>
      <c r="O560" s="95"/>
      <c r="S560" s="95"/>
      <c r="U560" s="95"/>
      <c r="W560" s="95"/>
      <c r="X560" s="95"/>
      <c r="Y560" s="95"/>
      <c r="AA560" s="95"/>
      <c r="AC560" s="95"/>
    </row>
    <row r="561" spans="5:29" s="42" customFormat="1" x14ac:dyDescent="0.35">
      <c r="E561" s="95"/>
      <c r="G561" s="95"/>
      <c r="I561" s="95"/>
      <c r="J561" s="95"/>
      <c r="K561" s="95"/>
      <c r="M561" s="95"/>
      <c r="O561" s="95"/>
      <c r="S561" s="95"/>
      <c r="U561" s="95"/>
      <c r="W561" s="95"/>
      <c r="X561" s="95"/>
      <c r="Y561" s="95"/>
      <c r="AA561" s="95"/>
      <c r="AC561" s="95"/>
    </row>
    <row r="562" spans="5:29" s="42" customFormat="1" x14ac:dyDescent="0.35">
      <c r="E562" s="95"/>
      <c r="G562" s="95"/>
      <c r="I562" s="95"/>
      <c r="J562" s="95"/>
      <c r="K562" s="95"/>
      <c r="M562" s="95"/>
      <c r="O562" s="95"/>
      <c r="S562" s="95"/>
      <c r="U562" s="95"/>
      <c r="W562" s="95"/>
      <c r="X562" s="95"/>
      <c r="Y562" s="95"/>
      <c r="AA562" s="95"/>
      <c r="AC562" s="95"/>
    </row>
    <row r="563" spans="5:29" s="42" customFormat="1" x14ac:dyDescent="0.35">
      <c r="E563" s="95"/>
      <c r="G563" s="95"/>
      <c r="I563" s="95"/>
      <c r="J563" s="95"/>
      <c r="K563" s="95"/>
      <c r="M563" s="95"/>
      <c r="O563" s="95"/>
      <c r="S563" s="95"/>
      <c r="U563" s="95"/>
      <c r="W563" s="95"/>
      <c r="X563" s="95"/>
      <c r="Y563" s="95"/>
      <c r="AA563" s="95"/>
      <c r="AC563" s="95"/>
    </row>
    <row r="564" spans="5:29" s="42" customFormat="1" x14ac:dyDescent="0.35">
      <c r="E564" s="95"/>
      <c r="G564" s="95"/>
      <c r="I564" s="95"/>
      <c r="J564" s="95"/>
      <c r="K564" s="95"/>
      <c r="M564" s="95"/>
      <c r="O564" s="95"/>
      <c r="S564" s="95"/>
      <c r="U564" s="95"/>
      <c r="W564" s="95"/>
      <c r="X564" s="95"/>
      <c r="Y564" s="95"/>
      <c r="AA564" s="95"/>
      <c r="AC564" s="95"/>
    </row>
    <row r="565" spans="5:29" s="42" customFormat="1" x14ac:dyDescent="0.35">
      <c r="E565" s="95"/>
      <c r="G565" s="95"/>
      <c r="I565" s="95"/>
      <c r="J565" s="95"/>
      <c r="K565" s="95"/>
      <c r="M565" s="95"/>
      <c r="O565" s="95"/>
      <c r="S565" s="95"/>
      <c r="U565" s="95"/>
      <c r="W565" s="95"/>
      <c r="X565" s="95"/>
      <c r="Y565" s="95"/>
      <c r="AA565" s="95"/>
      <c r="AC565" s="95"/>
    </row>
    <row r="566" spans="5:29" s="42" customFormat="1" x14ac:dyDescent="0.35">
      <c r="E566" s="95"/>
      <c r="G566" s="95"/>
      <c r="I566" s="95"/>
      <c r="J566" s="95"/>
      <c r="K566" s="95"/>
      <c r="M566" s="95"/>
      <c r="O566" s="95"/>
      <c r="S566" s="95"/>
      <c r="U566" s="95"/>
      <c r="W566" s="95"/>
      <c r="X566" s="95"/>
      <c r="Y566" s="95"/>
      <c r="AA566" s="95"/>
      <c r="AC566" s="95"/>
    </row>
    <row r="567" spans="5:29" s="42" customFormat="1" x14ac:dyDescent="0.35">
      <c r="E567" s="95"/>
      <c r="G567" s="95"/>
      <c r="I567" s="95"/>
      <c r="J567" s="95"/>
      <c r="K567" s="95"/>
      <c r="M567" s="95"/>
      <c r="O567" s="95"/>
      <c r="S567" s="95"/>
      <c r="U567" s="95"/>
      <c r="W567" s="95"/>
      <c r="X567" s="95"/>
      <c r="Y567" s="95"/>
      <c r="AA567" s="95"/>
      <c r="AC567" s="95"/>
    </row>
    <row r="568" spans="5:29" s="42" customFormat="1" x14ac:dyDescent="0.35">
      <c r="E568" s="95"/>
      <c r="G568" s="95"/>
      <c r="I568" s="95"/>
      <c r="J568" s="95"/>
      <c r="K568" s="95"/>
      <c r="M568" s="95"/>
      <c r="O568" s="95"/>
      <c r="S568" s="95"/>
      <c r="U568" s="95"/>
      <c r="W568" s="95"/>
      <c r="X568" s="95"/>
      <c r="Y568" s="95"/>
      <c r="AA568" s="95"/>
      <c r="AC568" s="95"/>
    </row>
    <row r="569" spans="5:29" s="42" customFormat="1" x14ac:dyDescent="0.35">
      <c r="E569" s="95"/>
      <c r="G569" s="95"/>
      <c r="I569" s="95"/>
      <c r="J569" s="95"/>
      <c r="K569" s="95"/>
      <c r="M569" s="95"/>
      <c r="O569" s="95"/>
      <c r="S569" s="95"/>
      <c r="U569" s="95"/>
      <c r="W569" s="95"/>
      <c r="X569" s="95"/>
      <c r="Y569" s="95"/>
      <c r="AA569" s="95"/>
      <c r="AC569" s="95"/>
    </row>
    <row r="570" spans="5:29" s="42" customFormat="1" x14ac:dyDescent="0.35">
      <c r="E570" s="95"/>
      <c r="G570" s="95"/>
      <c r="I570" s="95"/>
      <c r="J570" s="95"/>
      <c r="K570" s="95"/>
      <c r="M570" s="95"/>
      <c r="O570" s="95"/>
      <c r="S570" s="95"/>
      <c r="U570" s="95"/>
      <c r="W570" s="95"/>
      <c r="X570" s="95"/>
      <c r="Y570" s="95"/>
      <c r="AA570" s="95"/>
      <c r="AC570" s="95"/>
    </row>
    <row r="571" spans="5:29" s="42" customFormat="1" x14ac:dyDescent="0.35">
      <c r="E571" s="95"/>
      <c r="G571" s="95"/>
      <c r="I571" s="95"/>
      <c r="J571" s="95"/>
      <c r="K571" s="95"/>
      <c r="M571" s="95"/>
      <c r="O571" s="95"/>
      <c r="S571" s="95"/>
      <c r="U571" s="95"/>
      <c r="W571" s="95"/>
      <c r="X571" s="95"/>
      <c r="Y571" s="95"/>
      <c r="AA571" s="95"/>
      <c r="AC571" s="95"/>
    </row>
    <row r="572" spans="5:29" s="42" customFormat="1" x14ac:dyDescent="0.35">
      <c r="E572" s="95"/>
      <c r="G572" s="95"/>
      <c r="I572" s="95"/>
      <c r="J572" s="95"/>
      <c r="K572" s="95"/>
      <c r="M572" s="95"/>
      <c r="O572" s="95"/>
      <c r="S572" s="95"/>
      <c r="U572" s="95"/>
      <c r="W572" s="95"/>
      <c r="X572" s="95"/>
      <c r="Y572" s="95"/>
      <c r="AA572" s="95"/>
      <c r="AC572" s="95"/>
    </row>
    <row r="573" spans="5:29" s="42" customFormat="1" x14ac:dyDescent="0.35">
      <c r="E573" s="95"/>
      <c r="G573" s="95"/>
      <c r="I573" s="95"/>
      <c r="J573" s="95"/>
      <c r="K573" s="95"/>
      <c r="M573" s="95"/>
      <c r="O573" s="95"/>
      <c r="S573" s="95"/>
      <c r="U573" s="95"/>
      <c r="W573" s="95"/>
      <c r="X573" s="95"/>
      <c r="Y573" s="95"/>
      <c r="AA573" s="95"/>
      <c r="AC573" s="95"/>
    </row>
    <row r="574" spans="5:29" s="42" customFormat="1" x14ac:dyDescent="0.35">
      <c r="E574" s="95"/>
      <c r="G574" s="95"/>
      <c r="I574" s="95"/>
      <c r="J574" s="95"/>
      <c r="K574" s="95"/>
      <c r="M574" s="95"/>
      <c r="O574" s="95"/>
      <c r="S574" s="95"/>
      <c r="U574" s="95"/>
      <c r="W574" s="95"/>
      <c r="X574" s="95"/>
      <c r="Y574" s="95"/>
      <c r="AA574" s="95"/>
      <c r="AC574" s="95"/>
    </row>
    <row r="575" spans="5:29" s="42" customFormat="1" x14ac:dyDescent="0.35">
      <c r="E575" s="95"/>
      <c r="G575" s="95"/>
      <c r="I575" s="95"/>
      <c r="J575" s="95"/>
      <c r="K575" s="95"/>
      <c r="M575" s="95"/>
      <c r="O575" s="95"/>
      <c r="S575" s="95"/>
      <c r="U575" s="95"/>
      <c r="W575" s="95"/>
      <c r="X575" s="95"/>
      <c r="Y575" s="95"/>
      <c r="AA575" s="95"/>
      <c r="AC575" s="95"/>
    </row>
    <row r="576" spans="5:29" s="42" customFormat="1" x14ac:dyDescent="0.35">
      <c r="E576" s="95"/>
      <c r="G576" s="95"/>
      <c r="I576" s="95"/>
      <c r="J576" s="95"/>
      <c r="K576" s="95"/>
      <c r="M576" s="95"/>
      <c r="O576" s="95"/>
      <c r="S576" s="95"/>
      <c r="U576" s="95"/>
      <c r="W576" s="95"/>
      <c r="X576" s="95"/>
      <c r="Y576" s="95"/>
      <c r="AA576" s="95"/>
      <c r="AC576" s="95"/>
    </row>
    <row r="577" spans="5:29" s="42" customFormat="1" x14ac:dyDescent="0.35">
      <c r="E577" s="95"/>
      <c r="G577" s="95"/>
      <c r="I577" s="95"/>
      <c r="J577" s="95"/>
      <c r="K577" s="95"/>
      <c r="M577" s="95"/>
      <c r="O577" s="95"/>
      <c r="S577" s="95"/>
      <c r="U577" s="95"/>
      <c r="W577" s="95"/>
      <c r="X577" s="95"/>
      <c r="Y577" s="95"/>
      <c r="AA577" s="95"/>
      <c r="AC577" s="95"/>
    </row>
    <row r="578" spans="5:29" s="42" customFormat="1" x14ac:dyDescent="0.35">
      <c r="E578" s="95"/>
      <c r="G578" s="95"/>
      <c r="I578" s="95"/>
      <c r="J578" s="95"/>
      <c r="K578" s="95"/>
      <c r="M578" s="95"/>
      <c r="O578" s="95"/>
      <c r="S578" s="95"/>
      <c r="U578" s="95"/>
      <c r="W578" s="95"/>
      <c r="X578" s="95"/>
      <c r="Y578" s="95"/>
      <c r="AA578" s="95"/>
      <c r="AC578" s="95"/>
    </row>
    <row r="579" spans="5:29" s="42" customFormat="1" x14ac:dyDescent="0.35">
      <c r="E579" s="95"/>
      <c r="G579" s="95"/>
      <c r="I579" s="95"/>
      <c r="J579" s="95"/>
      <c r="K579" s="95"/>
      <c r="M579" s="95"/>
      <c r="O579" s="95"/>
      <c r="S579" s="95"/>
      <c r="U579" s="95"/>
      <c r="W579" s="95"/>
      <c r="X579" s="95"/>
      <c r="Y579" s="95"/>
      <c r="AA579" s="95"/>
      <c r="AC579" s="95"/>
    </row>
    <row r="580" spans="5:29" s="42" customFormat="1" x14ac:dyDescent="0.35">
      <c r="E580" s="95"/>
      <c r="G580" s="95"/>
      <c r="I580" s="95"/>
      <c r="J580" s="95"/>
      <c r="K580" s="95"/>
      <c r="M580" s="95"/>
      <c r="O580" s="95"/>
      <c r="S580" s="95"/>
      <c r="U580" s="95"/>
      <c r="W580" s="95"/>
      <c r="X580" s="95"/>
      <c r="Y580" s="95"/>
      <c r="AA580" s="95"/>
      <c r="AC580" s="95"/>
    </row>
    <row r="581" spans="5:29" s="42" customFormat="1" x14ac:dyDescent="0.35">
      <c r="E581" s="95"/>
      <c r="G581" s="95"/>
      <c r="I581" s="95"/>
      <c r="J581" s="95"/>
      <c r="K581" s="95"/>
      <c r="M581" s="95"/>
      <c r="O581" s="95"/>
      <c r="S581" s="95"/>
      <c r="U581" s="95"/>
      <c r="W581" s="95"/>
      <c r="X581" s="95"/>
      <c r="Y581" s="95"/>
      <c r="AA581" s="95"/>
      <c r="AC581" s="95"/>
    </row>
    <row r="582" spans="5:29" s="42" customFormat="1" x14ac:dyDescent="0.35">
      <c r="E582" s="95"/>
      <c r="G582" s="95"/>
      <c r="I582" s="95"/>
      <c r="J582" s="95"/>
      <c r="K582" s="95"/>
      <c r="M582" s="95"/>
      <c r="O582" s="95"/>
      <c r="S582" s="95"/>
      <c r="U582" s="95"/>
      <c r="W582" s="95"/>
      <c r="X582" s="95"/>
      <c r="Y582" s="95"/>
      <c r="AA582" s="95"/>
      <c r="AC582" s="95"/>
    </row>
    <row r="583" spans="5:29" s="42" customFormat="1" x14ac:dyDescent="0.35">
      <c r="E583" s="95"/>
      <c r="G583" s="95"/>
      <c r="I583" s="95"/>
      <c r="J583" s="95"/>
      <c r="K583" s="95"/>
      <c r="M583" s="95"/>
      <c r="O583" s="95"/>
      <c r="S583" s="95"/>
      <c r="U583" s="95"/>
      <c r="W583" s="95"/>
      <c r="X583" s="95"/>
      <c r="Y583" s="95"/>
      <c r="AA583" s="95"/>
      <c r="AC583" s="95"/>
    </row>
    <row r="584" spans="5:29" s="42" customFormat="1" x14ac:dyDescent="0.35">
      <c r="E584" s="95"/>
      <c r="G584" s="95"/>
      <c r="I584" s="95"/>
      <c r="J584" s="95"/>
      <c r="K584" s="95"/>
      <c r="M584" s="95"/>
      <c r="O584" s="95"/>
      <c r="S584" s="95"/>
      <c r="U584" s="95"/>
      <c r="W584" s="95"/>
      <c r="X584" s="95"/>
      <c r="Y584" s="95"/>
      <c r="AA584" s="95"/>
      <c r="AC584" s="95"/>
    </row>
    <row r="585" spans="5:29" s="42" customFormat="1" x14ac:dyDescent="0.35">
      <c r="E585" s="95"/>
      <c r="G585" s="95"/>
      <c r="I585" s="95"/>
      <c r="J585" s="95"/>
      <c r="K585" s="95"/>
      <c r="M585" s="95"/>
      <c r="O585" s="95"/>
      <c r="S585" s="95"/>
      <c r="U585" s="95"/>
      <c r="W585" s="95"/>
      <c r="X585" s="95"/>
      <c r="Y585" s="95"/>
      <c r="AA585" s="95"/>
      <c r="AC585" s="95"/>
    </row>
    <row r="586" spans="5:29" s="42" customFormat="1" x14ac:dyDescent="0.35">
      <c r="E586" s="95"/>
      <c r="G586" s="95"/>
      <c r="I586" s="95"/>
      <c r="J586" s="95"/>
      <c r="K586" s="95"/>
      <c r="M586" s="95"/>
      <c r="O586" s="95"/>
      <c r="S586" s="95"/>
      <c r="U586" s="95"/>
      <c r="W586" s="95"/>
      <c r="X586" s="95"/>
      <c r="Y586" s="95"/>
      <c r="AA586" s="95"/>
      <c r="AC586" s="95"/>
    </row>
    <row r="587" spans="5:29" s="42" customFormat="1" x14ac:dyDescent="0.35">
      <c r="E587" s="95"/>
      <c r="G587" s="95"/>
      <c r="I587" s="95"/>
      <c r="J587" s="95"/>
      <c r="K587" s="95"/>
      <c r="M587" s="95"/>
      <c r="O587" s="95"/>
      <c r="S587" s="95"/>
      <c r="U587" s="95"/>
      <c r="W587" s="95"/>
      <c r="X587" s="95"/>
      <c r="Y587" s="95"/>
      <c r="AA587" s="95"/>
      <c r="AC587" s="95"/>
    </row>
    <row r="588" spans="5:29" s="42" customFormat="1" x14ac:dyDescent="0.35">
      <c r="E588" s="95"/>
      <c r="G588" s="95"/>
      <c r="I588" s="95"/>
      <c r="J588" s="95"/>
      <c r="K588" s="95"/>
      <c r="M588" s="95"/>
      <c r="O588" s="95"/>
      <c r="S588" s="95"/>
      <c r="U588" s="95"/>
      <c r="W588" s="95"/>
      <c r="X588" s="95"/>
      <c r="Y588" s="95"/>
      <c r="AA588" s="95"/>
      <c r="AC588" s="95"/>
    </row>
    <row r="589" spans="5:29" s="42" customFormat="1" x14ac:dyDescent="0.35">
      <c r="E589" s="95"/>
      <c r="G589" s="95"/>
      <c r="I589" s="95"/>
      <c r="J589" s="95"/>
      <c r="K589" s="95"/>
      <c r="M589" s="95"/>
      <c r="O589" s="95"/>
      <c r="S589" s="95"/>
      <c r="U589" s="95"/>
      <c r="W589" s="95"/>
      <c r="X589" s="95"/>
      <c r="Y589" s="95"/>
      <c r="AA589" s="95"/>
      <c r="AC589" s="95"/>
    </row>
    <row r="590" spans="5:29" s="42" customFormat="1" x14ac:dyDescent="0.35">
      <c r="E590" s="95"/>
      <c r="G590" s="95"/>
      <c r="I590" s="95"/>
      <c r="J590" s="95"/>
      <c r="K590" s="95"/>
      <c r="M590" s="95"/>
      <c r="O590" s="95"/>
      <c r="S590" s="95"/>
      <c r="U590" s="95"/>
      <c r="W590" s="95"/>
      <c r="X590" s="95"/>
      <c r="Y590" s="95"/>
      <c r="AA590" s="95"/>
      <c r="AC590" s="95"/>
    </row>
    <row r="591" spans="5:29" s="42" customFormat="1" x14ac:dyDescent="0.35">
      <c r="E591" s="95"/>
      <c r="G591" s="95"/>
      <c r="I591" s="95"/>
      <c r="J591" s="95"/>
      <c r="K591" s="95"/>
      <c r="M591" s="95"/>
      <c r="O591" s="95"/>
      <c r="S591" s="95"/>
      <c r="U591" s="95"/>
      <c r="W591" s="95"/>
      <c r="X591" s="95"/>
      <c r="Y591" s="95"/>
      <c r="AA591" s="95"/>
      <c r="AC591" s="95"/>
    </row>
    <row r="592" spans="5:29" s="42" customFormat="1" x14ac:dyDescent="0.35">
      <c r="E592" s="95"/>
      <c r="G592" s="95"/>
      <c r="I592" s="95"/>
      <c r="J592" s="95"/>
      <c r="K592" s="95"/>
      <c r="M592" s="95"/>
      <c r="O592" s="95"/>
      <c r="S592" s="95"/>
      <c r="U592" s="95"/>
      <c r="W592" s="95"/>
      <c r="X592" s="95"/>
      <c r="Y592" s="95"/>
      <c r="AA592" s="95"/>
      <c r="AC592" s="95"/>
    </row>
    <row r="593" spans="5:29" s="42" customFormat="1" x14ac:dyDescent="0.35">
      <c r="E593" s="95"/>
      <c r="G593" s="95"/>
      <c r="I593" s="95"/>
      <c r="J593" s="95"/>
      <c r="K593" s="95"/>
      <c r="M593" s="95"/>
      <c r="O593" s="95"/>
      <c r="S593" s="95"/>
      <c r="U593" s="95"/>
      <c r="W593" s="95"/>
      <c r="X593" s="95"/>
      <c r="Y593" s="95"/>
      <c r="AA593" s="95"/>
      <c r="AC593" s="95"/>
    </row>
    <row r="594" spans="5:29" s="42" customFormat="1" x14ac:dyDescent="0.35">
      <c r="E594" s="95"/>
      <c r="G594" s="95"/>
      <c r="I594" s="95"/>
      <c r="J594" s="95"/>
      <c r="K594" s="95"/>
      <c r="M594" s="95"/>
      <c r="O594" s="95"/>
      <c r="S594" s="95"/>
      <c r="U594" s="95"/>
      <c r="W594" s="95"/>
      <c r="X594" s="95"/>
      <c r="Y594" s="95"/>
      <c r="AA594" s="95"/>
      <c r="AC594" s="95"/>
    </row>
    <row r="595" spans="5:29" s="42" customFormat="1" x14ac:dyDescent="0.35">
      <c r="E595" s="95"/>
      <c r="G595" s="95"/>
      <c r="I595" s="95"/>
      <c r="J595" s="95"/>
      <c r="K595" s="95"/>
      <c r="M595" s="95"/>
      <c r="O595" s="95"/>
      <c r="S595" s="95"/>
      <c r="U595" s="95"/>
      <c r="W595" s="95"/>
      <c r="X595" s="95"/>
      <c r="Y595" s="95"/>
      <c r="AA595" s="95"/>
      <c r="AC595" s="95"/>
    </row>
    <row r="596" spans="5:29" s="42" customFormat="1" x14ac:dyDescent="0.35">
      <c r="E596" s="95"/>
      <c r="G596" s="95"/>
      <c r="I596" s="95"/>
      <c r="J596" s="95"/>
      <c r="K596" s="95"/>
      <c r="M596" s="95"/>
      <c r="O596" s="95"/>
      <c r="S596" s="95"/>
      <c r="U596" s="95"/>
      <c r="W596" s="95"/>
      <c r="X596" s="95"/>
      <c r="Y596" s="95"/>
      <c r="AA596" s="95"/>
      <c r="AC596" s="95"/>
    </row>
    <row r="597" spans="5:29" s="42" customFormat="1" x14ac:dyDescent="0.35">
      <c r="E597" s="95"/>
      <c r="G597" s="95"/>
      <c r="I597" s="95"/>
      <c r="J597" s="95"/>
      <c r="K597" s="95"/>
      <c r="M597" s="95"/>
      <c r="O597" s="95"/>
      <c r="S597" s="95"/>
      <c r="U597" s="95"/>
      <c r="W597" s="95"/>
      <c r="X597" s="95"/>
      <c r="Y597" s="95"/>
      <c r="AA597" s="95"/>
      <c r="AC597" s="95"/>
    </row>
    <row r="598" spans="5:29" s="42" customFormat="1" x14ac:dyDescent="0.35">
      <c r="E598" s="95"/>
      <c r="G598" s="95"/>
      <c r="I598" s="95"/>
      <c r="J598" s="95"/>
      <c r="K598" s="95"/>
      <c r="M598" s="95"/>
      <c r="O598" s="95"/>
      <c r="S598" s="95"/>
      <c r="U598" s="95"/>
      <c r="W598" s="95"/>
      <c r="X598" s="95"/>
      <c r="Y598" s="95"/>
      <c r="AA598" s="95"/>
      <c r="AC598" s="95"/>
    </row>
    <row r="599" spans="5:29" s="42" customFormat="1" x14ac:dyDescent="0.35">
      <c r="E599" s="95"/>
      <c r="G599" s="95"/>
      <c r="I599" s="95"/>
      <c r="J599" s="95"/>
      <c r="K599" s="95"/>
      <c r="M599" s="95"/>
      <c r="O599" s="95"/>
      <c r="S599" s="95"/>
      <c r="U599" s="95"/>
      <c r="W599" s="95"/>
      <c r="X599" s="95"/>
      <c r="Y599" s="95"/>
      <c r="AA599" s="95"/>
      <c r="AC599" s="95"/>
    </row>
    <row r="600" spans="5:29" s="42" customFormat="1" x14ac:dyDescent="0.35">
      <c r="E600" s="95"/>
      <c r="G600" s="95"/>
      <c r="I600" s="95"/>
      <c r="J600" s="95"/>
      <c r="K600" s="95"/>
      <c r="M600" s="95"/>
      <c r="O600" s="95"/>
      <c r="S600" s="95"/>
      <c r="U600" s="95"/>
      <c r="W600" s="95"/>
      <c r="X600" s="95"/>
      <c r="Y600" s="95"/>
      <c r="AA600" s="95"/>
      <c r="AC600" s="95"/>
    </row>
    <row r="601" spans="5:29" s="42" customFormat="1" x14ac:dyDescent="0.35">
      <c r="E601" s="95"/>
      <c r="G601" s="95"/>
      <c r="I601" s="95"/>
      <c r="J601" s="95"/>
      <c r="K601" s="95"/>
      <c r="M601" s="95"/>
      <c r="O601" s="95"/>
      <c r="S601" s="95"/>
      <c r="U601" s="95"/>
      <c r="W601" s="95"/>
      <c r="X601" s="95"/>
      <c r="Y601" s="95"/>
      <c r="AA601" s="95"/>
      <c r="AC601" s="95"/>
    </row>
    <row r="602" spans="5:29" s="42" customFormat="1" x14ac:dyDescent="0.35">
      <c r="E602" s="95"/>
      <c r="G602" s="95"/>
      <c r="I602" s="95"/>
      <c r="J602" s="95"/>
      <c r="K602" s="95"/>
      <c r="M602" s="95"/>
      <c r="O602" s="95"/>
      <c r="S602" s="95"/>
      <c r="U602" s="95"/>
      <c r="W602" s="95"/>
      <c r="X602" s="95"/>
      <c r="Y602" s="95"/>
      <c r="AA602" s="95"/>
      <c r="AC602" s="95"/>
    </row>
    <row r="603" spans="5:29" s="42" customFormat="1" x14ac:dyDescent="0.35">
      <c r="E603" s="95"/>
      <c r="G603" s="95"/>
      <c r="I603" s="95"/>
      <c r="J603" s="95"/>
      <c r="K603" s="95"/>
      <c r="M603" s="95"/>
      <c r="O603" s="95"/>
      <c r="S603" s="95"/>
      <c r="U603" s="95"/>
      <c r="W603" s="95"/>
      <c r="X603" s="95"/>
      <c r="Y603" s="95"/>
      <c r="AA603" s="95"/>
      <c r="AC603" s="95"/>
    </row>
    <row r="604" spans="5:29" s="42" customFormat="1" x14ac:dyDescent="0.35">
      <c r="E604" s="95"/>
      <c r="G604" s="95"/>
      <c r="I604" s="95"/>
      <c r="J604" s="95"/>
      <c r="K604" s="95"/>
      <c r="M604" s="95"/>
      <c r="O604" s="95"/>
      <c r="S604" s="95"/>
      <c r="U604" s="95"/>
      <c r="W604" s="95"/>
      <c r="X604" s="95"/>
      <c r="Y604" s="95"/>
      <c r="AA604" s="95"/>
      <c r="AC604" s="95"/>
    </row>
    <row r="605" spans="5:29" s="42" customFormat="1" x14ac:dyDescent="0.35">
      <c r="E605" s="95"/>
      <c r="G605" s="95"/>
      <c r="I605" s="95"/>
      <c r="J605" s="95"/>
      <c r="K605" s="95"/>
      <c r="M605" s="95"/>
      <c r="O605" s="95"/>
      <c r="S605" s="95"/>
      <c r="U605" s="95"/>
      <c r="W605" s="95"/>
      <c r="X605" s="95"/>
      <c r="Y605" s="95"/>
      <c r="AA605" s="95"/>
      <c r="AC605" s="95"/>
    </row>
    <row r="606" spans="5:29" s="42" customFormat="1" x14ac:dyDescent="0.35">
      <c r="E606" s="95"/>
      <c r="G606" s="95"/>
      <c r="I606" s="95"/>
      <c r="J606" s="95"/>
      <c r="K606" s="95"/>
      <c r="M606" s="95"/>
      <c r="O606" s="95"/>
      <c r="S606" s="95"/>
      <c r="U606" s="95"/>
      <c r="W606" s="95"/>
      <c r="X606" s="95"/>
      <c r="Y606" s="95"/>
      <c r="AA606" s="95"/>
      <c r="AC606" s="95"/>
    </row>
    <row r="607" spans="5:29" s="42" customFormat="1" x14ac:dyDescent="0.35">
      <c r="E607" s="95"/>
      <c r="G607" s="95"/>
      <c r="I607" s="95"/>
      <c r="J607" s="95"/>
      <c r="K607" s="95"/>
      <c r="M607" s="95"/>
      <c r="O607" s="95"/>
      <c r="S607" s="95"/>
      <c r="U607" s="95"/>
      <c r="W607" s="95"/>
      <c r="X607" s="95"/>
      <c r="Y607" s="95"/>
      <c r="AA607" s="95"/>
      <c r="AC607" s="95"/>
    </row>
    <row r="608" spans="5:29" s="42" customFormat="1" x14ac:dyDescent="0.35">
      <c r="E608" s="95"/>
      <c r="G608" s="95"/>
      <c r="I608" s="95"/>
      <c r="J608" s="95"/>
      <c r="K608" s="95"/>
      <c r="M608" s="95"/>
      <c r="O608" s="95"/>
      <c r="S608" s="95"/>
      <c r="U608" s="95"/>
      <c r="W608" s="95"/>
      <c r="X608" s="95"/>
      <c r="Y608" s="95"/>
      <c r="AA608" s="95"/>
      <c r="AC608" s="95"/>
    </row>
    <row r="609" spans="5:29" s="42" customFormat="1" x14ac:dyDescent="0.35">
      <c r="E609" s="95"/>
      <c r="G609" s="95"/>
      <c r="I609" s="95"/>
      <c r="J609" s="95"/>
      <c r="K609" s="95"/>
      <c r="M609" s="95"/>
      <c r="O609" s="95"/>
      <c r="S609" s="95"/>
      <c r="U609" s="95"/>
      <c r="W609" s="95"/>
      <c r="X609" s="95"/>
      <c r="Y609" s="95"/>
      <c r="AA609" s="95"/>
      <c r="AC609" s="95"/>
    </row>
    <row r="610" spans="5:29" s="42" customFormat="1" x14ac:dyDescent="0.35">
      <c r="E610" s="95"/>
      <c r="G610" s="95"/>
      <c r="I610" s="95"/>
      <c r="J610" s="95"/>
      <c r="K610" s="95"/>
      <c r="M610" s="95"/>
      <c r="O610" s="95"/>
      <c r="S610" s="95"/>
      <c r="U610" s="95"/>
      <c r="W610" s="95"/>
      <c r="X610" s="95"/>
      <c r="Y610" s="95"/>
      <c r="AA610" s="95"/>
      <c r="AC610" s="95"/>
    </row>
    <row r="611" spans="5:29" s="42" customFormat="1" x14ac:dyDescent="0.35">
      <c r="E611" s="95"/>
      <c r="G611" s="95"/>
      <c r="I611" s="95"/>
      <c r="J611" s="95"/>
      <c r="K611" s="95"/>
      <c r="M611" s="95"/>
      <c r="O611" s="95"/>
      <c r="S611" s="95"/>
      <c r="U611" s="95"/>
      <c r="W611" s="95"/>
      <c r="X611" s="95"/>
      <c r="Y611" s="95"/>
      <c r="AA611" s="95"/>
      <c r="AC611" s="95"/>
    </row>
    <row r="612" spans="5:29" s="42" customFormat="1" x14ac:dyDescent="0.35">
      <c r="E612" s="95"/>
      <c r="G612" s="95"/>
      <c r="I612" s="95"/>
      <c r="J612" s="95"/>
      <c r="K612" s="95"/>
      <c r="M612" s="95"/>
      <c r="O612" s="95"/>
      <c r="S612" s="95"/>
      <c r="U612" s="95"/>
      <c r="W612" s="95"/>
      <c r="X612" s="95"/>
      <c r="Y612" s="95"/>
      <c r="AA612" s="95"/>
      <c r="AC612" s="95"/>
    </row>
    <row r="613" spans="5:29" s="42" customFormat="1" x14ac:dyDescent="0.35">
      <c r="E613" s="95"/>
      <c r="G613" s="95"/>
      <c r="I613" s="95"/>
      <c r="J613" s="95"/>
      <c r="K613" s="95"/>
      <c r="M613" s="95"/>
      <c r="O613" s="95"/>
      <c r="S613" s="95"/>
      <c r="U613" s="95"/>
      <c r="W613" s="95"/>
      <c r="X613" s="95"/>
      <c r="Y613" s="95"/>
      <c r="AA613" s="95"/>
      <c r="AC613" s="95"/>
    </row>
    <row r="614" spans="5:29" s="42" customFormat="1" x14ac:dyDescent="0.35">
      <c r="E614" s="95"/>
      <c r="G614" s="95"/>
      <c r="I614" s="95"/>
      <c r="J614" s="95"/>
      <c r="K614" s="95"/>
      <c r="M614" s="95"/>
      <c r="O614" s="95"/>
      <c r="S614" s="95"/>
      <c r="U614" s="95"/>
      <c r="W614" s="95"/>
      <c r="X614" s="95"/>
      <c r="Y614" s="95"/>
      <c r="AA614" s="95"/>
      <c r="AC614" s="95"/>
    </row>
    <row r="615" spans="5:29" s="42" customFormat="1" x14ac:dyDescent="0.35">
      <c r="E615" s="95"/>
      <c r="G615" s="95"/>
      <c r="I615" s="95"/>
      <c r="J615" s="95"/>
      <c r="K615" s="95"/>
      <c r="M615" s="95"/>
      <c r="O615" s="95"/>
      <c r="S615" s="95"/>
      <c r="U615" s="95"/>
      <c r="W615" s="95"/>
      <c r="X615" s="95"/>
      <c r="Y615" s="95"/>
      <c r="AA615" s="95"/>
      <c r="AC615" s="95"/>
    </row>
    <row r="616" spans="5:29" s="42" customFormat="1" x14ac:dyDescent="0.35">
      <c r="E616" s="95"/>
      <c r="G616" s="95"/>
      <c r="I616" s="95"/>
      <c r="J616" s="95"/>
      <c r="K616" s="95"/>
      <c r="M616" s="95"/>
      <c r="O616" s="95"/>
      <c r="S616" s="95"/>
      <c r="U616" s="95"/>
      <c r="W616" s="95"/>
      <c r="X616" s="95"/>
      <c r="Y616" s="95"/>
      <c r="AA616" s="95"/>
      <c r="AC616" s="95"/>
    </row>
    <row r="617" spans="5:29" s="42" customFormat="1" x14ac:dyDescent="0.35">
      <c r="E617" s="95"/>
      <c r="G617" s="95"/>
      <c r="I617" s="95"/>
      <c r="J617" s="95"/>
      <c r="K617" s="95"/>
      <c r="M617" s="95"/>
      <c r="O617" s="95"/>
      <c r="S617" s="95"/>
      <c r="U617" s="95"/>
      <c r="W617" s="95"/>
      <c r="X617" s="95"/>
      <c r="Y617" s="95"/>
      <c r="AA617" s="95"/>
      <c r="AC617" s="95"/>
    </row>
    <row r="618" spans="5:29" s="42" customFormat="1" x14ac:dyDescent="0.35">
      <c r="E618" s="95"/>
      <c r="G618" s="95"/>
      <c r="I618" s="95"/>
      <c r="J618" s="95"/>
      <c r="K618" s="95"/>
      <c r="M618" s="95"/>
      <c r="O618" s="95"/>
      <c r="S618" s="95"/>
      <c r="U618" s="95"/>
      <c r="W618" s="95"/>
      <c r="X618" s="95"/>
      <c r="Y618" s="95"/>
      <c r="AA618" s="95"/>
      <c r="AC618" s="95"/>
    </row>
    <row r="619" spans="5:29" s="42" customFormat="1" x14ac:dyDescent="0.35">
      <c r="E619" s="95"/>
      <c r="G619" s="95"/>
      <c r="I619" s="95"/>
      <c r="J619" s="95"/>
      <c r="K619" s="95"/>
      <c r="M619" s="95"/>
      <c r="O619" s="95"/>
      <c r="S619" s="95"/>
      <c r="U619" s="95"/>
      <c r="W619" s="95"/>
      <c r="X619" s="95"/>
      <c r="Y619" s="95"/>
      <c r="AA619" s="95"/>
      <c r="AC619" s="95"/>
    </row>
    <row r="620" spans="5:29" s="42" customFormat="1" x14ac:dyDescent="0.35">
      <c r="E620" s="95"/>
      <c r="G620" s="95"/>
      <c r="I620" s="95"/>
      <c r="J620" s="95"/>
      <c r="K620" s="95"/>
      <c r="M620" s="95"/>
      <c r="O620" s="95"/>
      <c r="S620" s="95"/>
      <c r="U620" s="95"/>
      <c r="W620" s="95"/>
      <c r="X620" s="95"/>
      <c r="Y620" s="95"/>
      <c r="AA620" s="95"/>
      <c r="AC620" s="95"/>
    </row>
    <row r="621" spans="5:29" s="42" customFormat="1" x14ac:dyDescent="0.35">
      <c r="E621" s="95"/>
      <c r="G621" s="95"/>
      <c r="I621" s="95"/>
      <c r="J621" s="95"/>
      <c r="K621" s="95"/>
      <c r="M621" s="95"/>
      <c r="O621" s="95"/>
      <c r="S621" s="95"/>
      <c r="U621" s="95"/>
      <c r="W621" s="95"/>
      <c r="X621" s="95"/>
      <c r="Y621" s="95"/>
      <c r="AA621" s="95"/>
      <c r="AC621" s="95"/>
    </row>
    <row r="622" spans="5:29" s="42" customFormat="1" x14ac:dyDescent="0.35">
      <c r="E622" s="95"/>
      <c r="G622" s="95"/>
      <c r="I622" s="95"/>
      <c r="J622" s="95"/>
      <c r="K622" s="95"/>
      <c r="M622" s="95"/>
      <c r="O622" s="95"/>
      <c r="S622" s="95"/>
      <c r="U622" s="95"/>
      <c r="W622" s="95"/>
      <c r="X622" s="95"/>
      <c r="Y622" s="95"/>
      <c r="AA622" s="95"/>
      <c r="AC622" s="95"/>
    </row>
    <row r="623" spans="5:29" s="42" customFormat="1" x14ac:dyDescent="0.35">
      <c r="E623" s="95"/>
      <c r="G623" s="95"/>
      <c r="I623" s="95"/>
      <c r="J623" s="95"/>
      <c r="K623" s="95"/>
      <c r="M623" s="95"/>
      <c r="O623" s="95"/>
      <c r="S623" s="95"/>
      <c r="U623" s="95"/>
      <c r="W623" s="95"/>
      <c r="X623" s="95"/>
      <c r="Y623" s="95"/>
      <c r="AA623" s="95"/>
      <c r="AC623" s="95"/>
    </row>
    <row r="624" spans="5:29" s="42" customFormat="1" x14ac:dyDescent="0.35">
      <c r="E624" s="95"/>
      <c r="G624" s="95"/>
      <c r="I624" s="95"/>
      <c r="J624" s="95"/>
      <c r="K624" s="95"/>
      <c r="M624" s="95"/>
      <c r="O624" s="95"/>
      <c r="S624" s="95"/>
      <c r="U624" s="95"/>
      <c r="W624" s="95"/>
      <c r="X624" s="95"/>
      <c r="Y624" s="95"/>
      <c r="AA624" s="95"/>
      <c r="AC624" s="95"/>
    </row>
    <row r="625" spans="5:29" s="42" customFormat="1" x14ac:dyDescent="0.35">
      <c r="E625" s="95"/>
      <c r="G625" s="95"/>
      <c r="I625" s="95"/>
      <c r="J625" s="95"/>
      <c r="K625" s="95"/>
      <c r="M625" s="95"/>
      <c r="O625" s="95"/>
      <c r="S625" s="95"/>
      <c r="U625" s="95"/>
      <c r="W625" s="95"/>
      <c r="X625" s="95"/>
      <c r="Y625" s="95"/>
      <c r="AA625" s="95"/>
      <c r="AC625" s="95"/>
    </row>
    <row r="626" spans="5:29" s="42" customFormat="1" x14ac:dyDescent="0.35">
      <c r="E626" s="95"/>
      <c r="G626" s="95"/>
      <c r="I626" s="95"/>
      <c r="J626" s="95"/>
      <c r="K626" s="95"/>
      <c r="M626" s="95"/>
      <c r="O626" s="95"/>
      <c r="S626" s="95"/>
      <c r="U626" s="95"/>
      <c r="W626" s="95"/>
      <c r="X626" s="95"/>
      <c r="Y626" s="95"/>
      <c r="AA626" s="95"/>
      <c r="AC626" s="95"/>
    </row>
    <row r="627" spans="5:29" s="42" customFormat="1" x14ac:dyDescent="0.35">
      <c r="E627" s="95"/>
      <c r="G627" s="95"/>
      <c r="I627" s="95"/>
      <c r="J627" s="95"/>
      <c r="K627" s="95"/>
      <c r="M627" s="95"/>
      <c r="O627" s="95"/>
      <c r="S627" s="95"/>
      <c r="U627" s="95"/>
      <c r="W627" s="95"/>
      <c r="X627" s="95"/>
      <c r="Y627" s="95"/>
      <c r="AA627" s="95"/>
      <c r="AC627" s="95"/>
    </row>
    <row r="628" spans="5:29" s="42" customFormat="1" x14ac:dyDescent="0.35">
      <c r="E628" s="95"/>
      <c r="G628" s="95"/>
      <c r="I628" s="95"/>
      <c r="J628" s="95"/>
      <c r="K628" s="95"/>
      <c r="M628" s="95"/>
      <c r="O628" s="95"/>
      <c r="S628" s="95"/>
      <c r="U628" s="95"/>
      <c r="W628" s="95"/>
      <c r="X628" s="95"/>
      <c r="Y628" s="95"/>
      <c r="AA628" s="95"/>
      <c r="AC628" s="95"/>
    </row>
    <row r="629" spans="5:29" s="42" customFormat="1" x14ac:dyDescent="0.35">
      <c r="E629" s="95"/>
      <c r="G629" s="95"/>
      <c r="I629" s="95"/>
      <c r="J629" s="95"/>
      <c r="K629" s="95"/>
      <c r="M629" s="95"/>
      <c r="O629" s="95"/>
      <c r="S629" s="95"/>
      <c r="U629" s="95"/>
      <c r="W629" s="95"/>
      <c r="X629" s="95"/>
      <c r="Y629" s="95"/>
      <c r="AA629" s="95"/>
      <c r="AC629" s="95"/>
    </row>
    <row r="630" spans="5:29" s="42" customFormat="1" x14ac:dyDescent="0.35">
      <c r="E630" s="95"/>
      <c r="G630" s="95"/>
      <c r="I630" s="95"/>
      <c r="J630" s="95"/>
      <c r="K630" s="95"/>
      <c r="M630" s="95"/>
      <c r="O630" s="95"/>
      <c r="S630" s="95"/>
      <c r="U630" s="95"/>
      <c r="W630" s="95"/>
      <c r="X630" s="95"/>
      <c r="Y630" s="95"/>
      <c r="AA630" s="95"/>
      <c r="AC630" s="95"/>
    </row>
    <row r="631" spans="5:29" s="42" customFormat="1" x14ac:dyDescent="0.35">
      <c r="E631" s="95"/>
      <c r="G631" s="95"/>
      <c r="I631" s="95"/>
      <c r="J631" s="95"/>
      <c r="K631" s="95"/>
      <c r="M631" s="95"/>
      <c r="O631" s="95"/>
      <c r="S631" s="95"/>
      <c r="U631" s="95"/>
      <c r="W631" s="95"/>
      <c r="X631" s="95"/>
      <c r="Y631" s="95"/>
      <c r="AA631" s="95"/>
      <c r="AC631" s="95"/>
    </row>
    <row r="632" spans="5:29" s="42" customFormat="1" x14ac:dyDescent="0.35">
      <c r="E632" s="95"/>
      <c r="G632" s="95"/>
      <c r="I632" s="95"/>
      <c r="J632" s="95"/>
      <c r="K632" s="95"/>
      <c r="M632" s="95"/>
      <c r="O632" s="95"/>
      <c r="S632" s="95"/>
      <c r="U632" s="95"/>
      <c r="W632" s="95"/>
      <c r="X632" s="95"/>
      <c r="Y632" s="95"/>
      <c r="AA632" s="95"/>
      <c r="AC632" s="95"/>
    </row>
    <row r="633" spans="5:29" s="42" customFormat="1" x14ac:dyDescent="0.35">
      <c r="E633" s="95"/>
      <c r="G633" s="95"/>
      <c r="I633" s="95"/>
      <c r="J633" s="95"/>
      <c r="K633" s="95"/>
      <c r="M633" s="95"/>
      <c r="O633" s="95"/>
      <c r="S633" s="95"/>
      <c r="U633" s="95"/>
      <c r="W633" s="95"/>
      <c r="X633" s="95"/>
      <c r="Y633" s="95"/>
      <c r="AA633" s="95"/>
      <c r="AC633" s="95"/>
    </row>
    <row r="634" spans="5:29" s="42" customFormat="1" x14ac:dyDescent="0.35">
      <c r="E634" s="95"/>
      <c r="G634" s="95"/>
      <c r="I634" s="95"/>
      <c r="J634" s="95"/>
      <c r="K634" s="95"/>
      <c r="M634" s="95"/>
      <c r="O634" s="95"/>
      <c r="S634" s="95"/>
      <c r="U634" s="95"/>
      <c r="W634" s="95"/>
      <c r="X634" s="95"/>
      <c r="Y634" s="95"/>
      <c r="AA634" s="95"/>
      <c r="AC634" s="95"/>
    </row>
    <row r="635" spans="5:29" s="42" customFormat="1" x14ac:dyDescent="0.35">
      <c r="E635" s="95"/>
      <c r="G635" s="95"/>
      <c r="I635" s="95"/>
      <c r="J635" s="95"/>
      <c r="K635" s="95"/>
      <c r="M635" s="95"/>
      <c r="O635" s="95"/>
      <c r="S635" s="95"/>
      <c r="U635" s="95"/>
      <c r="W635" s="95"/>
      <c r="X635" s="95"/>
      <c r="Y635" s="95"/>
      <c r="AA635" s="95"/>
      <c r="AC635" s="95"/>
    </row>
    <row r="636" spans="5:29" s="42" customFormat="1" x14ac:dyDescent="0.35">
      <c r="E636" s="95"/>
      <c r="G636" s="95"/>
      <c r="I636" s="95"/>
      <c r="J636" s="95"/>
      <c r="K636" s="95"/>
      <c r="M636" s="95"/>
      <c r="O636" s="95"/>
      <c r="S636" s="95"/>
      <c r="U636" s="95"/>
      <c r="W636" s="95"/>
      <c r="X636" s="95"/>
      <c r="Y636" s="95"/>
      <c r="AA636" s="95"/>
      <c r="AC636" s="95"/>
    </row>
    <row r="637" spans="5:29" s="42" customFormat="1" x14ac:dyDescent="0.35">
      <c r="E637" s="95"/>
      <c r="G637" s="95"/>
      <c r="I637" s="95"/>
      <c r="J637" s="95"/>
      <c r="K637" s="95"/>
      <c r="M637" s="95"/>
      <c r="O637" s="95"/>
      <c r="S637" s="95"/>
      <c r="U637" s="95"/>
      <c r="W637" s="95"/>
      <c r="X637" s="95"/>
      <c r="Y637" s="95"/>
      <c r="AA637" s="95"/>
      <c r="AC637" s="95"/>
    </row>
    <row r="638" spans="5:29" s="42" customFormat="1" x14ac:dyDescent="0.35">
      <c r="E638" s="95"/>
      <c r="G638" s="95"/>
      <c r="I638" s="95"/>
      <c r="J638" s="95"/>
      <c r="K638" s="95"/>
      <c r="M638" s="95"/>
      <c r="O638" s="95"/>
      <c r="S638" s="95"/>
      <c r="U638" s="95"/>
      <c r="W638" s="95"/>
      <c r="X638" s="95"/>
      <c r="Y638" s="95"/>
      <c r="AA638" s="95"/>
      <c r="AC638" s="95"/>
    </row>
    <row r="639" spans="5:29" s="42" customFormat="1" x14ac:dyDescent="0.35">
      <c r="E639" s="95"/>
      <c r="G639" s="95"/>
      <c r="I639" s="95"/>
      <c r="J639" s="95"/>
      <c r="K639" s="95"/>
      <c r="M639" s="95"/>
      <c r="O639" s="95"/>
      <c r="S639" s="95"/>
      <c r="U639" s="95"/>
      <c r="W639" s="95"/>
      <c r="X639" s="95"/>
      <c r="Y639" s="95"/>
      <c r="AA639" s="95"/>
      <c r="AC639" s="95"/>
    </row>
    <row r="640" spans="5:29" s="42" customFormat="1" x14ac:dyDescent="0.35">
      <c r="E640" s="95"/>
      <c r="G640" s="95"/>
      <c r="I640" s="95"/>
      <c r="J640" s="95"/>
      <c r="K640" s="95"/>
      <c r="M640" s="95"/>
      <c r="O640" s="95"/>
      <c r="S640" s="95"/>
      <c r="U640" s="95"/>
      <c r="W640" s="95"/>
      <c r="X640" s="95"/>
      <c r="Y640" s="95"/>
      <c r="AA640" s="95"/>
      <c r="AC640" s="95"/>
    </row>
    <row r="641" spans="5:29" s="42" customFormat="1" x14ac:dyDescent="0.35">
      <c r="E641" s="95"/>
      <c r="G641" s="95"/>
      <c r="I641" s="95"/>
      <c r="J641" s="95"/>
      <c r="K641" s="95"/>
      <c r="M641" s="95"/>
      <c r="O641" s="95"/>
      <c r="S641" s="95"/>
      <c r="U641" s="95"/>
      <c r="W641" s="95"/>
      <c r="X641" s="95"/>
      <c r="Y641" s="95"/>
      <c r="AA641" s="95"/>
      <c r="AC641" s="95"/>
    </row>
    <row r="642" spans="5:29" s="42" customFormat="1" x14ac:dyDescent="0.35">
      <c r="E642" s="95"/>
      <c r="G642" s="95"/>
      <c r="I642" s="95"/>
      <c r="J642" s="95"/>
      <c r="K642" s="95"/>
      <c r="M642" s="95"/>
      <c r="O642" s="95"/>
      <c r="S642" s="95"/>
      <c r="U642" s="95"/>
      <c r="W642" s="95"/>
      <c r="X642" s="95"/>
      <c r="Y642" s="95"/>
      <c r="AA642" s="95"/>
      <c r="AC642" s="95"/>
    </row>
    <row r="643" spans="5:29" s="42" customFormat="1" x14ac:dyDescent="0.35">
      <c r="E643" s="95"/>
      <c r="G643" s="95"/>
      <c r="I643" s="95"/>
      <c r="J643" s="95"/>
      <c r="K643" s="95"/>
      <c r="M643" s="95"/>
      <c r="O643" s="95"/>
      <c r="S643" s="95"/>
      <c r="U643" s="95"/>
      <c r="W643" s="95"/>
      <c r="X643" s="95"/>
      <c r="Y643" s="95"/>
      <c r="AA643" s="95"/>
      <c r="AC643" s="95"/>
    </row>
    <row r="644" spans="5:29" s="42" customFormat="1" x14ac:dyDescent="0.35">
      <c r="E644" s="95"/>
      <c r="G644" s="95"/>
      <c r="I644" s="95"/>
      <c r="J644" s="95"/>
      <c r="K644" s="95"/>
      <c r="M644" s="95"/>
      <c r="O644" s="95"/>
      <c r="S644" s="95"/>
      <c r="U644" s="95"/>
      <c r="W644" s="95"/>
      <c r="X644" s="95"/>
      <c r="Y644" s="95"/>
      <c r="AA644" s="95"/>
      <c r="AC644" s="95"/>
    </row>
    <row r="645" spans="5:29" s="42" customFormat="1" x14ac:dyDescent="0.35">
      <c r="E645" s="95"/>
      <c r="G645" s="95"/>
      <c r="I645" s="95"/>
      <c r="J645" s="95"/>
      <c r="K645" s="95"/>
      <c r="M645" s="95"/>
      <c r="O645" s="95"/>
      <c r="S645" s="95"/>
      <c r="U645" s="95"/>
      <c r="W645" s="95"/>
      <c r="X645" s="95"/>
      <c r="Y645" s="95"/>
      <c r="AA645" s="95"/>
      <c r="AC645" s="95"/>
    </row>
    <row r="646" spans="5:29" s="42" customFormat="1" x14ac:dyDescent="0.35">
      <c r="E646" s="95"/>
      <c r="G646" s="95"/>
      <c r="I646" s="95"/>
      <c r="J646" s="95"/>
      <c r="K646" s="95"/>
      <c r="M646" s="95"/>
      <c r="O646" s="95"/>
      <c r="S646" s="95"/>
      <c r="U646" s="95"/>
      <c r="W646" s="95"/>
      <c r="X646" s="95"/>
      <c r="Y646" s="95"/>
      <c r="AA646" s="95"/>
      <c r="AC646" s="95"/>
    </row>
    <row r="647" spans="5:29" s="42" customFormat="1" x14ac:dyDescent="0.35">
      <c r="E647" s="95"/>
      <c r="G647" s="95"/>
      <c r="I647" s="95"/>
      <c r="J647" s="95"/>
      <c r="K647" s="95"/>
      <c r="M647" s="95"/>
      <c r="O647" s="95"/>
      <c r="S647" s="95"/>
      <c r="U647" s="95"/>
      <c r="W647" s="95"/>
      <c r="X647" s="95"/>
      <c r="Y647" s="95"/>
      <c r="AA647" s="95"/>
      <c r="AC647" s="95"/>
    </row>
    <row r="648" spans="5:29" s="42" customFormat="1" x14ac:dyDescent="0.35">
      <c r="E648" s="95"/>
      <c r="G648" s="95"/>
      <c r="I648" s="95"/>
      <c r="J648" s="95"/>
      <c r="K648" s="95"/>
      <c r="M648" s="95"/>
      <c r="O648" s="95"/>
      <c r="S648" s="95"/>
      <c r="U648" s="95"/>
      <c r="W648" s="95"/>
      <c r="X648" s="95"/>
      <c r="Y648" s="95"/>
      <c r="AA648" s="95"/>
      <c r="AC648" s="95"/>
    </row>
    <row r="649" spans="5:29" s="42" customFormat="1" x14ac:dyDescent="0.35">
      <c r="E649" s="95"/>
      <c r="G649" s="95"/>
      <c r="I649" s="95"/>
      <c r="J649" s="95"/>
      <c r="K649" s="95"/>
      <c r="M649" s="95"/>
      <c r="O649" s="95"/>
      <c r="S649" s="95"/>
      <c r="U649" s="95"/>
      <c r="W649" s="95"/>
      <c r="X649" s="95"/>
      <c r="Y649" s="95"/>
      <c r="AA649" s="95"/>
      <c r="AC649" s="95"/>
    </row>
    <row r="650" spans="5:29" s="42" customFormat="1" x14ac:dyDescent="0.35">
      <c r="E650" s="95"/>
      <c r="G650" s="95"/>
      <c r="I650" s="95"/>
      <c r="J650" s="95"/>
      <c r="K650" s="95"/>
      <c r="M650" s="95"/>
      <c r="O650" s="95"/>
      <c r="S650" s="95"/>
      <c r="U650" s="95"/>
      <c r="W650" s="95"/>
      <c r="X650" s="95"/>
      <c r="Y650" s="95"/>
      <c r="AA650" s="95"/>
      <c r="AC650" s="95"/>
    </row>
    <row r="651" spans="5:29" s="42" customFormat="1" x14ac:dyDescent="0.35">
      <c r="E651" s="95"/>
      <c r="G651" s="95"/>
      <c r="I651" s="95"/>
      <c r="J651" s="95"/>
      <c r="K651" s="95"/>
      <c r="M651" s="95"/>
      <c r="O651" s="95"/>
      <c r="S651" s="95"/>
      <c r="U651" s="95"/>
      <c r="W651" s="95"/>
      <c r="X651" s="95"/>
      <c r="Y651" s="95"/>
      <c r="AA651" s="95"/>
      <c r="AC651" s="95"/>
    </row>
    <row r="652" spans="5:29" s="42" customFormat="1" x14ac:dyDescent="0.35">
      <c r="E652" s="95"/>
      <c r="G652" s="95"/>
      <c r="I652" s="95"/>
      <c r="J652" s="95"/>
      <c r="K652" s="95"/>
      <c r="M652" s="95"/>
      <c r="O652" s="95"/>
      <c r="S652" s="95"/>
      <c r="U652" s="95"/>
      <c r="W652" s="95"/>
      <c r="X652" s="95"/>
      <c r="Y652" s="95"/>
      <c r="AA652" s="95"/>
      <c r="AC652" s="95"/>
    </row>
    <row r="653" spans="5:29" s="42" customFormat="1" x14ac:dyDescent="0.35">
      <c r="E653" s="95"/>
      <c r="G653" s="95"/>
      <c r="I653" s="95"/>
      <c r="J653" s="95"/>
      <c r="K653" s="95"/>
      <c r="M653" s="95"/>
      <c r="O653" s="95"/>
      <c r="S653" s="95"/>
      <c r="U653" s="95"/>
      <c r="W653" s="95"/>
      <c r="X653" s="95"/>
      <c r="Y653" s="95"/>
      <c r="AA653" s="95"/>
      <c r="AC653" s="95"/>
    </row>
    <row r="654" spans="5:29" s="42" customFormat="1" x14ac:dyDescent="0.35">
      <c r="E654" s="95"/>
      <c r="G654" s="95"/>
      <c r="I654" s="95"/>
      <c r="J654" s="95"/>
      <c r="K654" s="95"/>
      <c r="M654" s="95"/>
      <c r="O654" s="95"/>
      <c r="S654" s="95"/>
      <c r="U654" s="95"/>
      <c r="W654" s="95"/>
      <c r="X654" s="95"/>
      <c r="Y654" s="95"/>
      <c r="AA654" s="95"/>
      <c r="AC654" s="95"/>
    </row>
    <row r="655" spans="5:29" s="42" customFormat="1" x14ac:dyDescent="0.35">
      <c r="E655" s="95"/>
      <c r="G655" s="95"/>
      <c r="I655" s="95"/>
      <c r="J655" s="95"/>
      <c r="K655" s="95"/>
      <c r="M655" s="95"/>
      <c r="O655" s="95"/>
      <c r="S655" s="95"/>
      <c r="U655" s="95"/>
      <c r="W655" s="95"/>
      <c r="X655" s="95"/>
      <c r="Y655" s="95"/>
      <c r="AA655" s="95"/>
      <c r="AC655" s="95"/>
    </row>
    <row r="656" spans="5:29" s="42" customFormat="1" x14ac:dyDescent="0.35">
      <c r="E656" s="95"/>
      <c r="G656" s="95"/>
      <c r="I656" s="95"/>
      <c r="J656" s="95"/>
      <c r="K656" s="95"/>
      <c r="M656" s="95"/>
      <c r="O656" s="95"/>
      <c r="S656" s="95"/>
      <c r="U656" s="95"/>
      <c r="W656" s="95"/>
      <c r="X656" s="95"/>
      <c r="Y656" s="95"/>
      <c r="AA656" s="95"/>
      <c r="AC656" s="95"/>
    </row>
    <row r="657" spans="5:29" s="42" customFormat="1" x14ac:dyDescent="0.35">
      <c r="E657" s="95"/>
      <c r="G657" s="95"/>
      <c r="I657" s="95"/>
      <c r="J657" s="95"/>
      <c r="K657" s="95"/>
      <c r="M657" s="95"/>
      <c r="O657" s="95"/>
      <c r="S657" s="95"/>
      <c r="U657" s="95"/>
      <c r="W657" s="95"/>
      <c r="X657" s="95"/>
      <c r="Y657" s="95"/>
      <c r="AA657" s="95"/>
      <c r="AC657" s="95"/>
    </row>
    <row r="658" spans="5:29" s="42" customFormat="1" x14ac:dyDescent="0.35">
      <c r="E658" s="95"/>
      <c r="G658" s="95"/>
      <c r="I658" s="95"/>
      <c r="J658" s="95"/>
      <c r="K658" s="95"/>
      <c r="M658" s="95"/>
      <c r="O658" s="95"/>
      <c r="S658" s="95"/>
      <c r="U658" s="95"/>
      <c r="W658" s="95"/>
      <c r="X658" s="95"/>
      <c r="Y658" s="95"/>
      <c r="AA658" s="95"/>
      <c r="AC658" s="95"/>
    </row>
    <row r="659" spans="5:29" s="42" customFormat="1" x14ac:dyDescent="0.35">
      <c r="E659" s="95"/>
      <c r="G659" s="95"/>
      <c r="I659" s="95"/>
      <c r="J659" s="95"/>
      <c r="K659" s="95"/>
      <c r="M659" s="95"/>
      <c r="O659" s="95"/>
      <c r="S659" s="95"/>
      <c r="U659" s="95"/>
      <c r="W659" s="95"/>
      <c r="X659" s="95"/>
      <c r="Y659" s="95"/>
      <c r="AA659" s="95"/>
      <c r="AC659" s="95"/>
    </row>
    <row r="660" spans="5:29" s="42" customFormat="1" x14ac:dyDescent="0.35">
      <c r="E660" s="95"/>
      <c r="G660" s="95"/>
      <c r="I660" s="95"/>
      <c r="J660" s="95"/>
      <c r="K660" s="95"/>
      <c r="M660" s="95"/>
      <c r="O660" s="95"/>
      <c r="S660" s="95"/>
      <c r="U660" s="95"/>
      <c r="W660" s="95"/>
      <c r="X660" s="95"/>
      <c r="Y660" s="95"/>
      <c r="AA660" s="95"/>
      <c r="AC660" s="95"/>
    </row>
    <row r="661" spans="5:29" s="42" customFormat="1" x14ac:dyDescent="0.35">
      <c r="E661" s="95"/>
      <c r="G661" s="95"/>
      <c r="I661" s="95"/>
      <c r="J661" s="95"/>
      <c r="K661" s="95"/>
      <c r="M661" s="95"/>
      <c r="O661" s="95"/>
      <c r="S661" s="95"/>
      <c r="U661" s="95"/>
      <c r="W661" s="95"/>
      <c r="X661" s="95"/>
      <c r="Y661" s="95"/>
      <c r="AA661" s="95"/>
      <c r="AC661" s="95"/>
    </row>
    <row r="662" spans="5:29" s="42" customFormat="1" x14ac:dyDescent="0.35">
      <c r="E662" s="95"/>
      <c r="G662" s="95"/>
      <c r="I662" s="95"/>
      <c r="J662" s="95"/>
      <c r="K662" s="95"/>
      <c r="M662" s="95"/>
      <c r="O662" s="95"/>
      <c r="S662" s="95"/>
      <c r="U662" s="95"/>
      <c r="W662" s="95"/>
      <c r="X662" s="95"/>
      <c r="Y662" s="95"/>
      <c r="AA662" s="95"/>
      <c r="AC662" s="95"/>
    </row>
    <row r="663" spans="5:29" s="42" customFormat="1" x14ac:dyDescent="0.35">
      <c r="E663" s="95"/>
      <c r="G663" s="95"/>
      <c r="I663" s="95"/>
      <c r="J663" s="95"/>
      <c r="K663" s="95"/>
      <c r="M663" s="95"/>
      <c r="O663" s="95"/>
      <c r="S663" s="95"/>
      <c r="U663" s="95"/>
      <c r="W663" s="95"/>
      <c r="X663" s="95"/>
      <c r="Y663" s="95"/>
      <c r="AA663" s="95"/>
      <c r="AC663" s="95"/>
    </row>
    <row r="664" spans="5:29" s="42" customFormat="1" x14ac:dyDescent="0.35">
      <c r="E664" s="95"/>
      <c r="G664" s="95"/>
      <c r="I664" s="95"/>
      <c r="J664" s="95"/>
      <c r="K664" s="95"/>
      <c r="M664" s="95"/>
      <c r="O664" s="95"/>
      <c r="S664" s="95"/>
      <c r="U664" s="95"/>
      <c r="W664" s="95"/>
      <c r="X664" s="95"/>
      <c r="Y664" s="95"/>
      <c r="AA664" s="95"/>
      <c r="AC664" s="95"/>
    </row>
    <row r="665" spans="5:29" s="42" customFormat="1" x14ac:dyDescent="0.35">
      <c r="E665" s="95"/>
      <c r="G665" s="95"/>
      <c r="I665" s="95"/>
      <c r="J665" s="95"/>
      <c r="K665" s="95"/>
      <c r="M665" s="95"/>
      <c r="O665" s="95"/>
      <c r="S665" s="95"/>
      <c r="U665" s="95"/>
      <c r="W665" s="95"/>
      <c r="X665" s="95"/>
      <c r="Y665" s="95"/>
      <c r="AA665" s="95"/>
      <c r="AC665" s="95"/>
    </row>
    <row r="666" spans="5:29" s="42" customFormat="1" x14ac:dyDescent="0.35">
      <c r="E666" s="95"/>
      <c r="G666" s="95"/>
      <c r="I666" s="95"/>
      <c r="J666" s="95"/>
      <c r="K666" s="95"/>
      <c r="M666" s="95"/>
      <c r="O666" s="95"/>
      <c r="S666" s="95"/>
      <c r="U666" s="95"/>
      <c r="W666" s="95"/>
      <c r="X666" s="95"/>
      <c r="Y666" s="95"/>
      <c r="AA666" s="95"/>
      <c r="AC666" s="95"/>
    </row>
    <row r="667" spans="5:29" s="42" customFormat="1" x14ac:dyDescent="0.35">
      <c r="E667" s="95"/>
      <c r="G667" s="95"/>
      <c r="I667" s="95"/>
      <c r="J667" s="95"/>
      <c r="K667" s="95"/>
      <c r="M667" s="95"/>
      <c r="O667" s="95"/>
      <c r="S667" s="95"/>
      <c r="U667" s="95"/>
      <c r="W667" s="95"/>
      <c r="X667" s="95"/>
      <c r="Y667" s="95"/>
      <c r="AA667" s="95"/>
      <c r="AC667" s="95"/>
    </row>
    <row r="668" spans="5:29" s="42" customFormat="1" x14ac:dyDescent="0.35">
      <c r="E668" s="95"/>
      <c r="G668" s="95"/>
      <c r="I668" s="95"/>
      <c r="J668" s="95"/>
      <c r="K668" s="95"/>
      <c r="M668" s="95"/>
      <c r="O668" s="95"/>
      <c r="S668" s="95"/>
      <c r="U668" s="95"/>
      <c r="W668" s="95"/>
      <c r="X668" s="95"/>
      <c r="Y668" s="95"/>
      <c r="AA668" s="95"/>
      <c r="AC668" s="95"/>
    </row>
    <row r="669" spans="5:29" s="42" customFormat="1" x14ac:dyDescent="0.35">
      <c r="E669" s="95"/>
      <c r="G669" s="95"/>
      <c r="I669" s="95"/>
      <c r="J669" s="95"/>
      <c r="K669" s="95"/>
      <c r="M669" s="95"/>
      <c r="O669" s="95"/>
      <c r="S669" s="95"/>
      <c r="U669" s="95"/>
      <c r="W669" s="95"/>
      <c r="X669" s="95"/>
      <c r="Y669" s="95"/>
      <c r="AA669" s="95"/>
      <c r="AC669" s="95"/>
    </row>
    <row r="670" spans="5:29" s="42" customFormat="1" x14ac:dyDescent="0.35">
      <c r="E670" s="95"/>
      <c r="G670" s="95"/>
      <c r="I670" s="95"/>
      <c r="J670" s="95"/>
      <c r="K670" s="95"/>
      <c r="M670" s="95"/>
      <c r="O670" s="95"/>
      <c r="S670" s="95"/>
      <c r="U670" s="95"/>
      <c r="W670" s="95"/>
      <c r="X670" s="95"/>
      <c r="Y670" s="95"/>
      <c r="AA670" s="95"/>
      <c r="AC670" s="95"/>
    </row>
    <row r="671" spans="5:29" s="42" customFormat="1" x14ac:dyDescent="0.35">
      <c r="E671" s="95"/>
      <c r="G671" s="95"/>
      <c r="I671" s="95"/>
      <c r="J671" s="95"/>
      <c r="K671" s="95"/>
      <c r="M671" s="95"/>
      <c r="O671" s="95"/>
      <c r="S671" s="95"/>
      <c r="U671" s="95"/>
      <c r="W671" s="95"/>
      <c r="X671" s="95"/>
      <c r="Y671" s="95"/>
      <c r="AA671" s="95"/>
      <c r="AC671" s="95"/>
    </row>
    <row r="672" spans="5:29" s="42" customFormat="1" x14ac:dyDescent="0.35">
      <c r="E672" s="95"/>
      <c r="G672" s="95"/>
      <c r="I672" s="95"/>
      <c r="J672" s="95"/>
      <c r="K672" s="95"/>
      <c r="M672" s="95"/>
      <c r="O672" s="95"/>
      <c r="S672" s="95"/>
      <c r="U672" s="95"/>
      <c r="W672" s="95"/>
      <c r="X672" s="95"/>
      <c r="Y672" s="95"/>
      <c r="AA672" s="95"/>
      <c r="AC672" s="95"/>
    </row>
    <row r="673" spans="5:29" s="42" customFormat="1" x14ac:dyDescent="0.35">
      <c r="E673" s="95"/>
      <c r="G673" s="95"/>
      <c r="I673" s="95"/>
      <c r="J673" s="95"/>
      <c r="K673" s="95"/>
      <c r="M673" s="95"/>
      <c r="O673" s="95"/>
      <c r="S673" s="95"/>
      <c r="U673" s="95"/>
      <c r="W673" s="95"/>
      <c r="X673" s="95"/>
      <c r="Y673" s="95"/>
      <c r="AA673" s="95"/>
      <c r="AC673" s="95"/>
    </row>
    <row r="674" spans="5:29" s="42" customFormat="1" x14ac:dyDescent="0.35">
      <c r="E674" s="95"/>
      <c r="G674" s="95"/>
      <c r="I674" s="95"/>
      <c r="J674" s="95"/>
      <c r="K674" s="95"/>
      <c r="M674" s="95"/>
      <c r="O674" s="95"/>
      <c r="S674" s="95"/>
      <c r="U674" s="95"/>
      <c r="W674" s="95"/>
      <c r="X674" s="95"/>
      <c r="Y674" s="95"/>
      <c r="AA674" s="95"/>
      <c r="AC674" s="95"/>
    </row>
    <row r="675" spans="5:29" s="42" customFormat="1" x14ac:dyDescent="0.35">
      <c r="E675" s="95"/>
      <c r="G675" s="95"/>
      <c r="I675" s="95"/>
      <c r="J675" s="95"/>
      <c r="K675" s="95"/>
      <c r="M675" s="95"/>
      <c r="O675" s="95"/>
      <c r="S675" s="95"/>
      <c r="U675" s="95"/>
      <c r="W675" s="95"/>
      <c r="X675" s="95"/>
      <c r="Y675" s="95"/>
      <c r="AA675" s="95"/>
      <c r="AC675" s="95"/>
    </row>
    <row r="676" spans="5:29" s="42" customFormat="1" x14ac:dyDescent="0.35">
      <c r="E676" s="95"/>
      <c r="G676" s="95"/>
      <c r="I676" s="95"/>
      <c r="J676" s="95"/>
      <c r="K676" s="95"/>
      <c r="M676" s="95"/>
      <c r="O676" s="95"/>
      <c r="S676" s="95"/>
      <c r="U676" s="95"/>
      <c r="W676" s="95"/>
      <c r="X676" s="95"/>
      <c r="Y676" s="95"/>
      <c r="AA676" s="95"/>
      <c r="AC676" s="95"/>
    </row>
    <row r="677" spans="5:29" s="42" customFormat="1" x14ac:dyDescent="0.35">
      <c r="E677" s="95"/>
      <c r="G677" s="95"/>
      <c r="I677" s="95"/>
      <c r="J677" s="95"/>
      <c r="K677" s="95"/>
      <c r="M677" s="95"/>
      <c r="O677" s="95"/>
      <c r="S677" s="95"/>
      <c r="U677" s="95"/>
      <c r="W677" s="95"/>
      <c r="X677" s="95"/>
      <c r="Y677" s="95"/>
      <c r="AA677" s="95"/>
      <c r="AC677" s="95"/>
    </row>
    <row r="678" spans="5:29" s="42" customFormat="1" x14ac:dyDescent="0.35">
      <c r="E678" s="95"/>
      <c r="G678" s="95"/>
      <c r="I678" s="95"/>
      <c r="J678" s="95"/>
      <c r="K678" s="95"/>
      <c r="M678" s="95"/>
      <c r="O678" s="95"/>
      <c r="S678" s="95"/>
      <c r="U678" s="95"/>
      <c r="W678" s="95"/>
      <c r="X678" s="95"/>
      <c r="Y678" s="95"/>
      <c r="AA678" s="95"/>
      <c r="AC678" s="95"/>
    </row>
    <row r="679" spans="5:29" s="42" customFormat="1" x14ac:dyDescent="0.35">
      <c r="E679" s="95"/>
      <c r="G679" s="95"/>
      <c r="I679" s="95"/>
      <c r="J679" s="95"/>
      <c r="K679" s="95"/>
      <c r="M679" s="95"/>
      <c r="O679" s="95"/>
      <c r="S679" s="95"/>
      <c r="U679" s="95"/>
      <c r="W679" s="95"/>
      <c r="X679" s="95"/>
      <c r="Y679" s="95"/>
      <c r="AA679" s="95"/>
      <c r="AC679" s="95"/>
    </row>
    <row r="680" spans="5:29" s="42" customFormat="1" x14ac:dyDescent="0.35">
      <c r="E680" s="95"/>
      <c r="G680" s="95"/>
      <c r="I680" s="95"/>
      <c r="J680" s="95"/>
      <c r="K680" s="95"/>
      <c r="M680" s="95"/>
      <c r="O680" s="95"/>
      <c r="S680" s="95"/>
      <c r="U680" s="95"/>
      <c r="W680" s="95"/>
      <c r="X680" s="95"/>
      <c r="Y680" s="95"/>
      <c r="AA680" s="95"/>
      <c r="AC680" s="95"/>
    </row>
    <row r="681" spans="5:29" s="42" customFormat="1" x14ac:dyDescent="0.35">
      <c r="E681" s="95"/>
      <c r="G681" s="95"/>
      <c r="I681" s="95"/>
      <c r="J681" s="95"/>
      <c r="K681" s="95"/>
      <c r="M681" s="95"/>
      <c r="O681" s="95"/>
      <c r="S681" s="95"/>
      <c r="U681" s="95"/>
      <c r="W681" s="95"/>
      <c r="X681" s="95"/>
      <c r="Y681" s="95"/>
      <c r="AA681" s="95"/>
      <c r="AC681" s="95"/>
    </row>
    <row r="682" spans="5:29" s="42" customFormat="1" x14ac:dyDescent="0.35">
      <c r="E682" s="95"/>
      <c r="G682" s="95"/>
      <c r="I682" s="95"/>
      <c r="J682" s="95"/>
      <c r="K682" s="95"/>
      <c r="M682" s="95"/>
      <c r="O682" s="95"/>
      <c r="S682" s="95"/>
      <c r="U682" s="95"/>
      <c r="W682" s="95"/>
      <c r="X682" s="95"/>
      <c r="Y682" s="95"/>
      <c r="AA682" s="95"/>
      <c r="AC682" s="95"/>
    </row>
    <row r="683" spans="5:29" s="42" customFormat="1" x14ac:dyDescent="0.35">
      <c r="E683" s="95"/>
      <c r="G683" s="95"/>
      <c r="I683" s="95"/>
      <c r="J683" s="95"/>
      <c r="K683" s="95"/>
      <c r="M683" s="95"/>
      <c r="O683" s="95"/>
      <c r="S683" s="95"/>
      <c r="U683" s="95"/>
      <c r="W683" s="95"/>
      <c r="X683" s="95"/>
      <c r="Y683" s="95"/>
      <c r="AA683" s="95"/>
      <c r="AC683" s="95"/>
    </row>
    <row r="684" spans="5:29" s="42" customFormat="1" x14ac:dyDescent="0.35">
      <c r="E684" s="95"/>
      <c r="G684" s="95"/>
      <c r="I684" s="95"/>
      <c r="J684" s="95"/>
      <c r="K684" s="95"/>
      <c r="M684" s="95"/>
      <c r="O684" s="95"/>
      <c r="S684" s="95"/>
      <c r="U684" s="95"/>
      <c r="W684" s="95"/>
      <c r="X684" s="95"/>
      <c r="Y684" s="95"/>
      <c r="AA684" s="95"/>
      <c r="AC684" s="95"/>
    </row>
    <row r="685" spans="5:29" s="42" customFormat="1" x14ac:dyDescent="0.35">
      <c r="E685" s="95"/>
      <c r="G685" s="95"/>
      <c r="I685" s="95"/>
      <c r="J685" s="95"/>
      <c r="K685" s="95"/>
      <c r="M685" s="95"/>
      <c r="O685" s="95"/>
      <c r="S685" s="95"/>
      <c r="U685" s="95"/>
      <c r="W685" s="95"/>
      <c r="X685" s="95"/>
      <c r="Y685" s="95"/>
      <c r="AA685" s="95"/>
      <c r="AC685" s="95"/>
    </row>
    <row r="686" spans="5:29" s="42" customFormat="1" x14ac:dyDescent="0.35">
      <c r="E686" s="95"/>
      <c r="G686" s="95"/>
      <c r="I686" s="95"/>
      <c r="J686" s="95"/>
      <c r="K686" s="95"/>
      <c r="M686" s="95"/>
      <c r="O686" s="95"/>
      <c r="S686" s="95"/>
      <c r="U686" s="95"/>
      <c r="W686" s="95"/>
      <c r="X686" s="95"/>
      <c r="Y686" s="95"/>
      <c r="AA686" s="95"/>
      <c r="AC686" s="95"/>
    </row>
    <row r="687" spans="5:29" s="42" customFormat="1" x14ac:dyDescent="0.35">
      <c r="E687" s="95"/>
      <c r="G687" s="95"/>
      <c r="I687" s="95"/>
      <c r="J687" s="95"/>
      <c r="K687" s="95"/>
      <c r="M687" s="95"/>
      <c r="O687" s="95"/>
      <c r="S687" s="95"/>
      <c r="U687" s="95"/>
      <c r="W687" s="95"/>
      <c r="X687" s="95"/>
      <c r="Y687" s="95"/>
      <c r="AA687" s="95"/>
      <c r="AC687" s="95"/>
    </row>
    <row r="688" spans="5:29" s="42" customFormat="1" x14ac:dyDescent="0.35">
      <c r="E688" s="95"/>
      <c r="G688" s="95"/>
      <c r="I688" s="95"/>
      <c r="J688" s="95"/>
      <c r="K688" s="95"/>
      <c r="M688" s="95"/>
      <c r="O688" s="95"/>
      <c r="S688" s="95"/>
      <c r="U688" s="95"/>
      <c r="W688" s="95"/>
      <c r="X688" s="95"/>
      <c r="Y688" s="95"/>
      <c r="AA688" s="95"/>
      <c r="AC688" s="95"/>
    </row>
    <row r="689" spans="5:29" s="42" customFormat="1" x14ac:dyDescent="0.35">
      <c r="E689" s="95"/>
      <c r="G689" s="95"/>
      <c r="I689" s="95"/>
      <c r="J689" s="95"/>
      <c r="K689" s="95"/>
      <c r="M689" s="95"/>
      <c r="O689" s="95"/>
      <c r="S689" s="95"/>
      <c r="U689" s="95"/>
      <c r="W689" s="95"/>
      <c r="X689" s="95"/>
      <c r="Y689" s="95"/>
      <c r="AA689" s="95"/>
      <c r="AC689" s="95"/>
    </row>
    <row r="690" spans="5:29" s="42" customFormat="1" x14ac:dyDescent="0.35">
      <c r="E690" s="95"/>
      <c r="G690" s="95"/>
      <c r="I690" s="95"/>
      <c r="J690" s="95"/>
      <c r="K690" s="95"/>
      <c r="M690" s="95"/>
      <c r="O690" s="95"/>
      <c r="S690" s="95"/>
      <c r="U690" s="95"/>
      <c r="W690" s="95"/>
      <c r="X690" s="95"/>
      <c r="Y690" s="95"/>
      <c r="AA690" s="95"/>
      <c r="AC690" s="95"/>
    </row>
    <row r="691" spans="5:29" s="42" customFormat="1" x14ac:dyDescent="0.35">
      <c r="E691" s="95"/>
      <c r="G691" s="95"/>
      <c r="I691" s="95"/>
      <c r="J691" s="95"/>
      <c r="K691" s="95"/>
      <c r="M691" s="95"/>
      <c r="O691" s="95"/>
      <c r="S691" s="95"/>
      <c r="U691" s="95"/>
      <c r="W691" s="95"/>
      <c r="X691" s="95"/>
      <c r="Y691" s="95"/>
      <c r="AA691" s="95"/>
      <c r="AC691" s="95"/>
    </row>
    <row r="692" spans="5:29" s="42" customFormat="1" x14ac:dyDescent="0.35">
      <c r="E692" s="95"/>
      <c r="G692" s="95"/>
      <c r="I692" s="95"/>
      <c r="J692" s="95"/>
      <c r="K692" s="95"/>
      <c r="M692" s="95"/>
      <c r="O692" s="95"/>
      <c r="S692" s="95"/>
      <c r="U692" s="95"/>
      <c r="W692" s="95"/>
      <c r="X692" s="95"/>
      <c r="Y692" s="95"/>
      <c r="AA692" s="95"/>
      <c r="AC692" s="95"/>
    </row>
    <row r="693" spans="5:29" s="42" customFormat="1" x14ac:dyDescent="0.35">
      <c r="E693" s="95"/>
      <c r="G693" s="95"/>
      <c r="I693" s="95"/>
      <c r="J693" s="95"/>
      <c r="K693" s="95"/>
      <c r="M693" s="95"/>
      <c r="O693" s="95"/>
      <c r="S693" s="95"/>
      <c r="U693" s="95"/>
      <c r="W693" s="95"/>
      <c r="X693" s="95"/>
      <c r="Y693" s="95"/>
      <c r="AA693" s="95"/>
      <c r="AC693" s="95"/>
    </row>
    <row r="694" spans="5:29" s="42" customFormat="1" x14ac:dyDescent="0.35">
      <c r="E694" s="95"/>
      <c r="G694" s="95"/>
      <c r="I694" s="95"/>
      <c r="J694" s="95"/>
      <c r="K694" s="95"/>
      <c r="M694" s="95"/>
      <c r="O694" s="95"/>
      <c r="S694" s="95"/>
      <c r="U694" s="95"/>
      <c r="W694" s="95"/>
      <c r="X694" s="95"/>
      <c r="Y694" s="95"/>
      <c r="AA694" s="95"/>
      <c r="AC694" s="95"/>
    </row>
    <row r="695" spans="5:29" s="42" customFormat="1" x14ac:dyDescent="0.35">
      <c r="E695" s="95"/>
      <c r="G695" s="95"/>
      <c r="I695" s="95"/>
      <c r="J695" s="95"/>
      <c r="K695" s="95"/>
      <c r="M695" s="95"/>
      <c r="O695" s="95"/>
      <c r="S695" s="95"/>
      <c r="U695" s="95"/>
      <c r="W695" s="95"/>
      <c r="X695" s="95"/>
      <c r="Y695" s="95"/>
      <c r="AA695" s="95"/>
      <c r="AC695" s="95"/>
    </row>
    <row r="696" spans="5:29" s="42" customFormat="1" x14ac:dyDescent="0.35">
      <c r="E696" s="95"/>
      <c r="G696" s="95"/>
      <c r="I696" s="95"/>
      <c r="J696" s="95"/>
      <c r="K696" s="95"/>
      <c r="M696" s="95"/>
      <c r="O696" s="95"/>
      <c r="S696" s="95"/>
      <c r="U696" s="95"/>
      <c r="W696" s="95"/>
      <c r="X696" s="95"/>
      <c r="Y696" s="95"/>
      <c r="AA696" s="95"/>
      <c r="AC696" s="95"/>
    </row>
    <row r="697" spans="5:29" s="42" customFormat="1" x14ac:dyDescent="0.35">
      <c r="E697" s="95"/>
      <c r="G697" s="95"/>
      <c r="I697" s="95"/>
      <c r="J697" s="95"/>
      <c r="K697" s="95"/>
      <c r="M697" s="95"/>
      <c r="O697" s="95"/>
      <c r="S697" s="95"/>
      <c r="U697" s="95"/>
      <c r="W697" s="95"/>
      <c r="X697" s="95"/>
      <c r="Y697" s="95"/>
      <c r="AA697" s="95"/>
      <c r="AC697" s="95"/>
    </row>
    <row r="698" spans="5:29" s="42" customFormat="1" x14ac:dyDescent="0.35">
      <c r="E698" s="95"/>
      <c r="G698" s="95"/>
      <c r="I698" s="95"/>
      <c r="J698" s="95"/>
      <c r="K698" s="95"/>
      <c r="M698" s="95"/>
      <c r="O698" s="95"/>
      <c r="S698" s="95"/>
      <c r="U698" s="95"/>
      <c r="W698" s="95"/>
      <c r="X698" s="95"/>
      <c r="Y698" s="95"/>
      <c r="AA698" s="95"/>
      <c r="AC698" s="95"/>
    </row>
    <row r="699" spans="5:29" s="42" customFormat="1" x14ac:dyDescent="0.35">
      <c r="E699" s="95"/>
      <c r="G699" s="95"/>
      <c r="I699" s="95"/>
      <c r="J699" s="95"/>
      <c r="K699" s="95"/>
      <c r="M699" s="95"/>
      <c r="O699" s="95"/>
      <c r="S699" s="95"/>
      <c r="U699" s="95"/>
      <c r="W699" s="95"/>
      <c r="X699" s="95"/>
      <c r="Y699" s="95"/>
      <c r="AA699" s="95"/>
      <c r="AC699" s="95"/>
    </row>
    <row r="700" spans="5:29" s="42" customFormat="1" x14ac:dyDescent="0.35">
      <c r="E700" s="95"/>
      <c r="G700" s="95"/>
      <c r="I700" s="95"/>
      <c r="J700" s="95"/>
      <c r="K700" s="95"/>
      <c r="M700" s="95"/>
      <c r="O700" s="95"/>
      <c r="S700" s="95"/>
      <c r="U700" s="95"/>
      <c r="W700" s="95"/>
      <c r="X700" s="95"/>
      <c r="Y700" s="95"/>
      <c r="AA700" s="95"/>
      <c r="AC700" s="95"/>
    </row>
    <row r="701" spans="5:29" s="42" customFormat="1" x14ac:dyDescent="0.35">
      <c r="E701" s="95"/>
      <c r="G701" s="95"/>
      <c r="I701" s="95"/>
      <c r="J701" s="95"/>
      <c r="K701" s="95"/>
      <c r="M701" s="95"/>
      <c r="O701" s="95"/>
      <c r="S701" s="95"/>
      <c r="U701" s="95"/>
      <c r="W701" s="95"/>
      <c r="X701" s="95"/>
      <c r="Y701" s="95"/>
      <c r="AA701" s="95"/>
      <c r="AC701" s="95"/>
    </row>
    <row r="702" spans="5:29" s="42" customFormat="1" x14ac:dyDescent="0.35">
      <c r="E702" s="95"/>
      <c r="G702" s="95"/>
      <c r="I702" s="95"/>
      <c r="J702" s="95"/>
      <c r="K702" s="95"/>
      <c r="M702" s="95"/>
      <c r="O702" s="95"/>
      <c r="S702" s="95"/>
      <c r="U702" s="95"/>
      <c r="W702" s="95"/>
      <c r="X702" s="95"/>
      <c r="Y702" s="95"/>
      <c r="AA702" s="95"/>
      <c r="AC702" s="95"/>
    </row>
    <row r="703" spans="5:29" s="42" customFormat="1" x14ac:dyDescent="0.35">
      <c r="E703" s="95"/>
      <c r="G703" s="95"/>
      <c r="I703" s="95"/>
      <c r="J703" s="95"/>
      <c r="K703" s="95"/>
      <c r="M703" s="95"/>
      <c r="O703" s="95"/>
      <c r="S703" s="95"/>
      <c r="U703" s="95"/>
      <c r="W703" s="95"/>
      <c r="X703" s="95"/>
      <c r="Y703" s="95"/>
      <c r="AA703" s="95"/>
      <c r="AC703" s="95"/>
    </row>
    <row r="704" spans="5:29" s="42" customFormat="1" x14ac:dyDescent="0.35">
      <c r="E704" s="95"/>
      <c r="G704" s="95"/>
      <c r="I704" s="95"/>
      <c r="J704" s="95"/>
      <c r="K704" s="95"/>
      <c r="M704" s="95"/>
      <c r="O704" s="95"/>
      <c r="S704" s="95"/>
      <c r="U704" s="95"/>
      <c r="W704" s="95"/>
      <c r="X704" s="95"/>
      <c r="Y704" s="95"/>
      <c r="AA704" s="95"/>
      <c r="AC704" s="95"/>
    </row>
    <row r="705" spans="5:29" s="42" customFormat="1" x14ac:dyDescent="0.35">
      <c r="E705" s="95"/>
      <c r="G705" s="95"/>
      <c r="I705" s="95"/>
      <c r="J705" s="95"/>
      <c r="K705" s="95"/>
      <c r="M705" s="95"/>
      <c r="O705" s="95"/>
      <c r="S705" s="95"/>
      <c r="U705" s="95"/>
      <c r="W705" s="95"/>
      <c r="X705" s="95"/>
      <c r="Y705" s="95"/>
      <c r="AA705" s="95"/>
      <c r="AC705" s="95"/>
    </row>
    <row r="706" spans="5:29" s="42" customFormat="1" x14ac:dyDescent="0.35">
      <c r="E706" s="95"/>
      <c r="G706" s="95"/>
      <c r="I706" s="95"/>
      <c r="J706" s="95"/>
      <c r="K706" s="95"/>
      <c r="M706" s="95"/>
      <c r="O706" s="95"/>
      <c r="S706" s="95"/>
      <c r="U706" s="95"/>
      <c r="W706" s="95"/>
      <c r="X706" s="95"/>
      <c r="Y706" s="95"/>
      <c r="AA706" s="95"/>
      <c r="AC706" s="95"/>
    </row>
    <row r="707" spans="5:29" s="42" customFormat="1" x14ac:dyDescent="0.35">
      <c r="E707" s="95"/>
      <c r="G707" s="95"/>
      <c r="I707" s="95"/>
      <c r="J707" s="95"/>
      <c r="K707" s="95"/>
      <c r="M707" s="95"/>
      <c r="O707" s="95"/>
      <c r="S707" s="95"/>
      <c r="U707" s="95"/>
      <c r="W707" s="95"/>
      <c r="X707" s="95"/>
      <c r="Y707" s="95"/>
      <c r="AA707" s="95"/>
      <c r="AC707" s="95"/>
    </row>
    <row r="708" spans="5:29" s="42" customFormat="1" x14ac:dyDescent="0.35">
      <c r="E708" s="95"/>
      <c r="G708" s="95"/>
      <c r="I708" s="95"/>
      <c r="J708" s="95"/>
      <c r="K708" s="95"/>
      <c r="M708" s="95"/>
      <c r="O708" s="95"/>
      <c r="S708" s="95"/>
      <c r="U708" s="95"/>
      <c r="W708" s="95"/>
      <c r="X708" s="95"/>
      <c r="Y708" s="95"/>
      <c r="AA708" s="95"/>
      <c r="AC708" s="95"/>
    </row>
    <row r="709" spans="5:29" s="42" customFormat="1" x14ac:dyDescent="0.35">
      <c r="E709" s="95"/>
      <c r="G709" s="95"/>
      <c r="I709" s="95"/>
      <c r="J709" s="95"/>
      <c r="K709" s="95"/>
      <c r="M709" s="95"/>
      <c r="O709" s="95"/>
      <c r="S709" s="95"/>
      <c r="U709" s="95"/>
      <c r="W709" s="95"/>
      <c r="X709" s="95"/>
      <c r="Y709" s="95"/>
      <c r="AA709" s="95"/>
      <c r="AC709" s="95"/>
    </row>
    <row r="710" spans="5:29" s="42" customFormat="1" x14ac:dyDescent="0.35">
      <c r="E710" s="95"/>
      <c r="G710" s="95"/>
      <c r="I710" s="95"/>
      <c r="J710" s="95"/>
      <c r="K710" s="95"/>
      <c r="M710" s="95"/>
      <c r="O710" s="95"/>
      <c r="S710" s="95"/>
      <c r="U710" s="95"/>
      <c r="W710" s="95"/>
      <c r="X710" s="95"/>
      <c r="Y710" s="95"/>
      <c r="AA710" s="95"/>
      <c r="AC710" s="95"/>
    </row>
    <row r="711" spans="5:29" s="42" customFormat="1" x14ac:dyDescent="0.35">
      <c r="E711" s="95"/>
      <c r="G711" s="95"/>
      <c r="I711" s="95"/>
      <c r="J711" s="95"/>
      <c r="K711" s="95"/>
      <c r="M711" s="95"/>
      <c r="O711" s="95"/>
      <c r="S711" s="95"/>
      <c r="U711" s="95"/>
      <c r="W711" s="95"/>
      <c r="X711" s="95"/>
      <c r="Y711" s="95"/>
      <c r="AA711" s="95"/>
      <c r="AC711" s="95"/>
    </row>
    <row r="712" spans="5:29" s="42" customFormat="1" x14ac:dyDescent="0.35">
      <c r="E712" s="95"/>
      <c r="G712" s="95"/>
      <c r="I712" s="95"/>
      <c r="J712" s="95"/>
      <c r="K712" s="95"/>
      <c r="M712" s="95"/>
      <c r="O712" s="95"/>
      <c r="S712" s="95"/>
      <c r="U712" s="95"/>
      <c r="W712" s="95"/>
      <c r="X712" s="95"/>
      <c r="Y712" s="95"/>
      <c r="AA712" s="95"/>
      <c r="AC712" s="95"/>
    </row>
    <row r="713" spans="5:29" s="42" customFormat="1" x14ac:dyDescent="0.35">
      <c r="E713" s="95"/>
      <c r="G713" s="95"/>
      <c r="I713" s="95"/>
      <c r="J713" s="95"/>
      <c r="K713" s="95"/>
      <c r="M713" s="95"/>
      <c r="O713" s="95"/>
      <c r="S713" s="95"/>
      <c r="U713" s="95"/>
      <c r="W713" s="95"/>
      <c r="X713" s="95"/>
      <c r="Y713" s="95"/>
      <c r="AA713" s="95"/>
      <c r="AC713" s="95"/>
    </row>
    <row r="714" spans="5:29" s="42" customFormat="1" x14ac:dyDescent="0.35">
      <c r="E714" s="95"/>
      <c r="G714" s="95"/>
      <c r="I714" s="95"/>
      <c r="J714" s="95"/>
      <c r="K714" s="95"/>
      <c r="M714" s="95"/>
      <c r="O714" s="95"/>
      <c r="S714" s="95"/>
      <c r="U714" s="95"/>
      <c r="W714" s="95"/>
      <c r="X714" s="95"/>
      <c r="Y714" s="95"/>
      <c r="AA714" s="95"/>
      <c r="AC714" s="95"/>
    </row>
    <row r="715" spans="5:29" s="42" customFormat="1" x14ac:dyDescent="0.35">
      <c r="E715" s="95"/>
      <c r="G715" s="95"/>
      <c r="I715" s="95"/>
      <c r="J715" s="95"/>
      <c r="K715" s="95"/>
      <c r="M715" s="95"/>
      <c r="O715" s="95"/>
      <c r="S715" s="95"/>
      <c r="U715" s="95"/>
      <c r="W715" s="95"/>
      <c r="X715" s="95"/>
      <c r="Y715" s="95"/>
      <c r="AA715" s="95"/>
      <c r="AC715" s="95"/>
    </row>
    <row r="716" spans="5:29" s="42" customFormat="1" x14ac:dyDescent="0.35">
      <c r="E716" s="95"/>
      <c r="G716" s="95"/>
      <c r="I716" s="95"/>
      <c r="J716" s="95"/>
      <c r="K716" s="95"/>
      <c r="M716" s="95"/>
      <c r="O716" s="95"/>
      <c r="S716" s="95"/>
      <c r="U716" s="95"/>
      <c r="W716" s="95"/>
      <c r="X716" s="95"/>
      <c r="Y716" s="95"/>
      <c r="AA716" s="95"/>
      <c r="AC716" s="95"/>
    </row>
    <row r="717" spans="5:29" s="42" customFormat="1" x14ac:dyDescent="0.35">
      <c r="E717" s="95"/>
      <c r="G717" s="95"/>
      <c r="I717" s="95"/>
      <c r="J717" s="95"/>
      <c r="K717" s="95"/>
      <c r="M717" s="95"/>
      <c r="O717" s="95"/>
      <c r="S717" s="95"/>
      <c r="U717" s="95"/>
      <c r="W717" s="95"/>
      <c r="X717" s="95"/>
      <c r="Y717" s="95"/>
      <c r="AA717" s="95"/>
      <c r="AC717" s="95"/>
    </row>
    <row r="718" spans="5:29" s="42" customFormat="1" x14ac:dyDescent="0.35">
      <c r="E718" s="95"/>
      <c r="G718" s="95"/>
      <c r="I718" s="95"/>
      <c r="J718" s="95"/>
      <c r="K718" s="95"/>
      <c r="M718" s="95"/>
      <c r="O718" s="95"/>
      <c r="S718" s="95"/>
      <c r="U718" s="95"/>
      <c r="W718" s="95"/>
      <c r="X718" s="95"/>
      <c r="Y718" s="95"/>
      <c r="AA718" s="95"/>
      <c r="AC718" s="95"/>
    </row>
    <row r="719" spans="5:29" s="42" customFormat="1" x14ac:dyDescent="0.35">
      <c r="E719" s="95"/>
      <c r="G719" s="95"/>
      <c r="I719" s="95"/>
      <c r="J719" s="95"/>
      <c r="K719" s="95"/>
      <c r="M719" s="95"/>
      <c r="O719" s="95"/>
      <c r="S719" s="95"/>
      <c r="U719" s="95"/>
      <c r="W719" s="95"/>
      <c r="X719" s="95"/>
      <c r="Y719" s="95"/>
      <c r="AA719" s="95"/>
      <c r="AC719" s="95"/>
    </row>
    <row r="720" spans="5:29" s="42" customFormat="1" x14ac:dyDescent="0.35">
      <c r="E720" s="95"/>
      <c r="G720" s="95"/>
      <c r="I720" s="95"/>
      <c r="J720" s="95"/>
      <c r="K720" s="95"/>
      <c r="M720" s="95"/>
      <c r="O720" s="95"/>
      <c r="S720" s="95"/>
      <c r="U720" s="95"/>
      <c r="W720" s="95"/>
      <c r="X720" s="95"/>
      <c r="Y720" s="95"/>
      <c r="AA720" s="95"/>
      <c r="AC720" s="95"/>
    </row>
    <row r="721" spans="5:29" s="42" customFormat="1" x14ac:dyDescent="0.35">
      <c r="E721" s="95"/>
      <c r="G721" s="95"/>
      <c r="I721" s="95"/>
      <c r="J721" s="95"/>
      <c r="K721" s="95"/>
      <c r="M721" s="95"/>
      <c r="O721" s="95"/>
      <c r="S721" s="95"/>
      <c r="U721" s="95"/>
      <c r="W721" s="95"/>
      <c r="X721" s="95"/>
      <c r="Y721" s="95"/>
      <c r="AA721" s="95"/>
      <c r="AC721" s="95"/>
    </row>
    <row r="722" spans="5:29" s="42" customFormat="1" x14ac:dyDescent="0.35">
      <c r="E722" s="95"/>
      <c r="G722" s="95"/>
      <c r="I722" s="95"/>
      <c r="J722" s="95"/>
      <c r="K722" s="95"/>
      <c r="M722" s="95"/>
      <c r="O722" s="95"/>
      <c r="S722" s="95"/>
      <c r="U722" s="95"/>
      <c r="W722" s="95"/>
      <c r="X722" s="95"/>
      <c r="Y722" s="95"/>
      <c r="AA722" s="95"/>
      <c r="AC722" s="95"/>
    </row>
    <row r="723" spans="5:29" s="42" customFormat="1" x14ac:dyDescent="0.35">
      <c r="E723" s="95"/>
      <c r="G723" s="95"/>
      <c r="I723" s="95"/>
      <c r="J723" s="95"/>
      <c r="K723" s="95"/>
      <c r="M723" s="95"/>
      <c r="O723" s="95"/>
      <c r="S723" s="95"/>
      <c r="U723" s="95"/>
      <c r="W723" s="95"/>
      <c r="X723" s="95"/>
      <c r="Y723" s="95"/>
      <c r="AA723" s="95"/>
      <c r="AC723" s="95"/>
    </row>
    <row r="724" spans="5:29" s="42" customFormat="1" x14ac:dyDescent="0.35">
      <c r="E724" s="95"/>
      <c r="G724" s="95"/>
      <c r="I724" s="95"/>
      <c r="J724" s="95"/>
      <c r="K724" s="95"/>
      <c r="M724" s="95"/>
      <c r="O724" s="95"/>
      <c r="S724" s="95"/>
      <c r="U724" s="95"/>
      <c r="W724" s="95"/>
      <c r="X724" s="95"/>
      <c r="Y724" s="95"/>
      <c r="AA724" s="95"/>
      <c r="AC724" s="95"/>
    </row>
    <row r="725" spans="5:29" s="42" customFormat="1" x14ac:dyDescent="0.35">
      <c r="E725" s="95"/>
      <c r="G725" s="95"/>
      <c r="I725" s="95"/>
      <c r="J725" s="95"/>
      <c r="K725" s="95"/>
      <c r="M725" s="95"/>
      <c r="O725" s="95"/>
      <c r="S725" s="95"/>
      <c r="U725" s="95"/>
      <c r="W725" s="95"/>
      <c r="X725" s="95"/>
      <c r="Y725" s="95"/>
      <c r="AA725" s="95"/>
      <c r="AC725" s="95"/>
    </row>
    <row r="726" spans="5:29" s="42" customFormat="1" x14ac:dyDescent="0.35">
      <c r="E726" s="95"/>
      <c r="G726" s="95"/>
      <c r="I726" s="95"/>
      <c r="J726" s="95"/>
      <c r="K726" s="95"/>
      <c r="M726" s="95"/>
      <c r="O726" s="95"/>
      <c r="S726" s="95"/>
      <c r="U726" s="95"/>
      <c r="W726" s="95"/>
      <c r="X726" s="95"/>
      <c r="Y726" s="95"/>
      <c r="AA726" s="95"/>
      <c r="AC726" s="95"/>
    </row>
    <row r="727" spans="5:29" s="42" customFormat="1" x14ac:dyDescent="0.35">
      <c r="E727" s="95"/>
      <c r="G727" s="95"/>
      <c r="I727" s="95"/>
      <c r="J727" s="95"/>
      <c r="K727" s="95"/>
      <c r="M727" s="95"/>
      <c r="O727" s="95"/>
      <c r="S727" s="95"/>
      <c r="U727" s="95"/>
      <c r="W727" s="95"/>
      <c r="X727" s="95"/>
      <c r="Y727" s="95"/>
      <c r="AA727" s="95"/>
      <c r="AC727" s="95"/>
    </row>
    <row r="728" spans="5:29" s="42" customFormat="1" x14ac:dyDescent="0.35">
      <c r="E728" s="95"/>
      <c r="G728" s="95"/>
      <c r="I728" s="95"/>
      <c r="J728" s="95"/>
      <c r="K728" s="95"/>
      <c r="M728" s="95"/>
      <c r="O728" s="95"/>
      <c r="S728" s="95"/>
      <c r="U728" s="95"/>
      <c r="W728" s="95"/>
      <c r="X728" s="95"/>
      <c r="Y728" s="95"/>
      <c r="AA728" s="95"/>
      <c r="AC728" s="95"/>
    </row>
    <row r="729" spans="5:29" s="42" customFormat="1" x14ac:dyDescent="0.35">
      <c r="E729" s="95"/>
      <c r="G729" s="95"/>
      <c r="I729" s="95"/>
      <c r="J729" s="95"/>
      <c r="K729" s="95"/>
      <c r="M729" s="95"/>
      <c r="O729" s="95"/>
      <c r="S729" s="95"/>
      <c r="U729" s="95"/>
      <c r="W729" s="95"/>
      <c r="X729" s="95"/>
      <c r="Y729" s="95"/>
      <c r="AA729" s="95"/>
      <c r="AC729" s="95"/>
    </row>
    <row r="730" spans="5:29" s="42" customFormat="1" x14ac:dyDescent="0.35">
      <c r="E730" s="95"/>
      <c r="G730" s="95"/>
      <c r="I730" s="95"/>
      <c r="J730" s="95"/>
      <c r="K730" s="95"/>
      <c r="M730" s="95"/>
      <c r="O730" s="95"/>
      <c r="S730" s="95"/>
      <c r="U730" s="95"/>
      <c r="W730" s="95"/>
      <c r="X730" s="95"/>
      <c r="Y730" s="95"/>
      <c r="AA730" s="95"/>
      <c r="AC730" s="95"/>
    </row>
    <row r="731" spans="5:29" s="42" customFormat="1" x14ac:dyDescent="0.35">
      <c r="E731" s="95"/>
      <c r="G731" s="95"/>
      <c r="I731" s="95"/>
      <c r="J731" s="95"/>
      <c r="K731" s="95"/>
      <c r="M731" s="95"/>
      <c r="O731" s="95"/>
      <c r="S731" s="95"/>
      <c r="U731" s="95"/>
      <c r="W731" s="95"/>
      <c r="X731" s="95"/>
      <c r="Y731" s="95"/>
      <c r="AA731" s="95"/>
      <c r="AC731" s="95"/>
    </row>
    <row r="732" spans="5:29" s="42" customFormat="1" x14ac:dyDescent="0.35">
      <c r="E732" s="95"/>
      <c r="G732" s="95"/>
      <c r="I732" s="95"/>
      <c r="J732" s="95"/>
      <c r="K732" s="95"/>
      <c r="M732" s="95"/>
      <c r="O732" s="95"/>
      <c r="S732" s="95"/>
      <c r="U732" s="95"/>
      <c r="W732" s="95"/>
      <c r="X732" s="95"/>
      <c r="Y732" s="95"/>
      <c r="AA732" s="95"/>
      <c r="AC732" s="95"/>
    </row>
    <row r="733" spans="5:29" s="42" customFormat="1" x14ac:dyDescent="0.35">
      <c r="E733" s="95"/>
      <c r="G733" s="95"/>
      <c r="I733" s="95"/>
      <c r="J733" s="95"/>
      <c r="K733" s="95"/>
      <c r="M733" s="95"/>
      <c r="O733" s="95"/>
      <c r="S733" s="95"/>
      <c r="U733" s="95"/>
      <c r="W733" s="95"/>
      <c r="X733" s="95"/>
      <c r="Y733" s="95"/>
      <c r="AA733" s="95"/>
      <c r="AC733" s="95"/>
    </row>
    <row r="734" spans="5:29" s="42" customFormat="1" x14ac:dyDescent="0.35">
      <c r="E734" s="95"/>
      <c r="G734" s="95"/>
      <c r="I734" s="95"/>
      <c r="J734" s="95"/>
      <c r="K734" s="95"/>
      <c r="M734" s="95"/>
      <c r="O734" s="95"/>
      <c r="S734" s="95"/>
      <c r="U734" s="95"/>
      <c r="W734" s="95"/>
      <c r="X734" s="95"/>
      <c r="Y734" s="95"/>
      <c r="AA734" s="95"/>
      <c r="AC734" s="95"/>
    </row>
    <row r="735" spans="5:29" s="42" customFormat="1" x14ac:dyDescent="0.35">
      <c r="E735" s="95"/>
      <c r="G735" s="95"/>
      <c r="I735" s="95"/>
      <c r="J735" s="95"/>
      <c r="K735" s="95"/>
      <c r="M735" s="95"/>
      <c r="O735" s="95"/>
      <c r="S735" s="95"/>
      <c r="U735" s="95"/>
      <c r="W735" s="95"/>
      <c r="X735" s="95"/>
      <c r="Y735" s="95"/>
      <c r="AA735" s="95"/>
      <c r="AC735" s="95"/>
    </row>
    <row r="736" spans="5:29" s="42" customFormat="1" x14ac:dyDescent="0.35">
      <c r="E736" s="95"/>
      <c r="G736" s="95"/>
      <c r="I736" s="95"/>
      <c r="J736" s="95"/>
      <c r="K736" s="95"/>
      <c r="M736" s="95"/>
      <c r="O736" s="95"/>
      <c r="S736" s="95"/>
      <c r="U736" s="95"/>
      <c r="W736" s="95"/>
      <c r="X736" s="95"/>
      <c r="Y736" s="95"/>
      <c r="AA736" s="95"/>
      <c r="AC736" s="95"/>
    </row>
    <row r="737" spans="5:29" s="42" customFormat="1" x14ac:dyDescent="0.35">
      <c r="E737" s="95"/>
      <c r="G737" s="95"/>
      <c r="I737" s="95"/>
      <c r="J737" s="95"/>
      <c r="K737" s="95"/>
      <c r="M737" s="95"/>
      <c r="O737" s="95"/>
      <c r="S737" s="95"/>
      <c r="U737" s="95"/>
      <c r="W737" s="95"/>
      <c r="X737" s="95"/>
      <c r="Y737" s="95"/>
      <c r="AA737" s="95"/>
      <c r="AC737" s="95"/>
    </row>
    <row r="738" spans="5:29" s="42" customFormat="1" x14ac:dyDescent="0.35">
      <c r="E738" s="95"/>
      <c r="G738" s="95"/>
      <c r="I738" s="95"/>
      <c r="J738" s="95"/>
      <c r="K738" s="95"/>
      <c r="M738" s="95"/>
      <c r="O738" s="95"/>
      <c r="S738" s="95"/>
      <c r="U738" s="95"/>
      <c r="W738" s="95"/>
      <c r="X738" s="95"/>
      <c r="Y738" s="95"/>
      <c r="AA738" s="95"/>
      <c r="AC738" s="95"/>
    </row>
    <row r="739" spans="5:29" s="42" customFormat="1" x14ac:dyDescent="0.35">
      <c r="E739" s="95"/>
      <c r="G739" s="95"/>
      <c r="I739" s="95"/>
      <c r="J739" s="95"/>
      <c r="K739" s="95"/>
      <c r="M739" s="95"/>
      <c r="O739" s="95"/>
      <c r="S739" s="95"/>
      <c r="U739" s="95"/>
      <c r="W739" s="95"/>
      <c r="X739" s="95"/>
      <c r="Y739" s="95"/>
      <c r="AA739" s="95"/>
      <c r="AC739" s="95"/>
    </row>
    <row r="740" spans="5:29" s="42" customFormat="1" x14ac:dyDescent="0.35">
      <c r="E740" s="95"/>
      <c r="G740" s="95"/>
      <c r="I740" s="95"/>
      <c r="J740" s="95"/>
      <c r="K740" s="95"/>
      <c r="M740" s="95"/>
      <c r="O740" s="95"/>
      <c r="S740" s="95"/>
      <c r="U740" s="95"/>
      <c r="W740" s="95"/>
      <c r="X740" s="95"/>
      <c r="Y740" s="95"/>
      <c r="AA740" s="95"/>
      <c r="AC740" s="95"/>
    </row>
    <row r="741" spans="5:29" s="42" customFormat="1" x14ac:dyDescent="0.35">
      <c r="E741" s="95"/>
      <c r="G741" s="95"/>
      <c r="I741" s="95"/>
      <c r="J741" s="95"/>
      <c r="K741" s="95"/>
      <c r="M741" s="95"/>
      <c r="O741" s="95"/>
      <c r="S741" s="95"/>
      <c r="U741" s="95"/>
      <c r="W741" s="95"/>
      <c r="X741" s="95"/>
      <c r="Y741" s="95"/>
      <c r="AA741" s="95"/>
      <c r="AC741" s="95"/>
    </row>
    <row r="742" spans="5:29" s="42" customFormat="1" x14ac:dyDescent="0.35">
      <c r="E742" s="95"/>
      <c r="G742" s="95"/>
      <c r="I742" s="95"/>
      <c r="J742" s="95"/>
      <c r="K742" s="95"/>
      <c r="M742" s="95"/>
      <c r="O742" s="95"/>
      <c r="S742" s="95"/>
      <c r="U742" s="95"/>
      <c r="W742" s="95"/>
      <c r="X742" s="95"/>
      <c r="Y742" s="95"/>
      <c r="AA742" s="95"/>
      <c r="AC742" s="95"/>
    </row>
    <row r="743" spans="5:29" s="42" customFormat="1" x14ac:dyDescent="0.35">
      <c r="E743" s="95"/>
      <c r="G743" s="95"/>
      <c r="I743" s="95"/>
      <c r="J743" s="95"/>
      <c r="K743" s="95"/>
      <c r="M743" s="95"/>
      <c r="O743" s="95"/>
      <c r="S743" s="95"/>
      <c r="U743" s="95"/>
      <c r="W743" s="95"/>
      <c r="X743" s="95"/>
      <c r="Y743" s="95"/>
      <c r="AA743" s="95"/>
      <c r="AC743" s="95"/>
    </row>
    <row r="744" spans="5:29" s="42" customFormat="1" x14ac:dyDescent="0.35">
      <c r="E744" s="95"/>
      <c r="G744" s="95"/>
      <c r="I744" s="95"/>
      <c r="J744" s="95"/>
      <c r="K744" s="95"/>
      <c r="M744" s="95"/>
      <c r="O744" s="95"/>
      <c r="S744" s="95"/>
      <c r="U744" s="95"/>
      <c r="W744" s="95"/>
      <c r="X744" s="95"/>
      <c r="Y744" s="95"/>
      <c r="AA744" s="95"/>
      <c r="AC744" s="95"/>
    </row>
    <row r="745" spans="5:29" s="42" customFormat="1" x14ac:dyDescent="0.35">
      <c r="E745" s="95"/>
      <c r="G745" s="95"/>
      <c r="I745" s="95"/>
      <c r="J745" s="95"/>
      <c r="K745" s="95"/>
      <c r="M745" s="95"/>
      <c r="O745" s="95"/>
      <c r="S745" s="95"/>
      <c r="U745" s="95"/>
      <c r="W745" s="95"/>
      <c r="X745" s="95"/>
      <c r="Y745" s="95"/>
      <c r="AA745" s="95"/>
      <c r="AC745" s="95"/>
    </row>
    <row r="746" spans="5:29" s="42" customFormat="1" x14ac:dyDescent="0.35">
      <c r="E746" s="95"/>
      <c r="G746" s="95"/>
      <c r="I746" s="95"/>
      <c r="J746" s="95"/>
      <c r="K746" s="95"/>
      <c r="M746" s="95"/>
      <c r="O746" s="95"/>
      <c r="S746" s="95"/>
      <c r="U746" s="95"/>
      <c r="W746" s="95"/>
      <c r="X746" s="95"/>
      <c r="Y746" s="95"/>
      <c r="AA746" s="95"/>
      <c r="AC746" s="95"/>
    </row>
    <row r="747" spans="5:29" s="42" customFormat="1" x14ac:dyDescent="0.35">
      <c r="E747" s="95"/>
      <c r="G747" s="95"/>
      <c r="I747" s="95"/>
      <c r="J747" s="95"/>
      <c r="K747" s="95"/>
      <c r="M747" s="95"/>
      <c r="O747" s="95"/>
      <c r="S747" s="95"/>
      <c r="U747" s="95"/>
      <c r="W747" s="95"/>
      <c r="X747" s="95"/>
      <c r="Y747" s="95"/>
      <c r="AA747" s="95"/>
      <c r="AC747" s="95"/>
    </row>
    <row r="748" spans="5:29" s="42" customFormat="1" x14ac:dyDescent="0.35">
      <c r="E748" s="95"/>
      <c r="G748" s="95"/>
      <c r="I748" s="95"/>
      <c r="J748" s="95"/>
      <c r="K748" s="95"/>
      <c r="M748" s="95"/>
      <c r="O748" s="95"/>
      <c r="S748" s="95"/>
      <c r="U748" s="95"/>
      <c r="W748" s="95"/>
      <c r="X748" s="95"/>
      <c r="Y748" s="95"/>
      <c r="AA748" s="95"/>
      <c r="AC748" s="95"/>
    </row>
    <row r="749" spans="5:29" s="42" customFormat="1" x14ac:dyDescent="0.35">
      <c r="E749" s="95"/>
      <c r="G749" s="95"/>
      <c r="I749" s="95"/>
      <c r="J749" s="95"/>
      <c r="K749" s="95"/>
      <c r="M749" s="95"/>
      <c r="O749" s="95"/>
      <c r="S749" s="95"/>
      <c r="U749" s="95"/>
      <c r="W749" s="95"/>
      <c r="X749" s="95"/>
      <c r="Y749" s="95"/>
      <c r="AA749" s="95"/>
      <c r="AC749" s="95"/>
    </row>
    <row r="750" spans="5:29" s="42" customFormat="1" x14ac:dyDescent="0.35">
      <c r="E750" s="95"/>
      <c r="G750" s="95"/>
      <c r="I750" s="95"/>
      <c r="J750" s="95"/>
      <c r="K750" s="95"/>
      <c r="M750" s="95"/>
      <c r="O750" s="95"/>
      <c r="S750" s="95"/>
      <c r="U750" s="95"/>
      <c r="W750" s="95"/>
      <c r="X750" s="95"/>
      <c r="Y750" s="95"/>
      <c r="AA750" s="95"/>
      <c r="AC750" s="95"/>
    </row>
    <row r="751" spans="5:29" s="42" customFormat="1" x14ac:dyDescent="0.35">
      <c r="E751" s="95"/>
      <c r="G751" s="95"/>
      <c r="I751" s="95"/>
      <c r="J751" s="95"/>
      <c r="K751" s="95"/>
      <c r="M751" s="95"/>
      <c r="O751" s="95"/>
      <c r="S751" s="95"/>
      <c r="U751" s="95"/>
      <c r="W751" s="95"/>
      <c r="X751" s="95"/>
      <c r="Y751" s="95"/>
      <c r="AA751" s="95"/>
      <c r="AC751" s="95"/>
    </row>
    <row r="752" spans="5:29" s="42" customFormat="1" x14ac:dyDescent="0.35">
      <c r="E752" s="95"/>
      <c r="G752" s="95"/>
      <c r="I752" s="95"/>
      <c r="J752" s="95"/>
      <c r="K752" s="95"/>
      <c r="M752" s="95"/>
      <c r="O752" s="95"/>
      <c r="S752" s="95"/>
      <c r="U752" s="95"/>
      <c r="W752" s="95"/>
      <c r="X752" s="95"/>
      <c r="Y752" s="95"/>
      <c r="AA752" s="95"/>
      <c r="AC752" s="95"/>
    </row>
    <row r="753" spans="5:29" s="42" customFormat="1" x14ac:dyDescent="0.35">
      <c r="E753" s="95"/>
      <c r="G753" s="95"/>
      <c r="I753" s="95"/>
      <c r="J753" s="95"/>
      <c r="K753" s="95"/>
      <c r="M753" s="95"/>
      <c r="O753" s="95"/>
      <c r="S753" s="95"/>
      <c r="U753" s="95"/>
      <c r="W753" s="95"/>
      <c r="X753" s="95"/>
      <c r="Y753" s="95"/>
      <c r="AA753" s="95"/>
      <c r="AC753" s="95"/>
    </row>
    <row r="754" spans="5:29" s="42" customFormat="1" x14ac:dyDescent="0.35">
      <c r="E754" s="95"/>
      <c r="G754" s="95"/>
      <c r="I754" s="95"/>
      <c r="J754" s="95"/>
      <c r="K754" s="95"/>
      <c r="M754" s="95"/>
      <c r="O754" s="95"/>
      <c r="S754" s="95"/>
      <c r="U754" s="95"/>
      <c r="W754" s="95"/>
      <c r="X754" s="95"/>
      <c r="Y754" s="95"/>
      <c r="AA754" s="95"/>
      <c r="AC754" s="95"/>
    </row>
    <row r="755" spans="5:29" s="42" customFormat="1" x14ac:dyDescent="0.35">
      <c r="E755" s="95"/>
      <c r="G755" s="95"/>
      <c r="I755" s="95"/>
      <c r="J755" s="95"/>
      <c r="K755" s="95"/>
      <c r="M755" s="95"/>
      <c r="O755" s="95"/>
      <c r="S755" s="95"/>
      <c r="U755" s="95"/>
      <c r="W755" s="95"/>
      <c r="X755" s="95"/>
      <c r="Y755" s="95"/>
      <c r="AA755" s="95"/>
      <c r="AC755" s="95"/>
    </row>
    <row r="756" spans="5:29" s="42" customFormat="1" x14ac:dyDescent="0.35">
      <c r="E756" s="95"/>
      <c r="G756" s="95"/>
      <c r="I756" s="95"/>
      <c r="J756" s="95"/>
      <c r="K756" s="95"/>
      <c r="M756" s="95"/>
      <c r="O756" s="95"/>
      <c r="S756" s="95"/>
      <c r="U756" s="95"/>
      <c r="W756" s="95"/>
      <c r="X756" s="95"/>
      <c r="Y756" s="95"/>
      <c r="AA756" s="95"/>
      <c r="AC756" s="95"/>
    </row>
    <row r="757" spans="5:29" s="42" customFormat="1" x14ac:dyDescent="0.35">
      <c r="E757" s="95"/>
      <c r="G757" s="95"/>
      <c r="I757" s="95"/>
      <c r="J757" s="95"/>
      <c r="K757" s="95"/>
      <c r="M757" s="95"/>
      <c r="O757" s="95"/>
      <c r="S757" s="95"/>
      <c r="U757" s="95"/>
      <c r="W757" s="95"/>
      <c r="X757" s="95"/>
      <c r="Y757" s="95"/>
      <c r="AA757" s="95"/>
      <c r="AC757" s="95"/>
    </row>
    <row r="758" spans="5:29" s="42" customFormat="1" x14ac:dyDescent="0.35">
      <c r="E758" s="95"/>
      <c r="G758" s="95"/>
      <c r="I758" s="95"/>
      <c r="J758" s="95"/>
      <c r="K758" s="95"/>
      <c r="M758" s="95"/>
      <c r="O758" s="95"/>
      <c r="S758" s="95"/>
      <c r="U758" s="95"/>
      <c r="W758" s="95"/>
      <c r="X758" s="95"/>
      <c r="Y758" s="95"/>
      <c r="AA758" s="95"/>
      <c r="AC758" s="95"/>
    </row>
    <row r="759" spans="5:29" s="42" customFormat="1" x14ac:dyDescent="0.35">
      <c r="E759" s="95"/>
      <c r="G759" s="95"/>
      <c r="I759" s="95"/>
      <c r="J759" s="95"/>
      <c r="K759" s="95"/>
      <c r="M759" s="95"/>
      <c r="O759" s="95"/>
      <c r="S759" s="95"/>
      <c r="U759" s="95"/>
      <c r="W759" s="95"/>
      <c r="X759" s="95"/>
      <c r="Y759" s="95"/>
      <c r="AA759" s="95"/>
      <c r="AC759" s="95"/>
    </row>
    <row r="760" spans="5:29" s="42" customFormat="1" x14ac:dyDescent="0.35">
      <c r="E760" s="95"/>
      <c r="G760" s="95"/>
      <c r="I760" s="95"/>
      <c r="J760" s="95"/>
      <c r="K760" s="95"/>
      <c r="M760" s="95"/>
      <c r="O760" s="95"/>
      <c r="S760" s="95"/>
      <c r="U760" s="95"/>
      <c r="W760" s="95"/>
      <c r="X760" s="95"/>
      <c r="Y760" s="95"/>
      <c r="AA760" s="95"/>
      <c r="AC760" s="95"/>
    </row>
    <row r="761" spans="5:29" s="42" customFormat="1" x14ac:dyDescent="0.35">
      <c r="E761" s="95"/>
      <c r="G761" s="95"/>
      <c r="I761" s="95"/>
      <c r="J761" s="95"/>
      <c r="K761" s="95"/>
      <c r="M761" s="95"/>
      <c r="O761" s="95"/>
      <c r="S761" s="95"/>
      <c r="U761" s="95"/>
      <c r="W761" s="95"/>
      <c r="X761" s="95"/>
      <c r="Y761" s="95"/>
      <c r="AA761" s="95"/>
      <c r="AC761" s="95"/>
    </row>
    <row r="762" spans="5:29" s="42" customFormat="1" x14ac:dyDescent="0.35">
      <c r="E762" s="95"/>
      <c r="G762" s="95"/>
      <c r="I762" s="95"/>
      <c r="J762" s="95"/>
      <c r="K762" s="95"/>
      <c r="M762" s="95"/>
      <c r="O762" s="95"/>
      <c r="S762" s="95"/>
      <c r="U762" s="95"/>
      <c r="W762" s="95"/>
      <c r="X762" s="95"/>
      <c r="Y762" s="95"/>
      <c r="AA762" s="95"/>
      <c r="AC762" s="95"/>
    </row>
    <row r="763" spans="5:29" s="42" customFormat="1" x14ac:dyDescent="0.35">
      <c r="E763" s="95"/>
      <c r="G763" s="95"/>
      <c r="I763" s="95"/>
      <c r="J763" s="95"/>
      <c r="K763" s="95"/>
      <c r="M763" s="95"/>
      <c r="O763" s="95"/>
      <c r="S763" s="95"/>
      <c r="U763" s="95"/>
      <c r="W763" s="95"/>
      <c r="X763" s="95"/>
      <c r="Y763" s="95"/>
      <c r="AA763" s="95"/>
      <c r="AC763" s="95"/>
    </row>
    <row r="764" spans="5:29" s="42" customFormat="1" x14ac:dyDescent="0.35">
      <c r="E764" s="95"/>
      <c r="G764" s="95"/>
      <c r="I764" s="95"/>
      <c r="J764" s="95"/>
      <c r="K764" s="95"/>
      <c r="M764" s="95"/>
      <c r="O764" s="95"/>
      <c r="S764" s="95"/>
      <c r="U764" s="95"/>
      <c r="W764" s="95"/>
      <c r="X764" s="95"/>
      <c r="Y764" s="95"/>
      <c r="AA764" s="95"/>
      <c r="AC764" s="95"/>
    </row>
    <row r="765" spans="5:29" s="42" customFormat="1" x14ac:dyDescent="0.35">
      <c r="E765" s="95"/>
      <c r="G765" s="95"/>
      <c r="I765" s="95"/>
      <c r="J765" s="95"/>
      <c r="K765" s="95"/>
      <c r="M765" s="95"/>
      <c r="O765" s="95"/>
      <c r="S765" s="95"/>
      <c r="U765" s="95"/>
      <c r="W765" s="95"/>
      <c r="X765" s="95"/>
      <c r="Y765" s="95"/>
      <c r="AA765" s="95"/>
      <c r="AC765" s="95"/>
    </row>
    <row r="766" spans="5:29" s="42" customFormat="1" x14ac:dyDescent="0.35">
      <c r="E766" s="95"/>
      <c r="G766" s="95"/>
      <c r="I766" s="95"/>
      <c r="J766" s="95"/>
      <c r="K766" s="95"/>
      <c r="M766" s="95"/>
      <c r="O766" s="95"/>
      <c r="S766" s="95"/>
      <c r="U766" s="95"/>
      <c r="W766" s="95"/>
      <c r="X766" s="95"/>
      <c r="Y766" s="95"/>
      <c r="AA766" s="95"/>
      <c r="AC766" s="95"/>
    </row>
    <row r="767" spans="5:29" s="42" customFormat="1" x14ac:dyDescent="0.35">
      <c r="E767" s="95"/>
      <c r="G767" s="95"/>
      <c r="I767" s="95"/>
      <c r="J767" s="95"/>
      <c r="K767" s="95"/>
      <c r="M767" s="95"/>
      <c r="O767" s="95"/>
      <c r="S767" s="95"/>
      <c r="U767" s="95"/>
      <c r="W767" s="95"/>
      <c r="X767" s="95"/>
      <c r="Y767" s="95"/>
      <c r="AA767" s="95"/>
      <c r="AC767" s="95"/>
    </row>
    <row r="768" spans="5:29" s="42" customFormat="1" x14ac:dyDescent="0.35">
      <c r="E768" s="95"/>
      <c r="G768" s="95"/>
      <c r="I768" s="95"/>
      <c r="J768" s="95"/>
      <c r="K768" s="95"/>
      <c r="M768" s="95"/>
      <c r="O768" s="95"/>
      <c r="S768" s="95"/>
      <c r="U768" s="95"/>
      <c r="W768" s="95"/>
      <c r="X768" s="95"/>
      <c r="Y768" s="95"/>
      <c r="AA768" s="95"/>
      <c r="AC768" s="95"/>
    </row>
    <row r="769" spans="5:29" s="42" customFormat="1" x14ac:dyDescent="0.35">
      <c r="E769" s="95"/>
      <c r="G769" s="95"/>
      <c r="I769" s="95"/>
      <c r="J769" s="95"/>
      <c r="K769" s="95"/>
      <c r="M769" s="95"/>
      <c r="O769" s="95"/>
      <c r="S769" s="95"/>
      <c r="U769" s="95"/>
      <c r="W769" s="95"/>
      <c r="X769" s="95"/>
      <c r="Y769" s="95"/>
      <c r="AA769" s="95"/>
      <c r="AC769" s="95"/>
    </row>
    <row r="770" spans="5:29" s="42" customFormat="1" x14ac:dyDescent="0.35">
      <c r="E770" s="95"/>
      <c r="G770" s="95"/>
      <c r="I770" s="95"/>
      <c r="J770" s="95"/>
      <c r="K770" s="95"/>
      <c r="M770" s="95"/>
      <c r="O770" s="95"/>
      <c r="S770" s="95"/>
      <c r="U770" s="95"/>
      <c r="W770" s="95"/>
      <c r="X770" s="95"/>
      <c r="Y770" s="95"/>
      <c r="AA770" s="95"/>
      <c r="AC770" s="95"/>
    </row>
    <row r="771" spans="5:29" s="42" customFormat="1" x14ac:dyDescent="0.35">
      <c r="E771" s="95"/>
      <c r="G771" s="95"/>
      <c r="I771" s="95"/>
      <c r="J771" s="95"/>
      <c r="K771" s="95"/>
      <c r="M771" s="95"/>
      <c r="O771" s="95"/>
      <c r="S771" s="95"/>
      <c r="U771" s="95"/>
      <c r="W771" s="95"/>
      <c r="X771" s="95"/>
      <c r="Y771" s="95"/>
      <c r="AA771" s="95"/>
      <c r="AC771" s="95"/>
    </row>
    <row r="772" spans="5:29" s="42" customFormat="1" x14ac:dyDescent="0.35">
      <c r="E772" s="95"/>
      <c r="G772" s="95"/>
      <c r="I772" s="95"/>
      <c r="J772" s="95"/>
      <c r="K772" s="95"/>
      <c r="M772" s="95"/>
      <c r="O772" s="95"/>
      <c r="S772" s="95"/>
      <c r="U772" s="95"/>
      <c r="W772" s="95"/>
      <c r="X772" s="95"/>
      <c r="Y772" s="95"/>
      <c r="AA772" s="95"/>
      <c r="AC772" s="95"/>
    </row>
    <row r="773" spans="5:29" s="42" customFormat="1" x14ac:dyDescent="0.35">
      <c r="E773" s="95"/>
      <c r="G773" s="95"/>
      <c r="I773" s="95"/>
      <c r="J773" s="95"/>
      <c r="K773" s="95"/>
      <c r="M773" s="95"/>
      <c r="O773" s="95"/>
      <c r="S773" s="95"/>
      <c r="U773" s="95"/>
      <c r="W773" s="95"/>
      <c r="X773" s="95"/>
      <c r="Y773" s="95"/>
      <c r="AA773" s="95"/>
      <c r="AC773" s="95"/>
    </row>
    <row r="774" spans="5:29" s="42" customFormat="1" x14ac:dyDescent="0.35">
      <c r="E774" s="95"/>
      <c r="G774" s="95"/>
      <c r="I774" s="95"/>
      <c r="J774" s="95"/>
      <c r="K774" s="95"/>
      <c r="M774" s="95"/>
      <c r="O774" s="95"/>
      <c r="S774" s="95"/>
      <c r="U774" s="95"/>
      <c r="W774" s="95"/>
      <c r="X774" s="95"/>
      <c r="Y774" s="95"/>
      <c r="AA774" s="95"/>
      <c r="AC774" s="95"/>
    </row>
    <row r="775" spans="5:29" s="42" customFormat="1" x14ac:dyDescent="0.35">
      <c r="E775" s="95"/>
      <c r="G775" s="95"/>
      <c r="I775" s="95"/>
      <c r="J775" s="95"/>
      <c r="K775" s="95"/>
      <c r="M775" s="95"/>
      <c r="O775" s="95"/>
      <c r="S775" s="95"/>
      <c r="U775" s="95"/>
      <c r="W775" s="95"/>
      <c r="X775" s="95"/>
      <c r="Y775" s="95"/>
      <c r="AA775" s="95"/>
      <c r="AC775" s="95"/>
    </row>
    <row r="776" spans="5:29" s="42" customFormat="1" x14ac:dyDescent="0.35">
      <c r="E776" s="95"/>
      <c r="G776" s="95"/>
      <c r="I776" s="95"/>
      <c r="J776" s="95"/>
      <c r="K776" s="95"/>
      <c r="M776" s="95"/>
      <c r="O776" s="95"/>
      <c r="S776" s="95"/>
      <c r="U776" s="95"/>
      <c r="W776" s="95"/>
      <c r="X776" s="95"/>
      <c r="Y776" s="95"/>
      <c r="AA776" s="95"/>
      <c r="AC776" s="95"/>
    </row>
    <row r="777" spans="5:29" s="42" customFormat="1" x14ac:dyDescent="0.35">
      <c r="E777" s="95"/>
      <c r="G777" s="95"/>
      <c r="I777" s="95"/>
      <c r="J777" s="95"/>
      <c r="K777" s="95"/>
      <c r="M777" s="95"/>
      <c r="O777" s="95"/>
      <c r="S777" s="95"/>
      <c r="U777" s="95"/>
      <c r="W777" s="95"/>
      <c r="X777" s="95"/>
      <c r="Y777" s="95"/>
      <c r="AA777" s="95"/>
      <c r="AC777" s="95"/>
    </row>
    <row r="778" spans="5:29" s="42" customFormat="1" x14ac:dyDescent="0.35">
      <c r="E778" s="95"/>
      <c r="G778" s="95"/>
      <c r="I778" s="95"/>
      <c r="J778" s="95"/>
      <c r="K778" s="95"/>
      <c r="M778" s="95"/>
      <c r="O778" s="95"/>
      <c r="S778" s="95"/>
      <c r="U778" s="95"/>
      <c r="W778" s="95"/>
      <c r="X778" s="95"/>
      <c r="Y778" s="95"/>
      <c r="AA778" s="95"/>
      <c r="AC778" s="95"/>
    </row>
    <row r="779" spans="5:29" s="42" customFormat="1" x14ac:dyDescent="0.35">
      <c r="E779" s="95"/>
      <c r="G779" s="95"/>
      <c r="I779" s="95"/>
      <c r="J779" s="95"/>
      <c r="K779" s="95"/>
      <c r="M779" s="95"/>
      <c r="O779" s="95"/>
      <c r="S779" s="95"/>
      <c r="U779" s="95"/>
      <c r="W779" s="95"/>
      <c r="X779" s="95"/>
      <c r="Y779" s="95"/>
      <c r="AA779" s="95"/>
      <c r="AC779" s="95"/>
    </row>
    <row r="780" spans="5:29" s="42" customFormat="1" x14ac:dyDescent="0.35">
      <c r="E780" s="95"/>
      <c r="G780" s="95"/>
      <c r="I780" s="95"/>
      <c r="J780" s="95"/>
      <c r="K780" s="95"/>
      <c r="M780" s="95"/>
      <c r="O780" s="95"/>
      <c r="S780" s="95"/>
      <c r="U780" s="95"/>
      <c r="W780" s="95"/>
      <c r="X780" s="95"/>
      <c r="Y780" s="95"/>
      <c r="AA780" s="95"/>
      <c r="AC780" s="95"/>
    </row>
    <row r="781" spans="5:29" s="42" customFormat="1" x14ac:dyDescent="0.35">
      <c r="E781" s="95"/>
      <c r="G781" s="95"/>
      <c r="I781" s="95"/>
      <c r="J781" s="95"/>
      <c r="K781" s="95"/>
      <c r="M781" s="95"/>
      <c r="O781" s="95"/>
      <c r="S781" s="95"/>
      <c r="U781" s="95"/>
      <c r="W781" s="95"/>
      <c r="X781" s="95"/>
      <c r="Y781" s="95"/>
      <c r="AA781" s="95"/>
      <c r="AC781" s="95"/>
    </row>
    <row r="782" spans="5:29" s="42" customFormat="1" x14ac:dyDescent="0.35">
      <c r="E782" s="95"/>
      <c r="G782" s="95"/>
      <c r="I782" s="95"/>
      <c r="J782" s="95"/>
      <c r="K782" s="95"/>
      <c r="M782" s="95"/>
      <c r="O782" s="95"/>
      <c r="S782" s="95"/>
      <c r="U782" s="95"/>
      <c r="W782" s="95"/>
      <c r="X782" s="95"/>
      <c r="Y782" s="95"/>
      <c r="AA782" s="95"/>
      <c r="AC782" s="95"/>
    </row>
    <row r="783" spans="5:29" s="42" customFormat="1" x14ac:dyDescent="0.35">
      <c r="E783" s="95"/>
      <c r="G783" s="95"/>
      <c r="I783" s="95"/>
      <c r="J783" s="95"/>
      <c r="K783" s="95"/>
      <c r="M783" s="95"/>
      <c r="O783" s="95"/>
      <c r="S783" s="95"/>
      <c r="U783" s="95"/>
      <c r="W783" s="95"/>
      <c r="X783" s="95"/>
      <c r="Y783" s="95"/>
      <c r="AA783" s="95"/>
      <c r="AC783" s="95"/>
    </row>
    <row r="784" spans="5:29" s="42" customFormat="1" x14ac:dyDescent="0.35">
      <c r="E784" s="95"/>
      <c r="G784" s="95"/>
      <c r="I784" s="95"/>
      <c r="J784" s="95"/>
      <c r="K784" s="95"/>
      <c r="M784" s="95"/>
      <c r="O784" s="95"/>
      <c r="S784" s="95"/>
      <c r="U784" s="95"/>
      <c r="W784" s="95"/>
      <c r="X784" s="95"/>
      <c r="Y784" s="95"/>
      <c r="AA784" s="95"/>
      <c r="AC784" s="95"/>
    </row>
    <row r="785" spans="5:29" s="42" customFormat="1" x14ac:dyDescent="0.35">
      <c r="E785" s="95"/>
      <c r="G785" s="95"/>
      <c r="I785" s="95"/>
      <c r="J785" s="95"/>
      <c r="K785" s="95"/>
      <c r="M785" s="95"/>
      <c r="O785" s="95"/>
      <c r="S785" s="95"/>
      <c r="U785" s="95"/>
      <c r="W785" s="95"/>
      <c r="X785" s="95"/>
      <c r="Y785" s="95"/>
      <c r="AA785" s="95"/>
      <c r="AC785" s="95"/>
    </row>
    <row r="786" spans="5:29" s="42" customFormat="1" x14ac:dyDescent="0.35">
      <c r="E786" s="95"/>
      <c r="G786" s="95"/>
      <c r="I786" s="95"/>
      <c r="J786" s="95"/>
      <c r="K786" s="95"/>
      <c r="M786" s="95"/>
      <c r="O786" s="95"/>
      <c r="S786" s="95"/>
      <c r="U786" s="95"/>
      <c r="W786" s="95"/>
      <c r="X786" s="95"/>
      <c r="Y786" s="95"/>
      <c r="AA786" s="95"/>
      <c r="AC786" s="95"/>
    </row>
    <row r="787" spans="5:29" s="42" customFormat="1" x14ac:dyDescent="0.35">
      <c r="E787" s="95"/>
      <c r="G787" s="95"/>
      <c r="I787" s="95"/>
      <c r="J787" s="95"/>
      <c r="K787" s="95"/>
      <c r="M787" s="95"/>
      <c r="O787" s="95"/>
      <c r="S787" s="95"/>
      <c r="U787" s="95"/>
      <c r="W787" s="95"/>
      <c r="X787" s="95"/>
      <c r="Y787" s="95"/>
      <c r="AA787" s="95"/>
      <c r="AC787" s="95"/>
    </row>
    <row r="788" spans="5:29" s="42" customFormat="1" x14ac:dyDescent="0.35">
      <c r="E788" s="95"/>
      <c r="G788" s="95"/>
      <c r="I788" s="95"/>
      <c r="J788" s="95"/>
      <c r="K788" s="95"/>
      <c r="M788" s="95"/>
      <c r="O788" s="95"/>
      <c r="S788" s="95"/>
      <c r="U788" s="95"/>
      <c r="W788" s="95"/>
      <c r="X788" s="95"/>
      <c r="Y788" s="95"/>
      <c r="AA788" s="95"/>
      <c r="AC788" s="95"/>
    </row>
    <row r="789" spans="5:29" s="42" customFormat="1" x14ac:dyDescent="0.35">
      <c r="E789" s="95"/>
      <c r="G789" s="95"/>
      <c r="I789" s="95"/>
      <c r="J789" s="95"/>
      <c r="K789" s="95"/>
      <c r="M789" s="95"/>
      <c r="O789" s="95"/>
      <c r="S789" s="95"/>
      <c r="U789" s="95"/>
      <c r="W789" s="95"/>
      <c r="X789" s="95"/>
      <c r="Y789" s="95"/>
      <c r="AA789" s="95"/>
      <c r="AC789" s="95"/>
    </row>
    <row r="790" spans="5:29" s="42" customFormat="1" x14ac:dyDescent="0.35">
      <c r="E790" s="95"/>
      <c r="G790" s="95"/>
      <c r="I790" s="95"/>
      <c r="J790" s="95"/>
      <c r="K790" s="95"/>
      <c r="M790" s="95"/>
      <c r="O790" s="95"/>
      <c r="S790" s="95"/>
      <c r="U790" s="95"/>
      <c r="W790" s="95"/>
      <c r="X790" s="95"/>
      <c r="Y790" s="95"/>
      <c r="AA790" s="95"/>
      <c r="AC790" s="95"/>
    </row>
    <row r="791" spans="5:29" s="42" customFormat="1" x14ac:dyDescent="0.35">
      <c r="E791" s="95"/>
      <c r="G791" s="95"/>
      <c r="I791" s="95"/>
      <c r="J791" s="95"/>
      <c r="K791" s="95"/>
      <c r="M791" s="95"/>
      <c r="O791" s="95"/>
      <c r="S791" s="95"/>
      <c r="U791" s="95"/>
      <c r="W791" s="95"/>
      <c r="X791" s="95"/>
      <c r="Y791" s="95"/>
      <c r="AA791" s="95"/>
      <c r="AC791" s="95"/>
    </row>
    <row r="792" spans="5:29" s="42" customFormat="1" x14ac:dyDescent="0.35">
      <c r="E792" s="95"/>
      <c r="G792" s="95"/>
      <c r="I792" s="95"/>
      <c r="J792" s="95"/>
      <c r="K792" s="95"/>
      <c r="M792" s="95"/>
      <c r="O792" s="95"/>
      <c r="S792" s="95"/>
      <c r="U792" s="95"/>
      <c r="W792" s="95"/>
      <c r="X792" s="95"/>
      <c r="Y792" s="95"/>
      <c r="AA792" s="95"/>
      <c r="AC792" s="95"/>
    </row>
    <row r="793" spans="5:29" s="42" customFormat="1" x14ac:dyDescent="0.35">
      <c r="E793" s="95"/>
      <c r="G793" s="95"/>
      <c r="I793" s="95"/>
      <c r="J793" s="95"/>
      <c r="K793" s="95"/>
      <c r="M793" s="95"/>
      <c r="O793" s="95"/>
      <c r="S793" s="95"/>
      <c r="U793" s="95"/>
      <c r="W793" s="95"/>
      <c r="X793" s="95"/>
      <c r="Y793" s="95"/>
      <c r="AA793" s="95"/>
      <c r="AC793" s="95"/>
    </row>
    <row r="794" spans="5:29" s="42" customFormat="1" x14ac:dyDescent="0.35">
      <c r="E794" s="95"/>
      <c r="G794" s="95"/>
      <c r="I794" s="95"/>
      <c r="J794" s="95"/>
      <c r="K794" s="95"/>
      <c r="M794" s="95"/>
      <c r="O794" s="95"/>
      <c r="S794" s="95"/>
      <c r="U794" s="95"/>
      <c r="W794" s="95"/>
      <c r="X794" s="95"/>
      <c r="Y794" s="95"/>
      <c r="AA794" s="95"/>
      <c r="AC794" s="95"/>
    </row>
    <row r="795" spans="5:29" s="42" customFormat="1" x14ac:dyDescent="0.35">
      <c r="E795" s="95"/>
      <c r="G795" s="95"/>
      <c r="I795" s="95"/>
      <c r="J795" s="95"/>
      <c r="K795" s="95"/>
      <c r="M795" s="95"/>
      <c r="O795" s="95"/>
      <c r="S795" s="95"/>
      <c r="U795" s="95"/>
      <c r="W795" s="95"/>
      <c r="X795" s="95"/>
      <c r="Y795" s="95"/>
      <c r="AA795" s="95"/>
      <c r="AC795" s="95"/>
    </row>
    <row r="796" spans="5:29" s="42" customFormat="1" x14ac:dyDescent="0.35">
      <c r="E796" s="95"/>
      <c r="G796" s="95"/>
      <c r="I796" s="95"/>
      <c r="J796" s="95"/>
      <c r="K796" s="95"/>
      <c r="M796" s="95"/>
      <c r="O796" s="95"/>
      <c r="S796" s="95"/>
      <c r="U796" s="95"/>
      <c r="W796" s="95"/>
      <c r="X796" s="95"/>
      <c r="Y796" s="95"/>
      <c r="AA796" s="95"/>
      <c r="AC796" s="95"/>
    </row>
    <row r="797" spans="5:29" s="42" customFormat="1" x14ac:dyDescent="0.35">
      <c r="E797" s="95"/>
      <c r="G797" s="95"/>
      <c r="I797" s="95"/>
      <c r="J797" s="95"/>
      <c r="K797" s="95"/>
      <c r="M797" s="95"/>
      <c r="O797" s="95"/>
      <c r="S797" s="95"/>
      <c r="U797" s="95"/>
      <c r="W797" s="95"/>
      <c r="X797" s="95"/>
      <c r="Y797" s="95"/>
      <c r="AA797" s="95"/>
      <c r="AC797" s="95"/>
    </row>
    <row r="798" spans="5:29" s="42" customFormat="1" x14ac:dyDescent="0.35">
      <c r="E798" s="95"/>
      <c r="G798" s="95"/>
      <c r="I798" s="95"/>
      <c r="J798" s="95"/>
      <c r="K798" s="95"/>
      <c r="M798" s="95"/>
      <c r="O798" s="95"/>
      <c r="S798" s="95"/>
      <c r="U798" s="95"/>
      <c r="W798" s="95"/>
      <c r="X798" s="95"/>
      <c r="Y798" s="95"/>
      <c r="AA798" s="95"/>
      <c r="AC798" s="95"/>
    </row>
    <row r="799" spans="5:29" s="42" customFormat="1" x14ac:dyDescent="0.35">
      <c r="E799" s="95"/>
      <c r="G799" s="95"/>
      <c r="I799" s="95"/>
      <c r="J799" s="95"/>
      <c r="K799" s="95"/>
      <c r="M799" s="95"/>
      <c r="O799" s="95"/>
      <c r="S799" s="95"/>
      <c r="U799" s="95"/>
      <c r="W799" s="95"/>
      <c r="X799" s="95"/>
      <c r="Y799" s="95"/>
      <c r="AA799" s="95"/>
      <c r="AC799" s="95"/>
    </row>
    <row r="800" spans="5:29" s="42" customFormat="1" x14ac:dyDescent="0.35">
      <c r="E800" s="95"/>
      <c r="G800" s="95"/>
      <c r="I800" s="95"/>
      <c r="J800" s="95"/>
      <c r="K800" s="95"/>
      <c r="M800" s="95"/>
      <c r="O800" s="95"/>
      <c r="S800" s="95"/>
      <c r="U800" s="95"/>
      <c r="W800" s="95"/>
      <c r="X800" s="95"/>
      <c r="Y800" s="95"/>
      <c r="AA800" s="95"/>
      <c r="AC800" s="95"/>
    </row>
    <row r="801" spans="5:29" s="42" customFormat="1" x14ac:dyDescent="0.35">
      <c r="E801" s="95"/>
      <c r="G801" s="95"/>
      <c r="I801" s="95"/>
      <c r="J801" s="95"/>
      <c r="K801" s="95"/>
      <c r="M801" s="95"/>
      <c r="O801" s="95"/>
      <c r="S801" s="95"/>
      <c r="U801" s="95"/>
      <c r="W801" s="95"/>
      <c r="X801" s="95"/>
      <c r="Y801" s="95"/>
      <c r="AA801" s="95"/>
      <c r="AC801" s="95"/>
    </row>
    <row r="802" spans="5:29" s="42" customFormat="1" x14ac:dyDescent="0.35">
      <c r="E802" s="95"/>
      <c r="G802" s="95"/>
      <c r="I802" s="95"/>
      <c r="J802" s="95"/>
      <c r="K802" s="95"/>
      <c r="M802" s="95"/>
      <c r="O802" s="95"/>
      <c r="S802" s="95"/>
      <c r="U802" s="95"/>
      <c r="W802" s="95"/>
      <c r="X802" s="95"/>
      <c r="Y802" s="95"/>
      <c r="AA802" s="95"/>
      <c r="AC802" s="95"/>
    </row>
    <row r="803" spans="5:29" s="42" customFormat="1" x14ac:dyDescent="0.35">
      <c r="E803" s="95"/>
      <c r="G803" s="95"/>
      <c r="I803" s="95"/>
      <c r="J803" s="95"/>
      <c r="K803" s="95"/>
      <c r="M803" s="95"/>
      <c r="O803" s="95"/>
      <c r="S803" s="95"/>
      <c r="U803" s="95"/>
      <c r="W803" s="95"/>
      <c r="X803" s="95"/>
      <c r="Y803" s="95"/>
      <c r="AA803" s="95"/>
      <c r="AC803" s="95"/>
    </row>
    <row r="804" spans="5:29" s="42" customFormat="1" x14ac:dyDescent="0.35">
      <c r="E804" s="95"/>
      <c r="G804" s="95"/>
      <c r="I804" s="95"/>
      <c r="J804" s="95"/>
      <c r="K804" s="95"/>
      <c r="M804" s="95"/>
      <c r="O804" s="95"/>
      <c r="S804" s="95"/>
      <c r="U804" s="95"/>
      <c r="W804" s="95"/>
      <c r="X804" s="95"/>
      <c r="Y804" s="95"/>
      <c r="AA804" s="95"/>
      <c r="AC804" s="95"/>
    </row>
    <row r="805" spans="5:29" s="42" customFormat="1" x14ac:dyDescent="0.35">
      <c r="E805" s="95"/>
      <c r="G805" s="95"/>
      <c r="I805" s="95"/>
      <c r="J805" s="95"/>
      <c r="K805" s="95"/>
      <c r="M805" s="95"/>
      <c r="O805" s="95"/>
      <c r="S805" s="95"/>
      <c r="U805" s="95"/>
      <c r="W805" s="95"/>
      <c r="X805" s="95"/>
      <c r="Y805" s="95"/>
      <c r="AA805" s="95"/>
      <c r="AC805" s="95"/>
    </row>
    <row r="806" spans="5:29" s="42" customFormat="1" x14ac:dyDescent="0.35">
      <c r="E806" s="95"/>
      <c r="G806" s="95"/>
      <c r="I806" s="95"/>
      <c r="J806" s="95"/>
      <c r="K806" s="95"/>
      <c r="M806" s="95"/>
      <c r="O806" s="95"/>
      <c r="S806" s="95"/>
      <c r="U806" s="95"/>
      <c r="W806" s="95"/>
      <c r="X806" s="95"/>
      <c r="Y806" s="95"/>
      <c r="AA806" s="95"/>
      <c r="AC806" s="95"/>
    </row>
    <row r="807" spans="5:29" s="42" customFormat="1" x14ac:dyDescent="0.35">
      <c r="E807" s="95"/>
      <c r="G807" s="95"/>
      <c r="I807" s="95"/>
      <c r="J807" s="95"/>
      <c r="K807" s="95"/>
      <c r="M807" s="95"/>
      <c r="O807" s="95"/>
      <c r="S807" s="95"/>
      <c r="U807" s="95"/>
      <c r="W807" s="95"/>
      <c r="X807" s="95"/>
      <c r="Y807" s="95"/>
      <c r="AA807" s="95"/>
      <c r="AC807" s="95"/>
    </row>
    <row r="808" spans="5:29" s="42" customFormat="1" x14ac:dyDescent="0.35">
      <c r="E808" s="95"/>
      <c r="G808" s="95"/>
      <c r="I808" s="95"/>
      <c r="J808" s="95"/>
      <c r="K808" s="95"/>
      <c r="M808" s="95"/>
      <c r="O808" s="95"/>
      <c r="S808" s="95"/>
      <c r="U808" s="95"/>
      <c r="W808" s="95"/>
      <c r="X808" s="95"/>
      <c r="Y808" s="95"/>
      <c r="AA808" s="95"/>
      <c r="AC808" s="95"/>
    </row>
    <row r="809" spans="5:29" s="42" customFormat="1" x14ac:dyDescent="0.35">
      <c r="E809" s="95"/>
      <c r="G809" s="95"/>
      <c r="I809" s="95"/>
      <c r="J809" s="95"/>
      <c r="K809" s="95"/>
      <c r="M809" s="95"/>
      <c r="O809" s="95"/>
      <c r="S809" s="95"/>
      <c r="U809" s="95"/>
      <c r="W809" s="95"/>
      <c r="X809" s="95"/>
      <c r="Y809" s="95"/>
      <c r="AA809" s="95"/>
      <c r="AC809" s="95"/>
    </row>
    <row r="810" spans="5:29" s="42" customFormat="1" x14ac:dyDescent="0.35">
      <c r="E810" s="95"/>
      <c r="G810" s="95"/>
      <c r="I810" s="95"/>
      <c r="J810" s="95"/>
      <c r="K810" s="95"/>
      <c r="M810" s="95"/>
      <c r="O810" s="95"/>
      <c r="S810" s="95"/>
      <c r="U810" s="95"/>
      <c r="W810" s="95"/>
      <c r="X810" s="95"/>
      <c r="Y810" s="95"/>
      <c r="AA810" s="95"/>
      <c r="AC810" s="95"/>
    </row>
    <row r="811" spans="5:29" s="42" customFormat="1" x14ac:dyDescent="0.35">
      <c r="E811" s="95"/>
      <c r="G811" s="95"/>
      <c r="I811" s="95"/>
      <c r="J811" s="95"/>
      <c r="K811" s="95"/>
      <c r="M811" s="95"/>
      <c r="O811" s="95"/>
      <c r="S811" s="95"/>
      <c r="U811" s="95"/>
      <c r="W811" s="95"/>
      <c r="X811" s="95"/>
      <c r="Y811" s="95"/>
      <c r="AA811" s="95"/>
      <c r="AC811" s="95"/>
    </row>
    <row r="812" spans="5:29" s="42" customFormat="1" x14ac:dyDescent="0.35">
      <c r="E812" s="95"/>
      <c r="G812" s="95"/>
      <c r="I812" s="95"/>
      <c r="J812" s="95"/>
      <c r="K812" s="95"/>
      <c r="M812" s="95"/>
      <c r="O812" s="95"/>
      <c r="S812" s="95"/>
      <c r="U812" s="95"/>
      <c r="W812" s="95"/>
      <c r="X812" s="95"/>
      <c r="Y812" s="95"/>
      <c r="AA812" s="95"/>
      <c r="AC812" s="95"/>
    </row>
    <row r="813" spans="5:29" s="42" customFormat="1" x14ac:dyDescent="0.35">
      <c r="E813" s="95"/>
      <c r="G813" s="95"/>
      <c r="I813" s="95"/>
      <c r="J813" s="95"/>
      <c r="K813" s="95"/>
      <c r="M813" s="95"/>
      <c r="O813" s="95"/>
      <c r="S813" s="95"/>
      <c r="U813" s="95"/>
      <c r="W813" s="95"/>
      <c r="X813" s="95"/>
      <c r="Y813" s="95"/>
      <c r="AA813" s="95"/>
      <c r="AC813" s="95"/>
    </row>
    <row r="814" spans="5:29" s="42" customFormat="1" x14ac:dyDescent="0.35">
      <c r="E814" s="95"/>
      <c r="G814" s="95"/>
      <c r="I814" s="95"/>
      <c r="J814" s="95"/>
      <c r="K814" s="95"/>
      <c r="M814" s="95"/>
      <c r="O814" s="95"/>
      <c r="S814" s="95"/>
      <c r="U814" s="95"/>
      <c r="W814" s="95"/>
      <c r="X814" s="95"/>
      <c r="Y814" s="95"/>
      <c r="AA814" s="95"/>
      <c r="AC814" s="95"/>
    </row>
    <row r="815" spans="5:29" s="42" customFormat="1" x14ac:dyDescent="0.35">
      <c r="E815" s="95"/>
      <c r="G815" s="95"/>
      <c r="I815" s="95"/>
      <c r="J815" s="95"/>
      <c r="K815" s="95"/>
      <c r="M815" s="95"/>
      <c r="O815" s="95"/>
      <c r="S815" s="95"/>
      <c r="U815" s="95"/>
      <c r="W815" s="95"/>
      <c r="X815" s="95"/>
      <c r="Y815" s="95"/>
      <c r="AA815" s="95"/>
      <c r="AC815" s="95"/>
    </row>
    <row r="816" spans="5:29" s="42" customFormat="1" x14ac:dyDescent="0.35">
      <c r="E816" s="95"/>
      <c r="G816" s="95"/>
      <c r="I816" s="95"/>
      <c r="J816" s="95"/>
      <c r="K816" s="95"/>
      <c r="M816" s="95"/>
      <c r="O816" s="95"/>
      <c r="S816" s="95"/>
      <c r="U816" s="95"/>
      <c r="W816" s="95"/>
      <c r="X816" s="95"/>
      <c r="Y816" s="95"/>
      <c r="AA816" s="95"/>
      <c r="AC816" s="95"/>
    </row>
    <row r="817" spans="5:29" s="42" customFormat="1" x14ac:dyDescent="0.35">
      <c r="E817" s="95"/>
      <c r="G817" s="95"/>
      <c r="I817" s="95"/>
      <c r="J817" s="95"/>
      <c r="K817" s="95"/>
      <c r="M817" s="95"/>
      <c r="O817" s="95"/>
      <c r="S817" s="95"/>
      <c r="U817" s="95"/>
      <c r="W817" s="95"/>
      <c r="X817" s="95"/>
      <c r="Y817" s="95"/>
      <c r="AA817" s="95"/>
      <c r="AC817" s="95"/>
    </row>
    <row r="818" spans="5:29" s="42" customFormat="1" x14ac:dyDescent="0.35">
      <c r="E818" s="95"/>
      <c r="G818" s="95"/>
      <c r="I818" s="95"/>
      <c r="J818" s="95"/>
      <c r="K818" s="95"/>
      <c r="M818" s="95"/>
      <c r="O818" s="95"/>
      <c r="S818" s="95"/>
      <c r="U818" s="95"/>
      <c r="W818" s="95"/>
      <c r="X818" s="95"/>
      <c r="Y818" s="95"/>
      <c r="AA818" s="95"/>
      <c r="AC818" s="95"/>
    </row>
    <row r="819" spans="5:29" s="42" customFormat="1" x14ac:dyDescent="0.35">
      <c r="E819" s="95"/>
      <c r="G819" s="95"/>
      <c r="I819" s="95"/>
      <c r="J819" s="95"/>
      <c r="K819" s="95"/>
      <c r="M819" s="95"/>
      <c r="O819" s="95"/>
      <c r="S819" s="95"/>
      <c r="U819" s="95"/>
      <c r="W819" s="95"/>
      <c r="X819" s="95"/>
      <c r="Y819" s="95"/>
      <c r="AA819" s="95"/>
      <c r="AC819" s="95"/>
    </row>
    <row r="820" spans="5:29" s="42" customFormat="1" x14ac:dyDescent="0.35">
      <c r="E820" s="95"/>
      <c r="G820" s="95"/>
      <c r="I820" s="95"/>
      <c r="J820" s="95"/>
      <c r="K820" s="95"/>
      <c r="M820" s="95"/>
      <c r="O820" s="95"/>
      <c r="S820" s="95"/>
      <c r="U820" s="95"/>
      <c r="W820" s="95"/>
      <c r="X820" s="95"/>
      <c r="Y820" s="95"/>
      <c r="AA820" s="95"/>
      <c r="AC820" s="95"/>
    </row>
    <row r="821" spans="5:29" s="42" customFormat="1" x14ac:dyDescent="0.35">
      <c r="E821" s="95"/>
      <c r="G821" s="95"/>
      <c r="I821" s="95"/>
      <c r="J821" s="95"/>
      <c r="K821" s="95"/>
      <c r="M821" s="95"/>
      <c r="O821" s="95"/>
      <c r="S821" s="95"/>
      <c r="U821" s="95"/>
      <c r="W821" s="95"/>
      <c r="X821" s="95"/>
      <c r="Y821" s="95"/>
      <c r="AA821" s="95"/>
      <c r="AC821" s="95"/>
    </row>
    <row r="822" spans="5:29" s="42" customFormat="1" x14ac:dyDescent="0.35">
      <c r="E822" s="95"/>
      <c r="G822" s="95"/>
      <c r="I822" s="95"/>
      <c r="J822" s="95"/>
      <c r="K822" s="95"/>
      <c r="M822" s="95"/>
      <c r="O822" s="95"/>
      <c r="S822" s="95"/>
      <c r="U822" s="95"/>
      <c r="W822" s="95"/>
      <c r="X822" s="95"/>
      <c r="Y822" s="95"/>
      <c r="AA822" s="95"/>
      <c r="AC822" s="95"/>
    </row>
    <row r="823" spans="5:29" s="42" customFormat="1" x14ac:dyDescent="0.35">
      <c r="E823" s="95"/>
      <c r="G823" s="95"/>
      <c r="I823" s="95"/>
      <c r="J823" s="95"/>
      <c r="K823" s="95"/>
      <c r="M823" s="95"/>
      <c r="O823" s="95"/>
      <c r="S823" s="95"/>
      <c r="U823" s="95"/>
      <c r="W823" s="95"/>
      <c r="X823" s="95"/>
      <c r="Y823" s="95"/>
      <c r="AA823" s="95"/>
      <c r="AC823" s="95"/>
    </row>
    <row r="824" spans="5:29" s="42" customFormat="1" x14ac:dyDescent="0.35">
      <c r="E824" s="95"/>
      <c r="G824" s="95"/>
      <c r="I824" s="95"/>
      <c r="J824" s="95"/>
      <c r="K824" s="95"/>
      <c r="M824" s="95"/>
      <c r="O824" s="95"/>
      <c r="S824" s="95"/>
      <c r="U824" s="95"/>
      <c r="W824" s="95"/>
      <c r="X824" s="95"/>
      <c r="Y824" s="95"/>
      <c r="AA824" s="95"/>
      <c r="AC824" s="95"/>
    </row>
    <row r="825" spans="5:29" s="42" customFormat="1" x14ac:dyDescent="0.35">
      <c r="E825" s="95"/>
      <c r="G825" s="95"/>
      <c r="I825" s="95"/>
      <c r="J825" s="95"/>
      <c r="K825" s="95"/>
      <c r="M825" s="95"/>
      <c r="O825" s="95"/>
      <c r="S825" s="95"/>
      <c r="U825" s="95"/>
      <c r="W825" s="95"/>
      <c r="X825" s="95"/>
      <c r="Y825" s="95"/>
      <c r="AA825" s="95"/>
      <c r="AC825" s="95"/>
    </row>
    <row r="826" spans="5:29" s="42" customFormat="1" x14ac:dyDescent="0.35">
      <c r="E826" s="95"/>
      <c r="G826" s="95"/>
      <c r="I826" s="95"/>
      <c r="J826" s="95"/>
      <c r="K826" s="95"/>
      <c r="M826" s="95"/>
      <c r="O826" s="95"/>
      <c r="S826" s="95"/>
      <c r="U826" s="95"/>
      <c r="W826" s="95"/>
      <c r="X826" s="95"/>
      <c r="Y826" s="95"/>
      <c r="AA826" s="95"/>
      <c r="AC826" s="95"/>
    </row>
    <row r="827" spans="5:29" s="42" customFormat="1" x14ac:dyDescent="0.35">
      <c r="E827" s="95"/>
      <c r="G827" s="95"/>
      <c r="I827" s="95"/>
      <c r="J827" s="95"/>
      <c r="K827" s="95"/>
      <c r="M827" s="95"/>
      <c r="O827" s="95"/>
      <c r="S827" s="95"/>
      <c r="U827" s="95"/>
      <c r="W827" s="95"/>
      <c r="X827" s="95"/>
      <c r="Y827" s="95"/>
      <c r="AA827" s="95"/>
      <c r="AC827" s="95"/>
    </row>
    <row r="828" spans="5:29" s="42" customFormat="1" x14ac:dyDescent="0.35">
      <c r="E828" s="95"/>
      <c r="G828" s="95"/>
      <c r="I828" s="95"/>
      <c r="J828" s="95"/>
      <c r="K828" s="95"/>
      <c r="M828" s="95"/>
      <c r="O828" s="95"/>
      <c r="S828" s="95"/>
      <c r="U828" s="95"/>
      <c r="W828" s="95"/>
      <c r="X828" s="95"/>
      <c r="Y828" s="95"/>
      <c r="AA828" s="95"/>
      <c r="AC828" s="95"/>
    </row>
    <row r="829" spans="5:29" s="42" customFormat="1" x14ac:dyDescent="0.35">
      <c r="E829" s="95"/>
      <c r="G829" s="95"/>
      <c r="I829" s="95"/>
      <c r="J829" s="95"/>
      <c r="K829" s="95"/>
      <c r="M829" s="95"/>
      <c r="O829" s="95"/>
      <c r="S829" s="95"/>
      <c r="U829" s="95"/>
      <c r="W829" s="95"/>
      <c r="X829" s="95"/>
      <c r="Y829" s="95"/>
      <c r="AA829" s="95"/>
      <c r="AC829" s="95"/>
    </row>
    <row r="830" spans="5:29" s="42" customFormat="1" x14ac:dyDescent="0.35">
      <c r="E830" s="95"/>
      <c r="G830" s="95"/>
      <c r="I830" s="95"/>
      <c r="J830" s="95"/>
      <c r="K830" s="95"/>
      <c r="M830" s="95"/>
      <c r="O830" s="95"/>
      <c r="S830" s="95"/>
      <c r="U830" s="95"/>
      <c r="W830" s="95"/>
      <c r="X830" s="95"/>
      <c r="Y830" s="95"/>
      <c r="AA830" s="95"/>
      <c r="AC830" s="95"/>
    </row>
    <row r="831" spans="5:29" s="42" customFormat="1" x14ac:dyDescent="0.35">
      <c r="E831" s="95"/>
      <c r="G831" s="95"/>
      <c r="I831" s="95"/>
      <c r="J831" s="95"/>
      <c r="K831" s="95"/>
      <c r="M831" s="95"/>
      <c r="O831" s="95"/>
      <c r="S831" s="95"/>
      <c r="U831" s="95"/>
      <c r="W831" s="95"/>
      <c r="X831" s="95"/>
      <c r="Y831" s="95"/>
      <c r="AA831" s="95"/>
      <c r="AC831" s="95"/>
    </row>
    <row r="832" spans="5:29" s="42" customFormat="1" x14ac:dyDescent="0.35">
      <c r="E832" s="95"/>
      <c r="G832" s="95"/>
      <c r="I832" s="95"/>
      <c r="J832" s="95"/>
      <c r="K832" s="95"/>
      <c r="M832" s="95"/>
      <c r="O832" s="95"/>
      <c r="S832" s="95"/>
      <c r="U832" s="95"/>
      <c r="W832" s="95"/>
      <c r="X832" s="95"/>
      <c r="Y832" s="95"/>
      <c r="AA832" s="95"/>
      <c r="AC832" s="95"/>
    </row>
    <row r="833" spans="5:29" s="42" customFormat="1" x14ac:dyDescent="0.35">
      <c r="E833" s="95"/>
      <c r="G833" s="95"/>
      <c r="I833" s="95"/>
      <c r="J833" s="95"/>
      <c r="K833" s="95"/>
      <c r="M833" s="95"/>
      <c r="O833" s="95"/>
      <c r="S833" s="95"/>
      <c r="U833" s="95"/>
      <c r="W833" s="95"/>
      <c r="X833" s="95"/>
      <c r="Y833" s="95"/>
      <c r="AA833" s="95"/>
      <c r="AC833" s="95"/>
    </row>
    <row r="834" spans="5:29" s="42" customFormat="1" x14ac:dyDescent="0.35">
      <c r="E834" s="95"/>
      <c r="G834" s="95"/>
      <c r="I834" s="95"/>
      <c r="J834" s="95"/>
      <c r="K834" s="95"/>
      <c r="M834" s="95"/>
      <c r="O834" s="95"/>
      <c r="S834" s="95"/>
      <c r="U834" s="95"/>
      <c r="W834" s="95"/>
      <c r="X834" s="95"/>
      <c r="Y834" s="95"/>
      <c r="AA834" s="95"/>
      <c r="AC834" s="95"/>
    </row>
    <row r="835" spans="5:29" s="42" customFormat="1" x14ac:dyDescent="0.35">
      <c r="E835" s="95"/>
      <c r="G835" s="95"/>
      <c r="I835" s="95"/>
      <c r="J835" s="95"/>
      <c r="K835" s="95"/>
      <c r="M835" s="95"/>
      <c r="O835" s="95"/>
      <c r="S835" s="95"/>
      <c r="U835" s="95"/>
      <c r="W835" s="95"/>
      <c r="X835" s="95"/>
      <c r="Y835" s="95"/>
      <c r="AA835" s="95"/>
      <c r="AC835" s="95"/>
    </row>
    <row r="836" spans="5:29" s="42" customFormat="1" x14ac:dyDescent="0.35">
      <c r="E836" s="95"/>
      <c r="G836" s="95"/>
      <c r="I836" s="95"/>
      <c r="J836" s="95"/>
      <c r="K836" s="95"/>
      <c r="M836" s="95"/>
      <c r="O836" s="95"/>
      <c r="S836" s="95"/>
      <c r="U836" s="95"/>
      <c r="W836" s="95"/>
      <c r="X836" s="95"/>
      <c r="Y836" s="95"/>
      <c r="AA836" s="95"/>
      <c r="AC836" s="95"/>
    </row>
    <row r="837" spans="5:29" s="42" customFormat="1" x14ac:dyDescent="0.35">
      <c r="E837" s="95"/>
      <c r="G837" s="95"/>
      <c r="I837" s="95"/>
      <c r="J837" s="95"/>
      <c r="K837" s="95"/>
      <c r="M837" s="95"/>
      <c r="O837" s="95"/>
      <c r="S837" s="95"/>
      <c r="U837" s="95"/>
      <c r="W837" s="95"/>
      <c r="X837" s="95"/>
      <c r="Y837" s="95"/>
      <c r="AA837" s="95"/>
      <c r="AC837" s="95"/>
    </row>
    <row r="838" spans="5:29" s="42" customFormat="1" x14ac:dyDescent="0.35">
      <c r="E838" s="95"/>
      <c r="G838" s="95"/>
      <c r="I838" s="95"/>
      <c r="J838" s="95"/>
      <c r="K838" s="95"/>
      <c r="M838" s="95"/>
      <c r="O838" s="95"/>
      <c r="S838" s="95"/>
      <c r="U838" s="95"/>
      <c r="W838" s="95"/>
      <c r="X838" s="95"/>
      <c r="Y838" s="95"/>
      <c r="AA838" s="95"/>
      <c r="AC838" s="95"/>
    </row>
    <row r="839" spans="5:29" s="42" customFormat="1" x14ac:dyDescent="0.35">
      <c r="E839" s="95"/>
      <c r="G839" s="95"/>
      <c r="I839" s="95"/>
      <c r="J839" s="95"/>
      <c r="K839" s="95"/>
      <c r="M839" s="95"/>
      <c r="O839" s="95"/>
      <c r="S839" s="95"/>
      <c r="U839" s="95"/>
      <c r="W839" s="95"/>
      <c r="X839" s="95"/>
      <c r="Y839" s="95"/>
      <c r="AA839" s="95"/>
      <c r="AC839" s="95"/>
    </row>
    <row r="840" spans="5:29" s="42" customFormat="1" x14ac:dyDescent="0.35">
      <c r="E840" s="95"/>
      <c r="G840" s="95"/>
      <c r="I840" s="95"/>
      <c r="J840" s="95"/>
      <c r="K840" s="95"/>
      <c r="M840" s="95"/>
      <c r="O840" s="95"/>
      <c r="S840" s="95"/>
      <c r="U840" s="95"/>
      <c r="W840" s="95"/>
      <c r="X840" s="95"/>
      <c r="Y840" s="95"/>
      <c r="AA840" s="95"/>
      <c r="AC840" s="95"/>
    </row>
    <row r="841" spans="5:29" s="42" customFormat="1" x14ac:dyDescent="0.35">
      <c r="E841" s="95"/>
      <c r="G841" s="95"/>
      <c r="I841" s="95"/>
      <c r="J841" s="95"/>
      <c r="K841" s="95"/>
      <c r="M841" s="95"/>
      <c r="O841" s="95"/>
      <c r="S841" s="95"/>
      <c r="U841" s="95"/>
      <c r="W841" s="95"/>
      <c r="X841" s="95"/>
      <c r="Y841" s="95"/>
      <c r="AA841" s="95"/>
      <c r="AC841" s="95"/>
    </row>
    <row r="842" spans="5:29" s="42" customFormat="1" x14ac:dyDescent="0.35">
      <c r="E842" s="95"/>
      <c r="G842" s="95"/>
      <c r="I842" s="95"/>
      <c r="J842" s="95"/>
      <c r="K842" s="95"/>
      <c r="M842" s="95"/>
      <c r="O842" s="95"/>
      <c r="S842" s="95"/>
      <c r="U842" s="95"/>
      <c r="W842" s="95"/>
      <c r="X842" s="95"/>
      <c r="Y842" s="95"/>
      <c r="AA842" s="95"/>
      <c r="AC842" s="95"/>
    </row>
    <row r="843" spans="5:29" s="42" customFormat="1" x14ac:dyDescent="0.35">
      <c r="E843" s="95"/>
      <c r="G843" s="95"/>
      <c r="I843" s="95"/>
      <c r="J843" s="95"/>
      <c r="K843" s="95"/>
      <c r="M843" s="95"/>
      <c r="O843" s="95"/>
      <c r="S843" s="95"/>
      <c r="U843" s="95"/>
      <c r="W843" s="95"/>
      <c r="X843" s="95"/>
      <c r="Y843" s="95"/>
      <c r="AA843" s="95"/>
      <c r="AC843" s="95"/>
    </row>
    <row r="844" spans="5:29" s="42" customFormat="1" x14ac:dyDescent="0.35">
      <c r="E844" s="95"/>
      <c r="G844" s="95"/>
      <c r="I844" s="95"/>
      <c r="J844" s="95"/>
      <c r="K844" s="95"/>
      <c r="M844" s="95"/>
      <c r="O844" s="95"/>
      <c r="S844" s="95"/>
      <c r="U844" s="95"/>
      <c r="W844" s="95"/>
      <c r="X844" s="95"/>
      <c r="Y844" s="95"/>
      <c r="AA844" s="95"/>
      <c r="AC844" s="95"/>
    </row>
    <row r="845" spans="5:29" s="42" customFormat="1" x14ac:dyDescent="0.35">
      <c r="E845" s="95"/>
      <c r="G845" s="95"/>
      <c r="I845" s="95"/>
      <c r="J845" s="95"/>
      <c r="K845" s="95"/>
      <c r="M845" s="95"/>
      <c r="O845" s="95"/>
      <c r="S845" s="95"/>
      <c r="U845" s="95"/>
      <c r="W845" s="95"/>
      <c r="X845" s="95"/>
      <c r="Y845" s="95"/>
      <c r="AA845" s="95"/>
      <c r="AC845" s="95"/>
    </row>
    <row r="846" spans="5:29" s="42" customFormat="1" x14ac:dyDescent="0.35">
      <c r="E846" s="95"/>
      <c r="G846" s="95"/>
      <c r="I846" s="95"/>
      <c r="J846" s="95"/>
      <c r="K846" s="95"/>
      <c r="M846" s="95"/>
      <c r="O846" s="95"/>
      <c r="S846" s="95"/>
      <c r="U846" s="95"/>
      <c r="W846" s="95"/>
      <c r="X846" s="95"/>
      <c r="Y846" s="95"/>
      <c r="AA846" s="95"/>
      <c r="AC846" s="95"/>
    </row>
    <row r="847" spans="5:29" s="42" customFormat="1" x14ac:dyDescent="0.35">
      <c r="E847" s="95"/>
      <c r="G847" s="95"/>
      <c r="I847" s="95"/>
      <c r="J847" s="95"/>
      <c r="K847" s="95"/>
      <c r="M847" s="95"/>
      <c r="O847" s="95"/>
      <c r="S847" s="95"/>
      <c r="U847" s="95"/>
      <c r="W847" s="95"/>
      <c r="X847" s="95"/>
      <c r="Y847" s="95"/>
      <c r="AA847" s="95"/>
      <c r="AC847" s="95"/>
    </row>
    <row r="848" spans="5:29" s="42" customFormat="1" x14ac:dyDescent="0.35">
      <c r="E848" s="95"/>
      <c r="G848" s="95"/>
      <c r="I848" s="95"/>
      <c r="J848" s="95"/>
      <c r="K848" s="95"/>
      <c r="M848" s="95"/>
      <c r="O848" s="95"/>
      <c r="S848" s="95"/>
      <c r="U848" s="95"/>
      <c r="W848" s="95"/>
      <c r="X848" s="95"/>
      <c r="Y848" s="95"/>
      <c r="AA848" s="95"/>
      <c r="AC848" s="95"/>
    </row>
    <row r="849" spans="5:29" s="42" customFormat="1" x14ac:dyDescent="0.35">
      <c r="E849" s="95"/>
      <c r="G849" s="95"/>
      <c r="I849" s="95"/>
      <c r="J849" s="95"/>
      <c r="K849" s="95"/>
      <c r="M849" s="95"/>
      <c r="O849" s="95"/>
      <c r="S849" s="95"/>
      <c r="U849" s="95"/>
      <c r="W849" s="95"/>
      <c r="X849" s="95"/>
      <c r="Y849" s="95"/>
      <c r="AA849" s="95"/>
      <c r="AC849" s="95"/>
    </row>
    <row r="850" spans="5:29" s="42" customFormat="1" x14ac:dyDescent="0.35">
      <c r="E850" s="95"/>
      <c r="G850" s="95"/>
      <c r="I850" s="95"/>
      <c r="J850" s="95"/>
      <c r="K850" s="95"/>
      <c r="M850" s="95"/>
      <c r="O850" s="95"/>
      <c r="S850" s="95"/>
      <c r="U850" s="95"/>
      <c r="W850" s="95"/>
      <c r="X850" s="95"/>
      <c r="Y850" s="95"/>
      <c r="AA850" s="95"/>
      <c r="AC850" s="95"/>
    </row>
    <row r="851" spans="5:29" s="42" customFormat="1" x14ac:dyDescent="0.35">
      <c r="E851" s="95"/>
      <c r="G851" s="95"/>
      <c r="I851" s="95"/>
      <c r="J851" s="95"/>
      <c r="K851" s="95"/>
      <c r="M851" s="95"/>
      <c r="O851" s="95"/>
      <c r="S851" s="95"/>
      <c r="U851" s="95"/>
      <c r="W851" s="95"/>
      <c r="X851" s="95"/>
      <c r="Y851" s="95"/>
      <c r="AA851" s="95"/>
      <c r="AC851" s="95"/>
    </row>
    <row r="852" spans="5:29" s="42" customFormat="1" x14ac:dyDescent="0.35">
      <c r="E852" s="95"/>
      <c r="G852" s="95"/>
      <c r="I852" s="95"/>
      <c r="J852" s="95"/>
      <c r="K852" s="95"/>
      <c r="M852" s="95"/>
      <c r="O852" s="95"/>
      <c r="S852" s="95"/>
      <c r="U852" s="95"/>
      <c r="W852" s="95"/>
      <c r="X852" s="95"/>
      <c r="Y852" s="95"/>
      <c r="AA852" s="95"/>
      <c r="AC852" s="95"/>
    </row>
    <row r="853" spans="5:29" s="42" customFormat="1" x14ac:dyDescent="0.35">
      <c r="E853" s="95"/>
      <c r="G853" s="95"/>
      <c r="I853" s="95"/>
      <c r="J853" s="95"/>
      <c r="K853" s="95"/>
      <c r="M853" s="95"/>
      <c r="O853" s="95"/>
      <c r="S853" s="95"/>
      <c r="U853" s="95"/>
      <c r="W853" s="95"/>
      <c r="X853" s="95"/>
      <c r="Y853" s="95"/>
      <c r="AA853" s="95"/>
      <c r="AC853" s="95"/>
    </row>
    <row r="854" spans="5:29" s="42" customFormat="1" x14ac:dyDescent="0.35">
      <c r="E854" s="95"/>
      <c r="G854" s="95"/>
      <c r="I854" s="95"/>
      <c r="J854" s="95"/>
      <c r="K854" s="95"/>
      <c r="M854" s="95"/>
      <c r="O854" s="95"/>
      <c r="S854" s="95"/>
      <c r="U854" s="95"/>
      <c r="W854" s="95"/>
      <c r="X854" s="95"/>
      <c r="Y854" s="95"/>
      <c r="AA854" s="95"/>
      <c r="AC854" s="95"/>
    </row>
    <row r="855" spans="5:29" s="42" customFormat="1" x14ac:dyDescent="0.35">
      <c r="E855" s="95"/>
      <c r="G855" s="95"/>
      <c r="I855" s="95"/>
      <c r="J855" s="95"/>
      <c r="K855" s="95"/>
      <c r="M855" s="95"/>
      <c r="O855" s="95"/>
      <c r="S855" s="95"/>
      <c r="U855" s="95"/>
      <c r="W855" s="95"/>
      <c r="X855" s="95"/>
      <c r="Y855" s="95"/>
      <c r="AA855" s="95"/>
      <c r="AC855" s="95"/>
    </row>
    <row r="856" spans="5:29" s="42" customFormat="1" x14ac:dyDescent="0.35">
      <c r="E856" s="95"/>
      <c r="G856" s="95"/>
      <c r="I856" s="95"/>
      <c r="J856" s="95"/>
      <c r="K856" s="95"/>
      <c r="M856" s="95"/>
      <c r="O856" s="95"/>
      <c r="S856" s="95"/>
      <c r="U856" s="95"/>
      <c r="W856" s="95"/>
      <c r="X856" s="95"/>
      <c r="Y856" s="95"/>
      <c r="AA856" s="95"/>
      <c r="AC856" s="95"/>
    </row>
    <row r="857" spans="5:29" s="42" customFormat="1" x14ac:dyDescent="0.35">
      <c r="E857" s="95"/>
      <c r="G857" s="95"/>
      <c r="I857" s="95"/>
      <c r="J857" s="95"/>
      <c r="K857" s="95"/>
      <c r="M857" s="95"/>
      <c r="O857" s="95"/>
      <c r="S857" s="95"/>
      <c r="U857" s="95"/>
      <c r="W857" s="95"/>
      <c r="X857" s="95"/>
      <c r="Y857" s="95"/>
      <c r="AA857" s="95"/>
      <c r="AC857" s="95"/>
    </row>
    <row r="858" spans="5:29" s="42" customFormat="1" x14ac:dyDescent="0.35">
      <c r="E858" s="95"/>
      <c r="G858" s="95"/>
      <c r="I858" s="95"/>
      <c r="J858" s="95"/>
      <c r="K858" s="95"/>
      <c r="M858" s="95"/>
      <c r="O858" s="95"/>
      <c r="S858" s="95"/>
      <c r="U858" s="95"/>
      <c r="W858" s="95"/>
      <c r="X858" s="95"/>
      <c r="Y858" s="95"/>
      <c r="AA858" s="95"/>
      <c r="AC858" s="95"/>
    </row>
    <row r="859" spans="5:29" s="42" customFormat="1" x14ac:dyDescent="0.35">
      <c r="E859" s="95"/>
      <c r="G859" s="95"/>
      <c r="I859" s="95"/>
      <c r="J859" s="95"/>
      <c r="K859" s="95"/>
      <c r="M859" s="95"/>
      <c r="O859" s="95"/>
      <c r="S859" s="95"/>
      <c r="U859" s="95"/>
      <c r="W859" s="95"/>
      <c r="X859" s="95"/>
      <c r="Y859" s="95"/>
      <c r="AA859" s="95"/>
      <c r="AC859" s="95"/>
    </row>
    <row r="860" spans="5:29" s="42" customFormat="1" x14ac:dyDescent="0.35">
      <c r="E860" s="95"/>
      <c r="G860" s="95"/>
      <c r="I860" s="95"/>
      <c r="J860" s="95"/>
      <c r="K860" s="95"/>
      <c r="M860" s="95"/>
      <c r="O860" s="95"/>
      <c r="S860" s="95"/>
      <c r="U860" s="95"/>
      <c r="W860" s="95"/>
      <c r="X860" s="95"/>
      <c r="Y860" s="95"/>
      <c r="AA860" s="95"/>
      <c r="AC860" s="95"/>
    </row>
    <row r="861" spans="5:29" s="42" customFormat="1" x14ac:dyDescent="0.35">
      <c r="E861" s="95"/>
      <c r="G861" s="95"/>
      <c r="I861" s="95"/>
      <c r="J861" s="95"/>
      <c r="K861" s="95"/>
      <c r="M861" s="95"/>
      <c r="O861" s="95"/>
      <c r="S861" s="95"/>
      <c r="U861" s="95"/>
      <c r="W861" s="95"/>
      <c r="X861" s="95"/>
      <c r="Y861" s="95"/>
      <c r="AA861" s="95"/>
      <c r="AC861" s="95"/>
    </row>
    <row r="862" spans="5:29" s="42" customFormat="1" x14ac:dyDescent="0.35">
      <c r="E862" s="95"/>
      <c r="G862" s="95"/>
      <c r="I862" s="95"/>
      <c r="J862" s="95"/>
      <c r="K862" s="95"/>
      <c r="M862" s="95"/>
      <c r="O862" s="95"/>
      <c r="S862" s="95"/>
      <c r="U862" s="95"/>
      <c r="W862" s="95"/>
      <c r="X862" s="95"/>
      <c r="Y862" s="95"/>
      <c r="AA862" s="95"/>
      <c r="AC862" s="95"/>
    </row>
    <row r="863" spans="5:29" s="42" customFormat="1" x14ac:dyDescent="0.35">
      <c r="E863" s="95"/>
      <c r="G863" s="95"/>
      <c r="I863" s="95"/>
      <c r="J863" s="95"/>
      <c r="K863" s="95"/>
      <c r="M863" s="95"/>
      <c r="O863" s="95"/>
      <c r="S863" s="95"/>
      <c r="U863" s="95"/>
      <c r="W863" s="95"/>
      <c r="X863" s="95"/>
      <c r="Y863" s="95"/>
      <c r="AA863" s="95"/>
      <c r="AC863" s="95"/>
    </row>
    <row r="864" spans="5:29" s="42" customFormat="1" x14ac:dyDescent="0.35">
      <c r="E864" s="95"/>
      <c r="G864" s="95"/>
      <c r="I864" s="95"/>
      <c r="J864" s="95"/>
      <c r="K864" s="95"/>
      <c r="M864" s="95"/>
      <c r="O864" s="95"/>
      <c r="S864" s="95"/>
      <c r="U864" s="95"/>
      <c r="W864" s="95"/>
      <c r="X864" s="95"/>
      <c r="Y864" s="95"/>
      <c r="AA864" s="95"/>
      <c r="AC864" s="95"/>
    </row>
    <row r="865" spans="5:29" s="42" customFormat="1" x14ac:dyDescent="0.35">
      <c r="E865" s="95"/>
      <c r="G865" s="95"/>
      <c r="I865" s="95"/>
      <c r="J865" s="95"/>
      <c r="K865" s="95"/>
      <c r="M865" s="95"/>
      <c r="O865" s="95"/>
      <c r="S865" s="95"/>
      <c r="U865" s="95"/>
      <c r="W865" s="95"/>
      <c r="X865" s="95"/>
      <c r="Y865" s="95"/>
      <c r="AA865" s="95"/>
      <c r="AC865" s="95"/>
    </row>
    <row r="866" spans="5:29" s="42" customFormat="1" x14ac:dyDescent="0.35">
      <c r="E866" s="95"/>
      <c r="G866" s="95"/>
      <c r="I866" s="95"/>
      <c r="J866" s="95"/>
      <c r="K866" s="95"/>
      <c r="M866" s="95"/>
      <c r="O866" s="95"/>
      <c r="S866" s="95"/>
      <c r="U866" s="95"/>
      <c r="W866" s="95"/>
      <c r="X866" s="95"/>
      <c r="Y866" s="95"/>
      <c r="AA866" s="95"/>
      <c r="AC866" s="95"/>
    </row>
    <row r="867" spans="5:29" s="42" customFormat="1" x14ac:dyDescent="0.35">
      <c r="E867" s="95"/>
      <c r="G867" s="95"/>
      <c r="I867" s="95"/>
      <c r="J867" s="95"/>
      <c r="K867" s="95"/>
      <c r="M867" s="95"/>
      <c r="O867" s="95"/>
      <c r="S867" s="95"/>
      <c r="U867" s="95"/>
      <c r="W867" s="95"/>
      <c r="X867" s="95"/>
      <c r="Y867" s="95"/>
      <c r="AA867" s="95"/>
      <c r="AC867" s="95"/>
    </row>
    <row r="868" spans="5:29" s="42" customFormat="1" x14ac:dyDescent="0.35">
      <c r="E868" s="95"/>
      <c r="G868" s="95"/>
      <c r="I868" s="95"/>
      <c r="J868" s="95"/>
      <c r="K868" s="95"/>
      <c r="M868" s="95"/>
      <c r="O868" s="95"/>
      <c r="S868" s="95"/>
      <c r="U868" s="95"/>
      <c r="W868" s="95"/>
      <c r="X868" s="95"/>
      <c r="Y868" s="95"/>
      <c r="AA868" s="95"/>
      <c r="AC868" s="95"/>
    </row>
    <row r="869" spans="5:29" s="42" customFormat="1" x14ac:dyDescent="0.35">
      <c r="E869" s="95"/>
      <c r="G869" s="95"/>
      <c r="I869" s="95"/>
      <c r="J869" s="95"/>
      <c r="K869" s="95"/>
      <c r="M869" s="95"/>
      <c r="O869" s="95"/>
      <c r="S869" s="95"/>
      <c r="U869" s="95"/>
      <c r="W869" s="95"/>
      <c r="X869" s="95"/>
      <c r="Y869" s="95"/>
      <c r="AA869" s="95"/>
      <c r="AC869" s="95"/>
    </row>
    <row r="870" spans="5:29" s="42" customFormat="1" x14ac:dyDescent="0.35">
      <c r="E870" s="95"/>
      <c r="G870" s="95"/>
      <c r="I870" s="95"/>
      <c r="J870" s="95"/>
      <c r="K870" s="95"/>
      <c r="M870" s="95"/>
      <c r="O870" s="95"/>
      <c r="S870" s="95"/>
      <c r="U870" s="95"/>
      <c r="W870" s="95"/>
      <c r="X870" s="95"/>
      <c r="Y870" s="95"/>
      <c r="AA870" s="95"/>
      <c r="AC870" s="95"/>
    </row>
    <row r="871" spans="5:29" s="42" customFormat="1" x14ac:dyDescent="0.35">
      <c r="E871" s="95"/>
      <c r="G871" s="95"/>
      <c r="I871" s="95"/>
      <c r="J871" s="95"/>
      <c r="K871" s="95"/>
      <c r="M871" s="95"/>
      <c r="O871" s="95"/>
      <c r="S871" s="95"/>
      <c r="U871" s="95"/>
      <c r="W871" s="95"/>
      <c r="X871" s="95"/>
      <c r="Y871" s="95"/>
      <c r="AA871" s="95"/>
      <c r="AC871" s="95"/>
    </row>
    <row r="872" spans="5:29" s="42" customFormat="1" x14ac:dyDescent="0.35">
      <c r="E872" s="95"/>
      <c r="G872" s="95"/>
      <c r="I872" s="95"/>
      <c r="J872" s="95"/>
      <c r="K872" s="95"/>
      <c r="M872" s="95"/>
      <c r="O872" s="95"/>
      <c r="S872" s="95"/>
      <c r="U872" s="95"/>
      <c r="W872" s="95"/>
      <c r="X872" s="95"/>
      <c r="Y872" s="95"/>
      <c r="AA872" s="95"/>
      <c r="AC872" s="95"/>
    </row>
    <row r="873" spans="5:29" s="42" customFormat="1" x14ac:dyDescent="0.35">
      <c r="E873" s="95"/>
      <c r="G873" s="95"/>
      <c r="I873" s="95"/>
      <c r="J873" s="95"/>
      <c r="K873" s="95"/>
      <c r="M873" s="95"/>
      <c r="O873" s="95"/>
      <c r="S873" s="95"/>
      <c r="U873" s="95"/>
      <c r="W873" s="95"/>
      <c r="X873" s="95"/>
      <c r="Y873" s="95"/>
      <c r="AA873" s="95"/>
      <c r="AC873" s="95"/>
    </row>
    <row r="874" spans="5:29" s="42" customFormat="1" x14ac:dyDescent="0.35">
      <c r="E874" s="95"/>
      <c r="G874" s="95"/>
      <c r="I874" s="95"/>
      <c r="J874" s="95"/>
      <c r="K874" s="95"/>
      <c r="M874" s="95"/>
      <c r="O874" s="95"/>
      <c r="S874" s="95"/>
      <c r="U874" s="95"/>
      <c r="W874" s="95"/>
      <c r="X874" s="95"/>
      <c r="Y874" s="95"/>
      <c r="AA874" s="95"/>
      <c r="AC874" s="95"/>
    </row>
    <row r="875" spans="5:29" s="42" customFormat="1" x14ac:dyDescent="0.35">
      <c r="E875" s="95"/>
      <c r="G875" s="95"/>
      <c r="I875" s="95"/>
      <c r="J875" s="95"/>
      <c r="K875" s="95"/>
      <c r="M875" s="95"/>
      <c r="O875" s="95"/>
      <c r="S875" s="95"/>
      <c r="U875" s="95"/>
      <c r="W875" s="95"/>
      <c r="X875" s="95"/>
      <c r="Y875" s="95"/>
      <c r="AA875" s="95"/>
      <c r="AC875" s="95"/>
    </row>
    <row r="876" spans="5:29" s="42" customFormat="1" x14ac:dyDescent="0.35">
      <c r="E876" s="95"/>
      <c r="G876" s="95"/>
      <c r="I876" s="95"/>
      <c r="J876" s="95"/>
      <c r="K876" s="95"/>
      <c r="M876" s="95"/>
      <c r="O876" s="95"/>
      <c r="S876" s="95"/>
      <c r="U876" s="95"/>
      <c r="W876" s="95"/>
      <c r="X876" s="95"/>
      <c r="Y876" s="95"/>
      <c r="AA876" s="95"/>
      <c r="AC876" s="95"/>
    </row>
    <row r="877" spans="5:29" s="42" customFormat="1" x14ac:dyDescent="0.35">
      <c r="E877" s="95"/>
      <c r="G877" s="95"/>
      <c r="I877" s="95"/>
      <c r="J877" s="95"/>
      <c r="K877" s="95"/>
      <c r="M877" s="95"/>
      <c r="O877" s="95"/>
      <c r="S877" s="95"/>
      <c r="U877" s="95"/>
      <c r="W877" s="95"/>
      <c r="X877" s="95"/>
      <c r="Y877" s="95"/>
      <c r="AA877" s="95"/>
      <c r="AC877" s="95"/>
    </row>
    <row r="878" spans="5:29" s="42" customFormat="1" x14ac:dyDescent="0.35">
      <c r="E878" s="95"/>
      <c r="G878" s="95"/>
      <c r="I878" s="95"/>
      <c r="J878" s="95"/>
      <c r="K878" s="95"/>
      <c r="M878" s="95"/>
      <c r="O878" s="95"/>
      <c r="S878" s="95"/>
      <c r="U878" s="95"/>
      <c r="W878" s="95"/>
      <c r="X878" s="95"/>
      <c r="Y878" s="95"/>
      <c r="AA878" s="95"/>
      <c r="AC878" s="95"/>
    </row>
    <row r="879" spans="5:29" s="42" customFormat="1" x14ac:dyDescent="0.35">
      <c r="E879" s="95"/>
      <c r="G879" s="95"/>
      <c r="I879" s="95"/>
      <c r="J879" s="95"/>
      <c r="K879" s="95"/>
      <c r="M879" s="95"/>
      <c r="O879" s="95"/>
      <c r="S879" s="95"/>
      <c r="U879" s="95"/>
      <c r="W879" s="95"/>
      <c r="X879" s="95"/>
      <c r="Y879" s="95"/>
      <c r="AA879" s="95"/>
      <c r="AC879" s="95"/>
    </row>
    <row r="880" spans="5:29" s="42" customFormat="1" x14ac:dyDescent="0.35">
      <c r="E880" s="95"/>
      <c r="G880" s="95"/>
      <c r="I880" s="95"/>
      <c r="J880" s="95"/>
      <c r="K880" s="95"/>
      <c r="M880" s="95"/>
      <c r="O880" s="95"/>
      <c r="S880" s="95"/>
      <c r="U880" s="95"/>
      <c r="W880" s="95"/>
      <c r="X880" s="95"/>
      <c r="Y880" s="95"/>
      <c r="AA880" s="95"/>
      <c r="AC880" s="95"/>
    </row>
    <row r="881" spans="5:29" s="42" customFormat="1" x14ac:dyDescent="0.35">
      <c r="E881" s="95"/>
      <c r="G881" s="95"/>
      <c r="I881" s="95"/>
      <c r="J881" s="95"/>
      <c r="K881" s="95"/>
      <c r="M881" s="95"/>
      <c r="O881" s="95"/>
      <c r="S881" s="95"/>
      <c r="U881" s="95"/>
      <c r="W881" s="95"/>
      <c r="X881" s="95"/>
      <c r="Y881" s="95"/>
      <c r="AA881" s="95"/>
      <c r="AC881" s="95"/>
    </row>
    <row r="882" spans="5:29" s="42" customFormat="1" x14ac:dyDescent="0.35">
      <c r="E882" s="95"/>
      <c r="G882" s="95"/>
      <c r="I882" s="95"/>
      <c r="J882" s="95"/>
      <c r="K882" s="95"/>
      <c r="M882" s="95"/>
      <c r="O882" s="95"/>
      <c r="S882" s="95"/>
      <c r="U882" s="95"/>
      <c r="W882" s="95"/>
      <c r="X882" s="95"/>
      <c r="Y882" s="95"/>
      <c r="AA882" s="95"/>
      <c r="AC882" s="95"/>
    </row>
    <row r="883" spans="5:29" s="42" customFormat="1" x14ac:dyDescent="0.35">
      <c r="E883" s="95"/>
      <c r="G883" s="95"/>
      <c r="I883" s="95"/>
      <c r="J883" s="95"/>
      <c r="K883" s="95"/>
      <c r="M883" s="95"/>
      <c r="O883" s="95"/>
      <c r="S883" s="95"/>
      <c r="U883" s="95"/>
      <c r="W883" s="95"/>
      <c r="X883" s="95"/>
      <c r="Y883" s="95"/>
      <c r="AA883" s="95"/>
      <c r="AC883" s="95"/>
    </row>
    <row r="884" spans="5:29" s="42" customFormat="1" x14ac:dyDescent="0.35">
      <c r="E884" s="95"/>
      <c r="G884" s="95"/>
      <c r="I884" s="95"/>
      <c r="J884" s="95"/>
      <c r="K884" s="95"/>
      <c r="M884" s="95"/>
      <c r="O884" s="95"/>
      <c r="S884" s="95"/>
      <c r="U884" s="95"/>
      <c r="W884" s="95"/>
      <c r="X884" s="95"/>
      <c r="Y884" s="95"/>
      <c r="AA884" s="95"/>
      <c r="AC884" s="95"/>
    </row>
    <row r="885" spans="5:29" s="42" customFormat="1" x14ac:dyDescent="0.35">
      <c r="E885" s="95"/>
      <c r="G885" s="95"/>
      <c r="I885" s="95"/>
      <c r="J885" s="95"/>
      <c r="K885" s="95"/>
      <c r="M885" s="95"/>
      <c r="O885" s="95"/>
      <c r="S885" s="95"/>
      <c r="U885" s="95"/>
      <c r="W885" s="95"/>
      <c r="X885" s="95"/>
      <c r="Y885" s="95"/>
      <c r="AA885" s="95"/>
      <c r="AC885" s="95"/>
    </row>
    <row r="886" spans="5:29" s="42" customFormat="1" x14ac:dyDescent="0.35">
      <c r="E886" s="95"/>
      <c r="G886" s="95"/>
      <c r="I886" s="95"/>
      <c r="J886" s="95"/>
      <c r="K886" s="95"/>
      <c r="M886" s="95"/>
      <c r="O886" s="95"/>
      <c r="S886" s="95"/>
      <c r="U886" s="95"/>
      <c r="W886" s="95"/>
      <c r="X886" s="95"/>
      <c r="Y886" s="95"/>
      <c r="AA886" s="95"/>
      <c r="AC886" s="95"/>
    </row>
    <row r="887" spans="5:29" s="42" customFormat="1" x14ac:dyDescent="0.35">
      <c r="E887" s="95"/>
      <c r="G887" s="95"/>
      <c r="I887" s="95"/>
      <c r="J887" s="95"/>
      <c r="K887" s="95"/>
      <c r="M887" s="95"/>
      <c r="O887" s="95"/>
      <c r="S887" s="95"/>
      <c r="U887" s="95"/>
      <c r="W887" s="95"/>
      <c r="X887" s="95"/>
      <c r="Y887" s="95"/>
      <c r="AA887" s="95"/>
      <c r="AC887" s="95"/>
    </row>
    <row r="888" spans="5:29" s="42" customFormat="1" x14ac:dyDescent="0.35">
      <c r="E888" s="95"/>
      <c r="G888" s="95"/>
      <c r="I888" s="95"/>
      <c r="J888" s="95"/>
      <c r="K888" s="95"/>
      <c r="M888" s="95"/>
      <c r="O888" s="95"/>
      <c r="S888" s="95"/>
      <c r="U888" s="95"/>
      <c r="W888" s="95"/>
      <c r="X888" s="95"/>
      <c r="Y888" s="95"/>
      <c r="AA888" s="95"/>
      <c r="AC888" s="95"/>
    </row>
    <row r="889" spans="5:29" s="42" customFormat="1" x14ac:dyDescent="0.35">
      <c r="E889" s="95"/>
      <c r="G889" s="95"/>
      <c r="I889" s="95"/>
      <c r="J889" s="95"/>
      <c r="K889" s="95"/>
      <c r="M889" s="95"/>
      <c r="O889" s="95"/>
      <c r="S889" s="95"/>
      <c r="U889" s="95"/>
      <c r="W889" s="95"/>
      <c r="X889" s="95"/>
      <c r="Y889" s="95"/>
      <c r="AA889" s="95"/>
      <c r="AC889" s="95"/>
    </row>
    <row r="890" spans="5:29" s="42" customFormat="1" x14ac:dyDescent="0.35">
      <c r="E890" s="95"/>
      <c r="G890" s="95"/>
      <c r="I890" s="95"/>
      <c r="J890" s="95"/>
      <c r="K890" s="95"/>
      <c r="M890" s="95"/>
      <c r="O890" s="95"/>
      <c r="S890" s="95"/>
      <c r="U890" s="95"/>
      <c r="W890" s="95"/>
      <c r="X890" s="95"/>
      <c r="Y890" s="95"/>
      <c r="AA890" s="95"/>
      <c r="AC890" s="95"/>
    </row>
    <row r="891" spans="5:29" s="42" customFormat="1" x14ac:dyDescent="0.35">
      <c r="E891" s="95"/>
      <c r="G891" s="95"/>
      <c r="I891" s="95"/>
      <c r="J891" s="95"/>
      <c r="K891" s="95"/>
      <c r="M891" s="95"/>
      <c r="O891" s="95"/>
      <c r="S891" s="95"/>
      <c r="U891" s="95"/>
      <c r="W891" s="95"/>
      <c r="X891" s="95"/>
      <c r="Y891" s="95"/>
      <c r="AA891" s="95"/>
      <c r="AC891" s="95"/>
    </row>
    <row r="892" spans="5:29" s="42" customFormat="1" x14ac:dyDescent="0.35">
      <c r="E892" s="95"/>
      <c r="G892" s="95"/>
      <c r="I892" s="95"/>
      <c r="J892" s="95"/>
      <c r="K892" s="95"/>
      <c r="M892" s="95"/>
      <c r="O892" s="95"/>
      <c r="S892" s="95"/>
      <c r="U892" s="95"/>
      <c r="W892" s="95"/>
      <c r="X892" s="95"/>
      <c r="Y892" s="95"/>
      <c r="AA892" s="95"/>
      <c r="AC892" s="95"/>
    </row>
    <row r="893" spans="5:29" s="42" customFormat="1" x14ac:dyDescent="0.35">
      <c r="E893" s="95"/>
      <c r="G893" s="95"/>
      <c r="I893" s="95"/>
      <c r="J893" s="95"/>
      <c r="K893" s="95"/>
      <c r="M893" s="95"/>
      <c r="O893" s="95"/>
      <c r="S893" s="95"/>
      <c r="U893" s="95"/>
      <c r="W893" s="95"/>
      <c r="X893" s="95"/>
      <c r="Y893" s="95"/>
      <c r="AA893" s="95"/>
      <c r="AC893" s="95"/>
    </row>
    <row r="894" spans="5:29" s="42" customFormat="1" x14ac:dyDescent="0.35">
      <c r="E894" s="95"/>
      <c r="G894" s="95"/>
      <c r="I894" s="95"/>
      <c r="J894" s="95"/>
      <c r="K894" s="95"/>
      <c r="M894" s="95"/>
      <c r="O894" s="95"/>
      <c r="S894" s="95"/>
      <c r="U894" s="95"/>
      <c r="W894" s="95"/>
      <c r="X894" s="95"/>
      <c r="Y894" s="95"/>
      <c r="AA894" s="95"/>
      <c r="AC894" s="95"/>
    </row>
    <row r="895" spans="5:29" s="42" customFormat="1" x14ac:dyDescent="0.35">
      <c r="E895" s="95"/>
      <c r="G895" s="95"/>
      <c r="I895" s="95"/>
      <c r="J895" s="95"/>
      <c r="K895" s="95"/>
      <c r="M895" s="95"/>
      <c r="O895" s="95"/>
      <c r="S895" s="95"/>
      <c r="U895" s="95"/>
      <c r="W895" s="95"/>
      <c r="X895" s="95"/>
      <c r="Y895" s="95"/>
      <c r="AA895" s="95"/>
      <c r="AC895" s="95"/>
    </row>
    <row r="896" spans="5:29" s="42" customFormat="1" x14ac:dyDescent="0.35">
      <c r="E896" s="95"/>
      <c r="G896" s="95"/>
      <c r="I896" s="95"/>
      <c r="J896" s="95"/>
      <c r="K896" s="95"/>
      <c r="M896" s="95"/>
      <c r="O896" s="95"/>
      <c r="S896" s="95"/>
      <c r="U896" s="95"/>
      <c r="W896" s="95"/>
      <c r="X896" s="95"/>
      <c r="Y896" s="95"/>
      <c r="AA896" s="95"/>
      <c r="AC896" s="95"/>
    </row>
    <row r="897" spans="5:29" s="42" customFormat="1" x14ac:dyDescent="0.35">
      <c r="E897" s="95"/>
      <c r="G897" s="95"/>
      <c r="I897" s="95"/>
      <c r="J897" s="95"/>
      <c r="K897" s="95"/>
      <c r="M897" s="95"/>
      <c r="O897" s="95"/>
      <c r="S897" s="95"/>
      <c r="U897" s="95"/>
      <c r="W897" s="95"/>
      <c r="X897" s="95"/>
      <c r="Y897" s="95"/>
      <c r="AA897" s="95"/>
      <c r="AC897" s="95"/>
    </row>
    <row r="898" spans="5:29" s="42" customFormat="1" x14ac:dyDescent="0.35">
      <c r="E898" s="95"/>
      <c r="G898" s="95"/>
      <c r="I898" s="95"/>
      <c r="J898" s="95"/>
      <c r="K898" s="95"/>
      <c r="M898" s="95"/>
      <c r="O898" s="95"/>
      <c r="S898" s="95"/>
      <c r="U898" s="95"/>
      <c r="W898" s="95"/>
      <c r="X898" s="95"/>
      <c r="Y898" s="95"/>
      <c r="AA898" s="95"/>
      <c r="AC898" s="95"/>
    </row>
    <row r="899" spans="5:29" s="42" customFormat="1" x14ac:dyDescent="0.35">
      <c r="E899" s="95"/>
      <c r="G899" s="95"/>
      <c r="I899" s="95"/>
      <c r="J899" s="95"/>
      <c r="K899" s="95"/>
      <c r="M899" s="95"/>
      <c r="O899" s="95"/>
      <c r="S899" s="95"/>
      <c r="U899" s="95"/>
      <c r="W899" s="95"/>
      <c r="X899" s="95"/>
      <c r="Y899" s="95"/>
      <c r="AA899" s="95"/>
      <c r="AC899" s="95"/>
    </row>
    <row r="900" spans="5:29" s="42" customFormat="1" x14ac:dyDescent="0.35">
      <c r="E900" s="95"/>
      <c r="G900" s="95"/>
      <c r="I900" s="95"/>
      <c r="J900" s="95"/>
      <c r="K900" s="95"/>
      <c r="M900" s="95"/>
      <c r="O900" s="95"/>
      <c r="S900" s="95"/>
      <c r="U900" s="95"/>
      <c r="W900" s="95"/>
      <c r="X900" s="95"/>
      <c r="Y900" s="95"/>
      <c r="AA900" s="95"/>
      <c r="AC900" s="95"/>
    </row>
    <row r="901" spans="5:29" s="42" customFormat="1" x14ac:dyDescent="0.35">
      <c r="E901" s="95"/>
      <c r="G901" s="95"/>
      <c r="I901" s="95"/>
      <c r="J901" s="95"/>
      <c r="K901" s="95"/>
      <c r="M901" s="95"/>
      <c r="O901" s="95"/>
      <c r="S901" s="95"/>
      <c r="U901" s="95"/>
      <c r="W901" s="95"/>
      <c r="X901" s="95"/>
      <c r="Y901" s="95"/>
      <c r="AA901" s="95"/>
      <c r="AC901" s="95"/>
    </row>
    <row r="902" spans="5:29" s="42" customFormat="1" x14ac:dyDescent="0.35">
      <c r="E902" s="95"/>
      <c r="G902" s="95"/>
      <c r="I902" s="95"/>
      <c r="J902" s="95"/>
      <c r="K902" s="95"/>
      <c r="M902" s="95"/>
      <c r="O902" s="95"/>
      <c r="S902" s="95"/>
      <c r="U902" s="95"/>
      <c r="W902" s="95"/>
      <c r="X902" s="95"/>
      <c r="Y902" s="95"/>
      <c r="AA902" s="95"/>
      <c r="AC902" s="95"/>
    </row>
    <row r="903" spans="5:29" s="42" customFormat="1" x14ac:dyDescent="0.35">
      <c r="E903" s="95"/>
      <c r="G903" s="95"/>
      <c r="I903" s="95"/>
      <c r="J903" s="95"/>
      <c r="K903" s="95"/>
      <c r="M903" s="95"/>
      <c r="O903" s="95"/>
      <c r="S903" s="95"/>
      <c r="U903" s="95"/>
      <c r="W903" s="95"/>
      <c r="X903" s="95"/>
      <c r="Y903" s="95"/>
      <c r="AA903" s="95"/>
      <c r="AC903" s="95"/>
    </row>
    <row r="904" spans="5:29" s="42" customFormat="1" x14ac:dyDescent="0.35">
      <c r="E904" s="95"/>
      <c r="G904" s="95"/>
      <c r="I904" s="95"/>
      <c r="J904" s="95"/>
      <c r="K904" s="95"/>
      <c r="M904" s="95"/>
      <c r="O904" s="95"/>
      <c r="S904" s="95"/>
      <c r="U904" s="95"/>
      <c r="W904" s="95"/>
      <c r="X904" s="95"/>
      <c r="Y904" s="95"/>
      <c r="AA904" s="95"/>
      <c r="AC904" s="95"/>
    </row>
    <row r="905" spans="5:29" s="42" customFormat="1" x14ac:dyDescent="0.35">
      <c r="E905" s="95"/>
      <c r="G905" s="95"/>
      <c r="I905" s="95"/>
      <c r="J905" s="95"/>
      <c r="K905" s="95"/>
      <c r="M905" s="95"/>
      <c r="O905" s="95"/>
      <c r="S905" s="95"/>
      <c r="U905" s="95"/>
      <c r="W905" s="95"/>
      <c r="X905" s="95"/>
      <c r="Y905" s="95"/>
      <c r="AA905" s="95"/>
      <c r="AC905" s="95"/>
    </row>
    <row r="906" spans="5:29" s="42" customFormat="1" x14ac:dyDescent="0.35">
      <c r="E906" s="95"/>
      <c r="G906" s="95"/>
      <c r="I906" s="95"/>
      <c r="J906" s="95"/>
      <c r="K906" s="95"/>
      <c r="M906" s="95"/>
      <c r="O906" s="95"/>
      <c r="S906" s="95"/>
      <c r="U906" s="95"/>
      <c r="W906" s="95"/>
      <c r="X906" s="95"/>
      <c r="Y906" s="95"/>
      <c r="AA906" s="95"/>
      <c r="AC906" s="95"/>
    </row>
    <row r="907" spans="5:29" s="42" customFormat="1" x14ac:dyDescent="0.35">
      <c r="E907" s="95"/>
      <c r="G907" s="95"/>
      <c r="I907" s="95"/>
      <c r="J907" s="95"/>
      <c r="K907" s="95"/>
      <c r="M907" s="95"/>
      <c r="O907" s="95"/>
      <c r="S907" s="95"/>
      <c r="U907" s="95"/>
      <c r="W907" s="95"/>
      <c r="X907" s="95"/>
      <c r="Y907" s="95"/>
      <c r="AA907" s="95"/>
      <c r="AC907" s="95"/>
    </row>
    <row r="908" spans="5:29" s="42" customFormat="1" x14ac:dyDescent="0.35">
      <c r="E908" s="95"/>
      <c r="G908" s="95"/>
      <c r="I908" s="95"/>
      <c r="J908" s="95"/>
      <c r="K908" s="95"/>
      <c r="M908" s="95"/>
      <c r="O908" s="95"/>
      <c r="S908" s="95"/>
      <c r="U908" s="95"/>
      <c r="W908" s="95"/>
      <c r="X908" s="95"/>
      <c r="Y908" s="95"/>
      <c r="AA908" s="95"/>
      <c r="AC908" s="95"/>
    </row>
    <row r="909" spans="5:29" s="42" customFormat="1" x14ac:dyDescent="0.35">
      <c r="E909" s="95"/>
      <c r="G909" s="95"/>
      <c r="I909" s="95"/>
      <c r="J909" s="95"/>
      <c r="K909" s="95"/>
      <c r="M909" s="95"/>
      <c r="O909" s="95"/>
      <c r="S909" s="95"/>
      <c r="U909" s="95"/>
      <c r="W909" s="95"/>
      <c r="X909" s="95"/>
      <c r="Y909" s="95"/>
      <c r="AA909" s="95"/>
      <c r="AC909" s="95"/>
    </row>
    <row r="910" spans="5:29" s="42" customFormat="1" x14ac:dyDescent="0.35">
      <c r="E910" s="95"/>
      <c r="G910" s="95"/>
      <c r="I910" s="95"/>
      <c r="J910" s="95"/>
      <c r="K910" s="95"/>
      <c r="M910" s="95"/>
      <c r="O910" s="95"/>
      <c r="S910" s="95"/>
      <c r="U910" s="95"/>
      <c r="W910" s="95"/>
      <c r="X910" s="95"/>
      <c r="Y910" s="95"/>
      <c r="AA910" s="95"/>
      <c r="AC910" s="95"/>
    </row>
    <row r="911" spans="5:29" s="42" customFormat="1" x14ac:dyDescent="0.35">
      <c r="E911" s="95"/>
      <c r="G911" s="95"/>
      <c r="I911" s="95"/>
      <c r="J911" s="95"/>
      <c r="K911" s="95"/>
      <c r="M911" s="95"/>
      <c r="O911" s="95"/>
      <c r="S911" s="95"/>
      <c r="U911" s="95"/>
      <c r="W911" s="95"/>
      <c r="X911" s="95"/>
      <c r="Y911" s="95"/>
      <c r="AA911" s="95"/>
      <c r="AC911" s="95"/>
    </row>
    <row r="912" spans="5:29" s="42" customFormat="1" x14ac:dyDescent="0.35">
      <c r="E912" s="95"/>
      <c r="G912" s="95"/>
      <c r="I912" s="95"/>
      <c r="J912" s="95"/>
      <c r="K912" s="95"/>
      <c r="M912" s="95"/>
      <c r="O912" s="95"/>
      <c r="S912" s="95"/>
      <c r="U912" s="95"/>
      <c r="W912" s="95"/>
      <c r="X912" s="95"/>
      <c r="Y912" s="95"/>
      <c r="AA912" s="95"/>
      <c r="AC912" s="95"/>
    </row>
    <row r="913" spans="5:29" s="42" customFormat="1" x14ac:dyDescent="0.35">
      <c r="E913" s="95"/>
      <c r="G913" s="95"/>
      <c r="I913" s="95"/>
      <c r="J913" s="95"/>
      <c r="K913" s="95"/>
      <c r="M913" s="95"/>
      <c r="O913" s="95"/>
      <c r="S913" s="95"/>
      <c r="U913" s="95"/>
      <c r="W913" s="95"/>
      <c r="X913" s="95"/>
      <c r="Y913" s="95"/>
      <c r="AA913" s="95"/>
      <c r="AC913" s="95"/>
    </row>
    <row r="914" spans="5:29" s="42" customFormat="1" x14ac:dyDescent="0.35">
      <c r="E914" s="95"/>
      <c r="G914" s="95"/>
      <c r="I914" s="95"/>
      <c r="J914" s="95"/>
      <c r="K914" s="95"/>
      <c r="M914" s="95"/>
      <c r="O914" s="95"/>
      <c r="S914" s="95"/>
      <c r="U914" s="95"/>
      <c r="W914" s="95"/>
      <c r="X914" s="95"/>
      <c r="Y914" s="95"/>
      <c r="AA914" s="95"/>
      <c r="AC914" s="95"/>
    </row>
    <row r="915" spans="5:29" s="42" customFormat="1" x14ac:dyDescent="0.35">
      <c r="E915" s="95"/>
      <c r="G915" s="95"/>
      <c r="I915" s="95"/>
      <c r="J915" s="95"/>
      <c r="K915" s="95"/>
      <c r="M915" s="95"/>
      <c r="O915" s="95"/>
      <c r="S915" s="95"/>
      <c r="U915" s="95"/>
      <c r="W915" s="95"/>
      <c r="X915" s="95"/>
      <c r="Y915" s="95"/>
      <c r="AA915" s="95"/>
      <c r="AC915" s="95"/>
    </row>
    <row r="916" spans="5:29" s="42" customFormat="1" x14ac:dyDescent="0.35">
      <c r="E916" s="95"/>
      <c r="G916" s="95"/>
      <c r="I916" s="95"/>
      <c r="J916" s="95"/>
      <c r="K916" s="95"/>
      <c r="M916" s="95"/>
      <c r="O916" s="95"/>
      <c r="S916" s="95"/>
      <c r="U916" s="95"/>
      <c r="W916" s="95"/>
      <c r="X916" s="95"/>
      <c r="Y916" s="95"/>
      <c r="AA916" s="95"/>
      <c r="AC916" s="95"/>
    </row>
    <row r="917" spans="5:29" s="42" customFormat="1" x14ac:dyDescent="0.35">
      <c r="E917" s="95"/>
      <c r="G917" s="95"/>
      <c r="I917" s="95"/>
      <c r="J917" s="95"/>
      <c r="K917" s="95"/>
      <c r="M917" s="95"/>
      <c r="O917" s="95"/>
      <c r="S917" s="95"/>
      <c r="U917" s="95"/>
      <c r="W917" s="95"/>
      <c r="X917" s="95"/>
      <c r="Y917" s="95"/>
      <c r="AA917" s="95"/>
      <c r="AC917" s="95"/>
    </row>
    <row r="918" spans="5:29" s="42" customFormat="1" x14ac:dyDescent="0.35">
      <c r="E918" s="95"/>
      <c r="G918" s="95"/>
      <c r="I918" s="95"/>
      <c r="J918" s="95"/>
      <c r="K918" s="95"/>
      <c r="M918" s="95"/>
      <c r="O918" s="95"/>
      <c r="S918" s="95"/>
      <c r="U918" s="95"/>
      <c r="W918" s="95"/>
      <c r="X918" s="95"/>
      <c r="Y918" s="95"/>
      <c r="AA918" s="95"/>
      <c r="AC918" s="95"/>
    </row>
    <row r="919" spans="5:29" s="42" customFormat="1" x14ac:dyDescent="0.35">
      <c r="E919" s="95"/>
      <c r="G919" s="95"/>
      <c r="I919" s="95"/>
      <c r="J919" s="95"/>
      <c r="K919" s="95"/>
      <c r="M919" s="95"/>
      <c r="O919" s="95"/>
      <c r="S919" s="95"/>
      <c r="U919" s="95"/>
      <c r="W919" s="95"/>
      <c r="X919" s="95"/>
      <c r="Y919" s="95"/>
      <c r="AA919" s="95"/>
      <c r="AC919" s="95"/>
    </row>
    <row r="920" spans="5:29" s="42" customFormat="1" x14ac:dyDescent="0.35">
      <c r="E920" s="95"/>
      <c r="G920" s="95"/>
      <c r="I920" s="95"/>
      <c r="J920" s="95"/>
      <c r="K920" s="95"/>
      <c r="M920" s="95"/>
      <c r="O920" s="95"/>
      <c r="S920" s="95"/>
      <c r="U920" s="95"/>
      <c r="W920" s="95"/>
      <c r="X920" s="95"/>
      <c r="Y920" s="95"/>
      <c r="AA920" s="95"/>
      <c r="AC920" s="95"/>
    </row>
    <row r="921" spans="5:29" s="42" customFormat="1" x14ac:dyDescent="0.35">
      <c r="E921" s="95"/>
      <c r="G921" s="95"/>
      <c r="I921" s="95"/>
      <c r="J921" s="95"/>
      <c r="K921" s="95"/>
      <c r="M921" s="95"/>
      <c r="O921" s="95"/>
      <c r="S921" s="95"/>
      <c r="U921" s="95"/>
      <c r="W921" s="95"/>
      <c r="X921" s="95"/>
      <c r="Y921" s="95"/>
      <c r="AA921" s="95"/>
      <c r="AC921" s="95"/>
    </row>
    <row r="922" spans="5:29" s="42" customFormat="1" x14ac:dyDescent="0.35">
      <c r="E922" s="95"/>
      <c r="G922" s="95"/>
      <c r="I922" s="95"/>
      <c r="J922" s="95"/>
      <c r="K922" s="95"/>
      <c r="M922" s="95"/>
      <c r="O922" s="95"/>
      <c r="S922" s="95"/>
      <c r="U922" s="95"/>
      <c r="W922" s="95"/>
      <c r="X922" s="95"/>
      <c r="Y922" s="95"/>
      <c r="AA922" s="95"/>
      <c r="AC922" s="95"/>
    </row>
    <row r="923" spans="5:29" s="42" customFormat="1" x14ac:dyDescent="0.35">
      <c r="E923" s="95"/>
      <c r="G923" s="95"/>
      <c r="I923" s="95"/>
      <c r="J923" s="95"/>
      <c r="K923" s="95"/>
      <c r="M923" s="95"/>
      <c r="O923" s="95"/>
      <c r="S923" s="95"/>
      <c r="U923" s="95"/>
      <c r="W923" s="95"/>
      <c r="X923" s="95"/>
      <c r="Y923" s="95"/>
      <c r="AA923" s="95"/>
      <c r="AC923" s="95"/>
    </row>
    <row r="924" spans="5:29" s="42" customFormat="1" x14ac:dyDescent="0.35">
      <c r="E924" s="95"/>
      <c r="G924" s="95"/>
      <c r="I924" s="95"/>
      <c r="J924" s="95"/>
      <c r="K924" s="95"/>
      <c r="M924" s="95"/>
      <c r="O924" s="95"/>
      <c r="S924" s="95"/>
      <c r="U924" s="95"/>
      <c r="W924" s="95"/>
      <c r="X924" s="95"/>
      <c r="Y924" s="95"/>
      <c r="AA924" s="95"/>
      <c r="AC924" s="95"/>
    </row>
    <row r="925" spans="5:29" s="42" customFormat="1" x14ac:dyDescent="0.35">
      <c r="E925" s="95"/>
      <c r="G925" s="95"/>
      <c r="I925" s="95"/>
      <c r="J925" s="95"/>
      <c r="K925" s="95"/>
      <c r="M925" s="95"/>
      <c r="O925" s="95"/>
      <c r="S925" s="95"/>
      <c r="U925" s="95"/>
      <c r="W925" s="95"/>
      <c r="X925" s="95"/>
      <c r="Y925" s="95"/>
      <c r="AA925" s="95"/>
      <c r="AC925" s="95"/>
    </row>
    <row r="926" spans="5:29" s="42" customFormat="1" x14ac:dyDescent="0.35">
      <c r="E926" s="95"/>
      <c r="G926" s="95"/>
      <c r="I926" s="95"/>
      <c r="J926" s="95"/>
      <c r="K926" s="95"/>
      <c r="M926" s="95"/>
      <c r="O926" s="95"/>
      <c r="S926" s="95"/>
      <c r="U926" s="95"/>
      <c r="W926" s="95"/>
      <c r="X926" s="95"/>
      <c r="Y926" s="95"/>
      <c r="AA926" s="95"/>
      <c r="AC926" s="95"/>
    </row>
    <row r="927" spans="5:29" s="42" customFormat="1" x14ac:dyDescent="0.35">
      <c r="E927" s="95"/>
      <c r="G927" s="95"/>
      <c r="I927" s="95"/>
      <c r="J927" s="95"/>
      <c r="K927" s="95"/>
      <c r="M927" s="95"/>
      <c r="O927" s="95"/>
      <c r="S927" s="95"/>
      <c r="U927" s="95"/>
      <c r="W927" s="95"/>
      <c r="X927" s="95"/>
      <c r="Y927" s="95"/>
      <c r="AA927" s="95"/>
      <c r="AC927" s="95"/>
    </row>
    <row r="928" spans="5:29" s="42" customFormat="1" x14ac:dyDescent="0.35">
      <c r="E928" s="95"/>
      <c r="G928" s="95"/>
      <c r="I928" s="95"/>
      <c r="J928" s="95"/>
      <c r="K928" s="95"/>
      <c r="M928" s="95"/>
      <c r="O928" s="95"/>
      <c r="S928" s="95"/>
      <c r="U928" s="95"/>
      <c r="W928" s="95"/>
      <c r="X928" s="95"/>
      <c r="Y928" s="95"/>
      <c r="AA928" s="95"/>
      <c r="AC928" s="95"/>
    </row>
    <row r="929" spans="5:29" s="42" customFormat="1" x14ac:dyDescent="0.35">
      <c r="E929" s="95"/>
      <c r="G929" s="95"/>
      <c r="I929" s="95"/>
      <c r="J929" s="95"/>
      <c r="K929" s="95"/>
      <c r="M929" s="95"/>
      <c r="O929" s="95"/>
      <c r="S929" s="95"/>
      <c r="U929" s="95"/>
      <c r="W929" s="95"/>
      <c r="X929" s="95"/>
      <c r="Y929" s="95"/>
      <c r="AA929" s="95"/>
      <c r="AC929" s="95"/>
    </row>
    <row r="930" spans="5:29" s="42" customFormat="1" x14ac:dyDescent="0.35">
      <c r="E930" s="95"/>
      <c r="G930" s="95"/>
      <c r="I930" s="95"/>
      <c r="J930" s="95"/>
      <c r="K930" s="95"/>
      <c r="M930" s="95"/>
      <c r="O930" s="95"/>
      <c r="S930" s="95"/>
      <c r="U930" s="95"/>
      <c r="W930" s="95"/>
      <c r="X930" s="95"/>
      <c r="Y930" s="95"/>
      <c r="AA930" s="95"/>
      <c r="AC930" s="95"/>
    </row>
    <row r="931" spans="5:29" s="42" customFormat="1" x14ac:dyDescent="0.35">
      <c r="E931" s="95"/>
      <c r="G931" s="95"/>
      <c r="I931" s="95"/>
      <c r="J931" s="95"/>
      <c r="K931" s="95"/>
      <c r="M931" s="95"/>
      <c r="O931" s="95"/>
      <c r="S931" s="95"/>
      <c r="U931" s="95"/>
      <c r="W931" s="95"/>
      <c r="X931" s="95"/>
      <c r="Y931" s="95"/>
      <c r="AA931" s="95"/>
      <c r="AC931" s="95"/>
    </row>
    <row r="932" spans="5:29" s="42" customFormat="1" x14ac:dyDescent="0.35">
      <c r="E932" s="95"/>
      <c r="G932" s="95"/>
      <c r="I932" s="95"/>
      <c r="J932" s="95"/>
      <c r="K932" s="95"/>
      <c r="M932" s="95"/>
      <c r="O932" s="95"/>
      <c r="S932" s="95"/>
      <c r="U932" s="95"/>
      <c r="W932" s="95"/>
      <c r="X932" s="95"/>
      <c r="Y932" s="95"/>
      <c r="AA932" s="95"/>
      <c r="AC932" s="95"/>
    </row>
    <row r="933" spans="5:29" s="42" customFormat="1" x14ac:dyDescent="0.35">
      <c r="E933" s="95"/>
      <c r="G933" s="95"/>
      <c r="I933" s="95"/>
      <c r="J933" s="95"/>
      <c r="K933" s="95"/>
      <c r="M933" s="95"/>
      <c r="O933" s="95"/>
      <c r="S933" s="95"/>
      <c r="U933" s="95"/>
      <c r="W933" s="95"/>
      <c r="X933" s="95"/>
      <c r="Y933" s="95"/>
      <c r="AA933" s="95"/>
      <c r="AC933" s="95"/>
    </row>
    <row r="934" spans="5:29" s="42" customFormat="1" x14ac:dyDescent="0.35">
      <c r="E934" s="95"/>
      <c r="G934" s="95"/>
      <c r="I934" s="95"/>
      <c r="J934" s="95"/>
      <c r="K934" s="95"/>
      <c r="M934" s="95"/>
      <c r="O934" s="95"/>
      <c r="S934" s="95"/>
      <c r="U934" s="95"/>
      <c r="W934" s="95"/>
      <c r="X934" s="95"/>
      <c r="Y934" s="95"/>
      <c r="AA934" s="95"/>
      <c r="AC934" s="95"/>
    </row>
    <row r="935" spans="5:29" s="42" customFormat="1" x14ac:dyDescent="0.35">
      <c r="E935" s="95"/>
      <c r="G935" s="95"/>
      <c r="I935" s="95"/>
      <c r="J935" s="95"/>
      <c r="K935" s="95"/>
      <c r="M935" s="95"/>
      <c r="O935" s="95"/>
      <c r="S935" s="95"/>
      <c r="U935" s="95"/>
      <c r="W935" s="95"/>
      <c r="X935" s="95"/>
      <c r="Y935" s="95"/>
      <c r="AA935" s="95"/>
      <c r="AC935" s="95"/>
    </row>
    <row r="936" spans="5:29" s="42" customFormat="1" x14ac:dyDescent="0.35">
      <c r="E936" s="95"/>
      <c r="G936" s="95"/>
      <c r="I936" s="95"/>
      <c r="J936" s="95"/>
      <c r="K936" s="95"/>
      <c r="M936" s="95"/>
      <c r="O936" s="95"/>
      <c r="S936" s="95"/>
      <c r="U936" s="95"/>
      <c r="W936" s="95"/>
      <c r="X936" s="95"/>
      <c r="Y936" s="95"/>
      <c r="AA936" s="95"/>
      <c r="AC936" s="95"/>
    </row>
    <row r="937" spans="5:29" s="42" customFormat="1" x14ac:dyDescent="0.35">
      <c r="E937" s="95"/>
      <c r="G937" s="95"/>
      <c r="I937" s="95"/>
      <c r="J937" s="95"/>
      <c r="K937" s="95"/>
      <c r="M937" s="95"/>
      <c r="O937" s="95"/>
      <c r="S937" s="95"/>
      <c r="U937" s="95"/>
      <c r="W937" s="95"/>
      <c r="X937" s="95"/>
      <c r="Y937" s="95"/>
      <c r="AA937" s="95"/>
      <c r="AC937" s="95"/>
    </row>
    <row r="938" spans="5:29" s="42" customFormat="1" x14ac:dyDescent="0.35">
      <c r="E938" s="95"/>
      <c r="G938" s="95"/>
      <c r="I938" s="95"/>
      <c r="J938" s="95"/>
      <c r="K938" s="95"/>
      <c r="M938" s="95"/>
      <c r="O938" s="95"/>
      <c r="S938" s="95"/>
      <c r="U938" s="95"/>
      <c r="W938" s="95"/>
      <c r="X938" s="95"/>
      <c r="Y938" s="95"/>
      <c r="AA938" s="95"/>
      <c r="AC938" s="95"/>
    </row>
    <row r="939" spans="5:29" s="42" customFormat="1" x14ac:dyDescent="0.35">
      <c r="E939" s="95"/>
      <c r="G939" s="95"/>
      <c r="I939" s="95"/>
      <c r="J939" s="95"/>
      <c r="K939" s="95"/>
      <c r="M939" s="95"/>
      <c r="O939" s="95"/>
      <c r="S939" s="95"/>
      <c r="U939" s="95"/>
      <c r="W939" s="95"/>
      <c r="X939" s="95"/>
      <c r="Y939" s="95"/>
      <c r="AA939" s="95"/>
      <c r="AC939" s="95"/>
    </row>
    <row r="940" spans="5:29" s="42" customFormat="1" x14ac:dyDescent="0.35">
      <c r="E940" s="95"/>
      <c r="G940" s="95"/>
      <c r="I940" s="95"/>
      <c r="J940" s="95"/>
      <c r="K940" s="95"/>
      <c r="M940" s="95"/>
      <c r="O940" s="95"/>
      <c r="S940" s="95"/>
      <c r="U940" s="95"/>
      <c r="W940" s="95"/>
      <c r="X940" s="95"/>
      <c r="Y940" s="95"/>
      <c r="AA940" s="95"/>
      <c r="AC940" s="95"/>
    </row>
    <row r="941" spans="5:29" s="42" customFormat="1" x14ac:dyDescent="0.35">
      <c r="E941" s="95"/>
      <c r="G941" s="95"/>
      <c r="I941" s="95"/>
      <c r="J941" s="95"/>
      <c r="K941" s="95"/>
      <c r="M941" s="95"/>
      <c r="O941" s="95"/>
      <c r="S941" s="95"/>
      <c r="U941" s="95"/>
      <c r="W941" s="95"/>
      <c r="X941" s="95"/>
      <c r="Y941" s="95"/>
      <c r="AA941" s="95"/>
      <c r="AC941" s="95"/>
    </row>
    <row r="942" spans="5:29" s="42" customFormat="1" x14ac:dyDescent="0.35">
      <c r="E942" s="95"/>
      <c r="G942" s="95"/>
      <c r="I942" s="95"/>
      <c r="J942" s="95"/>
      <c r="K942" s="95"/>
      <c r="M942" s="95"/>
      <c r="O942" s="95"/>
      <c r="S942" s="95"/>
      <c r="U942" s="95"/>
      <c r="W942" s="95"/>
      <c r="X942" s="95"/>
      <c r="Y942" s="95"/>
      <c r="AA942" s="95"/>
      <c r="AC942" s="95"/>
    </row>
    <row r="943" spans="5:29" s="42" customFormat="1" x14ac:dyDescent="0.35">
      <c r="E943" s="95"/>
      <c r="G943" s="95"/>
      <c r="I943" s="95"/>
      <c r="J943" s="95"/>
      <c r="K943" s="95"/>
      <c r="M943" s="95"/>
      <c r="O943" s="95"/>
      <c r="S943" s="95"/>
      <c r="U943" s="95"/>
      <c r="W943" s="95"/>
      <c r="X943" s="95"/>
      <c r="Y943" s="95"/>
      <c r="AA943" s="95"/>
      <c r="AC943" s="95"/>
    </row>
    <row r="944" spans="5:29" s="42" customFormat="1" x14ac:dyDescent="0.35">
      <c r="E944" s="95"/>
      <c r="G944" s="95"/>
      <c r="I944" s="95"/>
      <c r="J944" s="95"/>
      <c r="K944" s="95"/>
      <c r="M944" s="95"/>
      <c r="O944" s="95"/>
      <c r="S944" s="95"/>
      <c r="U944" s="95"/>
      <c r="W944" s="95"/>
      <c r="X944" s="95"/>
      <c r="Y944" s="95"/>
      <c r="AA944" s="95"/>
      <c r="AC944" s="95"/>
    </row>
    <row r="945" spans="5:29" s="42" customFormat="1" x14ac:dyDescent="0.35">
      <c r="E945" s="95"/>
      <c r="G945" s="95"/>
      <c r="I945" s="95"/>
      <c r="J945" s="95"/>
      <c r="K945" s="95"/>
      <c r="M945" s="95"/>
      <c r="O945" s="95"/>
      <c r="S945" s="95"/>
      <c r="U945" s="95"/>
      <c r="W945" s="95"/>
      <c r="X945" s="95"/>
      <c r="Y945" s="95"/>
      <c r="AA945" s="95"/>
      <c r="AC945" s="95"/>
    </row>
    <row r="946" spans="5:29" s="42" customFormat="1" x14ac:dyDescent="0.35">
      <c r="E946" s="95"/>
      <c r="G946" s="95"/>
      <c r="I946" s="95"/>
      <c r="J946" s="95"/>
      <c r="K946" s="95"/>
      <c r="M946" s="95"/>
      <c r="O946" s="95"/>
      <c r="S946" s="95"/>
      <c r="U946" s="95"/>
      <c r="W946" s="95"/>
      <c r="X946" s="95"/>
      <c r="Y946" s="95"/>
      <c r="AA946" s="95"/>
      <c r="AC946" s="95"/>
    </row>
    <row r="947" spans="5:29" s="42" customFormat="1" x14ac:dyDescent="0.35">
      <c r="E947" s="95"/>
      <c r="G947" s="95"/>
      <c r="I947" s="95"/>
      <c r="J947" s="95"/>
      <c r="K947" s="95"/>
      <c r="M947" s="95"/>
      <c r="O947" s="95"/>
      <c r="S947" s="95"/>
      <c r="U947" s="95"/>
      <c r="W947" s="95"/>
      <c r="X947" s="95"/>
      <c r="Y947" s="95"/>
      <c r="AA947" s="95"/>
      <c r="AC947" s="95"/>
    </row>
    <row r="948" spans="5:29" s="42" customFormat="1" x14ac:dyDescent="0.35">
      <c r="E948" s="95"/>
      <c r="G948" s="95"/>
      <c r="I948" s="95"/>
      <c r="J948" s="95"/>
      <c r="K948" s="95"/>
      <c r="M948" s="95"/>
      <c r="O948" s="95"/>
      <c r="S948" s="95"/>
      <c r="U948" s="95"/>
      <c r="W948" s="95"/>
      <c r="X948" s="95"/>
      <c r="Y948" s="95"/>
      <c r="AA948" s="95"/>
      <c r="AC948" s="95"/>
    </row>
    <row r="949" spans="5:29" s="42" customFormat="1" x14ac:dyDescent="0.35">
      <c r="E949" s="95"/>
      <c r="G949" s="95"/>
      <c r="I949" s="95"/>
      <c r="J949" s="95"/>
      <c r="K949" s="95"/>
      <c r="M949" s="95"/>
      <c r="O949" s="95"/>
      <c r="S949" s="95"/>
      <c r="U949" s="95"/>
      <c r="W949" s="95"/>
      <c r="X949" s="95"/>
      <c r="Y949" s="95"/>
      <c r="AA949" s="95"/>
      <c r="AC949" s="95"/>
    </row>
    <row r="950" spans="5:29" s="42" customFormat="1" x14ac:dyDescent="0.35">
      <c r="E950" s="95"/>
      <c r="G950" s="95"/>
      <c r="I950" s="95"/>
      <c r="J950" s="95"/>
      <c r="K950" s="95"/>
      <c r="M950" s="95"/>
      <c r="O950" s="95"/>
      <c r="S950" s="95"/>
      <c r="U950" s="95"/>
      <c r="W950" s="95"/>
      <c r="X950" s="95"/>
      <c r="Y950" s="95"/>
      <c r="AA950" s="95"/>
      <c r="AC950" s="95"/>
    </row>
    <row r="951" spans="5:29" s="42" customFormat="1" x14ac:dyDescent="0.35">
      <c r="E951" s="95"/>
      <c r="G951" s="95"/>
      <c r="I951" s="95"/>
      <c r="J951" s="95"/>
      <c r="K951" s="95"/>
      <c r="M951" s="95"/>
      <c r="O951" s="95"/>
      <c r="S951" s="95"/>
      <c r="U951" s="95"/>
      <c r="W951" s="95"/>
      <c r="X951" s="95"/>
      <c r="Y951" s="95"/>
      <c r="AA951" s="95"/>
      <c r="AC951" s="95"/>
    </row>
    <row r="952" spans="5:29" s="42" customFormat="1" x14ac:dyDescent="0.35">
      <c r="E952" s="95"/>
      <c r="G952" s="95"/>
      <c r="I952" s="95"/>
      <c r="J952" s="95"/>
      <c r="K952" s="95"/>
      <c r="M952" s="95"/>
      <c r="O952" s="95"/>
      <c r="S952" s="95"/>
      <c r="U952" s="95"/>
      <c r="W952" s="95"/>
      <c r="X952" s="95"/>
      <c r="Y952" s="95"/>
      <c r="AA952" s="95"/>
      <c r="AC952" s="95"/>
    </row>
    <row r="953" spans="5:29" s="42" customFormat="1" x14ac:dyDescent="0.35">
      <c r="E953" s="95"/>
      <c r="G953" s="95"/>
      <c r="I953" s="95"/>
      <c r="J953" s="95"/>
      <c r="K953" s="95"/>
      <c r="M953" s="95"/>
      <c r="O953" s="95"/>
      <c r="S953" s="95"/>
      <c r="U953" s="95"/>
      <c r="W953" s="95"/>
      <c r="X953" s="95"/>
      <c r="Y953" s="95"/>
      <c r="AA953" s="95"/>
      <c r="AC953" s="95"/>
    </row>
    <row r="954" spans="5:29" s="42" customFormat="1" x14ac:dyDescent="0.35">
      <c r="E954" s="95"/>
      <c r="G954" s="95"/>
      <c r="I954" s="95"/>
      <c r="J954" s="95"/>
      <c r="K954" s="95"/>
      <c r="M954" s="95"/>
      <c r="O954" s="95"/>
      <c r="S954" s="95"/>
      <c r="U954" s="95"/>
      <c r="W954" s="95"/>
      <c r="X954" s="95"/>
      <c r="Y954" s="95"/>
      <c r="AA954" s="95"/>
      <c r="AC954" s="95"/>
    </row>
    <row r="955" spans="5:29" s="42" customFormat="1" x14ac:dyDescent="0.35">
      <c r="E955" s="95"/>
      <c r="G955" s="95"/>
      <c r="I955" s="95"/>
      <c r="J955" s="95"/>
      <c r="K955" s="95"/>
      <c r="M955" s="95"/>
      <c r="O955" s="95"/>
      <c r="S955" s="95"/>
      <c r="U955" s="95"/>
      <c r="W955" s="95"/>
      <c r="X955" s="95"/>
      <c r="Y955" s="95"/>
      <c r="AA955" s="95"/>
      <c r="AC955" s="95"/>
    </row>
    <row r="956" spans="5:29" s="42" customFormat="1" x14ac:dyDescent="0.35">
      <c r="E956" s="95"/>
      <c r="G956" s="95"/>
      <c r="I956" s="95"/>
      <c r="J956" s="95"/>
      <c r="K956" s="95"/>
      <c r="M956" s="95"/>
      <c r="O956" s="95"/>
      <c r="S956" s="95"/>
      <c r="U956" s="95"/>
      <c r="W956" s="95"/>
      <c r="X956" s="95"/>
      <c r="Y956" s="95"/>
      <c r="AA956" s="95"/>
      <c r="AC956" s="95"/>
    </row>
    <row r="957" spans="5:29" s="42" customFormat="1" x14ac:dyDescent="0.35">
      <c r="E957" s="95"/>
      <c r="G957" s="95"/>
      <c r="I957" s="95"/>
      <c r="J957" s="95"/>
      <c r="K957" s="95"/>
      <c r="M957" s="95"/>
      <c r="O957" s="95"/>
      <c r="S957" s="95"/>
      <c r="U957" s="95"/>
      <c r="W957" s="95"/>
      <c r="X957" s="95"/>
      <c r="Y957" s="95"/>
      <c r="AA957" s="95"/>
      <c r="AC957" s="95"/>
    </row>
    <row r="958" spans="5:29" s="42" customFormat="1" x14ac:dyDescent="0.35">
      <c r="E958" s="95"/>
      <c r="G958" s="95"/>
      <c r="I958" s="95"/>
      <c r="J958" s="95"/>
      <c r="K958" s="95"/>
      <c r="M958" s="95"/>
      <c r="O958" s="95"/>
      <c r="S958" s="95"/>
      <c r="U958" s="95"/>
      <c r="W958" s="95"/>
      <c r="X958" s="95"/>
      <c r="Y958" s="95"/>
      <c r="AA958" s="95"/>
      <c r="AC958" s="95"/>
    </row>
    <row r="959" spans="5:29" s="42" customFormat="1" x14ac:dyDescent="0.35">
      <c r="E959" s="95"/>
      <c r="G959" s="95"/>
      <c r="I959" s="95"/>
      <c r="J959" s="95"/>
      <c r="K959" s="95"/>
      <c r="M959" s="95"/>
      <c r="O959" s="95"/>
      <c r="S959" s="95"/>
      <c r="U959" s="95"/>
      <c r="W959" s="95"/>
      <c r="X959" s="95"/>
      <c r="Y959" s="95"/>
      <c r="AA959" s="95"/>
      <c r="AC959" s="95"/>
    </row>
    <row r="960" spans="5:29" s="42" customFormat="1" x14ac:dyDescent="0.35">
      <c r="E960" s="95"/>
      <c r="G960" s="95"/>
      <c r="I960" s="95"/>
      <c r="J960" s="95"/>
      <c r="K960" s="95"/>
      <c r="M960" s="95"/>
      <c r="O960" s="95"/>
      <c r="S960" s="95"/>
      <c r="U960" s="95"/>
      <c r="W960" s="95"/>
      <c r="X960" s="95"/>
      <c r="Y960" s="95"/>
      <c r="AA960" s="95"/>
      <c r="AC960" s="95"/>
    </row>
    <row r="961" spans="5:29" s="42" customFormat="1" x14ac:dyDescent="0.35">
      <c r="E961" s="95"/>
      <c r="G961" s="95"/>
      <c r="I961" s="95"/>
      <c r="J961" s="95"/>
      <c r="K961" s="95"/>
      <c r="M961" s="95"/>
      <c r="O961" s="95"/>
      <c r="S961" s="95"/>
      <c r="U961" s="95"/>
      <c r="W961" s="95"/>
      <c r="X961" s="95"/>
      <c r="Y961" s="95"/>
      <c r="AA961" s="95"/>
      <c r="AC961" s="95"/>
    </row>
    <row r="962" spans="5:29" s="42" customFormat="1" x14ac:dyDescent="0.35">
      <c r="E962" s="95"/>
      <c r="G962" s="95"/>
      <c r="I962" s="95"/>
      <c r="J962" s="95"/>
      <c r="K962" s="95"/>
      <c r="M962" s="95"/>
      <c r="O962" s="95"/>
      <c r="S962" s="95"/>
      <c r="U962" s="95"/>
      <c r="W962" s="95"/>
      <c r="X962" s="95"/>
      <c r="Y962" s="95"/>
      <c r="AA962" s="95"/>
      <c r="AC962" s="95"/>
    </row>
    <row r="963" spans="5:29" s="42" customFormat="1" x14ac:dyDescent="0.35">
      <c r="E963" s="95"/>
      <c r="G963" s="95"/>
      <c r="I963" s="95"/>
      <c r="J963" s="95"/>
      <c r="K963" s="95"/>
      <c r="M963" s="95"/>
      <c r="O963" s="95"/>
      <c r="S963" s="95"/>
      <c r="U963" s="95"/>
      <c r="W963" s="95"/>
      <c r="X963" s="95"/>
      <c r="Y963" s="95"/>
      <c r="AA963" s="95"/>
      <c r="AC963" s="95"/>
    </row>
    <row r="964" spans="5:29" s="42" customFormat="1" x14ac:dyDescent="0.35">
      <c r="E964" s="95"/>
      <c r="G964" s="95"/>
      <c r="I964" s="95"/>
      <c r="J964" s="95"/>
      <c r="K964" s="95"/>
      <c r="M964" s="95"/>
      <c r="O964" s="95"/>
      <c r="S964" s="95"/>
      <c r="U964" s="95"/>
      <c r="W964" s="95"/>
      <c r="X964" s="95"/>
      <c r="Y964" s="95"/>
      <c r="AA964" s="95"/>
      <c r="AC964" s="95"/>
    </row>
    <row r="965" spans="5:29" s="42" customFormat="1" x14ac:dyDescent="0.35">
      <c r="E965" s="95"/>
      <c r="G965" s="95"/>
      <c r="I965" s="95"/>
      <c r="J965" s="95"/>
      <c r="K965" s="95"/>
      <c r="M965" s="95"/>
      <c r="O965" s="95"/>
      <c r="S965" s="95"/>
      <c r="U965" s="95"/>
      <c r="W965" s="95"/>
      <c r="X965" s="95"/>
      <c r="Y965" s="95"/>
      <c r="AA965" s="95"/>
      <c r="AC965" s="95"/>
    </row>
    <row r="966" spans="5:29" s="42" customFormat="1" x14ac:dyDescent="0.35">
      <c r="E966" s="95"/>
      <c r="G966" s="95"/>
      <c r="I966" s="95"/>
      <c r="J966" s="95"/>
      <c r="K966" s="95"/>
      <c r="M966" s="95"/>
      <c r="O966" s="95"/>
      <c r="S966" s="95"/>
      <c r="U966" s="95"/>
      <c r="W966" s="95"/>
      <c r="X966" s="95"/>
      <c r="Y966" s="95"/>
      <c r="AA966" s="95"/>
      <c r="AC966" s="95"/>
    </row>
    <row r="967" spans="5:29" s="42" customFormat="1" x14ac:dyDescent="0.35">
      <c r="E967" s="95"/>
      <c r="G967" s="95"/>
      <c r="I967" s="95"/>
      <c r="J967" s="95"/>
      <c r="K967" s="95"/>
      <c r="M967" s="95"/>
      <c r="O967" s="95"/>
      <c r="S967" s="95"/>
      <c r="U967" s="95"/>
      <c r="W967" s="95"/>
      <c r="X967" s="95"/>
      <c r="Y967" s="95"/>
      <c r="AA967" s="95"/>
      <c r="AC967" s="95"/>
    </row>
    <row r="968" spans="5:29" s="42" customFormat="1" x14ac:dyDescent="0.35">
      <c r="E968" s="95"/>
      <c r="G968" s="95"/>
      <c r="I968" s="95"/>
      <c r="J968" s="95"/>
      <c r="K968" s="95"/>
      <c r="M968" s="95"/>
      <c r="O968" s="95"/>
      <c r="S968" s="95"/>
      <c r="U968" s="95"/>
      <c r="W968" s="95"/>
      <c r="X968" s="95"/>
      <c r="Y968" s="95"/>
      <c r="AA968" s="95"/>
      <c r="AC968" s="95"/>
    </row>
    <row r="969" spans="5:29" s="42" customFormat="1" x14ac:dyDescent="0.35">
      <c r="E969" s="95"/>
      <c r="G969" s="95"/>
      <c r="I969" s="95"/>
      <c r="J969" s="95"/>
      <c r="K969" s="95"/>
      <c r="M969" s="95"/>
      <c r="O969" s="95"/>
      <c r="S969" s="95"/>
      <c r="U969" s="95"/>
      <c r="W969" s="95"/>
      <c r="X969" s="95"/>
      <c r="Y969" s="95"/>
      <c r="AA969" s="95"/>
      <c r="AC969" s="95"/>
    </row>
    <row r="970" spans="5:29" s="42" customFormat="1" x14ac:dyDescent="0.35">
      <c r="E970" s="95"/>
      <c r="G970" s="95"/>
      <c r="I970" s="95"/>
      <c r="J970" s="95"/>
      <c r="K970" s="95"/>
      <c r="M970" s="95"/>
      <c r="O970" s="95"/>
      <c r="S970" s="95"/>
      <c r="U970" s="95"/>
      <c r="W970" s="95"/>
      <c r="X970" s="95"/>
      <c r="Y970" s="95"/>
      <c r="AA970" s="95"/>
      <c r="AC970" s="95"/>
    </row>
    <row r="971" spans="5:29" s="42" customFormat="1" x14ac:dyDescent="0.35">
      <c r="E971" s="95"/>
      <c r="G971" s="95"/>
      <c r="I971" s="95"/>
      <c r="J971" s="95"/>
      <c r="K971" s="95"/>
      <c r="M971" s="95"/>
      <c r="O971" s="95"/>
      <c r="S971" s="95"/>
      <c r="U971" s="95"/>
      <c r="W971" s="95"/>
      <c r="X971" s="95"/>
      <c r="Y971" s="95"/>
      <c r="AA971" s="95"/>
      <c r="AC971" s="95"/>
    </row>
    <row r="972" spans="5:29" s="42" customFormat="1" x14ac:dyDescent="0.35">
      <c r="E972" s="95"/>
      <c r="G972" s="95"/>
      <c r="I972" s="95"/>
      <c r="J972" s="95"/>
      <c r="K972" s="95"/>
      <c r="M972" s="95"/>
      <c r="O972" s="95"/>
      <c r="S972" s="95"/>
      <c r="U972" s="95"/>
      <c r="W972" s="95"/>
      <c r="X972" s="95"/>
      <c r="Y972" s="95"/>
      <c r="AA972" s="95"/>
      <c r="AC972" s="95"/>
    </row>
    <row r="973" spans="5:29" s="42" customFormat="1" x14ac:dyDescent="0.35">
      <c r="E973" s="95"/>
      <c r="G973" s="95"/>
      <c r="I973" s="95"/>
      <c r="J973" s="95"/>
      <c r="K973" s="95"/>
      <c r="M973" s="95"/>
      <c r="O973" s="95"/>
      <c r="S973" s="95"/>
      <c r="U973" s="95"/>
      <c r="W973" s="95"/>
      <c r="X973" s="95"/>
      <c r="Y973" s="95"/>
      <c r="AA973" s="95"/>
      <c r="AC973" s="95"/>
    </row>
    <row r="974" spans="5:29" s="42" customFormat="1" x14ac:dyDescent="0.35">
      <c r="E974" s="95"/>
      <c r="G974" s="95"/>
      <c r="I974" s="95"/>
      <c r="J974" s="95"/>
      <c r="K974" s="95"/>
      <c r="M974" s="95"/>
      <c r="O974" s="95"/>
      <c r="S974" s="95"/>
      <c r="U974" s="95"/>
      <c r="W974" s="95"/>
      <c r="X974" s="95"/>
      <c r="Y974" s="95"/>
      <c r="AA974" s="95"/>
      <c r="AC974" s="95"/>
    </row>
    <row r="975" spans="5:29" s="42" customFormat="1" x14ac:dyDescent="0.35">
      <c r="E975" s="95"/>
      <c r="G975" s="95"/>
      <c r="I975" s="95"/>
      <c r="J975" s="95"/>
      <c r="K975" s="95"/>
      <c r="M975" s="95"/>
      <c r="O975" s="95"/>
      <c r="S975" s="95"/>
      <c r="U975" s="95"/>
      <c r="W975" s="95"/>
      <c r="X975" s="95"/>
      <c r="Y975" s="95"/>
      <c r="AA975" s="95"/>
      <c r="AC975" s="95"/>
    </row>
    <row r="976" spans="5:29" s="42" customFormat="1" x14ac:dyDescent="0.35">
      <c r="E976" s="95"/>
      <c r="G976" s="95"/>
      <c r="I976" s="95"/>
      <c r="J976" s="95"/>
      <c r="K976" s="95"/>
      <c r="M976" s="95"/>
      <c r="O976" s="95"/>
      <c r="S976" s="95"/>
      <c r="U976" s="95"/>
      <c r="W976" s="95"/>
      <c r="X976" s="95"/>
      <c r="Y976" s="95"/>
      <c r="AA976" s="95"/>
      <c r="AC976" s="95"/>
    </row>
    <row r="977" spans="5:29" s="42" customFormat="1" x14ac:dyDescent="0.35">
      <c r="E977" s="95"/>
      <c r="G977" s="95"/>
      <c r="I977" s="95"/>
      <c r="J977" s="95"/>
      <c r="K977" s="95"/>
      <c r="M977" s="95"/>
      <c r="O977" s="95"/>
      <c r="S977" s="95"/>
      <c r="U977" s="95"/>
      <c r="W977" s="95"/>
      <c r="X977" s="95"/>
      <c r="Y977" s="95"/>
      <c r="AA977" s="95"/>
      <c r="AC977" s="95"/>
    </row>
    <row r="978" spans="5:29" s="42" customFormat="1" x14ac:dyDescent="0.35">
      <c r="E978" s="95"/>
      <c r="G978" s="95"/>
      <c r="I978" s="95"/>
      <c r="J978" s="95"/>
      <c r="K978" s="95"/>
      <c r="M978" s="95"/>
      <c r="O978" s="95"/>
      <c r="S978" s="95"/>
      <c r="U978" s="95"/>
      <c r="W978" s="95"/>
      <c r="X978" s="95"/>
      <c r="Y978" s="95"/>
      <c r="AA978" s="95"/>
      <c r="AC978" s="95"/>
    </row>
    <row r="979" spans="5:29" s="42" customFormat="1" x14ac:dyDescent="0.35">
      <c r="E979" s="95"/>
      <c r="G979" s="95"/>
      <c r="I979" s="95"/>
      <c r="J979" s="95"/>
      <c r="K979" s="95"/>
      <c r="M979" s="95"/>
      <c r="O979" s="95"/>
      <c r="S979" s="95"/>
      <c r="U979" s="95"/>
      <c r="W979" s="95"/>
      <c r="X979" s="95"/>
      <c r="Y979" s="95"/>
      <c r="AA979" s="95"/>
      <c r="AC979" s="95"/>
    </row>
    <row r="980" spans="5:29" s="42" customFormat="1" x14ac:dyDescent="0.35">
      <c r="E980" s="95"/>
      <c r="G980" s="95"/>
      <c r="I980" s="95"/>
      <c r="J980" s="95"/>
      <c r="K980" s="95"/>
      <c r="M980" s="95"/>
      <c r="O980" s="95"/>
      <c r="S980" s="95"/>
      <c r="U980" s="95"/>
      <c r="W980" s="95"/>
      <c r="X980" s="95"/>
      <c r="Y980" s="95"/>
      <c r="AA980" s="95"/>
      <c r="AC980" s="95"/>
    </row>
    <row r="981" spans="5:29" s="42" customFormat="1" x14ac:dyDescent="0.35">
      <c r="E981" s="95"/>
      <c r="G981" s="95"/>
      <c r="I981" s="95"/>
      <c r="J981" s="95"/>
      <c r="K981" s="95"/>
      <c r="M981" s="95"/>
      <c r="O981" s="95"/>
      <c r="S981" s="95"/>
      <c r="U981" s="95"/>
      <c r="W981" s="95"/>
      <c r="X981" s="95"/>
      <c r="Y981" s="95"/>
      <c r="AA981" s="95"/>
      <c r="AC981" s="95"/>
    </row>
    <row r="982" spans="5:29" s="42" customFormat="1" x14ac:dyDescent="0.35">
      <c r="E982" s="95"/>
      <c r="G982" s="95"/>
      <c r="I982" s="95"/>
      <c r="J982" s="95"/>
      <c r="K982" s="95"/>
      <c r="M982" s="95"/>
      <c r="O982" s="95"/>
      <c r="S982" s="95"/>
      <c r="U982" s="95"/>
      <c r="W982" s="95"/>
      <c r="X982" s="95"/>
      <c r="Y982" s="95"/>
      <c r="AA982" s="95"/>
      <c r="AC982" s="95"/>
    </row>
    <row r="983" spans="5:29" s="42" customFormat="1" x14ac:dyDescent="0.35">
      <c r="E983" s="95"/>
      <c r="G983" s="95"/>
      <c r="I983" s="95"/>
      <c r="J983" s="95"/>
      <c r="K983" s="95"/>
      <c r="M983" s="95"/>
      <c r="O983" s="95"/>
      <c r="S983" s="95"/>
      <c r="U983" s="95"/>
      <c r="W983" s="95"/>
      <c r="X983" s="95"/>
      <c r="Y983" s="95"/>
      <c r="AA983" s="95"/>
      <c r="AC983" s="95"/>
    </row>
    <row r="984" spans="5:29" s="42" customFormat="1" x14ac:dyDescent="0.35">
      <c r="E984" s="95"/>
      <c r="G984" s="95"/>
      <c r="I984" s="95"/>
      <c r="J984" s="95"/>
      <c r="K984" s="95"/>
      <c r="M984" s="95"/>
      <c r="O984" s="95"/>
      <c r="S984" s="95"/>
      <c r="U984" s="95"/>
      <c r="W984" s="95"/>
      <c r="X984" s="95"/>
      <c r="Y984" s="95"/>
      <c r="AA984" s="95"/>
      <c r="AC984" s="95"/>
    </row>
    <row r="985" spans="5:29" s="42" customFormat="1" x14ac:dyDescent="0.35">
      <c r="E985" s="95"/>
      <c r="G985" s="95"/>
      <c r="I985" s="95"/>
      <c r="J985" s="95"/>
      <c r="K985" s="95"/>
      <c r="M985" s="95"/>
      <c r="O985" s="95"/>
      <c r="S985" s="95"/>
      <c r="U985" s="95"/>
      <c r="W985" s="95"/>
      <c r="X985" s="95"/>
      <c r="Y985" s="95"/>
      <c r="AA985" s="95"/>
      <c r="AC985" s="95"/>
    </row>
    <row r="986" spans="5:29" s="42" customFormat="1" x14ac:dyDescent="0.35">
      <c r="E986" s="95"/>
      <c r="G986" s="95"/>
      <c r="I986" s="95"/>
      <c r="J986" s="95"/>
      <c r="K986" s="95"/>
      <c r="M986" s="95"/>
      <c r="O986" s="95"/>
      <c r="S986" s="95"/>
      <c r="U986" s="95"/>
      <c r="W986" s="95"/>
      <c r="X986" s="95"/>
      <c r="Y986" s="95"/>
      <c r="AA986" s="95"/>
      <c r="AC986" s="95"/>
    </row>
    <row r="987" spans="5:29" s="42" customFormat="1" x14ac:dyDescent="0.35">
      <c r="E987" s="95"/>
      <c r="G987" s="95"/>
      <c r="I987" s="95"/>
      <c r="J987" s="95"/>
      <c r="K987" s="95"/>
      <c r="M987" s="95"/>
      <c r="O987" s="95"/>
      <c r="S987" s="95"/>
      <c r="U987" s="95"/>
      <c r="W987" s="95"/>
      <c r="X987" s="95"/>
      <c r="Y987" s="95"/>
      <c r="AA987" s="95"/>
      <c r="AC987" s="95"/>
    </row>
    <row r="988" spans="5:29" s="42" customFormat="1" x14ac:dyDescent="0.35">
      <c r="E988" s="95"/>
      <c r="G988" s="95"/>
      <c r="I988" s="95"/>
      <c r="J988" s="95"/>
      <c r="K988" s="95"/>
      <c r="M988" s="95"/>
      <c r="O988" s="95"/>
      <c r="S988" s="95"/>
      <c r="U988" s="95"/>
      <c r="W988" s="95"/>
      <c r="X988" s="95"/>
      <c r="Y988" s="95"/>
      <c r="AA988" s="95"/>
      <c r="AC988" s="95"/>
    </row>
    <row r="989" spans="5:29" s="42" customFormat="1" x14ac:dyDescent="0.35">
      <c r="E989" s="95"/>
      <c r="G989" s="95"/>
      <c r="I989" s="95"/>
      <c r="J989" s="95"/>
      <c r="K989" s="95"/>
      <c r="M989" s="95"/>
      <c r="O989" s="95"/>
      <c r="S989" s="95"/>
      <c r="U989" s="95"/>
      <c r="W989" s="95"/>
      <c r="X989" s="95"/>
      <c r="Y989" s="95"/>
      <c r="AA989" s="95"/>
      <c r="AC989" s="95"/>
    </row>
    <row r="990" spans="5:29" s="42" customFormat="1" x14ac:dyDescent="0.35">
      <c r="E990" s="95"/>
      <c r="G990" s="95"/>
      <c r="I990" s="95"/>
      <c r="J990" s="95"/>
      <c r="K990" s="95"/>
      <c r="M990" s="95"/>
      <c r="O990" s="95"/>
      <c r="S990" s="95"/>
      <c r="U990" s="95"/>
      <c r="W990" s="95"/>
      <c r="X990" s="95"/>
      <c r="Y990" s="95"/>
      <c r="AA990" s="95"/>
      <c r="AC990" s="95"/>
    </row>
    <row r="991" spans="5:29" s="42" customFormat="1" x14ac:dyDescent="0.35">
      <c r="E991" s="95"/>
      <c r="G991" s="95"/>
      <c r="I991" s="95"/>
      <c r="J991" s="95"/>
      <c r="K991" s="95"/>
      <c r="M991" s="95"/>
      <c r="O991" s="95"/>
      <c r="S991" s="95"/>
      <c r="U991" s="95"/>
      <c r="W991" s="95"/>
      <c r="X991" s="95"/>
      <c r="Y991" s="95"/>
      <c r="AA991" s="95"/>
      <c r="AC991" s="95"/>
    </row>
    <row r="992" spans="5:29" s="42" customFormat="1" x14ac:dyDescent="0.35">
      <c r="E992" s="95"/>
      <c r="G992" s="95"/>
      <c r="I992" s="95"/>
      <c r="J992" s="95"/>
      <c r="K992" s="95"/>
      <c r="M992" s="95"/>
      <c r="O992" s="95"/>
      <c r="S992" s="95"/>
      <c r="U992" s="95"/>
      <c r="W992" s="95"/>
      <c r="X992" s="95"/>
      <c r="Y992" s="95"/>
      <c r="AA992" s="95"/>
      <c r="AC992" s="95"/>
    </row>
    <row r="993" spans="5:29" s="42" customFormat="1" x14ac:dyDescent="0.35">
      <c r="E993" s="95"/>
      <c r="G993" s="95"/>
      <c r="I993" s="95"/>
      <c r="J993" s="95"/>
      <c r="K993" s="95"/>
      <c r="M993" s="95"/>
      <c r="O993" s="95"/>
      <c r="S993" s="95"/>
      <c r="U993" s="95"/>
      <c r="W993" s="95"/>
      <c r="X993" s="95"/>
      <c r="Y993" s="95"/>
      <c r="AA993" s="95"/>
      <c r="AC993" s="95"/>
    </row>
    <row r="994" spans="5:29" s="42" customFormat="1" x14ac:dyDescent="0.35">
      <c r="E994" s="95"/>
      <c r="G994" s="95"/>
      <c r="I994" s="95"/>
      <c r="J994" s="95"/>
      <c r="K994" s="95"/>
      <c r="M994" s="95"/>
      <c r="O994" s="95"/>
      <c r="S994" s="95"/>
      <c r="U994" s="95"/>
      <c r="W994" s="95"/>
      <c r="X994" s="95"/>
      <c r="Y994" s="95"/>
      <c r="AA994" s="95"/>
      <c r="AC994" s="95"/>
    </row>
    <row r="995" spans="5:29" s="42" customFormat="1" x14ac:dyDescent="0.35">
      <c r="E995" s="95"/>
      <c r="G995" s="95"/>
      <c r="I995" s="95"/>
      <c r="J995" s="95"/>
      <c r="K995" s="95"/>
      <c r="M995" s="95"/>
      <c r="O995" s="95"/>
      <c r="S995" s="95"/>
      <c r="U995" s="95"/>
      <c r="W995" s="95"/>
      <c r="X995" s="95"/>
      <c r="Y995" s="95"/>
      <c r="AA995" s="95"/>
      <c r="AC995" s="95"/>
    </row>
    <row r="996" spans="5:29" s="42" customFormat="1" x14ac:dyDescent="0.35">
      <c r="E996" s="95"/>
      <c r="G996" s="95"/>
      <c r="I996" s="95"/>
      <c r="J996" s="95"/>
      <c r="K996" s="95"/>
      <c r="M996" s="95"/>
      <c r="O996" s="95"/>
      <c r="S996" s="95"/>
      <c r="U996" s="95"/>
      <c r="W996" s="95"/>
      <c r="X996" s="95"/>
      <c r="Y996" s="95"/>
      <c r="AA996" s="95"/>
      <c r="AC996" s="95"/>
    </row>
    <row r="997" spans="5:29" s="42" customFormat="1" x14ac:dyDescent="0.35">
      <c r="E997" s="95"/>
      <c r="G997" s="95"/>
      <c r="I997" s="95"/>
      <c r="J997" s="95"/>
      <c r="K997" s="95"/>
      <c r="M997" s="95"/>
      <c r="O997" s="95"/>
      <c r="S997" s="95"/>
      <c r="U997" s="95"/>
      <c r="W997" s="95"/>
      <c r="X997" s="95"/>
      <c r="Y997" s="95"/>
      <c r="AA997" s="95"/>
      <c r="AC997" s="95"/>
    </row>
    <row r="998" spans="5:29" s="42" customFormat="1" x14ac:dyDescent="0.35">
      <c r="E998" s="95"/>
      <c r="G998" s="95"/>
      <c r="I998" s="95"/>
      <c r="J998" s="95"/>
      <c r="K998" s="95"/>
      <c r="M998" s="95"/>
      <c r="O998" s="95"/>
      <c r="S998" s="95"/>
      <c r="U998" s="95"/>
      <c r="W998" s="95"/>
      <c r="X998" s="95"/>
      <c r="Y998" s="95"/>
      <c r="AA998" s="95"/>
      <c r="AC998" s="95"/>
    </row>
    <row r="999" spans="5:29" s="42" customFormat="1" x14ac:dyDescent="0.35">
      <c r="E999" s="95"/>
      <c r="G999" s="95"/>
      <c r="I999" s="95"/>
      <c r="J999" s="95"/>
      <c r="K999" s="95"/>
      <c r="M999" s="95"/>
      <c r="O999" s="95"/>
      <c r="S999" s="95"/>
      <c r="U999" s="95"/>
      <c r="W999" s="95"/>
      <c r="X999" s="95"/>
      <c r="Y999" s="95"/>
      <c r="AA999" s="95"/>
      <c r="AC999" s="95"/>
    </row>
    <row r="1000" spans="5:29" s="42" customFormat="1" x14ac:dyDescent="0.35">
      <c r="E1000" s="95"/>
      <c r="G1000" s="95"/>
      <c r="I1000" s="95"/>
      <c r="J1000" s="95"/>
      <c r="K1000" s="95"/>
      <c r="M1000" s="95"/>
      <c r="O1000" s="95"/>
      <c r="S1000" s="95"/>
      <c r="U1000" s="95"/>
      <c r="W1000" s="95"/>
      <c r="X1000" s="95"/>
      <c r="Y1000" s="95"/>
      <c r="AA1000" s="95"/>
      <c r="AC1000" s="95"/>
    </row>
    <row r="1001" spans="5:29" s="42" customFormat="1" x14ac:dyDescent="0.35">
      <c r="E1001" s="95"/>
      <c r="G1001" s="95"/>
      <c r="I1001" s="95"/>
      <c r="J1001" s="95"/>
      <c r="K1001" s="95"/>
      <c r="M1001" s="95"/>
      <c r="O1001" s="95"/>
      <c r="S1001" s="95"/>
      <c r="U1001" s="95"/>
      <c r="W1001" s="95"/>
      <c r="X1001" s="95"/>
      <c r="Y1001" s="95"/>
      <c r="AA1001" s="95"/>
      <c r="AC1001" s="95"/>
    </row>
    <row r="1002" spans="5:29" s="42" customFormat="1" x14ac:dyDescent="0.35">
      <c r="E1002" s="95"/>
      <c r="G1002" s="95"/>
      <c r="I1002" s="95"/>
      <c r="J1002" s="95"/>
      <c r="K1002" s="95"/>
      <c r="M1002" s="95"/>
      <c r="O1002" s="95"/>
      <c r="S1002" s="95"/>
      <c r="U1002" s="95"/>
      <c r="W1002" s="95"/>
      <c r="X1002" s="95"/>
      <c r="Y1002" s="95"/>
      <c r="AA1002" s="95"/>
      <c r="AC1002" s="95"/>
    </row>
    <row r="1003" spans="5:29" s="42" customFormat="1" x14ac:dyDescent="0.35">
      <c r="E1003" s="95"/>
      <c r="G1003" s="95"/>
      <c r="I1003" s="95"/>
      <c r="J1003" s="95"/>
      <c r="K1003" s="95"/>
      <c r="M1003" s="95"/>
      <c r="O1003" s="95"/>
      <c r="S1003" s="95"/>
      <c r="U1003" s="95"/>
      <c r="W1003" s="95"/>
      <c r="X1003" s="95"/>
      <c r="Y1003" s="95"/>
      <c r="AA1003" s="95"/>
      <c r="AC1003" s="95"/>
    </row>
    <row r="1004" spans="5:29" s="42" customFormat="1" x14ac:dyDescent="0.35">
      <c r="E1004" s="95"/>
      <c r="G1004" s="95"/>
      <c r="I1004" s="95"/>
      <c r="J1004" s="95"/>
      <c r="K1004" s="95"/>
      <c r="M1004" s="95"/>
      <c r="O1004" s="95"/>
      <c r="S1004" s="95"/>
      <c r="U1004" s="95"/>
      <c r="W1004" s="95"/>
      <c r="X1004" s="95"/>
      <c r="Y1004" s="95"/>
      <c r="AA1004" s="95"/>
      <c r="AC1004" s="95"/>
    </row>
    <row r="1005" spans="5:29" s="42" customFormat="1" x14ac:dyDescent="0.35">
      <c r="E1005" s="95"/>
      <c r="G1005" s="95"/>
      <c r="I1005" s="95"/>
      <c r="J1005" s="95"/>
      <c r="K1005" s="95"/>
      <c r="M1005" s="95"/>
      <c r="O1005" s="95"/>
      <c r="S1005" s="95"/>
      <c r="U1005" s="95"/>
      <c r="W1005" s="95"/>
      <c r="X1005" s="95"/>
      <c r="Y1005" s="95"/>
      <c r="AA1005" s="95"/>
      <c r="AC1005" s="95"/>
    </row>
    <row r="1006" spans="5:29" s="42" customFormat="1" x14ac:dyDescent="0.35">
      <c r="E1006" s="95"/>
      <c r="G1006" s="95"/>
      <c r="I1006" s="95"/>
      <c r="J1006" s="95"/>
      <c r="K1006" s="95"/>
      <c r="M1006" s="95"/>
      <c r="O1006" s="95"/>
      <c r="S1006" s="95"/>
      <c r="U1006" s="95"/>
      <c r="W1006" s="95"/>
      <c r="X1006" s="95"/>
      <c r="Y1006" s="95"/>
      <c r="AA1006" s="95"/>
      <c r="AC1006" s="95"/>
    </row>
    <row r="1007" spans="5:29" s="42" customFormat="1" x14ac:dyDescent="0.35">
      <c r="E1007" s="95"/>
      <c r="G1007" s="95"/>
      <c r="I1007" s="95"/>
      <c r="J1007" s="95"/>
      <c r="K1007" s="95"/>
      <c r="M1007" s="95"/>
      <c r="O1007" s="95"/>
      <c r="S1007" s="95"/>
      <c r="U1007" s="95"/>
      <c r="W1007" s="95"/>
      <c r="X1007" s="95"/>
      <c r="Y1007" s="95"/>
      <c r="AA1007" s="95"/>
      <c r="AC1007" s="95"/>
    </row>
    <row r="1008" spans="5:29" s="42" customFormat="1" x14ac:dyDescent="0.35">
      <c r="E1008" s="95"/>
      <c r="G1008" s="95"/>
      <c r="I1008" s="95"/>
      <c r="J1008" s="95"/>
      <c r="K1008" s="95"/>
      <c r="M1008" s="95"/>
      <c r="O1008" s="95"/>
      <c r="S1008" s="95"/>
      <c r="U1008" s="95"/>
      <c r="W1008" s="95"/>
      <c r="X1008" s="95"/>
      <c r="Y1008" s="95"/>
      <c r="AA1008" s="95"/>
      <c r="AC1008" s="95"/>
    </row>
    <row r="1009" spans="5:29" s="42" customFormat="1" x14ac:dyDescent="0.35">
      <c r="E1009" s="95"/>
      <c r="G1009" s="95"/>
      <c r="I1009" s="95"/>
      <c r="J1009" s="95"/>
      <c r="K1009" s="95"/>
      <c r="M1009" s="95"/>
      <c r="O1009" s="95"/>
      <c r="S1009" s="95"/>
      <c r="U1009" s="95"/>
      <c r="W1009" s="95"/>
      <c r="X1009" s="95"/>
      <c r="Y1009" s="95"/>
      <c r="AA1009" s="95"/>
      <c r="AC1009" s="95"/>
    </row>
    <row r="1010" spans="5:29" s="42" customFormat="1" x14ac:dyDescent="0.35">
      <c r="E1010" s="95"/>
      <c r="G1010" s="95"/>
      <c r="I1010" s="95"/>
      <c r="J1010" s="95"/>
      <c r="K1010" s="95"/>
      <c r="M1010" s="95"/>
      <c r="O1010" s="95"/>
      <c r="S1010" s="95"/>
      <c r="U1010" s="95"/>
      <c r="W1010" s="95"/>
      <c r="X1010" s="95"/>
      <c r="Y1010" s="95"/>
      <c r="AA1010" s="95"/>
      <c r="AC1010" s="95"/>
    </row>
    <row r="1011" spans="5:29" s="42" customFormat="1" x14ac:dyDescent="0.35">
      <c r="E1011" s="95"/>
      <c r="G1011" s="95"/>
      <c r="I1011" s="95"/>
      <c r="J1011" s="95"/>
      <c r="K1011" s="95"/>
      <c r="M1011" s="95"/>
      <c r="O1011" s="95"/>
      <c r="S1011" s="95"/>
      <c r="U1011" s="95"/>
      <c r="W1011" s="95"/>
      <c r="X1011" s="95"/>
      <c r="Y1011" s="95"/>
      <c r="AA1011" s="95"/>
      <c r="AC1011" s="95"/>
    </row>
    <row r="1012" spans="5:29" s="42" customFormat="1" x14ac:dyDescent="0.35">
      <c r="E1012" s="95"/>
      <c r="G1012" s="95"/>
      <c r="I1012" s="95"/>
      <c r="J1012" s="95"/>
      <c r="K1012" s="95"/>
      <c r="M1012" s="95"/>
      <c r="O1012" s="95"/>
      <c r="S1012" s="95"/>
      <c r="U1012" s="95"/>
      <c r="W1012" s="95"/>
      <c r="X1012" s="95"/>
      <c r="Y1012" s="95"/>
      <c r="AA1012" s="95"/>
      <c r="AC1012" s="95"/>
    </row>
    <row r="1013" spans="5:29" s="42" customFormat="1" x14ac:dyDescent="0.35">
      <c r="E1013" s="95"/>
      <c r="G1013" s="95"/>
      <c r="I1013" s="95"/>
      <c r="J1013" s="95"/>
      <c r="K1013" s="95"/>
      <c r="M1013" s="95"/>
      <c r="O1013" s="95"/>
      <c r="S1013" s="95"/>
      <c r="U1013" s="95"/>
      <c r="W1013" s="95"/>
      <c r="X1013" s="95"/>
      <c r="Y1013" s="95"/>
      <c r="AA1013" s="95"/>
      <c r="AC1013" s="95"/>
    </row>
    <row r="1014" spans="5:29" s="42" customFormat="1" x14ac:dyDescent="0.35">
      <c r="E1014" s="95"/>
      <c r="G1014" s="95"/>
      <c r="I1014" s="95"/>
      <c r="J1014" s="95"/>
      <c r="K1014" s="95"/>
      <c r="M1014" s="95"/>
      <c r="O1014" s="95"/>
      <c r="S1014" s="95"/>
      <c r="U1014" s="95"/>
      <c r="W1014" s="95"/>
      <c r="X1014" s="95"/>
      <c r="Y1014" s="95"/>
      <c r="AA1014" s="95"/>
      <c r="AC1014" s="95"/>
    </row>
    <row r="1015" spans="5:29" s="42" customFormat="1" x14ac:dyDescent="0.35">
      <c r="E1015" s="95"/>
      <c r="G1015" s="95"/>
      <c r="I1015" s="95"/>
      <c r="J1015" s="95"/>
      <c r="K1015" s="95"/>
      <c r="M1015" s="95"/>
      <c r="O1015" s="95"/>
      <c r="S1015" s="95"/>
      <c r="U1015" s="95"/>
      <c r="W1015" s="95"/>
      <c r="X1015" s="95"/>
      <c r="Y1015" s="95"/>
      <c r="AA1015" s="95"/>
      <c r="AC1015" s="95"/>
    </row>
    <row r="1016" spans="5:29" s="42" customFormat="1" x14ac:dyDescent="0.35">
      <c r="E1016" s="95"/>
      <c r="G1016" s="95"/>
      <c r="I1016" s="95"/>
      <c r="J1016" s="95"/>
      <c r="K1016" s="95"/>
      <c r="M1016" s="95"/>
      <c r="O1016" s="95"/>
      <c r="S1016" s="95"/>
      <c r="U1016" s="95"/>
      <c r="W1016" s="95"/>
      <c r="X1016" s="95"/>
      <c r="Y1016" s="95"/>
      <c r="AA1016" s="95"/>
      <c r="AC1016" s="95"/>
    </row>
    <row r="1017" spans="5:29" s="42" customFormat="1" x14ac:dyDescent="0.35">
      <c r="E1017" s="95"/>
      <c r="G1017" s="95"/>
      <c r="I1017" s="95"/>
      <c r="J1017" s="95"/>
      <c r="K1017" s="95"/>
      <c r="M1017" s="95"/>
      <c r="O1017" s="95"/>
      <c r="S1017" s="95"/>
      <c r="U1017" s="95"/>
      <c r="W1017" s="95"/>
      <c r="X1017" s="95"/>
      <c r="Y1017" s="95"/>
      <c r="AA1017" s="95"/>
      <c r="AC1017" s="95"/>
    </row>
    <row r="1018" spans="5:29" s="42" customFormat="1" x14ac:dyDescent="0.35">
      <c r="E1018" s="95"/>
      <c r="G1018" s="95"/>
      <c r="I1018" s="95"/>
      <c r="J1018" s="95"/>
      <c r="K1018" s="95"/>
      <c r="M1018" s="95"/>
      <c r="O1018" s="95"/>
      <c r="S1018" s="95"/>
      <c r="U1018" s="95"/>
      <c r="W1018" s="95"/>
      <c r="X1018" s="95"/>
      <c r="Y1018" s="95"/>
      <c r="AA1018" s="95"/>
      <c r="AC1018" s="95"/>
    </row>
    <row r="1019" spans="5:29" s="42" customFormat="1" x14ac:dyDescent="0.35">
      <c r="E1019" s="95"/>
      <c r="G1019" s="95"/>
      <c r="I1019" s="95"/>
      <c r="J1019" s="95"/>
      <c r="K1019" s="95"/>
      <c r="M1019" s="95"/>
      <c r="O1019" s="95"/>
      <c r="S1019" s="95"/>
      <c r="U1019" s="95"/>
      <c r="W1019" s="95"/>
      <c r="X1019" s="95"/>
      <c r="Y1019" s="95"/>
      <c r="AA1019" s="95"/>
      <c r="AC1019" s="95"/>
    </row>
    <row r="1020" spans="5:29" s="42" customFormat="1" x14ac:dyDescent="0.35">
      <c r="E1020" s="95"/>
      <c r="G1020" s="95"/>
      <c r="I1020" s="95"/>
      <c r="J1020" s="95"/>
      <c r="K1020" s="95"/>
      <c r="M1020" s="95"/>
      <c r="O1020" s="95"/>
      <c r="S1020" s="95"/>
      <c r="U1020" s="95"/>
      <c r="W1020" s="95"/>
      <c r="X1020" s="95"/>
      <c r="Y1020" s="95"/>
      <c r="AA1020" s="95"/>
      <c r="AC1020" s="95"/>
    </row>
    <row r="1021" spans="5:29" s="42" customFormat="1" x14ac:dyDescent="0.35">
      <c r="E1021" s="95"/>
      <c r="G1021" s="95"/>
      <c r="I1021" s="95"/>
      <c r="J1021" s="95"/>
      <c r="K1021" s="95"/>
      <c r="M1021" s="95"/>
      <c r="O1021" s="95"/>
      <c r="S1021" s="95"/>
      <c r="U1021" s="95"/>
      <c r="W1021" s="95"/>
      <c r="X1021" s="95"/>
      <c r="Y1021" s="95"/>
      <c r="AA1021" s="95"/>
      <c r="AC1021" s="95"/>
    </row>
    <row r="1022" spans="5:29" s="42" customFormat="1" x14ac:dyDescent="0.35">
      <c r="E1022" s="95"/>
      <c r="G1022" s="95"/>
      <c r="I1022" s="95"/>
      <c r="J1022" s="95"/>
      <c r="K1022" s="95"/>
      <c r="M1022" s="95"/>
      <c r="O1022" s="95"/>
      <c r="S1022" s="95"/>
      <c r="U1022" s="95"/>
      <c r="W1022" s="95"/>
      <c r="X1022" s="95"/>
      <c r="Y1022" s="95"/>
      <c r="AA1022" s="95"/>
      <c r="AC1022" s="95"/>
    </row>
    <row r="1023" spans="5:29" s="42" customFormat="1" x14ac:dyDescent="0.35">
      <c r="E1023" s="95"/>
      <c r="G1023" s="95"/>
      <c r="I1023" s="95"/>
      <c r="J1023" s="95"/>
      <c r="K1023" s="95"/>
      <c r="M1023" s="95"/>
      <c r="O1023" s="95"/>
      <c r="S1023" s="95"/>
      <c r="U1023" s="95"/>
      <c r="W1023" s="95"/>
      <c r="X1023" s="95"/>
      <c r="Y1023" s="95"/>
      <c r="AA1023" s="95"/>
      <c r="AC1023" s="95"/>
    </row>
    <row r="1024" spans="5:29" s="42" customFormat="1" x14ac:dyDescent="0.35">
      <c r="E1024" s="95"/>
      <c r="G1024" s="95"/>
      <c r="I1024" s="95"/>
      <c r="J1024" s="95"/>
      <c r="K1024" s="95"/>
      <c r="M1024" s="95"/>
      <c r="O1024" s="95"/>
      <c r="S1024" s="95"/>
      <c r="U1024" s="95"/>
      <c r="W1024" s="95"/>
      <c r="X1024" s="95"/>
      <c r="Y1024" s="95"/>
      <c r="AA1024" s="95"/>
      <c r="AC1024" s="95"/>
    </row>
    <row r="1025" spans="5:29" s="42" customFormat="1" x14ac:dyDescent="0.35">
      <c r="E1025" s="95"/>
      <c r="G1025" s="95"/>
      <c r="I1025" s="95"/>
      <c r="J1025" s="95"/>
      <c r="K1025" s="95"/>
      <c r="M1025" s="95"/>
      <c r="O1025" s="95"/>
      <c r="S1025" s="95"/>
      <c r="U1025" s="95"/>
      <c r="W1025" s="95"/>
      <c r="X1025" s="95"/>
      <c r="Y1025" s="95"/>
      <c r="AA1025" s="95"/>
      <c r="AC1025" s="95"/>
    </row>
    <row r="1026" spans="5:29" s="42" customFormat="1" x14ac:dyDescent="0.35">
      <c r="E1026" s="95"/>
      <c r="G1026" s="95"/>
      <c r="I1026" s="95"/>
      <c r="J1026" s="95"/>
      <c r="K1026" s="95"/>
      <c r="M1026" s="95"/>
      <c r="O1026" s="95"/>
      <c r="S1026" s="95"/>
      <c r="U1026" s="95"/>
      <c r="W1026" s="95"/>
      <c r="X1026" s="95"/>
      <c r="Y1026" s="95"/>
      <c r="AA1026" s="95"/>
      <c r="AC1026" s="95"/>
    </row>
    <row r="1027" spans="5:29" s="42" customFormat="1" x14ac:dyDescent="0.35">
      <c r="E1027" s="95"/>
      <c r="G1027" s="95"/>
      <c r="I1027" s="95"/>
      <c r="J1027" s="95"/>
      <c r="K1027" s="95"/>
      <c r="M1027" s="95"/>
      <c r="O1027" s="95"/>
      <c r="S1027" s="95"/>
      <c r="U1027" s="95"/>
      <c r="W1027" s="95"/>
      <c r="X1027" s="95"/>
      <c r="Y1027" s="95"/>
      <c r="AA1027" s="95"/>
      <c r="AC1027" s="95"/>
    </row>
    <row r="1028" spans="5:29" s="42" customFormat="1" x14ac:dyDescent="0.35">
      <c r="E1028" s="95"/>
      <c r="G1028" s="95"/>
      <c r="I1028" s="95"/>
      <c r="J1028" s="95"/>
      <c r="K1028" s="95"/>
      <c r="M1028" s="95"/>
      <c r="O1028" s="95"/>
      <c r="S1028" s="95"/>
      <c r="U1028" s="95"/>
      <c r="W1028" s="95"/>
      <c r="X1028" s="95"/>
      <c r="Y1028" s="95"/>
      <c r="AA1028" s="95"/>
      <c r="AC1028" s="95"/>
    </row>
    <row r="1029" spans="5:29" s="42" customFormat="1" x14ac:dyDescent="0.35">
      <c r="E1029" s="95"/>
      <c r="G1029" s="95"/>
      <c r="I1029" s="95"/>
      <c r="J1029" s="95"/>
      <c r="K1029" s="95"/>
      <c r="M1029" s="95"/>
      <c r="O1029" s="95"/>
      <c r="S1029" s="95"/>
      <c r="U1029" s="95"/>
      <c r="W1029" s="95"/>
      <c r="X1029" s="95"/>
      <c r="Y1029" s="95"/>
      <c r="AA1029" s="95"/>
      <c r="AC1029" s="95"/>
    </row>
    <row r="1030" spans="5:29" s="42" customFormat="1" x14ac:dyDescent="0.35">
      <c r="E1030" s="95"/>
      <c r="G1030" s="95"/>
      <c r="I1030" s="95"/>
      <c r="J1030" s="95"/>
      <c r="K1030" s="95"/>
      <c r="M1030" s="95"/>
      <c r="O1030" s="95"/>
      <c r="S1030" s="95"/>
      <c r="U1030" s="95"/>
      <c r="W1030" s="95"/>
      <c r="X1030" s="95"/>
      <c r="Y1030" s="95"/>
      <c r="AA1030" s="95"/>
      <c r="AC1030" s="95"/>
    </row>
    <row r="1031" spans="5:29" s="42" customFormat="1" x14ac:dyDescent="0.35">
      <c r="E1031" s="95"/>
      <c r="G1031" s="95"/>
      <c r="I1031" s="95"/>
      <c r="J1031" s="95"/>
      <c r="K1031" s="95"/>
      <c r="M1031" s="95"/>
      <c r="O1031" s="95"/>
      <c r="S1031" s="95"/>
      <c r="U1031" s="95"/>
      <c r="W1031" s="95"/>
      <c r="X1031" s="95"/>
      <c r="Y1031" s="95"/>
      <c r="AA1031" s="95"/>
      <c r="AC1031" s="95"/>
    </row>
    <row r="1032" spans="5:29" s="42" customFormat="1" x14ac:dyDescent="0.35">
      <c r="E1032" s="95"/>
      <c r="G1032" s="95"/>
      <c r="I1032" s="95"/>
      <c r="J1032" s="95"/>
      <c r="K1032" s="95"/>
      <c r="M1032" s="95"/>
      <c r="O1032" s="95"/>
      <c r="S1032" s="95"/>
      <c r="U1032" s="95"/>
      <c r="W1032" s="95"/>
      <c r="X1032" s="95"/>
      <c r="Y1032" s="95"/>
      <c r="AA1032" s="95"/>
      <c r="AC1032" s="95"/>
    </row>
    <row r="1033" spans="5:29" s="42" customFormat="1" x14ac:dyDescent="0.35">
      <c r="E1033" s="95"/>
      <c r="G1033" s="95"/>
      <c r="I1033" s="95"/>
      <c r="J1033" s="95"/>
      <c r="K1033" s="95"/>
      <c r="M1033" s="95"/>
      <c r="O1033" s="95"/>
      <c r="S1033" s="95"/>
      <c r="U1033" s="95"/>
      <c r="W1033" s="95"/>
      <c r="X1033" s="95"/>
      <c r="Y1033" s="95"/>
      <c r="AA1033" s="95"/>
      <c r="AC1033" s="95"/>
    </row>
    <row r="1034" spans="5:29" s="42" customFormat="1" x14ac:dyDescent="0.35">
      <c r="E1034" s="95"/>
      <c r="G1034" s="95"/>
      <c r="I1034" s="95"/>
      <c r="J1034" s="95"/>
      <c r="K1034" s="95"/>
      <c r="M1034" s="95"/>
      <c r="O1034" s="95"/>
      <c r="S1034" s="95"/>
      <c r="U1034" s="95"/>
      <c r="W1034" s="95"/>
      <c r="X1034" s="95"/>
      <c r="Y1034" s="95"/>
      <c r="AA1034" s="95"/>
      <c r="AC1034" s="95"/>
    </row>
    <row r="1035" spans="5:29" s="42" customFormat="1" x14ac:dyDescent="0.35">
      <c r="E1035" s="95"/>
      <c r="G1035" s="95"/>
      <c r="I1035" s="95"/>
      <c r="J1035" s="95"/>
      <c r="K1035" s="95"/>
      <c r="M1035" s="95"/>
      <c r="O1035" s="95"/>
      <c r="S1035" s="95"/>
      <c r="U1035" s="95"/>
      <c r="W1035" s="95"/>
      <c r="X1035" s="95"/>
      <c r="Y1035" s="95"/>
      <c r="AA1035" s="95"/>
      <c r="AC1035" s="95"/>
    </row>
    <row r="1036" spans="5:29" s="42" customFormat="1" x14ac:dyDescent="0.35">
      <c r="E1036" s="95"/>
      <c r="G1036" s="95"/>
      <c r="I1036" s="95"/>
      <c r="J1036" s="95"/>
      <c r="K1036" s="95"/>
      <c r="M1036" s="95"/>
      <c r="O1036" s="95"/>
      <c r="S1036" s="95"/>
      <c r="U1036" s="95"/>
      <c r="W1036" s="95"/>
      <c r="X1036" s="95"/>
      <c r="Y1036" s="95"/>
      <c r="AA1036" s="95"/>
      <c r="AC1036" s="95"/>
    </row>
    <row r="1037" spans="5:29" s="42" customFormat="1" x14ac:dyDescent="0.35">
      <c r="E1037" s="95"/>
      <c r="G1037" s="95"/>
      <c r="I1037" s="95"/>
      <c r="J1037" s="95"/>
      <c r="K1037" s="95"/>
      <c r="M1037" s="95"/>
      <c r="O1037" s="95"/>
      <c r="S1037" s="95"/>
      <c r="U1037" s="95"/>
      <c r="W1037" s="95"/>
      <c r="X1037" s="95"/>
      <c r="Y1037" s="95"/>
      <c r="AA1037" s="95"/>
      <c r="AC1037" s="95"/>
    </row>
    <row r="1038" spans="5:29" s="42" customFormat="1" x14ac:dyDescent="0.35">
      <c r="E1038" s="95"/>
      <c r="G1038" s="95"/>
      <c r="I1038" s="95"/>
      <c r="J1038" s="95"/>
      <c r="K1038" s="95"/>
      <c r="M1038" s="95"/>
      <c r="O1038" s="95"/>
      <c r="S1038" s="95"/>
      <c r="U1038" s="95"/>
      <c r="W1038" s="95"/>
      <c r="X1038" s="95"/>
      <c r="Y1038" s="95"/>
      <c r="AA1038" s="95"/>
      <c r="AC1038" s="95"/>
    </row>
    <row r="1039" spans="5:29" s="42" customFormat="1" x14ac:dyDescent="0.35">
      <c r="E1039" s="95"/>
      <c r="G1039" s="95"/>
      <c r="I1039" s="95"/>
      <c r="J1039" s="95"/>
      <c r="K1039" s="95"/>
      <c r="M1039" s="95"/>
      <c r="O1039" s="95"/>
      <c r="S1039" s="95"/>
      <c r="U1039" s="95"/>
      <c r="W1039" s="95"/>
      <c r="X1039" s="95"/>
      <c r="Y1039" s="95"/>
      <c r="AA1039" s="95"/>
      <c r="AC1039" s="95"/>
    </row>
    <row r="1040" spans="5:29" s="42" customFormat="1" x14ac:dyDescent="0.35">
      <c r="E1040" s="95"/>
      <c r="G1040" s="95"/>
      <c r="I1040" s="95"/>
      <c r="J1040" s="95"/>
      <c r="K1040" s="95"/>
      <c r="M1040" s="95"/>
      <c r="O1040" s="95"/>
      <c r="S1040" s="95"/>
      <c r="U1040" s="95"/>
      <c r="W1040" s="95"/>
      <c r="X1040" s="95"/>
      <c r="Y1040" s="95"/>
      <c r="AA1040" s="95"/>
      <c r="AC1040" s="95"/>
    </row>
    <row r="1041" spans="5:29" s="42" customFormat="1" x14ac:dyDescent="0.35">
      <c r="E1041" s="95"/>
      <c r="G1041" s="95"/>
      <c r="I1041" s="95"/>
      <c r="J1041" s="95"/>
      <c r="K1041" s="95"/>
      <c r="M1041" s="95"/>
      <c r="O1041" s="95"/>
      <c r="S1041" s="95"/>
      <c r="U1041" s="95"/>
      <c r="W1041" s="95"/>
      <c r="X1041" s="95"/>
      <c r="Y1041" s="95"/>
      <c r="AA1041" s="95"/>
      <c r="AC1041" s="95"/>
    </row>
    <row r="1042" spans="5:29" s="42" customFormat="1" x14ac:dyDescent="0.35">
      <c r="E1042" s="95"/>
      <c r="G1042" s="95"/>
      <c r="I1042" s="95"/>
      <c r="J1042" s="95"/>
      <c r="K1042" s="95"/>
      <c r="M1042" s="95"/>
      <c r="O1042" s="95"/>
      <c r="S1042" s="95"/>
      <c r="U1042" s="95"/>
      <c r="W1042" s="95"/>
      <c r="X1042" s="95"/>
      <c r="Y1042" s="95"/>
      <c r="AA1042" s="95"/>
      <c r="AC1042" s="95"/>
    </row>
    <row r="1043" spans="5:29" s="42" customFormat="1" x14ac:dyDescent="0.35">
      <c r="E1043" s="95"/>
      <c r="G1043" s="95"/>
      <c r="I1043" s="95"/>
      <c r="J1043" s="95"/>
      <c r="K1043" s="95"/>
      <c r="M1043" s="95"/>
      <c r="O1043" s="95"/>
      <c r="S1043" s="95"/>
      <c r="U1043" s="95"/>
      <c r="W1043" s="95"/>
      <c r="X1043" s="95"/>
      <c r="Y1043" s="95"/>
      <c r="AA1043" s="95"/>
      <c r="AC1043" s="95"/>
    </row>
    <row r="1044" spans="5:29" s="42" customFormat="1" x14ac:dyDescent="0.35">
      <c r="E1044" s="95"/>
      <c r="G1044" s="95"/>
      <c r="I1044" s="95"/>
      <c r="J1044" s="95"/>
      <c r="K1044" s="95"/>
      <c r="M1044" s="95"/>
      <c r="O1044" s="95"/>
      <c r="S1044" s="95"/>
      <c r="U1044" s="95"/>
      <c r="W1044" s="95"/>
      <c r="X1044" s="95"/>
      <c r="Y1044" s="95"/>
      <c r="AA1044" s="95"/>
      <c r="AC1044" s="95"/>
    </row>
    <row r="1045" spans="5:29" s="42" customFormat="1" x14ac:dyDescent="0.35">
      <c r="E1045" s="95"/>
      <c r="G1045" s="95"/>
      <c r="I1045" s="95"/>
      <c r="J1045" s="95"/>
      <c r="K1045" s="95"/>
      <c r="M1045" s="95"/>
      <c r="O1045" s="95"/>
      <c r="S1045" s="95"/>
      <c r="U1045" s="95"/>
      <c r="W1045" s="95"/>
      <c r="X1045" s="95"/>
      <c r="Y1045" s="95"/>
      <c r="AA1045" s="95"/>
      <c r="AC1045" s="95"/>
    </row>
    <row r="1046" spans="5:29" s="42" customFormat="1" x14ac:dyDescent="0.35">
      <c r="E1046" s="95"/>
      <c r="G1046" s="95"/>
      <c r="I1046" s="95"/>
      <c r="J1046" s="95"/>
      <c r="K1046" s="95"/>
      <c r="M1046" s="95"/>
      <c r="O1046" s="95"/>
      <c r="S1046" s="95"/>
      <c r="U1046" s="95"/>
      <c r="W1046" s="95"/>
      <c r="X1046" s="95"/>
      <c r="Y1046" s="95"/>
      <c r="AA1046" s="95"/>
      <c r="AC1046" s="95"/>
    </row>
    <row r="1047" spans="5:29" s="42" customFormat="1" x14ac:dyDescent="0.35">
      <c r="E1047" s="95"/>
      <c r="G1047" s="95"/>
      <c r="I1047" s="95"/>
      <c r="J1047" s="95"/>
      <c r="K1047" s="95"/>
      <c r="M1047" s="95"/>
      <c r="O1047" s="95"/>
      <c r="S1047" s="95"/>
      <c r="U1047" s="95"/>
      <c r="W1047" s="95"/>
      <c r="X1047" s="95"/>
      <c r="Y1047" s="95"/>
      <c r="AA1047" s="95"/>
      <c r="AC1047" s="95"/>
    </row>
    <row r="1048" spans="5:29" s="42" customFormat="1" x14ac:dyDescent="0.35">
      <c r="E1048" s="95"/>
      <c r="G1048" s="95"/>
      <c r="I1048" s="95"/>
      <c r="J1048" s="95"/>
      <c r="K1048" s="95"/>
      <c r="M1048" s="95"/>
      <c r="O1048" s="95"/>
      <c r="S1048" s="95"/>
      <c r="U1048" s="95"/>
      <c r="W1048" s="95"/>
      <c r="X1048" s="95"/>
      <c r="Y1048" s="95"/>
      <c r="AA1048" s="95"/>
      <c r="AC1048" s="95"/>
    </row>
    <row r="1049" spans="5:29" s="42" customFormat="1" x14ac:dyDescent="0.35">
      <c r="E1049" s="95"/>
      <c r="G1049" s="95"/>
      <c r="I1049" s="95"/>
      <c r="J1049" s="95"/>
      <c r="K1049" s="95"/>
      <c r="M1049" s="95"/>
      <c r="O1049" s="95"/>
      <c r="S1049" s="95"/>
      <c r="U1049" s="95"/>
      <c r="W1049" s="95"/>
      <c r="X1049" s="95"/>
      <c r="Y1049" s="95"/>
      <c r="AA1049" s="95"/>
      <c r="AC1049" s="95"/>
    </row>
    <row r="1050" spans="5:29" s="42" customFormat="1" x14ac:dyDescent="0.35">
      <c r="E1050" s="95"/>
      <c r="G1050" s="95"/>
      <c r="I1050" s="95"/>
      <c r="J1050" s="95"/>
      <c r="K1050" s="95"/>
      <c r="M1050" s="95"/>
      <c r="O1050" s="95"/>
      <c r="S1050" s="95"/>
      <c r="U1050" s="95"/>
      <c r="W1050" s="95"/>
      <c r="X1050" s="95"/>
      <c r="Y1050" s="95"/>
      <c r="AA1050" s="95"/>
      <c r="AC1050" s="95"/>
    </row>
    <row r="1051" spans="5:29" s="42" customFormat="1" x14ac:dyDescent="0.35">
      <c r="E1051" s="95"/>
      <c r="G1051" s="95"/>
      <c r="I1051" s="95"/>
      <c r="J1051" s="95"/>
      <c r="K1051" s="95"/>
      <c r="M1051" s="95"/>
      <c r="O1051" s="95"/>
      <c r="S1051" s="95"/>
      <c r="U1051" s="95"/>
      <c r="W1051" s="95"/>
      <c r="X1051" s="95"/>
      <c r="Y1051" s="95"/>
      <c r="AA1051" s="95"/>
      <c r="AC1051" s="95"/>
    </row>
    <row r="1052" spans="5:29" s="42" customFormat="1" x14ac:dyDescent="0.35">
      <c r="E1052" s="95"/>
      <c r="G1052" s="95"/>
      <c r="I1052" s="95"/>
      <c r="J1052" s="95"/>
      <c r="K1052" s="95"/>
      <c r="M1052" s="95"/>
      <c r="O1052" s="95"/>
      <c r="S1052" s="95"/>
      <c r="U1052" s="95"/>
      <c r="W1052" s="95"/>
      <c r="X1052" s="95"/>
      <c r="Y1052" s="95"/>
      <c r="AA1052" s="95"/>
      <c r="AC1052" s="95"/>
    </row>
    <row r="1053" spans="5:29" s="42" customFormat="1" x14ac:dyDescent="0.35">
      <c r="E1053" s="95"/>
      <c r="G1053" s="95"/>
      <c r="I1053" s="95"/>
      <c r="J1053" s="95"/>
      <c r="K1053" s="95"/>
      <c r="M1053" s="95"/>
      <c r="O1053" s="95"/>
      <c r="S1053" s="95"/>
      <c r="U1053" s="95"/>
      <c r="W1053" s="95"/>
      <c r="X1053" s="95"/>
      <c r="Y1053" s="95"/>
      <c r="AA1053" s="95"/>
      <c r="AC1053" s="95"/>
    </row>
    <row r="1054" spans="5:29" s="42" customFormat="1" x14ac:dyDescent="0.35">
      <c r="E1054" s="95"/>
      <c r="G1054" s="95"/>
      <c r="I1054" s="95"/>
      <c r="J1054" s="95"/>
      <c r="K1054" s="95"/>
      <c r="M1054" s="95"/>
      <c r="O1054" s="95"/>
      <c r="S1054" s="95"/>
      <c r="U1054" s="95"/>
      <c r="W1054" s="95"/>
      <c r="X1054" s="95"/>
      <c r="Y1054" s="95"/>
      <c r="AA1054" s="95"/>
      <c r="AC1054" s="95"/>
    </row>
    <row r="1055" spans="5:29" s="42" customFormat="1" x14ac:dyDescent="0.35">
      <c r="E1055" s="95"/>
      <c r="G1055" s="95"/>
      <c r="I1055" s="95"/>
      <c r="J1055" s="95"/>
      <c r="K1055" s="95"/>
      <c r="M1055" s="95"/>
      <c r="O1055" s="95"/>
      <c r="S1055" s="95"/>
      <c r="U1055" s="95"/>
      <c r="W1055" s="95"/>
      <c r="X1055" s="95"/>
      <c r="Y1055" s="95"/>
      <c r="AA1055" s="95"/>
      <c r="AC1055" s="95"/>
    </row>
    <row r="1056" spans="5:29" s="42" customFormat="1" x14ac:dyDescent="0.35">
      <c r="E1056" s="95"/>
      <c r="G1056" s="95"/>
      <c r="I1056" s="95"/>
      <c r="J1056" s="95"/>
      <c r="K1056" s="95"/>
      <c r="M1056" s="95"/>
      <c r="O1056" s="95"/>
      <c r="S1056" s="95"/>
      <c r="U1056" s="95"/>
      <c r="W1056" s="95"/>
      <c r="X1056" s="95"/>
      <c r="Y1056" s="95"/>
      <c r="AA1056" s="95"/>
      <c r="AC1056" s="95"/>
    </row>
    <row r="1057" spans="5:29" s="42" customFormat="1" x14ac:dyDescent="0.35">
      <c r="E1057" s="95"/>
      <c r="G1057" s="95"/>
      <c r="I1057" s="95"/>
      <c r="J1057" s="95"/>
      <c r="K1057" s="95"/>
      <c r="M1057" s="95"/>
      <c r="O1057" s="95"/>
      <c r="S1057" s="95"/>
      <c r="U1057" s="95"/>
      <c r="W1057" s="95"/>
      <c r="X1057" s="95"/>
      <c r="Y1057" s="95"/>
      <c r="AA1057" s="95"/>
      <c r="AC1057" s="95"/>
    </row>
    <row r="1058" spans="5:29" s="42" customFormat="1" x14ac:dyDescent="0.35">
      <c r="E1058" s="95"/>
      <c r="G1058" s="95"/>
      <c r="I1058" s="95"/>
      <c r="J1058" s="95"/>
      <c r="K1058" s="95"/>
      <c r="M1058" s="95"/>
      <c r="O1058" s="95"/>
      <c r="S1058" s="95"/>
      <c r="U1058" s="95"/>
      <c r="W1058" s="95"/>
      <c r="X1058" s="95"/>
      <c r="Y1058" s="95"/>
      <c r="AA1058" s="95"/>
      <c r="AC1058" s="95"/>
    </row>
    <row r="1059" spans="5:29" s="42" customFormat="1" x14ac:dyDescent="0.35">
      <c r="E1059" s="95"/>
      <c r="G1059" s="95"/>
      <c r="I1059" s="95"/>
      <c r="J1059" s="95"/>
      <c r="K1059" s="95"/>
      <c r="M1059" s="95"/>
      <c r="O1059" s="95"/>
      <c r="S1059" s="95"/>
      <c r="U1059" s="95"/>
      <c r="W1059" s="95"/>
      <c r="X1059" s="95"/>
      <c r="Y1059" s="95"/>
      <c r="AA1059" s="95"/>
      <c r="AC1059" s="95"/>
    </row>
    <row r="1060" spans="5:29" s="42" customFormat="1" x14ac:dyDescent="0.35">
      <c r="E1060" s="95"/>
      <c r="G1060" s="95"/>
      <c r="I1060" s="95"/>
      <c r="J1060" s="95"/>
      <c r="K1060" s="95"/>
      <c r="M1060" s="95"/>
      <c r="O1060" s="95"/>
      <c r="S1060" s="95"/>
      <c r="U1060" s="95"/>
      <c r="W1060" s="95"/>
      <c r="X1060" s="95"/>
      <c r="Y1060" s="95"/>
      <c r="AA1060" s="95"/>
      <c r="AC1060" s="95"/>
    </row>
    <row r="1061" spans="5:29" s="42" customFormat="1" x14ac:dyDescent="0.35">
      <c r="E1061" s="95"/>
      <c r="G1061" s="95"/>
      <c r="I1061" s="95"/>
      <c r="J1061" s="95"/>
      <c r="K1061" s="95"/>
      <c r="M1061" s="95"/>
      <c r="O1061" s="95"/>
      <c r="S1061" s="95"/>
      <c r="U1061" s="95"/>
      <c r="W1061" s="95"/>
      <c r="X1061" s="95"/>
      <c r="Y1061" s="95"/>
      <c r="AA1061" s="95"/>
      <c r="AC1061" s="95"/>
    </row>
    <row r="1062" spans="5:29" s="42" customFormat="1" x14ac:dyDescent="0.35">
      <c r="E1062" s="95"/>
      <c r="G1062" s="95"/>
      <c r="I1062" s="95"/>
      <c r="J1062" s="95"/>
      <c r="K1062" s="95"/>
      <c r="M1062" s="95"/>
      <c r="O1062" s="95"/>
      <c r="S1062" s="95"/>
      <c r="U1062" s="95"/>
      <c r="W1062" s="95"/>
      <c r="X1062" s="95"/>
      <c r="Y1062" s="95"/>
      <c r="AA1062" s="95"/>
      <c r="AC1062" s="95"/>
    </row>
    <row r="1063" spans="5:29" s="42" customFormat="1" x14ac:dyDescent="0.35">
      <c r="E1063" s="95"/>
      <c r="G1063" s="95"/>
      <c r="I1063" s="95"/>
      <c r="J1063" s="95"/>
      <c r="K1063" s="95"/>
      <c r="M1063" s="95"/>
      <c r="O1063" s="95"/>
      <c r="S1063" s="95"/>
      <c r="U1063" s="95"/>
      <c r="W1063" s="95"/>
      <c r="X1063" s="95"/>
      <c r="Y1063" s="95"/>
      <c r="AA1063" s="95"/>
      <c r="AC1063" s="95"/>
    </row>
    <row r="1064" spans="5:29" s="42" customFormat="1" x14ac:dyDescent="0.35">
      <c r="E1064" s="95"/>
      <c r="G1064" s="95"/>
      <c r="I1064" s="95"/>
      <c r="J1064" s="95"/>
      <c r="K1064" s="95"/>
      <c r="M1064" s="95"/>
      <c r="O1064" s="95"/>
      <c r="S1064" s="95"/>
      <c r="U1064" s="95"/>
      <c r="W1064" s="95"/>
      <c r="X1064" s="95"/>
      <c r="Y1064" s="95"/>
      <c r="AA1064" s="95"/>
      <c r="AC1064" s="95"/>
    </row>
    <row r="1065" spans="5:29" s="42" customFormat="1" x14ac:dyDescent="0.35">
      <c r="E1065" s="95"/>
      <c r="G1065" s="95"/>
      <c r="I1065" s="95"/>
      <c r="J1065" s="95"/>
      <c r="K1065" s="95"/>
      <c r="M1065" s="95"/>
      <c r="O1065" s="95"/>
      <c r="S1065" s="95"/>
      <c r="U1065" s="95"/>
      <c r="W1065" s="95"/>
      <c r="X1065" s="95"/>
      <c r="Y1065" s="95"/>
      <c r="AA1065" s="95"/>
      <c r="AC1065" s="95"/>
    </row>
    <row r="1066" spans="5:29" s="42" customFormat="1" x14ac:dyDescent="0.35">
      <c r="E1066" s="95"/>
      <c r="G1066" s="95"/>
      <c r="I1066" s="95"/>
      <c r="J1066" s="95"/>
      <c r="K1066" s="95"/>
      <c r="M1066" s="95"/>
      <c r="O1066" s="95"/>
      <c r="S1066" s="95"/>
      <c r="U1066" s="95"/>
      <c r="W1066" s="95"/>
      <c r="X1066" s="95"/>
      <c r="Y1066" s="95"/>
      <c r="AA1066" s="95"/>
      <c r="AC1066" s="95"/>
    </row>
    <row r="1067" spans="5:29" s="42" customFormat="1" x14ac:dyDescent="0.35">
      <c r="E1067" s="95"/>
      <c r="G1067" s="95"/>
      <c r="I1067" s="95"/>
      <c r="J1067" s="95"/>
      <c r="K1067" s="95"/>
      <c r="M1067" s="95"/>
      <c r="O1067" s="95"/>
      <c r="S1067" s="95"/>
      <c r="U1067" s="95"/>
      <c r="W1067" s="95"/>
      <c r="X1067" s="95"/>
      <c r="Y1067" s="95"/>
      <c r="AA1067" s="95"/>
      <c r="AC1067" s="95"/>
    </row>
    <row r="1068" spans="5:29" s="42" customFormat="1" x14ac:dyDescent="0.35">
      <c r="E1068" s="95"/>
      <c r="G1068" s="95"/>
      <c r="I1068" s="95"/>
      <c r="J1068" s="95"/>
      <c r="K1068" s="95"/>
      <c r="M1068" s="95"/>
      <c r="O1068" s="95"/>
      <c r="S1068" s="95"/>
      <c r="U1068" s="95"/>
      <c r="W1068" s="95"/>
      <c r="X1068" s="95"/>
      <c r="Y1068" s="95"/>
      <c r="AA1068" s="95"/>
      <c r="AC1068" s="95"/>
    </row>
    <row r="1069" spans="5:29" s="42" customFormat="1" x14ac:dyDescent="0.35">
      <c r="E1069" s="95"/>
      <c r="G1069" s="95"/>
      <c r="I1069" s="95"/>
      <c r="J1069" s="95"/>
      <c r="K1069" s="95"/>
      <c r="M1069" s="95"/>
      <c r="O1069" s="95"/>
      <c r="S1069" s="95"/>
      <c r="U1069" s="95"/>
      <c r="W1069" s="95"/>
      <c r="X1069" s="95"/>
      <c r="Y1069" s="95"/>
      <c r="AA1069" s="95"/>
      <c r="AC1069" s="95"/>
    </row>
    <row r="1070" spans="5:29" s="42" customFormat="1" x14ac:dyDescent="0.35">
      <c r="E1070" s="95"/>
      <c r="G1070" s="95"/>
      <c r="I1070" s="95"/>
      <c r="J1070" s="95"/>
      <c r="K1070" s="95"/>
      <c r="M1070" s="95"/>
      <c r="O1070" s="95"/>
      <c r="S1070" s="95"/>
      <c r="U1070" s="95"/>
      <c r="W1070" s="95"/>
      <c r="X1070" s="95"/>
      <c r="Y1070" s="95"/>
      <c r="AA1070" s="95"/>
      <c r="AC1070" s="95"/>
    </row>
    <row r="1071" spans="5:29" s="42" customFormat="1" x14ac:dyDescent="0.35">
      <c r="E1071" s="95"/>
      <c r="G1071" s="95"/>
      <c r="I1071" s="95"/>
      <c r="J1071" s="95"/>
      <c r="K1071" s="95"/>
      <c r="M1071" s="95"/>
      <c r="O1071" s="95"/>
      <c r="S1071" s="95"/>
      <c r="U1071" s="95"/>
      <c r="W1071" s="95"/>
      <c r="X1071" s="95"/>
      <c r="Y1071" s="95"/>
      <c r="AA1071" s="95"/>
      <c r="AC1071" s="95"/>
    </row>
    <row r="1072" spans="5:29" s="42" customFormat="1" x14ac:dyDescent="0.35">
      <c r="E1072" s="95"/>
      <c r="G1072" s="95"/>
      <c r="I1072" s="95"/>
      <c r="J1072" s="95"/>
      <c r="K1072" s="95"/>
      <c r="M1072" s="95"/>
      <c r="O1072" s="95"/>
      <c r="S1072" s="95"/>
      <c r="U1072" s="95"/>
      <c r="W1072" s="95"/>
      <c r="X1072" s="95"/>
      <c r="Y1072" s="95"/>
      <c r="AA1072" s="95"/>
      <c r="AC1072" s="95"/>
    </row>
    <row r="1073" spans="5:29" s="42" customFormat="1" x14ac:dyDescent="0.35">
      <c r="E1073" s="95"/>
      <c r="G1073" s="95"/>
      <c r="I1073" s="95"/>
      <c r="J1073" s="95"/>
      <c r="K1073" s="95"/>
      <c r="M1073" s="95"/>
      <c r="O1073" s="95"/>
      <c r="S1073" s="95"/>
      <c r="U1073" s="95"/>
      <c r="W1073" s="95"/>
      <c r="X1073" s="95"/>
      <c r="Y1073" s="95"/>
      <c r="AA1073" s="95"/>
      <c r="AC1073" s="95"/>
    </row>
    <row r="1074" spans="5:29" s="42" customFormat="1" x14ac:dyDescent="0.35">
      <c r="E1074" s="95"/>
      <c r="G1074" s="95"/>
      <c r="I1074" s="95"/>
      <c r="J1074" s="95"/>
      <c r="K1074" s="95"/>
      <c r="M1074" s="95"/>
      <c r="O1074" s="95"/>
      <c r="S1074" s="95"/>
      <c r="U1074" s="95"/>
      <c r="W1074" s="95"/>
      <c r="X1074" s="95"/>
      <c r="Y1074" s="95"/>
      <c r="AA1074" s="95"/>
      <c r="AC1074" s="95"/>
    </row>
    <row r="1075" spans="5:29" s="42" customFormat="1" x14ac:dyDescent="0.35">
      <c r="E1075" s="95"/>
      <c r="G1075" s="95"/>
      <c r="I1075" s="95"/>
      <c r="J1075" s="95"/>
      <c r="K1075" s="95"/>
      <c r="M1075" s="95"/>
      <c r="O1075" s="95"/>
      <c r="S1075" s="95"/>
      <c r="U1075" s="95"/>
      <c r="W1075" s="95"/>
      <c r="X1075" s="95"/>
      <c r="Y1075" s="95"/>
      <c r="AA1075" s="95"/>
      <c r="AC1075" s="95"/>
    </row>
    <row r="1076" spans="5:29" s="42" customFormat="1" x14ac:dyDescent="0.35">
      <c r="E1076" s="95"/>
      <c r="G1076" s="95"/>
      <c r="I1076" s="95"/>
      <c r="J1076" s="95"/>
      <c r="K1076" s="95"/>
      <c r="M1076" s="95"/>
      <c r="O1076" s="95"/>
      <c r="S1076" s="95"/>
      <c r="U1076" s="95"/>
      <c r="W1076" s="95"/>
      <c r="X1076" s="95"/>
      <c r="Y1076" s="95"/>
      <c r="AA1076" s="95"/>
      <c r="AC1076" s="95"/>
    </row>
    <row r="1077" spans="5:29" s="42" customFormat="1" x14ac:dyDescent="0.35">
      <c r="E1077" s="95"/>
      <c r="G1077" s="95"/>
      <c r="I1077" s="95"/>
      <c r="J1077" s="95"/>
      <c r="K1077" s="95"/>
      <c r="M1077" s="95"/>
      <c r="O1077" s="95"/>
      <c r="S1077" s="95"/>
      <c r="U1077" s="95"/>
      <c r="W1077" s="95"/>
      <c r="X1077" s="95"/>
      <c r="Y1077" s="95"/>
      <c r="AA1077" s="95"/>
      <c r="AC1077" s="95"/>
    </row>
    <row r="1078" spans="5:29" s="42" customFormat="1" x14ac:dyDescent="0.35">
      <c r="E1078" s="95"/>
      <c r="G1078" s="95"/>
      <c r="I1078" s="95"/>
      <c r="J1078" s="95"/>
      <c r="K1078" s="95"/>
      <c r="M1078" s="95"/>
      <c r="O1078" s="95"/>
      <c r="S1078" s="95"/>
      <c r="U1078" s="95"/>
      <c r="W1078" s="95"/>
      <c r="X1078" s="95"/>
      <c r="Y1078" s="95"/>
      <c r="AA1078" s="95"/>
      <c r="AC1078" s="95"/>
    </row>
    <row r="1079" spans="5:29" s="42" customFormat="1" x14ac:dyDescent="0.35">
      <c r="E1079" s="95"/>
      <c r="G1079" s="95"/>
      <c r="I1079" s="95"/>
      <c r="J1079" s="95"/>
      <c r="K1079" s="95"/>
      <c r="M1079" s="95"/>
      <c r="O1079" s="95"/>
      <c r="S1079" s="95"/>
      <c r="U1079" s="95"/>
      <c r="W1079" s="95"/>
      <c r="X1079" s="95"/>
      <c r="Y1079" s="95"/>
      <c r="AA1079" s="95"/>
      <c r="AC1079" s="95"/>
    </row>
    <row r="1080" spans="5:29" s="42" customFormat="1" x14ac:dyDescent="0.35">
      <c r="E1080" s="95"/>
      <c r="G1080" s="95"/>
      <c r="I1080" s="95"/>
      <c r="J1080" s="95"/>
      <c r="K1080" s="95"/>
      <c r="M1080" s="95"/>
      <c r="O1080" s="95"/>
      <c r="S1080" s="95"/>
      <c r="U1080" s="95"/>
      <c r="W1080" s="95"/>
      <c r="X1080" s="95"/>
      <c r="Y1080" s="95"/>
      <c r="AA1080" s="95"/>
      <c r="AC1080" s="95"/>
    </row>
    <row r="1081" spans="5:29" s="42" customFormat="1" x14ac:dyDescent="0.35">
      <c r="E1081" s="95"/>
      <c r="G1081" s="95"/>
      <c r="I1081" s="95"/>
      <c r="J1081" s="95"/>
      <c r="K1081" s="95"/>
      <c r="M1081" s="95"/>
      <c r="O1081" s="95"/>
      <c r="S1081" s="95"/>
      <c r="U1081" s="95"/>
      <c r="W1081" s="95"/>
      <c r="X1081" s="95"/>
      <c r="Y1081" s="95"/>
      <c r="AA1081" s="95"/>
      <c r="AC1081" s="95"/>
    </row>
    <row r="1082" spans="5:29" s="42" customFormat="1" x14ac:dyDescent="0.35">
      <c r="E1082" s="95"/>
      <c r="G1082" s="95"/>
      <c r="I1082" s="95"/>
      <c r="J1082" s="95"/>
      <c r="K1082" s="95"/>
      <c r="M1082" s="95"/>
      <c r="O1082" s="95"/>
      <c r="S1082" s="95"/>
      <c r="U1082" s="95"/>
      <c r="W1082" s="95"/>
      <c r="X1082" s="95"/>
      <c r="Y1082" s="95"/>
      <c r="AA1082" s="95"/>
      <c r="AC1082" s="95"/>
    </row>
    <row r="1083" spans="5:29" s="42" customFormat="1" x14ac:dyDescent="0.35">
      <c r="E1083" s="95"/>
      <c r="G1083" s="95"/>
      <c r="I1083" s="95"/>
      <c r="J1083" s="95"/>
      <c r="K1083" s="95"/>
      <c r="M1083" s="95"/>
      <c r="O1083" s="95"/>
      <c r="S1083" s="95"/>
      <c r="U1083" s="95"/>
      <c r="W1083" s="95"/>
      <c r="X1083" s="95"/>
      <c r="Y1083" s="95"/>
      <c r="AA1083" s="95"/>
      <c r="AC1083" s="95"/>
    </row>
    <row r="1084" spans="5:29" s="42" customFormat="1" x14ac:dyDescent="0.35">
      <c r="E1084" s="95"/>
      <c r="G1084" s="95"/>
      <c r="I1084" s="95"/>
      <c r="J1084" s="95"/>
      <c r="K1084" s="95"/>
      <c r="M1084" s="95"/>
      <c r="O1084" s="95"/>
      <c r="S1084" s="95"/>
      <c r="U1084" s="95"/>
      <c r="W1084" s="95"/>
      <c r="X1084" s="95"/>
      <c r="Y1084" s="95"/>
      <c r="AA1084" s="95"/>
      <c r="AC1084" s="95"/>
    </row>
    <row r="1085" spans="5:29" s="42" customFormat="1" x14ac:dyDescent="0.35">
      <c r="E1085" s="95"/>
      <c r="G1085" s="95"/>
      <c r="I1085" s="95"/>
      <c r="J1085" s="95"/>
      <c r="K1085" s="95"/>
      <c r="M1085" s="95"/>
      <c r="O1085" s="95"/>
      <c r="S1085" s="95"/>
      <c r="U1085" s="95"/>
      <c r="W1085" s="95"/>
      <c r="X1085" s="95"/>
      <c r="Y1085" s="95"/>
      <c r="AA1085" s="95"/>
      <c r="AC1085" s="95"/>
    </row>
    <row r="1086" spans="5:29" s="42" customFormat="1" x14ac:dyDescent="0.35">
      <c r="E1086" s="95"/>
      <c r="G1086" s="95"/>
      <c r="I1086" s="95"/>
      <c r="J1086" s="95"/>
      <c r="K1086" s="95"/>
      <c r="M1086" s="95"/>
      <c r="O1086" s="95"/>
      <c r="S1086" s="95"/>
      <c r="U1086" s="95"/>
      <c r="W1086" s="95"/>
      <c r="X1086" s="95"/>
      <c r="Y1086" s="95"/>
      <c r="AA1086" s="95"/>
      <c r="AC1086" s="95"/>
    </row>
    <row r="1087" spans="5:29" s="42" customFormat="1" x14ac:dyDescent="0.35">
      <c r="E1087" s="95"/>
      <c r="G1087" s="95"/>
      <c r="I1087" s="95"/>
      <c r="J1087" s="95"/>
      <c r="K1087" s="95"/>
      <c r="M1087" s="95"/>
      <c r="O1087" s="95"/>
      <c r="S1087" s="95"/>
      <c r="U1087" s="95"/>
      <c r="W1087" s="95"/>
      <c r="X1087" s="95"/>
      <c r="Y1087" s="95"/>
      <c r="AA1087" s="95"/>
      <c r="AC1087" s="95"/>
    </row>
    <row r="1088" spans="5:29" s="42" customFormat="1" x14ac:dyDescent="0.35">
      <c r="E1088" s="95"/>
      <c r="G1088" s="95"/>
      <c r="I1088" s="95"/>
      <c r="J1088" s="95"/>
      <c r="K1088" s="95"/>
      <c r="M1088" s="95"/>
      <c r="O1088" s="95"/>
      <c r="S1088" s="95"/>
      <c r="U1088" s="95"/>
      <c r="W1088" s="95"/>
      <c r="X1088" s="95"/>
      <c r="Y1088" s="95"/>
      <c r="AA1088" s="95"/>
      <c r="AC1088" s="95"/>
    </row>
    <row r="1089" spans="5:29" s="42" customFormat="1" x14ac:dyDescent="0.35">
      <c r="E1089" s="95"/>
      <c r="G1089" s="95"/>
      <c r="I1089" s="95"/>
      <c r="J1089" s="95"/>
      <c r="K1089" s="95"/>
      <c r="M1089" s="95"/>
      <c r="O1089" s="95"/>
      <c r="S1089" s="95"/>
      <c r="U1089" s="95"/>
      <c r="W1089" s="95"/>
      <c r="X1089" s="95"/>
      <c r="Y1089" s="95"/>
      <c r="AA1089" s="95"/>
      <c r="AC1089" s="95"/>
    </row>
    <row r="1090" spans="5:29" s="42" customFormat="1" x14ac:dyDescent="0.35">
      <c r="E1090" s="95"/>
      <c r="G1090" s="95"/>
      <c r="I1090" s="95"/>
      <c r="J1090" s="95"/>
      <c r="K1090" s="95"/>
      <c r="M1090" s="95"/>
      <c r="O1090" s="95"/>
      <c r="S1090" s="95"/>
      <c r="U1090" s="95"/>
      <c r="W1090" s="95"/>
      <c r="X1090" s="95"/>
      <c r="Y1090" s="95"/>
      <c r="AA1090" s="95"/>
      <c r="AC1090" s="95"/>
    </row>
    <row r="1091" spans="5:29" s="42" customFormat="1" x14ac:dyDescent="0.35">
      <c r="E1091" s="95"/>
      <c r="G1091" s="95"/>
      <c r="I1091" s="95"/>
      <c r="J1091" s="95"/>
      <c r="K1091" s="95"/>
      <c r="M1091" s="95"/>
      <c r="O1091" s="95"/>
      <c r="S1091" s="95"/>
      <c r="U1091" s="95"/>
      <c r="W1091" s="95"/>
      <c r="X1091" s="95"/>
      <c r="Y1091" s="95"/>
      <c r="AA1091" s="95"/>
      <c r="AC1091" s="95"/>
    </row>
    <row r="1092" spans="5:29" s="42" customFormat="1" x14ac:dyDescent="0.35">
      <c r="E1092" s="95"/>
      <c r="G1092" s="95"/>
      <c r="I1092" s="95"/>
      <c r="J1092" s="95"/>
      <c r="K1092" s="95"/>
      <c r="M1092" s="95"/>
      <c r="O1092" s="95"/>
      <c r="S1092" s="95"/>
      <c r="U1092" s="95"/>
      <c r="W1092" s="95"/>
      <c r="X1092" s="95"/>
      <c r="Y1092" s="95"/>
      <c r="AA1092" s="95"/>
      <c r="AC1092" s="95"/>
    </row>
    <row r="1093" spans="5:29" s="42" customFormat="1" x14ac:dyDescent="0.35">
      <c r="E1093" s="95"/>
      <c r="G1093" s="95"/>
      <c r="I1093" s="95"/>
      <c r="J1093" s="95"/>
      <c r="K1093" s="95"/>
      <c r="M1093" s="95"/>
      <c r="O1093" s="95"/>
      <c r="S1093" s="95"/>
      <c r="U1093" s="95"/>
      <c r="W1093" s="95"/>
      <c r="X1093" s="95"/>
      <c r="Y1093" s="95"/>
      <c r="AA1093" s="95"/>
      <c r="AC1093" s="95"/>
    </row>
    <row r="1094" spans="5:29" s="42" customFormat="1" x14ac:dyDescent="0.35">
      <c r="E1094" s="95"/>
      <c r="G1094" s="95"/>
      <c r="I1094" s="95"/>
      <c r="J1094" s="95"/>
      <c r="K1094" s="95"/>
      <c r="M1094" s="95"/>
      <c r="O1094" s="95"/>
      <c r="S1094" s="95"/>
      <c r="U1094" s="95"/>
      <c r="W1094" s="95"/>
      <c r="X1094" s="95"/>
      <c r="Y1094" s="95"/>
      <c r="AA1094" s="95"/>
      <c r="AC1094" s="95"/>
    </row>
    <row r="1095" spans="5:29" s="42" customFormat="1" x14ac:dyDescent="0.35">
      <c r="E1095" s="95"/>
      <c r="G1095" s="95"/>
      <c r="I1095" s="95"/>
      <c r="J1095" s="95"/>
      <c r="K1095" s="95"/>
      <c r="M1095" s="95"/>
      <c r="O1095" s="95"/>
      <c r="S1095" s="95"/>
      <c r="U1095" s="95"/>
      <c r="W1095" s="95"/>
      <c r="X1095" s="95"/>
      <c r="Y1095" s="95"/>
      <c r="AA1095" s="95"/>
      <c r="AC1095" s="95"/>
    </row>
    <row r="1096" spans="5:29" s="42" customFormat="1" x14ac:dyDescent="0.35">
      <c r="E1096" s="95"/>
      <c r="G1096" s="95"/>
      <c r="I1096" s="95"/>
      <c r="J1096" s="95"/>
      <c r="K1096" s="95"/>
      <c r="M1096" s="95"/>
      <c r="O1096" s="95"/>
      <c r="S1096" s="95"/>
      <c r="U1096" s="95"/>
      <c r="W1096" s="95"/>
      <c r="X1096" s="95"/>
      <c r="Y1096" s="95"/>
      <c r="AA1096" s="95"/>
      <c r="AC1096" s="95"/>
    </row>
    <row r="1097" spans="5:29" s="42" customFormat="1" x14ac:dyDescent="0.35">
      <c r="E1097" s="95"/>
      <c r="G1097" s="95"/>
      <c r="I1097" s="95"/>
      <c r="J1097" s="95"/>
      <c r="K1097" s="95"/>
      <c r="M1097" s="95"/>
      <c r="O1097" s="95"/>
      <c r="S1097" s="95"/>
      <c r="U1097" s="95"/>
      <c r="W1097" s="95"/>
      <c r="X1097" s="95"/>
      <c r="Y1097" s="95"/>
      <c r="AA1097" s="95"/>
      <c r="AC1097" s="95"/>
    </row>
    <row r="1098" spans="5:29" s="42" customFormat="1" x14ac:dyDescent="0.35">
      <c r="E1098" s="95"/>
      <c r="G1098" s="95"/>
      <c r="I1098" s="95"/>
      <c r="J1098" s="95"/>
      <c r="K1098" s="95"/>
      <c r="M1098" s="95"/>
      <c r="O1098" s="95"/>
      <c r="S1098" s="95"/>
      <c r="U1098" s="95"/>
      <c r="W1098" s="95"/>
      <c r="X1098" s="95"/>
      <c r="Y1098" s="95"/>
      <c r="AA1098" s="95"/>
      <c r="AC1098" s="95"/>
    </row>
    <row r="1099" spans="5:29" s="42" customFormat="1" x14ac:dyDescent="0.35">
      <c r="E1099" s="95"/>
      <c r="G1099" s="95"/>
      <c r="I1099" s="95"/>
      <c r="J1099" s="95"/>
      <c r="K1099" s="95"/>
      <c r="M1099" s="95"/>
      <c r="O1099" s="95"/>
      <c r="S1099" s="95"/>
      <c r="U1099" s="95"/>
      <c r="W1099" s="95"/>
      <c r="X1099" s="95"/>
      <c r="Y1099" s="95"/>
      <c r="AA1099" s="95"/>
      <c r="AC1099" s="95"/>
    </row>
    <row r="1100" spans="5:29" s="42" customFormat="1" x14ac:dyDescent="0.35">
      <c r="E1100" s="95"/>
      <c r="G1100" s="95"/>
      <c r="I1100" s="95"/>
      <c r="J1100" s="95"/>
      <c r="K1100" s="95"/>
      <c r="M1100" s="95"/>
      <c r="O1100" s="95"/>
      <c r="S1100" s="95"/>
      <c r="U1100" s="95"/>
      <c r="W1100" s="95"/>
      <c r="X1100" s="95"/>
      <c r="Y1100" s="95"/>
      <c r="AA1100" s="95"/>
      <c r="AC1100" s="95"/>
    </row>
    <row r="1101" spans="5:29" s="42" customFormat="1" x14ac:dyDescent="0.35">
      <c r="E1101" s="95"/>
      <c r="G1101" s="95"/>
      <c r="I1101" s="95"/>
      <c r="J1101" s="95"/>
      <c r="K1101" s="95"/>
      <c r="M1101" s="95"/>
      <c r="O1101" s="95"/>
      <c r="S1101" s="95"/>
      <c r="U1101" s="95"/>
      <c r="W1101" s="95"/>
      <c r="X1101" s="95"/>
      <c r="Y1101" s="95"/>
      <c r="AA1101" s="95"/>
      <c r="AC1101" s="95"/>
    </row>
    <row r="1102" spans="5:29" s="42" customFormat="1" x14ac:dyDescent="0.35">
      <c r="E1102" s="95"/>
      <c r="G1102" s="95"/>
      <c r="I1102" s="95"/>
      <c r="J1102" s="95"/>
      <c r="K1102" s="95"/>
      <c r="M1102" s="95"/>
      <c r="O1102" s="95"/>
      <c r="S1102" s="95"/>
      <c r="U1102" s="95"/>
      <c r="W1102" s="95"/>
      <c r="X1102" s="95"/>
      <c r="Y1102" s="95"/>
      <c r="AA1102" s="95"/>
      <c r="AC1102" s="95"/>
    </row>
    <row r="1103" spans="5:29" s="42" customFormat="1" x14ac:dyDescent="0.35">
      <c r="E1103" s="95"/>
      <c r="G1103" s="95"/>
      <c r="I1103" s="95"/>
      <c r="J1103" s="95"/>
      <c r="K1103" s="95"/>
      <c r="M1103" s="95"/>
      <c r="O1103" s="95"/>
      <c r="S1103" s="95"/>
      <c r="U1103" s="95"/>
      <c r="W1103" s="95"/>
      <c r="X1103" s="95"/>
      <c r="Y1103" s="95"/>
      <c r="AA1103" s="95"/>
      <c r="AC1103" s="95"/>
    </row>
    <row r="1104" spans="5:29" s="42" customFormat="1" x14ac:dyDescent="0.35">
      <c r="E1104" s="95"/>
      <c r="G1104" s="95"/>
      <c r="I1104" s="95"/>
      <c r="J1104" s="95"/>
      <c r="K1104" s="95"/>
      <c r="M1104" s="95"/>
      <c r="O1104" s="95"/>
      <c r="S1104" s="95"/>
      <c r="U1104" s="95"/>
      <c r="W1104" s="95"/>
      <c r="X1104" s="95"/>
      <c r="Y1104" s="95"/>
      <c r="AA1104" s="95"/>
      <c r="AC1104" s="95"/>
    </row>
    <row r="1105" spans="5:29" s="42" customFormat="1" x14ac:dyDescent="0.35">
      <c r="E1105" s="95"/>
      <c r="G1105" s="95"/>
      <c r="I1105" s="95"/>
      <c r="J1105" s="95"/>
      <c r="K1105" s="95"/>
      <c r="M1105" s="95"/>
      <c r="O1105" s="95"/>
      <c r="S1105" s="95"/>
      <c r="U1105" s="95"/>
      <c r="W1105" s="95"/>
      <c r="X1105" s="95"/>
      <c r="Y1105" s="95"/>
      <c r="AA1105" s="95"/>
      <c r="AC1105" s="95"/>
    </row>
    <row r="1106" spans="5:29" s="42" customFormat="1" x14ac:dyDescent="0.35">
      <c r="E1106" s="95"/>
      <c r="G1106" s="95"/>
      <c r="I1106" s="95"/>
      <c r="J1106" s="95"/>
      <c r="K1106" s="95"/>
      <c r="M1106" s="95"/>
      <c r="O1106" s="95"/>
      <c r="S1106" s="95"/>
      <c r="U1106" s="95"/>
      <c r="W1106" s="95"/>
      <c r="X1106" s="95"/>
      <c r="Y1106" s="95"/>
      <c r="AA1106" s="95"/>
      <c r="AC1106" s="95"/>
    </row>
    <row r="1107" spans="5:29" s="42" customFormat="1" x14ac:dyDescent="0.35">
      <c r="E1107" s="95"/>
      <c r="G1107" s="95"/>
      <c r="I1107" s="95"/>
      <c r="J1107" s="95"/>
      <c r="K1107" s="95"/>
      <c r="M1107" s="95"/>
      <c r="O1107" s="95"/>
      <c r="S1107" s="95"/>
      <c r="U1107" s="95"/>
      <c r="W1107" s="95"/>
      <c r="X1107" s="95"/>
      <c r="Y1107" s="95"/>
      <c r="AA1107" s="95"/>
      <c r="AC1107" s="95"/>
    </row>
    <row r="1108" spans="5:29" s="42" customFormat="1" x14ac:dyDescent="0.35">
      <c r="E1108" s="95"/>
      <c r="G1108" s="95"/>
      <c r="I1108" s="95"/>
      <c r="J1108" s="95"/>
      <c r="K1108" s="95"/>
      <c r="M1108" s="95"/>
      <c r="O1108" s="95"/>
      <c r="S1108" s="95"/>
      <c r="U1108" s="95"/>
      <c r="W1108" s="95"/>
      <c r="X1108" s="95"/>
      <c r="Y1108" s="95"/>
      <c r="AA1108" s="95"/>
      <c r="AC1108" s="95"/>
    </row>
    <row r="1109" spans="5:29" s="42" customFormat="1" x14ac:dyDescent="0.35">
      <c r="E1109" s="95"/>
      <c r="G1109" s="95"/>
      <c r="I1109" s="95"/>
      <c r="J1109" s="95"/>
      <c r="K1109" s="95"/>
      <c r="M1109" s="95"/>
      <c r="O1109" s="95"/>
      <c r="S1109" s="95"/>
      <c r="U1109" s="95"/>
      <c r="W1109" s="95"/>
      <c r="X1109" s="95"/>
      <c r="Y1109" s="95"/>
      <c r="AA1109" s="95"/>
      <c r="AC1109" s="95"/>
    </row>
    <row r="1110" spans="5:29" s="42" customFormat="1" x14ac:dyDescent="0.35">
      <c r="E1110" s="95"/>
      <c r="G1110" s="95"/>
      <c r="I1110" s="95"/>
      <c r="J1110" s="95"/>
      <c r="K1110" s="95"/>
      <c r="M1110" s="95"/>
      <c r="O1110" s="95"/>
      <c r="S1110" s="95"/>
      <c r="U1110" s="95"/>
      <c r="W1110" s="95"/>
      <c r="X1110" s="95"/>
      <c r="Y1110" s="95"/>
      <c r="AA1110" s="95"/>
      <c r="AC1110" s="95"/>
    </row>
    <row r="1111" spans="5:29" s="42" customFormat="1" x14ac:dyDescent="0.35">
      <c r="E1111" s="95"/>
      <c r="G1111" s="95"/>
      <c r="I1111" s="95"/>
      <c r="J1111" s="95"/>
      <c r="K1111" s="95"/>
      <c r="M1111" s="95"/>
      <c r="O1111" s="95"/>
      <c r="S1111" s="95"/>
      <c r="U1111" s="95"/>
      <c r="W1111" s="95"/>
      <c r="X1111" s="95"/>
      <c r="Y1111" s="95"/>
      <c r="AA1111" s="95"/>
      <c r="AC1111" s="95"/>
    </row>
    <row r="1112" spans="5:29" s="42" customFormat="1" x14ac:dyDescent="0.35">
      <c r="E1112" s="95"/>
      <c r="G1112" s="95"/>
      <c r="I1112" s="95"/>
      <c r="J1112" s="95"/>
      <c r="K1112" s="95"/>
      <c r="M1112" s="95"/>
      <c r="O1112" s="95"/>
      <c r="S1112" s="95"/>
      <c r="U1112" s="95"/>
      <c r="W1112" s="95"/>
      <c r="X1112" s="95"/>
      <c r="Y1112" s="95"/>
      <c r="AA1112" s="95"/>
      <c r="AC1112" s="95"/>
    </row>
    <row r="1113" spans="5:29" s="42" customFormat="1" x14ac:dyDescent="0.35">
      <c r="E1113" s="95"/>
      <c r="G1113" s="95"/>
      <c r="I1113" s="95"/>
      <c r="J1113" s="95"/>
      <c r="K1113" s="95"/>
      <c r="M1113" s="95"/>
      <c r="O1113" s="95"/>
      <c r="S1113" s="95"/>
      <c r="U1113" s="95"/>
      <c r="W1113" s="95"/>
      <c r="X1113" s="95"/>
      <c r="Y1113" s="95"/>
      <c r="AA1113" s="95"/>
      <c r="AC1113" s="95"/>
    </row>
    <row r="1114" spans="5:29" s="42" customFormat="1" x14ac:dyDescent="0.35">
      <c r="E1114" s="95"/>
      <c r="G1114" s="95"/>
      <c r="I1114" s="95"/>
      <c r="J1114" s="95"/>
      <c r="K1114" s="95"/>
      <c r="M1114" s="95"/>
      <c r="O1114" s="95"/>
      <c r="S1114" s="95"/>
      <c r="U1114" s="95"/>
      <c r="W1114" s="95"/>
      <c r="X1114" s="95"/>
      <c r="Y1114" s="95"/>
      <c r="AA1114" s="95"/>
      <c r="AC1114" s="95"/>
    </row>
    <row r="1115" spans="5:29" s="42" customFormat="1" x14ac:dyDescent="0.35">
      <c r="E1115" s="95"/>
      <c r="G1115" s="95"/>
      <c r="I1115" s="95"/>
      <c r="J1115" s="95"/>
      <c r="K1115" s="95"/>
      <c r="M1115" s="95"/>
      <c r="O1115" s="95"/>
      <c r="S1115" s="95"/>
      <c r="U1115" s="95"/>
      <c r="W1115" s="95"/>
      <c r="X1115" s="95"/>
      <c r="Y1115" s="95"/>
      <c r="AA1115" s="95"/>
      <c r="AC1115" s="95"/>
    </row>
    <row r="1116" spans="5:29" s="42" customFormat="1" x14ac:dyDescent="0.35">
      <c r="E1116" s="95"/>
      <c r="G1116" s="95"/>
      <c r="I1116" s="95"/>
      <c r="J1116" s="95"/>
      <c r="K1116" s="95"/>
      <c r="M1116" s="95"/>
      <c r="O1116" s="95"/>
      <c r="S1116" s="95"/>
      <c r="U1116" s="95"/>
      <c r="W1116" s="95"/>
      <c r="X1116" s="95"/>
      <c r="Y1116" s="95"/>
      <c r="AA1116" s="95"/>
      <c r="AC1116" s="95"/>
    </row>
    <row r="1117" spans="5:29" s="42" customFormat="1" x14ac:dyDescent="0.35">
      <c r="E1117" s="95"/>
      <c r="G1117" s="95"/>
      <c r="I1117" s="95"/>
      <c r="J1117" s="95"/>
      <c r="K1117" s="95"/>
      <c r="M1117" s="95"/>
      <c r="O1117" s="95"/>
      <c r="S1117" s="95"/>
      <c r="U1117" s="95"/>
      <c r="W1117" s="95"/>
      <c r="X1117" s="95"/>
      <c r="Y1117" s="95"/>
      <c r="AA1117" s="95"/>
      <c r="AC1117" s="95"/>
    </row>
    <row r="1118" spans="5:29" s="42" customFormat="1" x14ac:dyDescent="0.35">
      <c r="E1118" s="95"/>
      <c r="G1118" s="95"/>
      <c r="I1118" s="95"/>
      <c r="J1118" s="95"/>
      <c r="K1118" s="95"/>
      <c r="M1118" s="95"/>
      <c r="O1118" s="95"/>
      <c r="S1118" s="95"/>
      <c r="U1118" s="95"/>
      <c r="W1118" s="95"/>
      <c r="X1118" s="95"/>
      <c r="Y1118" s="95"/>
      <c r="AA1118" s="95"/>
      <c r="AC1118" s="95"/>
    </row>
    <row r="1119" spans="5:29" s="42" customFormat="1" x14ac:dyDescent="0.35">
      <c r="E1119" s="95"/>
      <c r="G1119" s="95"/>
      <c r="I1119" s="95"/>
      <c r="J1119" s="95"/>
      <c r="K1119" s="95"/>
      <c r="M1119" s="95"/>
      <c r="O1119" s="95"/>
      <c r="S1119" s="95"/>
      <c r="U1119" s="95"/>
      <c r="W1119" s="95"/>
      <c r="X1119" s="95"/>
      <c r="Y1119" s="95"/>
      <c r="AA1119" s="95"/>
      <c r="AC1119" s="95"/>
    </row>
    <row r="1120" spans="5:29" s="42" customFormat="1" x14ac:dyDescent="0.35">
      <c r="E1120" s="95"/>
      <c r="G1120" s="95"/>
      <c r="I1120" s="95"/>
      <c r="J1120" s="95"/>
      <c r="K1120" s="95"/>
      <c r="M1120" s="95"/>
      <c r="O1120" s="95"/>
      <c r="S1120" s="95"/>
      <c r="U1120" s="95"/>
      <c r="W1120" s="95"/>
      <c r="X1120" s="95"/>
      <c r="Y1120" s="95"/>
      <c r="AA1120" s="95"/>
      <c r="AC1120" s="95"/>
    </row>
    <row r="1121" spans="5:29" s="42" customFormat="1" x14ac:dyDescent="0.35">
      <c r="E1121" s="95"/>
      <c r="G1121" s="95"/>
      <c r="I1121" s="95"/>
      <c r="J1121" s="95"/>
      <c r="K1121" s="95"/>
      <c r="M1121" s="95"/>
      <c r="O1121" s="95"/>
      <c r="S1121" s="95"/>
      <c r="U1121" s="95"/>
      <c r="W1121" s="95"/>
      <c r="X1121" s="95"/>
      <c r="Y1121" s="95"/>
      <c r="AA1121" s="95"/>
      <c r="AC1121" s="95"/>
    </row>
    <row r="1122" spans="5:29" s="42" customFormat="1" x14ac:dyDescent="0.35">
      <c r="E1122" s="95"/>
      <c r="G1122" s="95"/>
      <c r="I1122" s="95"/>
      <c r="J1122" s="95"/>
      <c r="K1122" s="95"/>
      <c r="M1122" s="95"/>
      <c r="O1122" s="95"/>
      <c r="S1122" s="95"/>
      <c r="U1122" s="95"/>
      <c r="W1122" s="95"/>
      <c r="X1122" s="95"/>
      <c r="Y1122" s="95"/>
      <c r="AA1122" s="95"/>
      <c r="AC1122" s="95"/>
    </row>
    <row r="1123" spans="5:29" s="42" customFormat="1" x14ac:dyDescent="0.35">
      <c r="E1123" s="95"/>
      <c r="G1123" s="95"/>
      <c r="I1123" s="95"/>
      <c r="J1123" s="95"/>
      <c r="K1123" s="95"/>
      <c r="M1123" s="95"/>
      <c r="O1123" s="95"/>
      <c r="S1123" s="95"/>
      <c r="U1123" s="95"/>
      <c r="W1123" s="95"/>
      <c r="X1123" s="95"/>
      <c r="Y1123" s="95"/>
      <c r="AA1123" s="95"/>
      <c r="AC1123" s="95"/>
    </row>
    <row r="1124" spans="5:29" s="42" customFormat="1" x14ac:dyDescent="0.35">
      <c r="E1124" s="95"/>
      <c r="G1124" s="95"/>
      <c r="I1124" s="95"/>
      <c r="J1124" s="95"/>
      <c r="K1124" s="95"/>
      <c r="M1124" s="95"/>
      <c r="O1124" s="95"/>
      <c r="S1124" s="95"/>
      <c r="U1124" s="95"/>
      <c r="W1124" s="95"/>
      <c r="X1124" s="95"/>
      <c r="Y1124" s="95"/>
      <c r="AA1124" s="95"/>
      <c r="AC1124" s="95"/>
    </row>
    <row r="1125" spans="5:29" s="42" customFormat="1" x14ac:dyDescent="0.35">
      <c r="E1125" s="95"/>
      <c r="G1125" s="95"/>
      <c r="I1125" s="95"/>
      <c r="J1125" s="95"/>
      <c r="K1125" s="95"/>
      <c r="M1125" s="95"/>
      <c r="O1125" s="95"/>
      <c r="S1125" s="95"/>
      <c r="U1125" s="95"/>
      <c r="W1125" s="95"/>
      <c r="X1125" s="95"/>
      <c r="Y1125" s="95"/>
      <c r="AA1125" s="95"/>
      <c r="AC1125" s="95"/>
    </row>
    <row r="1126" spans="5:29" s="42" customFormat="1" x14ac:dyDescent="0.35">
      <c r="E1126" s="95"/>
      <c r="G1126" s="95"/>
      <c r="I1126" s="95"/>
      <c r="J1126" s="95"/>
      <c r="K1126" s="95"/>
      <c r="M1126" s="95"/>
      <c r="O1126" s="95"/>
      <c r="S1126" s="95"/>
      <c r="U1126" s="95"/>
      <c r="W1126" s="95"/>
      <c r="X1126" s="95"/>
      <c r="Y1126" s="95"/>
      <c r="AA1126" s="95"/>
      <c r="AC1126" s="95"/>
    </row>
    <row r="1127" spans="5:29" s="42" customFormat="1" x14ac:dyDescent="0.35">
      <c r="E1127" s="95"/>
      <c r="G1127" s="95"/>
      <c r="I1127" s="95"/>
      <c r="J1127" s="95"/>
      <c r="K1127" s="95"/>
      <c r="M1127" s="95"/>
      <c r="O1127" s="95"/>
      <c r="S1127" s="95"/>
      <c r="U1127" s="95"/>
      <c r="W1127" s="95"/>
      <c r="X1127" s="95"/>
      <c r="Y1127" s="95"/>
      <c r="AA1127" s="95"/>
      <c r="AC1127" s="95"/>
    </row>
    <row r="1128" spans="5:29" s="42" customFormat="1" x14ac:dyDescent="0.35">
      <c r="E1128" s="95"/>
      <c r="G1128" s="95"/>
      <c r="I1128" s="95"/>
      <c r="J1128" s="95"/>
      <c r="K1128" s="95"/>
      <c r="M1128" s="95"/>
      <c r="O1128" s="95"/>
      <c r="S1128" s="95"/>
      <c r="U1128" s="95"/>
      <c r="W1128" s="95"/>
      <c r="X1128" s="95"/>
      <c r="Y1128" s="95"/>
      <c r="AA1128" s="95"/>
      <c r="AC1128" s="95"/>
    </row>
    <row r="1129" spans="5:29" s="42" customFormat="1" x14ac:dyDescent="0.35">
      <c r="E1129" s="95"/>
      <c r="G1129" s="95"/>
      <c r="I1129" s="95"/>
      <c r="J1129" s="95"/>
      <c r="K1129" s="95"/>
      <c r="M1129" s="95"/>
      <c r="O1129" s="95"/>
      <c r="S1129" s="95"/>
      <c r="U1129" s="95"/>
      <c r="W1129" s="95"/>
      <c r="X1129" s="95"/>
      <c r="Y1129" s="95"/>
      <c r="AA1129" s="95"/>
      <c r="AC1129" s="95"/>
    </row>
    <row r="1130" spans="5:29" s="42" customFormat="1" x14ac:dyDescent="0.35">
      <c r="E1130" s="95"/>
      <c r="G1130" s="95"/>
      <c r="I1130" s="95"/>
      <c r="J1130" s="95"/>
      <c r="K1130" s="95"/>
      <c r="M1130" s="95"/>
      <c r="O1130" s="95"/>
      <c r="S1130" s="95"/>
      <c r="U1130" s="95"/>
      <c r="W1130" s="95"/>
      <c r="X1130" s="95"/>
      <c r="Y1130" s="95"/>
      <c r="AA1130" s="95"/>
      <c r="AC1130" s="95"/>
    </row>
    <row r="1131" spans="5:29" s="42" customFormat="1" x14ac:dyDescent="0.35">
      <c r="E1131" s="95"/>
      <c r="G1131" s="95"/>
      <c r="I1131" s="95"/>
      <c r="J1131" s="95"/>
      <c r="K1131" s="95"/>
      <c r="M1131" s="95"/>
      <c r="O1131" s="95"/>
      <c r="S1131" s="95"/>
      <c r="U1131" s="95"/>
      <c r="W1131" s="95"/>
      <c r="X1131" s="95"/>
      <c r="Y1131" s="95"/>
      <c r="AA1131" s="95"/>
      <c r="AC1131" s="95"/>
    </row>
    <row r="1132" spans="5:29" s="42" customFormat="1" x14ac:dyDescent="0.35">
      <c r="E1132" s="95"/>
      <c r="G1132" s="95"/>
      <c r="I1132" s="95"/>
      <c r="J1132" s="95"/>
      <c r="K1132" s="95"/>
      <c r="M1132" s="95"/>
      <c r="O1132" s="95"/>
      <c r="S1132" s="95"/>
      <c r="U1132" s="95"/>
      <c r="W1132" s="95"/>
      <c r="X1132" s="95"/>
      <c r="Y1132" s="95"/>
      <c r="AA1132" s="95"/>
      <c r="AC1132" s="95"/>
    </row>
    <row r="1133" spans="5:29" s="42" customFormat="1" x14ac:dyDescent="0.35">
      <c r="E1133" s="95"/>
      <c r="G1133" s="95"/>
      <c r="I1133" s="95"/>
      <c r="J1133" s="95"/>
      <c r="K1133" s="95"/>
      <c r="M1133" s="95"/>
      <c r="O1133" s="95"/>
      <c r="S1133" s="95"/>
      <c r="U1133" s="95"/>
      <c r="W1133" s="95"/>
      <c r="X1133" s="95"/>
      <c r="Y1133" s="95"/>
      <c r="AA1133" s="95"/>
      <c r="AC1133" s="95"/>
    </row>
    <row r="1134" spans="5:29" s="42" customFormat="1" x14ac:dyDescent="0.35">
      <c r="E1134" s="95"/>
      <c r="G1134" s="95"/>
      <c r="I1134" s="95"/>
      <c r="J1134" s="95"/>
      <c r="K1134" s="95"/>
      <c r="M1134" s="95"/>
      <c r="O1134" s="95"/>
      <c r="S1134" s="95"/>
      <c r="U1134" s="95"/>
      <c r="W1134" s="95"/>
      <c r="X1134" s="95"/>
      <c r="Y1134" s="95"/>
      <c r="AA1134" s="95"/>
      <c r="AC1134" s="95"/>
    </row>
    <row r="1135" spans="5:29" s="42" customFormat="1" x14ac:dyDescent="0.35">
      <c r="E1135" s="95"/>
      <c r="G1135" s="95"/>
      <c r="I1135" s="95"/>
      <c r="J1135" s="95"/>
      <c r="K1135" s="95"/>
      <c r="M1135" s="95"/>
      <c r="O1135" s="95"/>
      <c r="S1135" s="95"/>
      <c r="U1135" s="95"/>
      <c r="W1135" s="95"/>
      <c r="X1135" s="95"/>
      <c r="Y1135" s="95"/>
      <c r="AA1135" s="95"/>
      <c r="AC1135" s="95"/>
    </row>
    <row r="1136" spans="5:29" s="42" customFormat="1" x14ac:dyDescent="0.35">
      <c r="E1136" s="95"/>
      <c r="G1136" s="95"/>
      <c r="I1136" s="95"/>
      <c r="J1136" s="95"/>
      <c r="K1136" s="95"/>
      <c r="M1136" s="95"/>
      <c r="O1136" s="95"/>
      <c r="S1136" s="95"/>
      <c r="U1136" s="95"/>
      <c r="W1136" s="95"/>
      <c r="X1136" s="95"/>
      <c r="Y1136" s="95"/>
      <c r="AA1136" s="95"/>
      <c r="AC1136" s="95"/>
    </row>
    <row r="1137" spans="5:29" s="42" customFormat="1" x14ac:dyDescent="0.35">
      <c r="E1137" s="95"/>
      <c r="G1137" s="95"/>
      <c r="I1137" s="95"/>
      <c r="J1137" s="95"/>
      <c r="K1137" s="95"/>
      <c r="M1137" s="95"/>
      <c r="O1137" s="95"/>
      <c r="S1137" s="95"/>
      <c r="U1137" s="95"/>
      <c r="W1137" s="95"/>
      <c r="X1137" s="95"/>
      <c r="Y1137" s="95"/>
      <c r="AA1137" s="95"/>
      <c r="AC1137" s="95"/>
    </row>
    <row r="1138" spans="5:29" s="42" customFormat="1" x14ac:dyDescent="0.35">
      <c r="E1138" s="95"/>
      <c r="G1138" s="95"/>
      <c r="I1138" s="95"/>
      <c r="J1138" s="95"/>
      <c r="K1138" s="95"/>
      <c r="M1138" s="95"/>
      <c r="O1138" s="95"/>
      <c r="S1138" s="95"/>
      <c r="U1138" s="95"/>
      <c r="W1138" s="95"/>
      <c r="X1138" s="95"/>
      <c r="Y1138" s="95"/>
      <c r="AA1138" s="95"/>
      <c r="AC1138" s="95"/>
    </row>
    <row r="1139" spans="5:29" s="42" customFormat="1" x14ac:dyDescent="0.35">
      <c r="E1139" s="95"/>
      <c r="G1139" s="95"/>
      <c r="I1139" s="95"/>
      <c r="J1139" s="95"/>
      <c r="K1139" s="95"/>
      <c r="M1139" s="95"/>
      <c r="O1139" s="95"/>
      <c r="S1139" s="95"/>
      <c r="U1139" s="95"/>
      <c r="W1139" s="95"/>
      <c r="X1139" s="95"/>
      <c r="Y1139" s="95"/>
      <c r="AA1139" s="95"/>
      <c r="AC1139" s="95"/>
    </row>
    <row r="1140" spans="5:29" s="42" customFormat="1" x14ac:dyDescent="0.35">
      <c r="E1140" s="95"/>
      <c r="G1140" s="95"/>
      <c r="I1140" s="95"/>
      <c r="J1140" s="95"/>
      <c r="K1140" s="95"/>
      <c r="M1140" s="95"/>
      <c r="O1140" s="95"/>
      <c r="S1140" s="95"/>
      <c r="U1140" s="95"/>
      <c r="W1140" s="95"/>
      <c r="X1140" s="95"/>
      <c r="Y1140" s="95"/>
      <c r="AA1140" s="95"/>
      <c r="AC1140" s="95"/>
    </row>
    <row r="1141" spans="5:29" s="42" customFormat="1" x14ac:dyDescent="0.35">
      <c r="E1141" s="95"/>
      <c r="G1141" s="95"/>
      <c r="I1141" s="95"/>
      <c r="J1141" s="95"/>
      <c r="K1141" s="95"/>
      <c r="M1141" s="95"/>
      <c r="O1141" s="95"/>
      <c r="S1141" s="95"/>
      <c r="U1141" s="95"/>
      <c r="W1141" s="95"/>
      <c r="X1141" s="95"/>
      <c r="Y1141" s="95"/>
      <c r="AA1141" s="95"/>
      <c r="AC1141" s="95"/>
    </row>
    <row r="1142" spans="5:29" s="42" customFormat="1" x14ac:dyDescent="0.35">
      <c r="E1142" s="95"/>
      <c r="G1142" s="95"/>
      <c r="I1142" s="95"/>
      <c r="J1142" s="95"/>
      <c r="K1142" s="95"/>
      <c r="M1142" s="95"/>
      <c r="O1142" s="95"/>
      <c r="S1142" s="95"/>
      <c r="U1142" s="95"/>
      <c r="W1142" s="95"/>
      <c r="X1142" s="95"/>
      <c r="Y1142" s="95"/>
      <c r="AA1142" s="95"/>
      <c r="AC1142" s="95"/>
    </row>
    <row r="1143" spans="5:29" s="42" customFormat="1" x14ac:dyDescent="0.35">
      <c r="E1143" s="95"/>
      <c r="G1143" s="95"/>
      <c r="I1143" s="95"/>
      <c r="J1143" s="95"/>
      <c r="K1143" s="95"/>
      <c r="M1143" s="95"/>
      <c r="O1143" s="95"/>
      <c r="S1143" s="95"/>
      <c r="U1143" s="95"/>
      <c r="W1143" s="95"/>
      <c r="X1143" s="95"/>
      <c r="Y1143" s="95"/>
      <c r="AA1143" s="95"/>
      <c r="AC1143" s="95"/>
    </row>
    <row r="1144" spans="5:29" s="42" customFormat="1" x14ac:dyDescent="0.35">
      <c r="E1144" s="95"/>
      <c r="G1144" s="95"/>
      <c r="I1144" s="95"/>
      <c r="J1144" s="95"/>
      <c r="K1144" s="95"/>
      <c r="M1144" s="95"/>
      <c r="O1144" s="95"/>
      <c r="S1144" s="95"/>
      <c r="U1144" s="95"/>
      <c r="W1144" s="95"/>
      <c r="X1144" s="95"/>
      <c r="Y1144" s="95"/>
      <c r="AA1144" s="95"/>
      <c r="AC1144" s="95"/>
    </row>
    <row r="1145" spans="5:29" s="42" customFormat="1" x14ac:dyDescent="0.35">
      <c r="E1145" s="95"/>
      <c r="G1145" s="95"/>
      <c r="I1145" s="95"/>
      <c r="J1145" s="95"/>
      <c r="K1145" s="95"/>
      <c r="M1145" s="95"/>
      <c r="O1145" s="95"/>
      <c r="S1145" s="95"/>
      <c r="U1145" s="95"/>
      <c r="W1145" s="95"/>
      <c r="X1145" s="95"/>
      <c r="Y1145" s="95"/>
      <c r="AA1145" s="95"/>
      <c r="AC1145" s="95"/>
    </row>
    <row r="1146" spans="5:29" s="42" customFormat="1" x14ac:dyDescent="0.35">
      <c r="E1146" s="95"/>
      <c r="G1146" s="95"/>
      <c r="I1146" s="95"/>
      <c r="J1146" s="95"/>
      <c r="K1146" s="95"/>
      <c r="M1146" s="95"/>
      <c r="O1146" s="95"/>
      <c r="S1146" s="95"/>
      <c r="U1146" s="95"/>
      <c r="W1146" s="95"/>
      <c r="X1146" s="95"/>
      <c r="Y1146" s="95"/>
      <c r="AA1146" s="95"/>
      <c r="AC1146" s="95"/>
    </row>
    <row r="1147" spans="5:29" s="42" customFormat="1" x14ac:dyDescent="0.35">
      <c r="E1147" s="95"/>
      <c r="G1147" s="95"/>
      <c r="I1147" s="95"/>
      <c r="J1147" s="95"/>
      <c r="K1147" s="95"/>
      <c r="M1147" s="95"/>
      <c r="O1147" s="95"/>
      <c r="S1147" s="95"/>
      <c r="U1147" s="95"/>
      <c r="W1147" s="95"/>
      <c r="X1147" s="95"/>
      <c r="Y1147" s="95"/>
      <c r="AA1147" s="95"/>
      <c r="AC1147" s="95"/>
    </row>
    <row r="1148" spans="5:29" s="42" customFormat="1" x14ac:dyDescent="0.35">
      <c r="E1148" s="95"/>
      <c r="G1148" s="95"/>
      <c r="I1148" s="95"/>
      <c r="J1148" s="95"/>
      <c r="K1148" s="95"/>
      <c r="M1148" s="95"/>
      <c r="O1148" s="95"/>
      <c r="S1148" s="95"/>
      <c r="U1148" s="95"/>
      <c r="W1148" s="95"/>
      <c r="X1148" s="95"/>
      <c r="Y1148" s="95"/>
      <c r="AA1148" s="95"/>
      <c r="AC1148" s="95"/>
    </row>
    <row r="1149" spans="5:29" s="42" customFormat="1" x14ac:dyDescent="0.35">
      <c r="E1149" s="95"/>
      <c r="G1149" s="95"/>
      <c r="I1149" s="95"/>
      <c r="J1149" s="95"/>
      <c r="K1149" s="95"/>
      <c r="M1149" s="95"/>
      <c r="O1149" s="95"/>
      <c r="S1149" s="95"/>
      <c r="U1149" s="95"/>
      <c r="W1149" s="95"/>
      <c r="X1149" s="95"/>
      <c r="Y1149" s="95"/>
      <c r="AA1149" s="95"/>
      <c r="AC1149" s="95"/>
    </row>
    <row r="1150" spans="5:29" s="42" customFormat="1" x14ac:dyDescent="0.35">
      <c r="E1150" s="95"/>
      <c r="G1150" s="95"/>
      <c r="I1150" s="95"/>
      <c r="J1150" s="95"/>
      <c r="K1150" s="95"/>
      <c r="M1150" s="95"/>
      <c r="O1150" s="95"/>
      <c r="S1150" s="95"/>
      <c r="U1150" s="95"/>
      <c r="W1150" s="95"/>
      <c r="X1150" s="95"/>
      <c r="Y1150" s="95"/>
      <c r="AA1150" s="95"/>
      <c r="AC1150" s="95"/>
    </row>
    <row r="1151" spans="5:29" s="42" customFormat="1" x14ac:dyDescent="0.35">
      <c r="E1151" s="95"/>
      <c r="G1151" s="95"/>
      <c r="I1151" s="95"/>
      <c r="J1151" s="95"/>
      <c r="K1151" s="95"/>
      <c r="M1151" s="95"/>
      <c r="O1151" s="95"/>
      <c r="S1151" s="95"/>
      <c r="U1151" s="95"/>
      <c r="W1151" s="95"/>
      <c r="X1151" s="95"/>
      <c r="Y1151" s="95"/>
      <c r="AA1151" s="95"/>
      <c r="AC1151" s="95"/>
    </row>
    <row r="1152" spans="5:29" s="42" customFormat="1" x14ac:dyDescent="0.35">
      <c r="E1152" s="95"/>
      <c r="G1152" s="95"/>
      <c r="I1152" s="95"/>
      <c r="J1152" s="95"/>
      <c r="K1152" s="95"/>
      <c r="M1152" s="95"/>
      <c r="O1152" s="95"/>
      <c r="S1152" s="95"/>
      <c r="U1152" s="95"/>
      <c r="W1152" s="95"/>
      <c r="X1152" s="95"/>
      <c r="Y1152" s="95"/>
      <c r="AA1152" s="95"/>
      <c r="AC1152" s="95"/>
    </row>
    <row r="1153" spans="5:29" s="42" customFormat="1" x14ac:dyDescent="0.35">
      <c r="E1153" s="95"/>
      <c r="G1153" s="95"/>
      <c r="I1153" s="95"/>
      <c r="J1153" s="95"/>
      <c r="K1153" s="95"/>
      <c r="M1153" s="95"/>
      <c r="O1153" s="95"/>
      <c r="S1153" s="95"/>
      <c r="U1153" s="95"/>
      <c r="W1153" s="95"/>
      <c r="X1153" s="95"/>
      <c r="Y1153" s="95"/>
      <c r="AA1153" s="95"/>
      <c r="AC1153" s="95"/>
    </row>
    <row r="1154" spans="5:29" s="42" customFormat="1" x14ac:dyDescent="0.35">
      <c r="E1154" s="95"/>
      <c r="G1154" s="95"/>
      <c r="I1154" s="95"/>
      <c r="J1154" s="95"/>
      <c r="K1154" s="95"/>
      <c r="M1154" s="95"/>
      <c r="O1154" s="95"/>
      <c r="S1154" s="95"/>
      <c r="U1154" s="95"/>
      <c r="W1154" s="95"/>
      <c r="X1154" s="95"/>
      <c r="Y1154" s="95"/>
      <c r="AA1154" s="95"/>
      <c r="AC1154" s="95"/>
    </row>
    <row r="1155" spans="5:29" s="42" customFormat="1" x14ac:dyDescent="0.35">
      <c r="E1155" s="95"/>
      <c r="G1155" s="95"/>
      <c r="I1155" s="95"/>
      <c r="J1155" s="95"/>
      <c r="K1155" s="95"/>
      <c r="M1155" s="95"/>
      <c r="O1155" s="95"/>
      <c r="S1155" s="95"/>
      <c r="U1155" s="95"/>
      <c r="W1155" s="95"/>
      <c r="X1155" s="95"/>
      <c r="Y1155" s="95"/>
      <c r="AA1155" s="95"/>
      <c r="AC1155" s="95"/>
    </row>
    <row r="1156" spans="5:29" s="42" customFormat="1" x14ac:dyDescent="0.35">
      <c r="E1156" s="95"/>
      <c r="G1156" s="95"/>
      <c r="I1156" s="95"/>
      <c r="J1156" s="95"/>
      <c r="K1156" s="95"/>
      <c r="M1156" s="95"/>
      <c r="O1156" s="95"/>
      <c r="S1156" s="95"/>
      <c r="U1156" s="95"/>
      <c r="W1156" s="95"/>
      <c r="X1156" s="95"/>
      <c r="Y1156" s="95"/>
      <c r="AA1156" s="95"/>
      <c r="AC1156" s="95"/>
    </row>
    <row r="1157" spans="5:29" s="42" customFormat="1" x14ac:dyDescent="0.35">
      <c r="E1157" s="95"/>
      <c r="G1157" s="95"/>
      <c r="I1157" s="95"/>
      <c r="J1157" s="95"/>
      <c r="K1157" s="95"/>
      <c r="M1157" s="95"/>
      <c r="O1157" s="95"/>
      <c r="S1157" s="95"/>
      <c r="U1157" s="95"/>
      <c r="W1157" s="95"/>
      <c r="X1157" s="95"/>
      <c r="Y1157" s="95"/>
      <c r="AA1157" s="95"/>
      <c r="AC1157" s="95"/>
    </row>
    <row r="1158" spans="5:29" s="42" customFormat="1" x14ac:dyDescent="0.35">
      <c r="E1158" s="95"/>
      <c r="G1158" s="95"/>
      <c r="I1158" s="95"/>
      <c r="J1158" s="95"/>
      <c r="K1158" s="95"/>
      <c r="M1158" s="95"/>
      <c r="O1158" s="95"/>
      <c r="S1158" s="95"/>
      <c r="U1158" s="95"/>
      <c r="W1158" s="95"/>
      <c r="X1158" s="95"/>
      <c r="Y1158" s="95"/>
      <c r="AA1158" s="95"/>
      <c r="AC1158" s="95"/>
    </row>
    <row r="1159" spans="5:29" s="42" customFormat="1" x14ac:dyDescent="0.35">
      <c r="E1159" s="95"/>
      <c r="G1159" s="95"/>
      <c r="I1159" s="95"/>
      <c r="J1159" s="95"/>
      <c r="K1159" s="95"/>
      <c r="M1159" s="95"/>
      <c r="O1159" s="95"/>
      <c r="S1159" s="95"/>
      <c r="U1159" s="95"/>
      <c r="W1159" s="95"/>
      <c r="X1159" s="95"/>
      <c r="Y1159" s="95"/>
      <c r="AA1159" s="95"/>
      <c r="AC1159" s="95"/>
    </row>
    <row r="1160" spans="5:29" s="42" customFormat="1" x14ac:dyDescent="0.35">
      <c r="E1160" s="95"/>
      <c r="G1160" s="95"/>
      <c r="I1160" s="95"/>
      <c r="J1160" s="95"/>
      <c r="K1160" s="95"/>
      <c r="M1160" s="95"/>
      <c r="O1160" s="95"/>
      <c r="S1160" s="95"/>
      <c r="U1160" s="95"/>
      <c r="W1160" s="95"/>
      <c r="X1160" s="95"/>
      <c r="Y1160" s="95"/>
      <c r="AA1160" s="95"/>
      <c r="AC1160" s="95"/>
    </row>
    <row r="1161" spans="5:29" s="42" customFormat="1" x14ac:dyDescent="0.35">
      <c r="E1161" s="95"/>
      <c r="G1161" s="95"/>
      <c r="I1161" s="95"/>
      <c r="J1161" s="95"/>
      <c r="K1161" s="95"/>
      <c r="M1161" s="95"/>
      <c r="O1161" s="95"/>
      <c r="S1161" s="95"/>
      <c r="U1161" s="95"/>
      <c r="W1161" s="95"/>
      <c r="X1161" s="95"/>
      <c r="Y1161" s="95"/>
      <c r="AA1161" s="95"/>
      <c r="AC1161" s="95"/>
    </row>
    <row r="1162" spans="5:29" s="42" customFormat="1" x14ac:dyDescent="0.35">
      <c r="E1162" s="95"/>
      <c r="G1162" s="95"/>
      <c r="I1162" s="95"/>
      <c r="J1162" s="95"/>
      <c r="K1162" s="95"/>
      <c r="M1162" s="95"/>
      <c r="O1162" s="95"/>
      <c r="S1162" s="95"/>
      <c r="U1162" s="95"/>
      <c r="W1162" s="95"/>
      <c r="X1162" s="95"/>
      <c r="Y1162" s="95"/>
      <c r="AA1162" s="95"/>
      <c r="AC1162" s="95"/>
    </row>
    <row r="1163" spans="5:29" s="42" customFormat="1" x14ac:dyDescent="0.35">
      <c r="E1163" s="95"/>
      <c r="G1163" s="95"/>
      <c r="I1163" s="95"/>
      <c r="J1163" s="95"/>
      <c r="K1163" s="95"/>
      <c r="M1163" s="95"/>
      <c r="O1163" s="95"/>
      <c r="S1163" s="95"/>
      <c r="U1163" s="95"/>
      <c r="W1163" s="95"/>
      <c r="X1163" s="95"/>
      <c r="Y1163" s="95"/>
      <c r="AA1163" s="95"/>
      <c r="AC1163" s="95"/>
    </row>
    <row r="1164" spans="5:29" s="42" customFormat="1" x14ac:dyDescent="0.35">
      <c r="E1164" s="95"/>
      <c r="G1164" s="95"/>
      <c r="I1164" s="95"/>
      <c r="J1164" s="95"/>
      <c r="K1164" s="95"/>
      <c r="M1164" s="95"/>
      <c r="O1164" s="95"/>
      <c r="S1164" s="95"/>
      <c r="U1164" s="95"/>
      <c r="W1164" s="95"/>
      <c r="X1164" s="95"/>
      <c r="Y1164" s="95"/>
      <c r="AA1164" s="95"/>
      <c r="AC1164" s="95"/>
    </row>
    <row r="1165" spans="5:29" s="42" customFormat="1" x14ac:dyDescent="0.35">
      <c r="E1165" s="95"/>
      <c r="G1165" s="95"/>
      <c r="I1165" s="95"/>
      <c r="J1165" s="95"/>
      <c r="K1165" s="95"/>
      <c r="M1165" s="95"/>
      <c r="O1165" s="95"/>
      <c r="S1165" s="95"/>
      <c r="U1165" s="95"/>
      <c r="W1165" s="95"/>
      <c r="X1165" s="95"/>
      <c r="Y1165" s="95"/>
      <c r="AA1165" s="95"/>
      <c r="AC1165" s="95"/>
    </row>
    <row r="1166" spans="5:29" s="42" customFormat="1" x14ac:dyDescent="0.35">
      <c r="E1166" s="95"/>
      <c r="G1166" s="95"/>
      <c r="I1166" s="95"/>
      <c r="J1166" s="95"/>
      <c r="K1166" s="95"/>
      <c r="M1166" s="95"/>
      <c r="O1166" s="95"/>
      <c r="S1166" s="95"/>
      <c r="U1166" s="95"/>
      <c r="W1166" s="95"/>
      <c r="X1166" s="95"/>
      <c r="Y1166" s="95"/>
      <c r="AA1166" s="95"/>
      <c r="AC1166" s="95"/>
    </row>
    <row r="1167" spans="5:29" s="42" customFormat="1" x14ac:dyDescent="0.35">
      <c r="E1167" s="95"/>
      <c r="G1167" s="95"/>
      <c r="I1167" s="95"/>
      <c r="J1167" s="95"/>
      <c r="K1167" s="95"/>
      <c r="M1167" s="95"/>
      <c r="O1167" s="95"/>
      <c r="S1167" s="95"/>
      <c r="U1167" s="95"/>
      <c r="W1167" s="95"/>
      <c r="X1167" s="95"/>
      <c r="Y1167" s="95"/>
      <c r="AA1167" s="95"/>
      <c r="AC1167" s="95"/>
    </row>
    <row r="1168" spans="5:29" s="42" customFormat="1" x14ac:dyDescent="0.35">
      <c r="E1168" s="95"/>
      <c r="G1168" s="95"/>
      <c r="I1168" s="95"/>
      <c r="J1168" s="95"/>
      <c r="K1168" s="95"/>
      <c r="M1168" s="95"/>
      <c r="O1168" s="95"/>
      <c r="S1168" s="95"/>
      <c r="U1168" s="95"/>
      <c r="W1168" s="95"/>
      <c r="X1168" s="95"/>
      <c r="Y1168" s="95"/>
      <c r="AA1168" s="95"/>
      <c r="AC1168" s="95"/>
    </row>
    <row r="1169" spans="5:29" s="42" customFormat="1" x14ac:dyDescent="0.35">
      <c r="E1169" s="95"/>
      <c r="G1169" s="95"/>
      <c r="I1169" s="95"/>
      <c r="J1169" s="95"/>
      <c r="K1169" s="95"/>
      <c r="M1169" s="95"/>
      <c r="O1169" s="95"/>
      <c r="S1169" s="95"/>
      <c r="U1169" s="95"/>
      <c r="W1169" s="95"/>
      <c r="X1169" s="95"/>
      <c r="Y1169" s="95"/>
      <c r="AA1169" s="95"/>
      <c r="AC1169" s="95"/>
    </row>
    <row r="1170" spans="5:29" s="42" customFormat="1" x14ac:dyDescent="0.35">
      <c r="E1170" s="95"/>
      <c r="G1170" s="95"/>
      <c r="I1170" s="95"/>
      <c r="J1170" s="95"/>
      <c r="K1170" s="95"/>
      <c r="M1170" s="95"/>
      <c r="O1170" s="95"/>
      <c r="S1170" s="95"/>
      <c r="U1170" s="95"/>
      <c r="W1170" s="95"/>
      <c r="X1170" s="95"/>
      <c r="Y1170" s="95"/>
      <c r="AA1170" s="95"/>
      <c r="AC1170" s="95"/>
    </row>
    <row r="1171" spans="5:29" s="42" customFormat="1" x14ac:dyDescent="0.35">
      <c r="E1171" s="95"/>
      <c r="G1171" s="95"/>
      <c r="I1171" s="95"/>
      <c r="J1171" s="95"/>
      <c r="K1171" s="95"/>
      <c r="M1171" s="95"/>
      <c r="O1171" s="95"/>
      <c r="S1171" s="95"/>
      <c r="U1171" s="95"/>
      <c r="W1171" s="95"/>
      <c r="X1171" s="95"/>
      <c r="Y1171" s="95"/>
      <c r="AA1171" s="95"/>
      <c r="AC1171" s="95"/>
    </row>
    <row r="1172" spans="5:29" s="42" customFormat="1" x14ac:dyDescent="0.35">
      <c r="E1172" s="95"/>
      <c r="G1172" s="95"/>
      <c r="I1172" s="95"/>
      <c r="J1172" s="95"/>
      <c r="K1172" s="95"/>
      <c r="M1172" s="95"/>
      <c r="O1172" s="95"/>
      <c r="S1172" s="95"/>
      <c r="U1172" s="95"/>
      <c r="W1172" s="95"/>
      <c r="X1172" s="95"/>
      <c r="Y1172" s="95"/>
      <c r="AA1172" s="95"/>
      <c r="AC1172" s="95"/>
    </row>
    <row r="1173" spans="5:29" s="42" customFormat="1" x14ac:dyDescent="0.35">
      <c r="E1173" s="95"/>
      <c r="G1173" s="95"/>
      <c r="I1173" s="95"/>
      <c r="J1173" s="95"/>
      <c r="K1173" s="95"/>
      <c r="M1173" s="95"/>
      <c r="O1173" s="95"/>
      <c r="S1173" s="95"/>
      <c r="U1173" s="95"/>
      <c r="W1173" s="95"/>
      <c r="X1173" s="95"/>
      <c r="Y1173" s="95"/>
      <c r="AA1173" s="95"/>
      <c r="AC1173" s="95"/>
    </row>
    <row r="1174" spans="5:29" s="42" customFormat="1" x14ac:dyDescent="0.35">
      <c r="E1174" s="95"/>
      <c r="G1174" s="95"/>
      <c r="I1174" s="95"/>
      <c r="J1174" s="95"/>
      <c r="K1174" s="95"/>
      <c r="M1174" s="95"/>
      <c r="O1174" s="95"/>
      <c r="S1174" s="95"/>
      <c r="U1174" s="95"/>
      <c r="W1174" s="95"/>
      <c r="X1174" s="95"/>
      <c r="Y1174" s="95"/>
      <c r="AA1174" s="95"/>
      <c r="AC1174" s="95"/>
    </row>
    <row r="1175" spans="5:29" s="42" customFormat="1" x14ac:dyDescent="0.35">
      <c r="E1175" s="95"/>
      <c r="G1175" s="95"/>
      <c r="I1175" s="95"/>
      <c r="J1175" s="95"/>
      <c r="K1175" s="95"/>
      <c r="M1175" s="95"/>
      <c r="O1175" s="95"/>
      <c r="S1175" s="95"/>
      <c r="U1175" s="95"/>
      <c r="W1175" s="95"/>
      <c r="X1175" s="95"/>
      <c r="Y1175" s="95"/>
      <c r="AA1175" s="95"/>
      <c r="AC1175" s="95"/>
    </row>
    <row r="1176" spans="5:29" s="42" customFormat="1" x14ac:dyDescent="0.35">
      <c r="E1176" s="95"/>
      <c r="G1176" s="95"/>
      <c r="I1176" s="95"/>
      <c r="J1176" s="95"/>
      <c r="K1176" s="95"/>
      <c r="M1176" s="95"/>
      <c r="O1176" s="95"/>
      <c r="S1176" s="95"/>
      <c r="U1176" s="95"/>
      <c r="W1176" s="95"/>
      <c r="X1176" s="95"/>
      <c r="Y1176" s="95"/>
      <c r="AA1176" s="95"/>
      <c r="AC1176" s="95"/>
    </row>
    <row r="1177" spans="5:29" s="42" customFormat="1" x14ac:dyDescent="0.35">
      <c r="E1177" s="95"/>
      <c r="G1177" s="95"/>
      <c r="I1177" s="95"/>
      <c r="J1177" s="95"/>
      <c r="K1177" s="95"/>
      <c r="M1177" s="95"/>
      <c r="O1177" s="95"/>
      <c r="S1177" s="95"/>
      <c r="U1177" s="95"/>
      <c r="W1177" s="95"/>
      <c r="X1177" s="95"/>
      <c r="Y1177" s="95"/>
      <c r="AA1177" s="95"/>
      <c r="AC1177" s="95"/>
    </row>
    <row r="1178" spans="5:29" s="42" customFormat="1" x14ac:dyDescent="0.35">
      <c r="E1178" s="95"/>
      <c r="G1178" s="95"/>
      <c r="I1178" s="95"/>
      <c r="J1178" s="95"/>
      <c r="K1178" s="95"/>
      <c r="M1178" s="95"/>
      <c r="O1178" s="95"/>
      <c r="S1178" s="95"/>
      <c r="U1178" s="95"/>
      <c r="W1178" s="95"/>
      <c r="X1178" s="95"/>
      <c r="Y1178" s="95"/>
      <c r="AA1178" s="95"/>
      <c r="AC1178" s="95"/>
    </row>
    <row r="1179" spans="5:29" s="42" customFormat="1" x14ac:dyDescent="0.35">
      <c r="E1179" s="95"/>
      <c r="G1179" s="95"/>
      <c r="I1179" s="95"/>
      <c r="J1179" s="95"/>
      <c r="K1179" s="95"/>
      <c r="M1179" s="95"/>
      <c r="O1179" s="95"/>
      <c r="S1179" s="95"/>
      <c r="U1179" s="95"/>
      <c r="W1179" s="95"/>
      <c r="X1179" s="95"/>
      <c r="Y1179" s="95"/>
      <c r="AA1179" s="95"/>
      <c r="AC1179" s="95"/>
    </row>
    <row r="1180" spans="5:29" s="42" customFormat="1" x14ac:dyDescent="0.35">
      <c r="E1180" s="95"/>
      <c r="G1180" s="95"/>
      <c r="I1180" s="95"/>
      <c r="J1180" s="95"/>
      <c r="K1180" s="95"/>
      <c r="M1180" s="95"/>
      <c r="O1180" s="95"/>
      <c r="S1180" s="95"/>
      <c r="U1180" s="95"/>
      <c r="W1180" s="95"/>
      <c r="X1180" s="95"/>
      <c r="Y1180" s="95"/>
      <c r="AA1180" s="95"/>
      <c r="AC1180" s="95"/>
    </row>
    <row r="1181" spans="5:29" s="42" customFormat="1" x14ac:dyDescent="0.35">
      <c r="E1181" s="95"/>
      <c r="G1181" s="95"/>
      <c r="I1181" s="95"/>
      <c r="J1181" s="95"/>
      <c r="K1181" s="95"/>
      <c r="M1181" s="95"/>
      <c r="O1181" s="95"/>
      <c r="S1181" s="95"/>
      <c r="U1181" s="95"/>
      <c r="W1181" s="95"/>
      <c r="X1181" s="95"/>
      <c r="Y1181" s="95"/>
      <c r="AA1181" s="95"/>
      <c r="AC1181" s="95"/>
    </row>
    <row r="1182" spans="5:29" s="42" customFormat="1" x14ac:dyDescent="0.35">
      <c r="E1182" s="95"/>
      <c r="G1182" s="95"/>
      <c r="I1182" s="95"/>
      <c r="J1182" s="95"/>
      <c r="K1182" s="95"/>
      <c r="M1182" s="95"/>
      <c r="O1182" s="95"/>
      <c r="S1182" s="95"/>
      <c r="U1182" s="95"/>
      <c r="W1182" s="95"/>
      <c r="X1182" s="95"/>
      <c r="Y1182" s="95"/>
      <c r="AA1182" s="95"/>
      <c r="AC1182" s="95"/>
    </row>
    <row r="1183" spans="5:29" s="42" customFormat="1" x14ac:dyDescent="0.35">
      <c r="E1183" s="95"/>
      <c r="G1183" s="95"/>
      <c r="I1183" s="95"/>
      <c r="J1183" s="95"/>
      <c r="K1183" s="95"/>
      <c r="M1183" s="95"/>
      <c r="O1183" s="95"/>
      <c r="S1183" s="95"/>
      <c r="U1183" s="95"/>
      <c r="W1183" s="95"/>
      <c r="X1183" s="95"/>
      <c r="Y1183" s="95"/>
      <c r="AA1183" s="95"/>
      <c r="AC1183" s="95"/>
    </row>
    <row r="1184" spans="5:29" s="42" customFormat="1" x14ac:dyDescent="0.35">
      <c r="E1184" s="95"/>
      <c r="G1184" s="95"/>
      <c r="I1184" s="95"/>
      <c r="J1184" s="95"/>
      <c r="K1184" s="95"/>
      <c r="M1184" s="95"/>
      <c r="O1184" s="95"/>
      <c r="S1184" s="95"/>
      <c r="U1184" s="95"/>
      <c r="W1184" s="95"/>
      <c r="X1184" s="95"/>
      <c r="Y1184" s="95"/>
      <c r="AA1184" s="95"/>
      <c r="AC1184" s="95"/>
    </row>
    <row r="1185" spans="5:29" s="42" customFormat="1" x14ac:dyDescent="0.35">
      <c r="E1185" s="95"/>
      <c r="G1185" s="95"/>
      <c r="I1185" s="95"/>
      <c r="J1185" s="95"/>
      <c r="K1185" s="95"/>
      <c r="M1185" s="95"/>
      <c r="O1185" s="95"/>
      <c r="S1185" s="95"/>
      <c r="U1185" s="95"/>
      <c r="W1185" s="95"/>
      <c r="X1185" s="95"/>
      <c r="Y1185" s="95"/>
      <c r="AA1185" s="95"/>
      <c r="AC1185" s="95"/>
    </row>
    <row r="1186" spans="5:29" s="42" customFormat="1" x14ac:dyDescent="0.35">
      <c r="E1186" s="95"/>
      <c r="G1186" s="95"/>
      <c r="I1186" s="95"/>
      <c r="J1186" s="95"/>
      <c r="K1186" s="95"/>
      <c r="M1186" s="95"/>
      <c r="O1186" s="95"/>
      <c r="S1186" s="95"/>
      <c r="U1186" s="95"/>
      <c r="W1186" s="95"/>
      <c r="X1186" s="95"/>
      <c r="Y1186" s="95"/>
      <c r="AA1186" s="95"/>
      <c r="AC1186" s="95"/>
    </row>
    <row r="1187" spans="5:29" s="42" customFormat="1" x14ac:dyDescent="0.35">
      <c r="E1187" s="95"/>
      <c r="G1187" s="95"/>
      <c r="I1187" s="95"/>
      <c r="J1187" s="95"/>
      <c r="K1187" s="95"/>
      <c r="M1187" s="95"/>
      <c r="O1187" s="95"/>
      <c r="S1187" s="95"/>
      <c r="U1187" s="95"/>
      <c r="W1187" s="95"/>
      <c r="X1187" s="95"/>
      <c r="Y1187" s="95"/>
      <c r="AA1187" s="95"/>
      <c r="AC1187" s="95"/>
    </row>
    <row r="1188" spans="5:29" s="42" customFormat="1" x14ac:dyDescent="0.35">
      <c r="E1188" s="95"/>
      <c r="G1188" s="95"/>
      <c r="I1188" s="95"/>
      <c r="J1188" s="95"/>
      <c r="K1188" s="95"/>
      <c r="M1188" s="95"/>
      <c r="O1188" s="95"/>
      <c r="S1188" s="95"/>
      <c r="U1188" s="95"/>
      <c r="W1188" s="95"/>
      <c r="X1188" s="95"/>
      <c r="Y1188" s="95"/>
      <c r="AA1188" s="95"/>
      <c r="AC1188" s="95"/>
    </row>
    <row r="1189" spans="5:29" s="42" customFormat="1" x14ac:dyDescent="0.35">
      <c r="E1189" s="95"/>
      <c r="G1189" s="95"/>
      <c r="I1189" s="95"/>
      <c r="J1189" s="95"/>
      <c r="K1189" s="95"/>
      <c r="M1189" s="95"/>
      <c r="O1189" s="95"/>
      <c r="S1189" s="95"/>
      <c r="U1189" s="95"/>
      <c r="W1189" s="95"/>
      <c r="X1189" s="95"/>
      <c r="Y1189" s="95"/>
      <c r="AA1189" s="95"/>
      <c r="AC1189" s="95"/>
    </row>
    <row r="1190" spans="5:29" s="42" customFormat="1" x14ac:dyDescent="0.35">
      <c r="E1190" s="95"/>
      <c r="G1190" s="95"/>
      <c r="I1190" s="95"/>
      <c r="J1190" s="95"/>
      <c r="K1190" s="95"/>
      <c r="M1190" s="95"/>
      <c r="O1190" s="95"/>
      <c r="S1190" s="95"/>
      <c r="U1190" s="95"/>
      <c r="W1190" s="95"/>
      <c r="X1190" s="95"/>
      <c r="Y1190" s="95"/>
      <c r="AA1190" s="95"/>
      <c r="AC1190" s="95"/>
    </row>
    <row r="1191" spans="5:29" s="42" customFormat="1" x14ac:dyDescent="0.35">
      <c r="E1191" s="95"/>
      <c r="G1191" s="95"/>
      <c r="I1191" s="95"/>
      <c r="J1191" s="95"/>
      <c r="K1191" s="95"/>
      <c r="M1191" s="95"/>
      <c r="O1191" s="95"/>
      <c r="S1191" s="95"/>
      <c r="U1191" s="95"/>
      <c r="W1191" s="95"/>
      <c r="X1191" s="95"/>
      <c r="Y1191" s="95"/>
      <c r="AA1191" s="95"/>
      <c r="AC1191" s="95"/>
    </row>
    <row r="1192" spans="5:29" s="42" customFormat="1" x14ac:dyDescent="0.35">
      <c r="E1192" s="95"/>
      <c r="G1192" s="95"/>
      <c r="I1192" s="95"/>
      <c r="J1192" s="95"/>
      <c r="K1192" s="95"/>
      <c r="M1192" s="95"/>
      <c r="O1192" s="95"/>
      <c r="S1192" s="95"/>
      <c r="U1192" s="95"/>
      <c r="W1192" s="95"/>
      <c r="X1192" s="95"/>
      <c r="Y1192" s="95"/>
      <c r="AA1192" s="95"/>
      <c r="AC1192" s="95"/>
    </row>
    <row r="1193" spans="5:29" s="42" customFormat="1" x14ac:dyDescent="0.35">
      <c r="E1193" s="95"/>
      <c r="G1193" s="95"/>
      <c r="I1193" s="95"/>
      <c r="J1193" s="95"/>
      <c r="K1193" s="95"/>
      <c r="M1193" s="95"/>
      <c r="O1193" s="95"/>
      <c r="S1193" s="95"/>
      <c r="U1193" s="95"/>
      <c r="W1193" s="95"/>
      <c r="X1193" s="95"/>
      <c r="Y1193" s="95"/>
      <c r="AA1193" s="95"/>
      <c r="AC1193" s="95"/>
    </row>
    <row r="1194" spans="5:29" s="42" customFormat="1" x14ac:dyDescent="0.35">
      <c r="E1194" s="95"/>
      <c r="G1194" s="95"/>
      <c r="I1194" s="95"/>
      <c r="J1194" s="95"/>
      <c r="K1194" s="95"/>
      <c r="M1194" s="95"/>
      <c r="O1194" s="95"/>
      <c r="S1194" s="95"/>
      <c r="U1194" s="95"/>
      <c r="W1194" s="95"/>
      <c r="X1194" s="95"/>
      <c r="Y1194" s="95"/>
      <c r="AA1194" s="95"/>
      <c r="AC1194" s="95"/>
    </row>
    <row r="1195" spans="5:29" s="42" customFormat="1" x14ac:dyDescent="0.35">
      <c r="E1195" s="95"/>
      <c r="G1195" s="95"/>
      <c r="I1195" s="95"/>
      <c r="J1195" s="95"/>
      <c r="K1195" s="95"/>
      <c r="M1195" s="95"/>
      <c r="O1195" s="95"/>
      <c r="S1195" s="95"/>
      <c r="U1195" s="95"/>
      <c r="W1195" s="95"/>
      <c r="X1195" s="95"/>
      <c r="Y1195" s="95"/>
      <c r="AA1195" s="95"/>
      <c r="AC1195" s="95"/>
    </row>
    <row r="1196" spans="5:29" s="42" customFormat="1" x14ac:dyDescent="0.35">
      <c r="E1196" s="95"/>
      <c r="G1196" s="95"/>
      <c r="I1196" s="95"/>
      <c r="J1196" s="95"/>
      <c r="K1196" s="95"/>
      <c r="M1196" s="95"/>
      <c r="O1196" s="95"/>
      <c r="S1196" s="95"/>
      <c r="U1196" s="95"/>
      <c r="W1196" s="95"/>
      <c r="X1196" s="95"/>
      <c r="Y1196" s="95"/>
      <c r="AA1196" s="95"/>
      <c r="AC1196" s="95"/>
    </row>
    <row r="1197" spans="5:29" s="42" customFormat="1" x14ac:dyDescent="0.35">
      <c r="E1197" s="95"/>
      <c r="G1197" s="95"/>
      <c r="I1197" s="95"/>
      <c r="J1197" s="95"/>
      <c r="K1197" s="95"/>
      <c r="M1197" s="95"/>
      <c r="O1197" s="95"/>
      <c r="S1197" s="95"/>
      <c r="U1197" s="95"/>
      <c r="W1197" s="95"/>
      <c r="X1197" s="95"/>
      <c r="Y1197" s="95"/>
      <c r="AA1197" s="95"/>
      <c r="AC1197" s="95"/>
    </row>
    <row r="1198" spans="5:29" s="42" customFormat="1" x14ac:dyDescent="0.35">
      <c r="E1198" s="95"/>
      <c r="G1198" s="95"/>
      <c r="I1198" s="95"/>
      <c r="J1198" s="95"/>
      <c r="K1198" s="95"/>
      <c r="M1198" s="95"/>
      <c r="O1198" s="95"/>
      <c r="S1198" s="95"/>
      <c r="U1198" s="95"/>
      <c r="W1198" s="95"/>
      <c r="X1198" s="95"/>
      <c r="Y1198" s="95"/>
      <c r="AA1198" s="95"/>
      <c r="AC1198" s="95"/>
    </row>
    <row r="1199" spans="5:29" s="42" customFormat="1" x14ac:dyDescent="0.35">
      <c r="E1199" s="95"/>
      <c r="G1199" s="95"/>
      <c r="I1199" s="95"/>
      <c r="J1199" s="95"/>
      <c r="K1199" s="95"/>
      <c r="M1199" s="95"/>
      <c r="O1199" s="95"/>
      <c r="S1199" s="95"/>
      <c r="U1199" s="95"/>
      <c r="W1199" s="95"/>
      <c r="X1199" s="95"/>
      <c r="Y1199" s="95"/>
      <c r="AA1199" s="95"/>
      <c r="AC1199" s="95"/>
    </row>
    <row r="1200" spans="5:29" s="42" customFormat="1" x14ac:dyDescent="0.35">
      <c r="E1200" s="95"/>
      <c r="G1200" s="95"/>
      <c r="I1200" s="95"/>
      <c r="J1200" s="95"/>
      <c r="K1200" s="95"/>
      <c r="M1200" s="95"/>
      <c r="O1200" s="95"/>
      <c r="S1200" s="95"/>
      <c r="U1200" s="95"/>
      <c r="W1200" s="95"/>
      <c r="X1200" s="95"/>
      <c r="Y1200" s="95"/>
      <c r="AA1200" s="95"/>
      <c r="AC1200" s="95"/>
    </row>
    <row r="1201" spans="5:29" s="42" customFormat="1" x14ac:dyDescent="0.35">
      <c r="E1201" s="95"/>
      <c r="G1201" s="95"/>
      <c r="I1201" s="95"/>
      <c r="J1201" s="95"/>
      <c r="K1201" s="95"/>
      <c r="M1201" s="95"/>
      <c r="O1201" s="95"/>
      <c r="S1201" s="95"/>
      <c r="U1201" s="95"/>
      <c r="W1201" s="95"/>
      <c r="X1201" s="95"/>
      <c r="Y1201" s="95"/>
      <c r="AA1201" s="95"/>
      <c r="AC1201" s="95"/>
    </row>
    <row r="1202" spans="5:29" s="42" customFormat="1" x14ac:dyDescent="0.35">
      <c r="E1202" s="95"/>
      <c r="G1202" s="95"/>
      <c r="I1202" s="95"/>
      <c r="J1202" s="95"/>
      <c r="K1202" s="95"/>
      <c r="M1202" s="95"/>
      <c r="O1202" s="95"/>
      <c r="S1202" s="95"/>
      <c r="U1202" s="95"/>
      <c r="W1202" s="95"/>
      <c r="X1202" s="95"/>
      <c r="Y1202" s="95"/>
      <c r="AA1202" s="95"/>
      <c r="AC1202" s="95"/>
    </row>
    <row r="1203" spans="5:29" s="42" customFormat="1" x14ac:dyDescent="0.35">
      <c r="E1203" s="95"/>
      <c r="G1203" s="95"/>
      <c r="I1203" s="95"/>
      <c r="J1203" s="95"/>
      <c r="K1203" s="95"/>
      <c r="M1203" s="95"/>
      <c r="O1203" s="95"/>
      <c r="S1203" s="95"/>
      <c r="U1203" s="95"/>
      <c r="W1203" s="95"/>
      <c r="X1203" s="95"/>
      <c r="Y1203" s="95"/>
      <c r="AA1203" s="95"/>
      <c r="AC1203" s="95"/>
    </row>
    <row r="1204" spans="5:29" s="42" customFormat="1" x14ac:dyDescent="0.35">
      <c r="E1204" s="95"/>
      <c r="G1204" s="95"/>
      <c r="I1204" s="95"/>
      <c r="J1204" s="95"/>
      <c r="K1204" s="95"/>
      <c r="M1204" s="95"/>
      <c r="O1204" s="95"/>
      <c r="S1204" s="95"/>
      <c r="U1204" s="95"/>
      <c r="W1204" s="95"/>
      <c r="X1204" s="95"/>
      <c r="Y1204" s="95"/>
      <c r="AA1204" s="95"/>
      <c r="AC1204" s="95"/>
    </row>
    <row r="1205" spans="5:29" s="42" customFormat="1" x14ac:dyDescent="0.35">
      <c r="E1205" s="95"/>
      <c r="G1205" s="95"/>
      <c r="I1205" s="95"/>
      <c r="J1205" s="95"/>
      <c r="K1205" s="95"/>
      <c r="M1205" s="95"/>
      <c r="O1205" s="95"/>
      <c r="S1205" s="95"/>
      <c r="U1205" s="95"/>
      <c r="W1205" s="95"/>
      <c r="X1205" s="95"/>
      <c r="Y1205" s="95"/>
      <c r="AA1205" s="95"/>
      <c r="AC1205" s="95"/>
    </row>
    <row r="1206" spans="5:29" s="42" customFormat="1" x14ac:dyDescent="0.35">
      <c r="E1206" s="95"/>
      <c r="G1206" s="95"/>
      <c r="I1206" s="95"/>
      <c r="J1206" s="95"/>
      <c r="K1206" s="95"/>
      <c r="M1206" s="95"/>
      <c r="O1206" s="95"/>
      <c r="S1206" s="95"/>
      <c r="U1206" s="95"/>
      <c r="W1206" s="95"/>
      <c r="X1206" s="95"/>
      <c r="Y1206" s="95"/>
      <c r="AA1206" s="95"/>
      <c r="AC1206" s="95"/>
    </row>
    <row r="1207" spans="5:29" s="42" customFormat="1" x14ac:dyDescent="0.35">
      <c r="E1207" s="95"/>
      <c r="G1207" s="95"/>
      <c r="I1207" s="95"/>
      <c r="J1207" s="95"/>
      <c r="K1207" s="95"/>
      <c r="M1207" s="95"/>
      <c r="O1207" s="95"/>
      <c r="S1207" s="95"/>
      <c r="U1207" s="95"/>
      <c r="W1207" s="95"/>
      <c r="X1207" s="95"/>
      <c r="Y1207" s="95"/>
      <c r="AA1207" s="95"/>
      <c r="AC1207" s="95"/>
    </row>
    <row r="1208" spans="5:29" s="42" customFormat="1" x14ac:dyDescent="0.35">
      <c r="E1208" s="95"/>
      <c r="G1208" s="95"/>
      <c r="I1208" s="95"/>
      <c r="J1208" s="95"/>
      <c r="K1208" s="95"/>
      <c r="M1208" s="95"/>
      <c r="O1208" s="95"/>
      <c r="S1208" s="95"/>
      <c r="U1208" s="95"/>
      <c r="W1208" s="95"/>
      <c r="X1208" s="95"/>
      <c r="Y1208" s="95"/>
      <c r="AA1208" s="95"/>
      <c r="AC1208" s="95"/>
    </row>
    <row r="1209" spans="5:29" s="42" customFormat="1" x14ac:dyDescent="0.35">
      <c r="E1209" s="95"/>
      <c r="G1209" s="95"/>
      <c r="I1209" s="95"/>
      <c r="J1209" s="95"/>
      <c r="K1209" s="95"/>
      <c r="M1209" s="95"/>
      <c r="O1209" s="95"/>
      <c r="S1209" s="95"/>
      <c r="U1209" s="95"/>
      <c r="W1209" s="95"/>
      <c r="X1209" s="95"/>
      <c r="Y1209" s="95"/>
      <c r="AA1209" s="95"/>
      <c r="AC1209" s="95"/>
    </row>
    <row r="1210" spans="5:29" s="42" customFormat="1" x14ac:dyDescent="0.35">
      <c r="E1210" s="95"/>
      <c r="G1210" s="95"/>
      <c r="I1210" s="95"/>
      <c r="J1210" s="95"/>
      <c r="K1210" s="95"/>
      <c r="M1210" s="95"/>
      <c r="O1210" s="95"/>
      <c r="S1210" s="95"/>
      <c r="U1210" s="95"/>
      <c r="W1210" s="95"/>
      <c r="X1210" s="95"/>
      <c r="Y1210" s="95"/>
      <c r="AA1210" s="95"/>
      <c r="AC1210" s="95"/>
    </row>
    <row r="1211" spans="5:29" s="42" customFormat="1" x14ac:dyDescent="0.35">
      <c r="E1211" s="95"/>
      <c r="G1211" s="95"/>
      <c r="I1211" s="95"/>
      <c r="J1211" s="95"/>
      <c r="K1211" s="95"/>
      <c r="M1211" s="95"/>
      <c r="O1211" s="95"/>
      <c r="S1211" s="95"/>
      <c r="U1211" s="95"/>
      <c r="W1211" s="95"/>
      <c r="X1211" s="95"/>
      <c r="Y1211" s="95"/>
      <c r="AA1211" s="95"/>
      <c r="AC1211" s="95"/>
    </row>
    <row r="1212" spans="5:29" s="42" customFormat="1" x14ac:dyDescent="0.35">
      <c r="E1212" s="95"/>
      <c r="G1212" s="95"/>
      <c r="I1212" s="95"/>
      <c r="J1212" s="95"/>
      <c r="K1212" s="95"/>
      <c r="M1212" s="95"/>
      <c r="O1212" s="95"/>
      <c r="S1212" s="95"/>
      <c r="U1212" s="95"/>
      <c r="W1212" s="95"/>
      <c r="X1212" s="95"/>
      <c r="Y1212" s="95"/>
      <c r="AA1212" s="95"/>
      <c r="AC1212" s="95"/>
    </row>
    <row r="1213" spans="5:29" s="42" customFormat="1" x14ac:dyDescent="0.35">
      <c r="E1213" s="95"/>
      <c r="G1213" s="95"/>
      <c r="I1213" s="95"/>
      <c r="J1213" s="95"/>
      <c r="K1213" s="95"/>
      <c r="M1213" s="95"/>
      <c r="O1213" s="95"/>
      <c r="S1213" s="95"/>
      <c r="U1213" s="95"/>
      <c r="W1213" s="95"/>
      <c r="X1213" s="95"/>
      <c r="Y1213" s="95"/>
      <c r="AA1213" s="95"/>
      <c r="AC1213" s="95"/>
    </row>
    <row r="1214" spans="5:29" s="42" customFormat="1" x14ac:dyDescent="0.35">
      <c r="E1214" s="95"/>
      <c r="G1214" s="95"/>
      <c r="I1214" s="95"/>
      <c r="J1214" s="95"/>
      <c r="K1214" s="95"/>
      <c r="M1214" s="95"/>
      <c r="O1214" s="95"/>
      <c r="S1214" s="95"/>
      <c r="U1214" s="95"/>
      <c r="W1214" s="95"/>
      <c r="X1214" s="95"/>
      <c r="Y1214" s="95"/>
      <c r="AA1214" s="95"/>
      <c r="AC1214" s="95"/>
    </row>
    <row r="1215" spans="5:29" s="42" customFormat="1" x14ac:dyDescent="0.35">
      <c r="E1215" s="95"/>
      <c r="G1215" s="95"/>
      <c r="I1215" s="95"/>
      <c r="J1215" s="95"/>
      <c r="K1215" s="95"/>
      <c r="M1215" s="95"/>
      <c r="O1215" s="95"/>
      <c r="S1215" s="95"/>
      <c r="U1215" s="95"/>
      <c r="W1215" s="95"/>
      <c r="X1215" s="95"/>
      <c r="Y1215" s="95"/>
      <c r="AA1215" s="95"/>
      <c r="AC1215" s="95"/>
    </row>
    <row r="1216" spans="5:29" s="42" customFormat="1" x14ac:dyDescent="0.35">
      <c r="E1216" s="95"/>
      <c r="G1216" s="95"/>
      <c r="I1216" s="95"/>
      <c r="J1216" s="95"/>
      <c r="K1216" s="95"/>
      <c r="M1216" s="95"/>
      <c r="O1216" s="95"/>
      <c r="S1216" s="95"/>
      <c r="U1216" s="95"/>
      <c r="W1216" s="95"/>
      <c r="X1216" s="95"/>
      <c r="Y1216" s="95"/>
      <c r="AA1216" s="95"/>
      <c r="AC1216" s="95"/>
    </row>
    <row r="1217" spans="5:29" s="42" customFormat="1" x14ac:dyDescent="0.35">
      <c r="E1217" s="95"/>
      <c r="G1217" s="95"/>
      <c r="I1217" s="95"/>
      <c r="J1217" s="95"/>
      <c r="K1217" s="95"/>
      <c r="M1217" s="95"/>
      <c r="O1217" s="95"/>
      <c r="S1217" s="95"/>
      <c r="U1217" s="95"/>
      <c r="W1217" s="95"/>
      <c r="X1217" s="95"/>
      <c r="Y1217" s="95"/>
      <c r="AA1217" s="95"/>
      <c r="AC1217" s="95"/>
    </row>
    <row r="1218" spans="5:29" s="42" customFormat="1" x14ac:dyDescent="0.35">
      <c r="E1218" s="95"/>
      <c r="G1218" s="95"/>
      <c r="I1218" s="95"/>
      <c r="J1218" s="95"/>
      <c r="K1218" s="95"/>
      <c r="M1218" s="95"/>
      <c r="O1218" s="95"/>
      <c r="S1218" s="95"/>
      <c r="U1218" s="95"/>
      <c r="W1218" s="95"/>
      <c r="X1218" s="95"/>
      <c r="Y1218" s="95"/>
      <c r="AA1218" s="95"/>
      <c r="AC1218" s="95"/>
    </row>
    <row r="1219" spans="5:29" s="42" customFormat="1" x14ac:dyDescent="0.35">
      <c r="E1219" s="95"/>
      <c r="G1219" s="95"/>
      <c r="I1219" s="95"/>
      <c r="J1219" s="95"/>
      <c r="K1219" s="95"/>
      <c r="M1219" s="95"/>
      <c r="O1219" s="95"/>
      <c r="S1219" s="95"/>
      <c r="U1219" s="95"/>
      <c r="W1219" s="95"/>
      <c r="X1219" s="95"/>
      <c r="Y1219" s="95"/>
      <c r="AA1219" s="95"/>
      <c r="AC1219" s="95"/>
    </row>
    <row r="1220" spans="5:29" s="42" customFormat="1" x14ac:dyDescent="0.35">
      <c r="E1220" s="95"/>
      <c r="G1220" s="95"/>
      <c r="I1220" s="95"/>
      <c r="J1220" s="95"/>
      <c r="K1220" s="95"/>
      <c r="M1220" s="95"/>
      <c r="O1220" s="95"/>
      <c r="S1220" s="95"/>
      <c r="U1220" s="95"/>
      <c r="W1220" s="95"/>
      <c r="X1220" s="95"/>
      <c r="Y1220" s="95"/>
      <c r="AA1220" s="95"/>
      <c r="AC1220" s="95"/>
    </row>
    <row r="1221" spans="5:29" s="42" customFormat="1" x14ac:dyDescent="0.35">
      <c r="E1221" s="95"/>
      <c r="G1221" s="95"/>
      <c r="I1221" s="95"/>
      <c r="J1221" s="95"/>
      <c r="K1221" s="95"/>
      <c r="M1221" s="95"/>
      <c r="O1221" s="95"/>
      <c r="S1221" s="95"/>
      <c r="U1221" s="95"/>
      <c r="W1221" s="95"/>
      <c r="X1221" s="95"/>
      <c r="Y1221" s="95"/>
      <c r="AA1221" s="95"/>
      <c r="AC1221" s="95"/>
    </row>
    <row r="1222" spans="5:29" s="42" customFormat="1" x14ac:dyDescent="0.35">
      <c r="E1222" s="95"/>
      <c r="G1222" s="95"/>
      <c r="I1222" s="95"/>
      <c r="J1222" s="95"/>
      <c r="K1222" s="95"/>
      <c r="M1222" s="95"/>
      <c r="O1222" s="95"/>
      <c r="S1222" s="95"/>
      <c r="U1222" s="95"/>
      <c r="W1222" s="95"/>
      <c r="X1222" s="95"/>
      <c r="Y1222" s="95"/>
      <c r="AA1222" s="95"/>
      <c r="AC1222" s="95"/>
    </row>
    <row r="1223" spans="5:29" s="42" customFormat="1" x14ac:dyDescent="0.35">
      <c r="E1223" s="95"/>
      <c r="G1223" s="95"/>
      <c r="I1223" s="95"/>
      <c r="J1223" s="95"/>
      <c r="K1223" s="95"/>
      <c r="M1223" s="95"/>
      <c r="O1223" s="95"/>
      <c r="S1223" s="95"/>
      <c r="U1223" s="95"/>
      <c r="W1223" s="95"/>
      <c r="X1223" s="95"/>
      <c r="Y1223" s="95"/>
      <c r="AA1223" s="95"/>
      <c r="AC1223" s="95"/>
    </row>
    <row r="1224" spans="5:29" s="42" customFormat="1" x14ac:dyDescent="0.35">
      <c r="E1224" s="95"/>
      <c r="G1224" s="95"/>
      <c r="I1224" s="95"/>
      <c r="J1224" s="95"/>
      <c r="K1224" s="95"/>
      <c r="M1224" s="95"/>
      <c r="O1224" s="95"/>
      <c r="S1224" s="95"/>
      <c r="U1224" s="95"/>
      <c r="W1224" s="95"/>
      <c r="X1224" s="95"/>
      <c r="Y1224" s="95"/>
      <c r="AA1224" s="95"/>
      <c r="AC1224" s="95"/>
    </row>
    <row r="1225" spans="5:29" s="42" customFormat="1" x14ac:dyDescent="0.35">
      <c r="E1225" s="95"/>
      <c r="G1225" s="95"/>
      <c r="I1225" s="95"/>
      <c r="J1225" s="95"/>
      <c r="K1225" s="95"/>
      <c r="M1225" s="95"/>
      <c r="O1225" s="95"/>
      <c r="S1225" s="95"/>
      <c r="U1225" s="95"/>
      <c r="W1225" s="95"/>
      <c r="X1225" s="95"/>
      <c r="Y1225" s="95"/>
      <c r="AA1225" s="95"/>
      <c r="AC1225" s="95"/>
    </row>
    <row r="1226" spans="5:29" s="42" customFormat="1" x14ac:dyDescent="0.35">
      <c r="E1226" s="95"/>
      <c r="G1226" s="95"/>
      <c r="I1226" s="95"/>
      <c r="J1226" s="95"/>
      <c r="K1226" s="95"/>
      <c r="M1226" s="95"/>
      <c r="O1226" s="95"/>
      <c r="S1226" s="95"/>
      <c r="U1226" s="95"/>
      <c r="W1226" s="95"/>
      <c r="X1226" s="95"/>
      <c r="Y1226" s="95"/>
      <c r="AA1226" s="95"/>
      <c r="AC1226" s="95"/>
    </row>
    <row r="1227" spans="5:29" s="42" customFormat="1" x14ac:dyDescent="0.35">
      <c r="E1227" s="95"/>
      <c r="G1227" s="95"/>
      <c r="I1227" s="95"/>
      <c r="J1227" s="95"/>
      <c r="K1227" s="95"/>
      <c r="M1227" s="95"/>
      <c r="O1227" s="95"/>
      <c r="S1227" s="95"/>
      <c r="U1227" s="95"/>
      <c r="W1227" s="95"/>
      <c r="X1227" s="95"/>
      <c r="Y1227" s="95"/>
      <c r="AA1227" s="95"/>
      <c r="AC1227" s="95"/>
    </row>
    <row r="1228" spans="5:29" s="42" customFormat="1" x14ac:dyDescent="0.35">
      <c r="E1228" s="95"/>
      <c r="G1228" s="95"/>
      <c r="I1228" s="95"/>
      <c r="J1228" s="95"/>
      <c r="K1228" s="95"/>
      <c r="M1228" s="95"/>
      <c r="O1228" s="95"/>
      <c r="S1228" s="95"/>
      <c r="U1228" s="95"/>
      <c r="W1228" s="95"/>
      <c r="X1228" s="95"/>
      <c r="Y1228" s="95"/>
      <c r="AA1228" s="95"/>
      <c r="AC1228" s="95"/>
    </row>
    <row r="1229" spans="5:29" s="42" customFormat="1" x14ac:dyDescent="0.35">
      <c r="E1229" s="95"/>
      <c r="G1229" s="95"/>
      <c r="I1229" s="95"/>
      <c r="J1229" s="95"/>
      <c r="K1229" s="95"/>
      <c r="M1229" s="95"/>
      <c r="O1229" s="95"/>
      <c r="S1229" s="95"/>
      <c r="U1229" s="95"/>
      <c r="W1229" s="95"/>
      <c r="X1229" s="95"/>
      <c r="Y1229" s="95"/>
      <c r="AA1229" s="95"/>
      <c r="AC1229" s="95"/>
    </row>
    <row r="1230" spans="5:29" s="42" customFormat="1" x14ac:dyDescent="0.35">
      <c r="E1230" s="95"/>
      <c r="G1230" s="95"/>
      <c r="I1230" s="95"/>
      <c r="J1230" s="95"/>
      <c r="K1230" s="95"/>
      <c r="M1230" s="95"/>
      <c r="O1230" s="95"/>
      <c r="S1230" s="95"/>
      <c r="U1230" s="95"/>
      <c r="W1230" s="95"/>
      <c r="X1230" s="95"/>
      <c r="Y1230" s="95"/>
      <c r="AA1230" s="95"/>
      <c r="AC1230" s="95"/>
    </row>
    <row r="1231" spans="5:29" s="42" customFormat="1" x14ac:dyDescent="0.35">
      <c r="E1231" s="95"/>
      <c r="G1231" s="95"/>
      <c r="I1231" s="95"/>
      <c r="J1231" s="95"/>
      <c r="K1231" s="95"/>
      <c r="M1231" s="95"/>
      <c r="O1231" s="95"/>
      <c r="S1231" s="95"/>
      <c r="U1231" s="95"/>
      <c r="W1231" s="95"/>
      <c r="X1231" s="95"/>
      <c r="Y1231" s="95"/>
      <c r="AA1231" s="95"/>
      <c r="AC1231" s="95"/>
    </row>
    <row r="1232" spans="5:29" s="42" customFormat="1" x14ac:dyDescent="0.35">
      <c r="E1232" s="95"/>
      <c r="G1232" s="95"/>
      <c r="I1232" s="95"/>
      <c r="J1232" s="95"/>
      <c r="K1232" s="95"/>
      <c r="M1232" s="95"/>
      <c r="O1232" s="95"/>
      <c r="S1232" s="95"/>
      <c r="U1232" s="95"/>
      <c r="W1232" s="95"/>
      <c r="X1232" s="95"/>
      <c r="Y1232" s="95"/>
      <c r="AA1232" s="95"/>
      <c r="AC1232" s="95"/>
    </row>
    <row r="1233" spans="5:29" s="42" customFormat="1" x14ac:dyDescent="0.35">
      <c r="E1233" s="95"/>
      <c r="G1233" s="95"/>
      <c r="I1233" s="95"/>
      <c r="J1233" s="95"/>
      <c r="K1233" s="95"/>
      <c r="M1233" s="95"/>
      <c r="O1233" s="95"/>
      <c r="S1233" s="95"/>
      <c r="U1233" s="95"/>
      <c r="W1233" s="95"/>
      <c r="X1233" s="95"/>
      <c r="Y1233" s="95"/>
      <c r="AA1233" s="95"/>
      <c r="AC1233" s="95"/>
    </row>
    <row r="1234" spans="5:29" s="42" customFormat="1" x14ac:dyDescent="0.35">
      <c r="E1234" s="95"/>
      <c r="G1234" s="95"/>
      <c r="I1234" s="95"/>
      <c r="J1234" s="95"/>
      <c r="K1234" s="95"/>
      <c r="M1234" s="95"/>
      <c r="O1234" s="95"/>
      <c r="S1234" s="95"/>
      <c r="U1234" s="95"/>
      <c r="W1234" s="95"/>
      <c r="X1234" s="95"/>
      <c r="Y1234" s="95"/>
      <c r="AA1234" s="95"/>
      <c r="AC1234" s="95"/>
    </row>
    <row r="1235" spans="5:29" s="42" customFormat="1" x14ac:dyDescent="0.35">
      <c r="E1235" s="95"/>
      <c r="G1235" s="95"/>
      <c r="I1235" s="95"/>
      <c r="J1235" s="95"/>
      <c r="K1235" s="95"/>
      <c r="M1235" s="95"/>
      <c r="O1235" s="95"/>
      <c r="S1235" s="95"/>
      <c r="U1235" s="95"/>
      <c r="W1235" s="95"/>
      <c r="X1235" s="95"/>
      <c r="Y1235" s="95"/>
      <c r="AA1235" s="95"/>
      <c r="AC1235" s="95"/>
    </row>
    <row r="1236" spans="5:29" s="42" customFormat="1" x14ac:dyDescent="0.35">
      <c r="E1236" s="95"/>
      <c r="G1236" s="95"/>
      <c r="I1236" s="95"/>
      <c r="J1236" s="95"/>
      <c r="K1236" s="95"/>
      <c r="M1236" s="95"/>
      <c r="O1236" s="95"/>
      <c r="S1236" s="95"/>
      <c r="U1236" s="95"/>
      <c r="W1236" s="95"/>
      <c r="X1236" s="95"/>
      <c r="Y1236" s="95"/>
      <c r="AA1236" s="95"/>
      <c r="AC1236" s="95"/>
    </row>
    <row r="1237" spans="5:29" s="42" customFormat="1" x14ac:dyDescent="0.35">
      <c r="E1237" s="95"/>
      <c r="G1237" s="95"/>
      <c r="I1237" s="95"/>
      <c r="J1237" s="95"/>
      <c r="K1237" s="95"/>
      <c r="M1237" s="95"/>
      <c r="O1237" s="95"/>
      <c r="S1237" s="95"/>
      <c r="U1237" s="95"/>
      <c r="W1237" s="95"/>
      <c r="X1237" s="95"/>
      <c r="Y1237" s="95"/>
      <c r="AA1237" s="95"/>
      <c r="AC1237" s="95"/>
    </row>
    <row r="1238" spans="5:29" s="42" customFormat="1" x14ac:dyDescent="0.35">
      <c r="E1238" s="95"/>
      <c r="G1238" s="95"/>
      <c r="I1238" s="95"/>
      <c r="J1238" s="95"/>
      <c r="K1238" s="95"/>
      <c r="M1238" s="95"/>
      <c r="O1238" s="95"/>
      <c r="S1238" s="95"/>
      <c r="U1238" s="95"/>
      <c r="W1238" s="95"/>
      <c r="X1238" s="95"/>
      <c r="Y1238" s="95"/>
      <c r="AA1238" s="95"/>
      <c r="AC1238" s="95"/>
    </row>
    <row r="1239" spans="5:29" s="42" customFormat="1" x14ac:dyDescent="0.35">
      <c r="E1239" s="95"/>
      <c r="G1239" s="95"/>
      <c r="I1239" s="95"/>
      <c r="J1239" s="95"/>
      <c r="K1239" s="95"/>
      <c r="M1239" s="95"/>
      <c r="O1239" s="95"/>
      <c r="S1239" s="95"/>
      <c r="U1239" s="95"/>
      <c r="W1239" s="95"/>
      <c r="X1239" s="95"/>
      <c r="Y1239" s="95"/>
      <c r="AA1239" s="95"/>
      <c r="AC1239" s="95"/>
    </row>
    <row r="1240" spans="5:29" s="42" customFormat="1" x14ac:dyDescent="0.35">
      <c r="E1240" s="95"/>
      <c r="G1240" s="95"/>
      <c r="I1240" s="95"/>
      <c r="J1240" s="95"/>
      <c r="K1240" s="95"/>
      <c r="M1240" s="95"/>
      <c r="O1240" s="95"/>
      <c r="S1240" s="95"/>
      <c r="U1240" s="95"/>
      <c r="W1240" s="95"/>
      <c r="X1240" s="95"/>
      <c r="Y1240" s="95"/>
      <c r="AA1240" s="95"/>
      <c r="AC1240" s="95"/>
    </row>
    <row r="1241" spans="5:29" s="42" customFormat="1" x14ac:dyDescent="0.35">
      <c r="E1241" s="95"/>
      <c r="G1241" s="95"/>
      <c r="I1241" s="95"/>
      <c r="J1241" s="95"/>
      <c r="K1241" s="95"/>
      <c r="M1241" s="95"/>
      <c r="O1241" s="95"/>
      <c r="S1241" s="95"/>
      <c r="U1241" s="95"/>
      <c r="W1241" s="95"/>
      <c r="X1241" s="95"/>
      <c r="Y1241" s="95"/>
      <c r="AA1241" s="95"/>
      <c r="AC1241" s="95"/>
    </row>
    <row r="1242" spans="5:29" s="42" customFormat="1" x14ac:dyDescent="0.35">
      <c r="E1242" s="95"/>
      <c r="G1242" s="95"/>
      <c r="I1242" s="95"/>
      <c r="J1242" s="95"/>
      <c r="K1242" s="95"/>
      <c r="M1242" s="95"/>
      <c r="O1242" s="95"/>
      <c r="S1242" s="95"/>
      <c r="U1242" s="95"/>
      <c r="W1242" s="95"/>
      <c r="X1242" s="95"/>
      <c r="Y1242" s="95"/>
      <c r="AA1242" s="95"/>
      <c r="AC1242" s="95"/>
    </row>
    <row r="1243" spans="5:29" s="42" customFormat="1" x14ac:dyDescent="0.35">
      <c r="E1243" s="95"/>
      <c r="G1243" s="95"/>
      <c r="I1243" s="95"/>
      <c r="J1243" s="95"/>
      <c r="K1243" s="95"/>
      <c r="M1243" s="95"/>
      <c r="O1243" s="95"/>
      <c r="S1243" s="95"/>
      <c r="U1243" s="95"/>
      <c r="W1243" s="95"/>
      <c r="X1243" s="95"/>
      <c r="Y1243" s="95"/>
      <c r="AA1243" s="95"/>
      <c r="AC1243" s="95"/>
    </row>
    <row r="1244" spans="5:29" s="42" customFormat="1" x14ac:dyDescent="0.35">
      <c r="E1244" s="95"/>
      <c r="G1244" s="95"/>
      <c r="I1244" s="95"/>
      <c r="J1244" s="95"/>
      <c r="K1244" s="95"/>
      <c r="M1244" s="95"/>
      <c r="O1244" s="95"/>
      <c r="S1244" s="95"/>
      <c r="U1244" s="95"/>
      <c r="W1244" s="95"/>
      <c r="X1244" s="95"/>
      <c r="Y1244" s="95"/>
      <c r="AA1244" s="95"/>
      <c r="AC1244" s="95"/>
    </row>
    <row r="1245" spans="5:29" s="42" customFormat="1" x14ac:dyDescent="0.35">
      <c r="E1245" s="95"/>
      <c r="G1245" s="95"/>
      <c r="I1245" s="95"/>
      <c r="J1245" s="95"/>
      <c r="K1245" s="95"/>
      <c r="M1245" s="95"/>
      <c r="O1245" s="95"/>
      <c r="S1245" s="95"/>
      <c r="U1245" s="95"/>
      <c r="W1245" s="95"/>
      <c r="X1245" s="95"/>
      <c r="Y1245" s="95"/>
      <c r="AA1245" s="95"/>
      <c r="AC1245" s="95"/>
    </row>
    <row r="1246" spans="5:29" s="42" customFormat="1" x14ac:dyDescent="0.35">
      <c r="E1246" s="95"/>
      <c r="G1246" s="95"/>
      <c r="I1246" s="95"/>
      <c r="J1246" s="95"/>
      <c r="K1246" s="95"/>
      <c r="M1246" s="95"/>
      <c r="O1246" s="95"/>
      <c r="S1246" s="95"/>
      <c r="U1246" s="95"/>
      <c r="W1246" s="95"/>
      <c r="X1246" s="95"/>
      <c r="Y1246" s="95"/>
      <c r="AA1246" s="95"/>
      <c r="AC1246" s="95"/>
    </row>
    <row r="1247" spans="5:29" s="42" customFormat="1" x14ac:dyDescent="0.35">
      <c r="E1247" s="95"/>
      <c r="G1247" s="95"/>
      <c r="I1247" s="95"/>
      <c r="J1247" s="95"/>
      <c r="K1247" s="95"/>
      <c r="M1247" s="95"/>
      <c r="O1247" s="95"/>
      <c r="S1247" s="95"/>
      <c r="U1247" s="95"/>
      <c r="W1247" s="95"/>
      <c r="X1247" s="95"/>
      <c r="Y1247" s="95"/>
      <c r="AA1247" s="95"/>
      <c r="AC1247" s="95"/>
    </row>
    <row r="1248" spans="5:29" s="42" customFormat="1" x14ac:dyDescent="0.35">
      <c r="E1248" s="95"/>
      <c r="G1248" s="95"/>
      <c r="I1248" s="95"/>
      <c r="J1248" s="95"/>
      <c r="K1248" s="95"/>
      <c r="M1248" s="95"/>
      <c r="O1248" s="95"/>
      <c r="S1248" s="95"/>
      <c r="U1248" s="95"/>
      <c r="W1248" s="95"/>
      <c r="X1248" s="95"/>
      <c r="Y1248" s="95"/>
      <c r="AA1248" s="95"/>
      <c r="AC1248" s="95"/>
    </row>
    <row r="1249" spans="5:29" s="42" customFormat="1" x14ac:dyDescent="0.35">
      <c r="E1249" s="95"/>
      <c r="G1249" s="95"/>
      <c r="I1249" s="95"/>
      <c r="J1249" s="95"/>
      <c r="K1249" s="95"/>
      <c r="M1249" s="95"/>
      <c r="O1249" s="95"/>
      <c r="S1249" s="95"/>
      <c r="U1249" s="95"/>
      <c r="W1249" s="95"/>
      <c r="X1249" s="95"/>
      <c r="Y1249" s="95"/>
      <c r="AA1249" s="95"/>
      <c r="AC1249" s="95"/>
    </row>
    <row r="1250" spans="5:29" s="42" customFormat="1" x14ac:dyDescent="0.35">
      <c r="E1250" s="95"/>
      <c r="G1250" s="95"/>
      <c r="I1250" s="95"/>
      <c r="J1250" s="95"/>
      <c r="K1250" s="95"/>
      <c r="M1250" s="95"/>
      <c r="O1250" s="95"/>
      <c r="S1250" s="95"/>
      <c r="U1250" s="95"/>
      <c r="W1250" s="95"/>
      <c r="X1250" s="95"/>
      <c r="Y1250" s="95"/>
      <c r="AA1250" s="95"/>
      <c r="AC1250" s="95"/>
    </row>
    <row r="1251" spans="5:29" s="42" customFormat="1" x14ac:dyDescent="0.35">
      <c r="E1251" s="95"/>
      <c r="G1251" s="95"/>
      <c r="I1251" s="95"/>
      <c r="J1251" s="95"/>
      <c r="K1251" s="95"/>
      <c r="M1251" s="95"/>
      <c r="O1251" s="95"/>
      <c r="S1251" s="95"/>
      <c r="U1251" s="95"/>
      <c r="W1251" s="95"/>
      <c r="X1251" s="95"/>
      <c r="Y1251" s="95"/>
      <c r="AA1251" s="95"/>
      <c r="AC1251" s="95"/>
    </row>
    <row r="1252" spans="5:29" s="42" customFormat="1" x14ac:dyDescent="0.35">
      <c r="E1252" s="95"/>
      <c r="G1252" s="95"/>
      <c r="I1252" s="95"/>
      <c r="J1252" s="95"/>
      <c r="K1252" s="95"/>
      <c r="M1252" s="95"/>
      <c r="O1252" s="95"/>
      <c r="S1252" s="95"/>
      <c r="U1252" s="95"/>
      <c r="W1252" s="95"/>
      <c r="X1252" s="95"/>
      <c r="Y1252" s="95"/>
      <c r="AA1252" s="95"/>
      <c r="AC1252" s="95"/>
    </row>
    <row r="1253" spans="5:29" s="42" customFormat="1" x14ac:dyDescent="0.35">
      <c r="E1253" s="95"/>
      <c r="G1253" s="95"/>
      <c r="I1253" s="95"/>
      <c r="J1253" s="95"/>
      <c r="K1253" s="95"/>
      <c r="M1253" s="95"/>
      <c r="O1253" s="95"/>
      <c r="S1253" s="95"/>
      <c r="U1253" s="95"/>
      <c r="W1253" s="95"/>
      <c r="X1253" s="95"/>
      <c r="Y1253" s="95"/>
      <c r="AA1253" s="95"/>
      <c r="AC1253" s="95"/>
    </row>
    <row r="1254" spans="5:29" s="42" customFormat="1" x14ac:dyDescent="0.35">
      <c r="E1254" s="95"/>
      <c r="G1254" s="95"/>
      <c r="I1254" s="95"/>
      <c r="J1254" s="95"/>
      <c r="K1254" s="95"/>
      <c r="M1254" s="95"/>
      <c r="O1254" s="95"/>
      <c r="S1254" s="95"/>
      <c r="U1254" s="95"/>
      <c r="W1254" s="95"/>
      <c r="X1254" s="95"/>
      <c r="Y1254" s="95"/>
      <c r="AA1254" s="95"/>
      <c r="AC1254" s="95"/>
    </row>
    <row r="1255" spans="5:29" s="42" customFormat="1" x14ac:dyDescent="0.35">
      <c r="E1255" s="95"/>
      <c r="G1255" s="95"/>
      <c r="I1255" s="95"/>
      <c r="J1255" s="95"/>
      <c r="K1255" s="95"/>
      <c r="M1255" s="95"/>
      <c r="O1255" s="95"/>
      <c r="S1255" s="95"/>
      <c r="U1255" s="95"/>
      <c r="W1255" s="95"/>
      <c r="X1255" s="95"/>
      <c r="Y1255" s="95"/>
      <c r="AA1255" s="95"/>
      <c r="AC1255" s="95"/>
    </row>
    <row r="1256" spans="5:29" s="42" customFormat="1" x14ac:dyDescent="0.35">
      <c r="E1256" s="95"/>
      <c r="G1256" s="95"/>
      <c r="I1256" s="95"/>
      <c r="J1256" s="95"/>
      <c r="K1256" s="95"/>
      <c r="M1256" s="95"/>
      <c r="O1256" s="95"/>
      <c r="S1256" s="95"/>
      <c r="U1256" s="95"/>
      <c r="W1256" s="95"/>
      <c r="X1256" s="95"/>
      <c r="Y1256" s="95"/>
      <c r="AA1256" s="95"/>
      <c r="AC1256" s="95"/>
    </row>
    <row r="1257" spans="5:29" s="42" customFormat="1" x14ac:dyDescent="0.35">
      <c r="E1257" s="95"/>
      <c r="G1257" s="95"/>
      <c r="I1257" s="95"/>
      <c r="J1257" s="95"/>
      <c r="K1257" s="95"/>
      <c r="M1257" s="95"/>
      <c r="O1257" s="95"/>
      <c r="S1257" s="95"/>
      <c r="U1257" s="95"/>
      <c r="W1257" s="95"/>
      <c r="X1257" s="95"/>
      <c r="Y1257" s="95"/>
      <c r="AA1257" s="95"/>
      <c r="AC1257" s="95"/>
    </row>
    <row r="1258" spans="5:29" s="42" customFormat="1" x14ac:dyDescent="0.35">
      <c r="E1258" s="95"/>
      <c r="G1258" s="95"/>
      <c r="I1258" s="95"/>
      <c r="J1258" s="95"/>
      <c r="K1258" s="95"/>
      <c r="M1258" s="95"/>
      <c r="O1258" s="95"/>
      <c r="S1258" s="95"/>
      <c r="U1258" s="95"/>
      <c r="W1258" s="95"/>
      <c r="X1258" s="95"/>
      <c r="Y1258" s="95"/>
      <c r="AA1258" s="95"/>
      <c r="AC1258" s="95"/>
    </row>
    <row r="1259" spans="5:29" s="42" customFormat="1" x14ac:dyDescent="0.35">
      <c r="E1259" s="95"/>
      <c r="G1259" s="95"/>
      <c r="I1259" s="95"/>
      <c r="J1259" s="95"/>
      <c r="K1259" s="95"/>
      <c r="M1259" s="95"/>
      <c r="O1259" s="95"/>
      <c r="S1259" s="95"/>
      <c r="U1259" s="95"/>
      <c r="W1259" s="95"/>
      <c r="X1259" s="95"/>
      <c r="Y1259" s="95"/>
      <c r="AA1259" s="95"/>
      <c r="AC1259" s="95"/>
    </row>
    <row r="1260" spans="5:29" s="42" customFormat="1" x14ac:dyDescent="0.35">
      <c r="E1260" s="95"/>
      <c r="G1260" s="95"/>
      <c r="I1260" s="95"/>
      <c r="J1260" s="95"/>
      <c r="K1260" s="95"/>
      <c r="M1260" s="95"/>
      <c r="O1260" s="95"/>
      <c r="S1260" s="95"/>
      <c r="U1260" s="95"/>
      <c r="W1260" s="95"/>
      <c r="X1260" s="95"/>
      <c r="Y1260" s="95"/>
      <c r="AA1260" s="95"/>
      <c r="AC1260" s="95"/>
    </row>
    <row r="1261" spans="5:29" s="42" customFormat="1" x14ac:dyDescent="0.35">
      <c r="E1261" s="95"/>
      <c r="G1261" s="95"/>
      <c r="I1261" s="95"/>
      <c r="J1261" s="95"/>
      <c r="K1261" s="95"/>
      <c r="M1261" s="95"/>
      <c r="O1261" s="95"/>
      <c r="S1261" s="95"/>
      <c r="U1261" s="95"/>
      <c r="W1261" s="95"/>
      <c r="X1261" s="95"/>
      <c r="Y1261" s="95"/>
      <c r="AA1261" s="95"/>
      <c r="AC1261" s="95"/>
    </row>
    <row r="1262" spans="5:29" s="42" customFormat="1" x14ac:dyDescent="0.35">
      <c r="E1262" s="95"/>
      <c r="G1262" s="95"/>
      <c r="I1262" s="95"/>
      <c r="J1262" s="95"/>
      <c r="K1262" s="95"/>
      <c r="M1262" s="95"/>
      <c r="O1262" s="95"/>
      <c r="S1262" s="95"/>
      <c r="U1262" s="95"/>
      <c r="W1262" s="95"/>
      <c r="X1262" s="95"/>
      <c r="Y1262" s="95"/>
      <c r="AA1262" s="95"/>
      <c r="AC1262" s="95"/>
    </row>
    <row r="1263" spans="5:29" s="42" customFormat="1" x14ac:dyDescent="0.35">
      <c r="E1263" s="95"/>
      <c r="G1263" s="95"/>
      <c r="I1263" s="95"/>
      <c r="J1263" s="95"/>
      <c r="K1263" s="95"/>
      <c r="M1263" s="95"/>
      <c r="O1263" s="95"/>
      <c r="S1263" s="95"/>
      <c r="U1263" s="95"/>
      <c r="W1263" s="95"/>
      <c r="X1263" s="95"/>
      <c r="Y1263" s="95"/>
      <c r="AA1263" s="95"/>
      <c r="AC1263" s="95"/>
    </row>
    <row r="1264" spans="5:29" s="42" customFormat="1" x14ac:dyDescent="0.35">
      <c r="E1264" s="95"/>
      <c r="G1264" s="95"/>
      <c r="I1264" s="95"/>
      <c r="J1264" s="95"/>
      <c r="K1264" s="95"/>
      <c r="M1264" s="95"/>
      <c r="O1264" s="95"/>
      <c r="S1264" s="95"/>
      <c r="U1264" s="95"/>
      <c r="W1264" s="95"/>
      <c r="X1264" s="95"/>
      <c r="Y1264" s="95"/>
      <c r="AA1264" s="95"/>
      <c r="AC1264" s="95"/>
    </row>
    <row r="1265" spans="5:29" s="42" customFormat="1" x14ac:dyDescent="0.35">
      <c r="E1265" s="95"/>
      <c r="G1265" s="95"/>
      <c r="I1265" s="95"/>
      <c r="J1265" s="95"/>
      <c r="K1265" s="95"/>
      <c r="M1265" s="95"/>
      <c r="O1265" s="95"/>
      <c r="S1265" s="95"/>
      <c r="U1265" s="95"/>
      <c r="W1265" s="95"/>
      <c r="X1265" s="95"/>
      <c r="Y1265" s="95"/>
      <c r="AA1265" s="95"/>
      <c r="AC1265" s="95"/>
    </row>
    <row r="1266" spans="5:29" s="42" customFormat="1" x14ac:dyDescent="0.35">
      <c r="E1266" s="95"/>
      <c r="G1266" s="95"/>
      <c r="I1266" s="95"/>
      <c r="J1266" s="95"/>
      <c r="K1266" s="95"/>
      <c r="M1266" s="95"/>
      <c r="O1266" s="95"/>
      <c r="S1266" s="95"/>
      <c r="U1266" s="95"/>
      <c r="W1266" s="95"/>
      <c r="X1266" s="95"/>
      <c r="Y1266" s="95"/>
      <c r="AA1266" s="95"/>
      <c r="AC1266" s="95"/>
    </row>
    <row r="1267" spans="5:29" s="42" customFormat="1" x14ac:dyDescent="0.35">
      <c r="E1267" s="95"/>
      <c r="G1267" s="95"/>
      <c r="I1267" s="95"/>
      <c r="J1267" s="95"/>
      <c r="K1267" s="95"/>
      <c r="M1267" s="95"/>
      <c r="O1267" s="95"/>
      <c r="S1267" s="95"/>
      <c r="U1267" s="95"/>
      <c r="W1267" s="95"/>
      <c r="X1267" s="95"/>
      <c r="Y1267" s="95"/>
      <c r="AA1267" s="95"/>
      <c r="AC1267" s="95"/>
    </row>
    <row r="1268" spans="5:29" s="42" customFormat="1" x14ac:dyDescent="0.35">
      <c r="E1268" s="95"/>
      <c r="G1268" s="95"/>
      <c r="I1268" s="95"/>
      <c r="J1268" s="95"/>
      <c r="K1268" s="95"/>
      <c r="M1268" s="95"/>
      <c r="O1268" s="95"/>
      <c r="S1268" s="95"/>
      <c r="U1268" s="95"/>
      <c r="W1268" s="95"/>
      <c r="X1268" s="95"/>
      <c r="Y1268" s="95"/>
      <c r="AA1268" s="95"/>
      <c r="AC1268" s="95"/>
    </row>
    <row r="1269" spans="5:29" s="42" customFormat="1" x14ac:dyDescent="0.35">
      <c r="E1269" s="95"/>
      <c r="G1269" s="95"/>
      <c r="I1269" s="95"/>
      <c r="J1269" s="95"/>
      <c r="K1269" s="95"/>
      <c r="M1269" s="95"/>
      <c r="O1269" s="95"/>
      <c r="S1269" s="95"/>
      <c r="U1269" s="95"/>
      <c r="W1269" s="95"/>
      <c r="X1269" s="95"/>
      <c r="Y1269" s="95"/>
      <c r="AA1269" s="95"/>
      <c r="AC1269" s="95"/>
    </row>
    <row r="1270" spans="5:29" s="42" customFormat="1" x14ac:dyDescent="0.35">
      <c r="E1270" s="95"/>
      <c r="G1270" s="95"/>
      <c r="I1270" s="95"/>
      <c r="J1270" s="95"/>
      <c r="K1270" s="95"/>
      <c r="M1270" s="95"/>
      <c r="O1270" s="95"/>
      <c r="S1270" s="95"/>
      <c r="U1270" s="95"/>
      <c r="W1270" s="95"/>
      <c r="X1270" s="95"/>
      <c r="Y1270" s="95"/>
      <c r="AA1270" s="95"/>
      <c r="AC1270" s="95"/>
    </row>
    <row r="1271" spans="5:29" s="42" customFormat="1" x14ac:dyDescent="0.35">
      <c r="E1271" s="95"/>
      <c r="G1271" s="95"/>
      <c r="I1271" s="95"/>
      <c r="J1271" s="95"/>
      <c r="K1271" s="95"/>
      <c r="M1271" s="95"/>
      <c r="O1271" s="95"/>
      <c r="S1271" s="95"/>
      <c r="U1271" s="95"/>
      <c r="W1271" s="95"/>
      <c r="X1271" s="95"/>
      <c r="Y1271" s="95"/>
      <c r="AA1271" s="95"/>
      <c r="AC1271" s="95"/>
    </row>
    <row r="1272" spans="5:29" s="42" customFormat="1" x14ac:dyDescent="0.35">
      <c r="E1272" s="95"/>
      <c r="G1272" s="95"/>
      <c r="I1272" s="95"/>
      <c r="J1272" s="95"/>
      <c r="K1272" s="95"/>
      <c r="M1272" s="95"/>
      <c r="O1272" s="95"/>
      <c r="S1272" s="95"/>
      <c r="U1272" s="95"/>
      <c r="W1272" s="95"/>
      <c r="X1272" s="95"/>
      <c r="Y1272" s="95"/>
      <c r="AA1272" s="95"/>
      <c r="AC1272" s="95"/>
    </row>
    <row r="1273" spans="5:29" s="42" customFormat="1" x14ac:dyDescent="0.35">
      <c r="E1273" s="95"/>
      <c r="G1273" s="95"/>
      <c r="I1273" s="95"/>
      <c r="J1273" s="95"/>
      <c r="K1273" s="95"/>
      <c r="M1273" s="95"/>
      <c r="O1273" s="95"/>
      <c r="S1273" s="95"/>
      <c r="U1273" s="95"/>
      <c r="W1273" s="95"/>
      <c r="X1273" s="95"/>
      <c r="Y1273" s="95"/>
      <c r="AA1273" s="95"/>
      <c r="AC1273" s="95"/>
    </row>
    <row r="1274" spans="5:29" s="42" customFormat="1" x14ac:dyDescent="0.35">
      <c r="E1274" s="95"/>
      <c r="G1274" s="95"/>
      <c r="I1274" s="95"/>
      <c r="J1274" s="95"/>
      <c r="K1274" s="95"/>
      <c r="M1274" s="95"/>
      <c r="O1274" s="95"/>
      <c r="S1274" s="95"/>
      <c r="U1274" s="95"/>
      <c r="W1274" s="95"/>
      <c r="X1274" s="95"/>
      <c r="Y1274" s="95"/>
      <c r="AA1274" s="95"/>
      <c r="AC1274" s="95"/>
    </row>
    <row r="1275" spans="5:29" s="42" customFormat="1" x14ac:dyDescent="0.35">
      <c r="E1275" s="95"/>
      <c r="G1275" s="95"/>
      <c r="I1275" s="95"/>
      <c r="J1275" s="95"/>
      <c r="K1275" s="95"/>
      <c r="M1275" s="95"/>
      <c r="O1275" s="95"/>
      <c r="S1275" s="95"/>
      <c r="U1275" s="95"/>
      <c r="W1275" s="95"/>
      <c r="X1275" s="95"/>
      <c r="Y1275" s="95"/>
      <c r="AA1275" s="95"/>
      <c r="AC1275" s="95"/>
    </row>
    <row r="1276" spans="5:29" s="42" customFormat="1" x14ac:dyDescent="0.35">
      <c r="E1276" s="95"/>
      <c r="G1276" s="95"/>
      <c r="I1276" s="95"/>
      <c r="J1276" s="95"/>
      <c r="K1276" s="95"/>
      <c r="M1276" s="95"/>
      <c r="O1276" s="95"/>
      <c r="S1276" s="95"/>
      <c r="U1276" s="95"/>
      <c r="W1276" s="95"/>
      <c r="X1276" s="95"/>
      <c r="Y1276" s="95"/>
      <c r="AA1276" s="95"/>
      <c r="AC1276" s="95"/>
    </row>
    <row r="1277" spans="5:29" s="42" customFormat="1" x14ac:dyDescent="0.35">
      <c r="E1277" s="95"/>
      <c r="G1277" s="95"/>
      <c r="I1277" s="95"/>
      <c r="J1277" s="95"/>
      <c r="K1277" s="95"/>
      <c r="M1277" s="95"/>
      <c r="O1277" s="95"/>
      <c r="S1277" s="95"/>
      <c r="U1277" s="95"/>
      <c r="W1277" s="95"/>
      <c r="X1277" s="95"/>
      <c r="Y1277" s="95"/>
      <c r="AA1277" s="95"/>
      <c r="AC1277" s="95"/>
    </row>
    <row r="1278" spans="5:29" s="42" customFormat="1" x14ac:dyDescent="0.35">
      <c r="E1278" s="95"/>
      <c r="G1278" s="95"/>
      <c r="I1278" s="95"/>
      <c r="J1278" s="95"/>
      <c r="K1278" s="95"/>
      <c r="M1278" s="95"/>
      <c r="O1278" s="95"/>
      <c r="S1278" s="95"/>
      <c r="U1278" s="95"/>
      <c r="W1278" s="95"/>
      <c r="X1278" s="95"/>
      <c r="Y1278" s="95"/>
      <c r="AA1278" s="95"/>
      <c r="AC1278" s="95"/>
    </row>
    <row r="1279" spans="5:29" s="42" customFormat="1" x14ac:dyDescent="0.35">
      <c r="E1279" s="95"/>
      <c r="G1279" s="95"/>
      <c r="I1279" s="95"/>
      <c r="J1279" s="95"/>
      <c r="K1279" s="95"/>
      <c r="M1279" s="95"/>
      <c r="O1279" s="95"/>
      <c r="S1279" s="95"/>
      <c r="U1279" s="95"/>
      <c r="W1279" s="95"/>
      <c r="X1279" s="95"/>
      <c r="Y1279" s="95"/>
      <c r="AA1279" s="95"/>
      <c r="AC1279" s="95"/>
    </row>
    <row r="1280" spans="5:29" s="42" customFormat="1" x14ac:dyDescent="0.35">
      <c r="E1280" s="95"/>
      <c r="G1280" s="95"/>
      <c r="I1280" s="95"/>
      <c r="J1280" s="95"/>
      <c r="K1280" s="95"/>
      <c r="M1280" s="95"/>
      <c r="O1280" s="95"/>
      <c r="S1280" s="95"/>
      <c r="U1280" s="95"/>
      <c r="W1280" s="95"/>
      <c r="X1280" s="95"/>
      <c r="Y1280" s="95"/>
      <c r="AA1280" s="95"/>
      <c r="AC1280" s="95"/>
    </row>
    <row r="1281" spans="5:29" s="42" customFormat="1" x14ac:dyDescent="0.35">
      <c r="E1281" s="95"/>
      <c r="G1281" s="95"/>
      <c r="I1281" s="95"/>
      <c r="J1281" s="95"/>
      <c r="K1281" s="95"/>
      <c r="M1281" s="95"/>
      <c r="O1281" s="95"/>
      <c r="S1281" s="95"/>
      <c r="U1281" s="95"/>
      <c r="W1281" s="95"/>
      <c r="X1281" s="95"/>
      <c r="Y1281" s="95"/>
      <c r="AA1281" s="95"/>
      <c r="AC1281" s="95"/>
    </row>
    <row r="1282" spans="5:29" s="42" customFormat="1" x14ac:dyDescent="0.35">
      <c r="E1282" s="95"/>
      <c r="G1282" s="95"/>
      <c r="I1282" s="95"/>
      <c r="J1282" s="95"/>
      <c r="K1282" s="95"/>
      <c r="M1282" s="95"/>
      <c r="O1282" s="95"/>
      <c r="S1282" s="95"/>
      <c r="U1282" s="95"/>
      <c r="W1282" s="95"/>
      <c r="X1282" s="95"/>
      <c r="Y1282" s="95"/>
      <c r="AA1282" s="95"/>
      <c r="AC1282" s="95"/>
    </row>
    <row r="1283" spans="5:29" s="42" customFormat="1" x14ac:dyDescent="0.35">
      <c r="E1283" s="95"/>
      <c r="G1283" s="95"/>
      <c r="I1283" s="95"/>
      <c r="J1283" s="95"/>
      <c r="K1283" s="95"/>
      <c r="M1283" s="95"/>
      <c r="O1283" s="95"/>
      <c r="S1283" s="95"/>
      <c r="U1283" s="95"/>
      <c r="W1283" s="95"/>
      <c r="X1283" s="95"/>
      <c r="Y1283" s="95"/>
      <c r="AA1283" s="95"/>
      <c r="AC1283" s="95"/>
    </row>
    <row r="1284" spans="5:29" s="42" customFormat="1" x14ac:dyDescent="0.35">
      <c r="E1284" s="95"/>
      <c r="G1284" s="95"/>
      <c r="I1284" s="95"/>
      <c r="J1284" s="95"/>
      <c r="K1284" s="95"/>
      <c r="M1284" s="95"/>
      <c r="O1284" s="95"/>
      <c r="S1284" s="95"/>
      <c r="U1284" s="95"/>
      <c r="W1284" s="95"/>
      <c r="X1284" s="95"/>
      <c r="Y1284" s="95"/>
      <c r="AA1284" s="95"/>
      <c r="AC1284" s="95"/>
    </row>
    <row r="1285" spans="5:29" s="42" customFormat="1" x14ac:dyDescent="0.35">
      <c r="E1285" s="95"/>
      <c r="G1285" s="95"/>
      <c r="I1285" s="95"/>
      <c r="J1285" s="95"/>
      <c r="K1285" s="95"/>
      <c r="M1285" s="95"/>
      <c r="O1285" s="95"/>
      <c r="S1285" s="95"/>
      <c r="U1285" s="95"/>
      <c r="W1285" s="95"/>
      <c r="X1285" s="95"/>
      <c r="Y1285" s="95"/>
      <c r="AA1285" s="95"/>
      <c r="AC1285" s="95"/>
    </row>
    <row r="1286" spans="5:29" s="42" customFormat="1" x14ac:dyDescent="0.35">
      <c r="E1286" s="95"/>
      <c r="G1286" s="95"/>
      <c r="I1286" s="95"/>
      <c r="J1286" s="95"/>
      <c r="K1286" s="95"/>
      <c r="M1286" s="95"/>
      <c r="O1286" s="95"/>
      <c r="S1286" s="95"/>
      <c r="U1286" s="95"/>
      <c r="W1286" s="95"/>
      <c r="X1286" s="95"/>
      <c r="Y1286" s="95"/>
      <c r="AA1286" s="95"/>
      <c r="AC1286" s="95"/>
    </row>
    <row r="1287" spans="5:29" s="42" customFormat="1" x14ac:dyDescent="0.35">
      <c r="E1287" s="95"/>
      <c r="G1287" s="95"/>
      <c r="I1287" s="95"/>
      <c r="J1287" s="95"/>
      <c r="K1287" s="95"/>
      <c r="M1287" s="95"/>
      <c r="O1287" s="95"/>
      <c r="S1287" s="95"/>
      <c r="U1287" s="95"/>
      <c r="W1287" s="95"/>
      <c r="X1287" s="95"/>
      <c r="Y1287" s="95"/>
      <c r="AA1287" s="95"/>
      <c r="AC1287" s="95"/>
    </row>
    <row r="1288" spans="5:29" s="42" customFormat="1" x14ac:dyDescent="0.35">
      <c r="E1288" s="95"/>
      <c r="G1288" s="95"/>
      <c r="I1288" s="95"/>
      <c r="J1288" s="95"/>
      <c r="K1288" s="95"/>
      <c r="M1288" s="95"/>
      <c r="O1288" s="95"/>
      <c r="S1288" s="95"/>
      <c r="U1288" s="95"/>
      <c r="W1288" s="95"/>
      <c r="X1288" s="95"/>
      <c r="Y1288" s="95"/>
      <c r="AA1288" s="95"/>
      <c r="AC1288" s="95"/>
    </row>
    <row r="1289" spans="5:29" s="42" customFormat="1" x14ac:dyDescent="0.35">
      <c r="E1289" s="95"/>
      <c r="G1289" s="95"/>
      <c r="I1289" s="95"/>
      <c r="J1289" s="95"/>
      <c r="K1289" s="95"/>
      <c r="M1289" s="95"/>
      <c r="O1289" s="95"/>
      <c r="S1289" s="95"/>
      <c r="U1289" s="95"/>
      <c r="W1289" s="95"/>
      <c r="X1289" s="95"/>
      <c r="Y1289" s="95"/>
      <c r="AA1289" s="95"/>
      <c r="AC1289" s="95"/>
    </row>
    <row r="1290" spans="5:29" s="42" customFormat="1" x14ac:dyDescent="0.35">
      <c r="E1290" s="95"/>
      <c r="G1290" s="95"/>
      <c r="I1290" s="95"/>
      <c r="J1290" s="95"/>
      <c r="K1290" s="95"/>
      <c r="M1290" s="95"/>
      <c r="O1290" s="95"/>
      <c r="S1290" s="95"/>
      <c r="U1290" s="95"/>
      <c r="W1290" s="95"/>
      <c r="X1290" s="95"/>
      <c r="Y1290" s="95"/>
      <c r="AA1290" s="95"/>
      <c r="AC1290" s="95"/>
    </row>
    <row r="1291" spans="5:29" s="42" customFormat="1" x14ac:dyDescent="0.35">
      <c r="E1291" s="95"/>
      <c r="G1291" s="95"/>
      <c r="I1291" s="95"/>
      <c r="J1291" s="95"/>
      <c r="K1291" s="95"/>
      <c r="M1291" s="95"/>
      <c r="O1291" s="95"/>
      <c r="S1291" s="95"/>
      <c r="U1291" s="95"/>
      <c r="W1291" s="95"/>
      <c r="X1291" s="95"/>
      <c r="Y1291" s="95"/>
      <c r="AA1291" s="95"/>
      <c r="AC1291" s="95"/>
    </row>
    <row r="1292" spans="5:29" s="42" customFormat="1" x14ac:dyDescent="0.35">
      <c r="E1292" s="95"/>
      <c r="G1292" s="95"/>
      <c r="I1292" s="95"/>
      <c r="J1292" s="95"/>
      <c r="K1292" s="95"/>
      <c r="M1292" s="95"/>
      <c r="O1292" s="95"/>
      <c r="S1292" s="95"/>
      <c r="U1292" s="95"/>
      <c r="W1292" s="95"/>
      <c r="X1292" s="95"/>
      <c r="Y1292" s="95"/>
      <c r="AA1292" s="95"/>
      <c r="AC1292" s="95"/>
    </row>
    <row r="1293" spans="5:29" s="42" customFormat="1" x14ac:dyDescent="0.35">
      <c r="E1293" s="95"/>
      <c r="G1293" s="95"/>
      <c r="I1293" s="95"/>
      <c r="J1293" s="95"/>
      <c r="K1293" s="95"/>
      <c r="M1293" s="95"/>
      <c r="O1293" s="95"/>
      <c r="S1293" s="95"/>
      <c r="U1293" s="95"/>
      <c r="W1293" s="95"/>
      <c r="X1293" s="95"/>
      <c r="Y1293" s="95"/>
      <c r="AA1293" s="95"/>
      <c r="AC1293" s="95"/>
    </row>
    <row r="1294" spans="5:29" s="42" customFormat="1" x14ac:dyDescent="0.35">
      <c r="E1294" s="95"/>
      <c r="G1294" s="95"/>
      <c r="I1294" s="95"/>
      <c r="J1294" s="95"/>
      <c r="K1294" s="95"/>
      <c r="M1294" s="95"/>
      <c r="O1294" s="95"/>
      <c r="S1294" s="95"/>
      <c r="U1294" s="95"/>
      <c r="W1294" s="95"/>
      <c r="X1294" s="95"/>
      <c r="Y1294" s="95"/>
      <c r="AA1294" s="95"/>
      <c r="AC1294" s="95"/>
    </row>
    <row r="1295" spans="5:29" s="42" customFormat="1" x14ac:dyDescent="0.35">
      <c r="E1295" s="95"/>
      <c r="G1295" s="95"/>
      <c r="I1295" s="95"/>
      <c r="J1295" s="95"/>
      <c r="K1295" s="95"/>
      <c r="M1295" s="95"/>
      <c r="O1295" s="95"/>
      <c r="S1295" s="95"/>
      <c r="U1295" s="95"/>
      <c r="W1295" s="95"/>
      <c r="X1295" s="95"/>
      <c r="Y1295" s="95"/>
      <c r="AA1295" s="95"/>
      <c r="AC1295" s="95"/>
    </row>
    <row r="1296" spans="5:29" s="42" customFormat="1" x14ac:dyDescent="0.35">
      <c r="E1296" s="95"/>
      <c r="G1296" s="95"/>
      <c r="I1296" s="95"/>
      <c r="J1296" s="95"/>
      <c r="K1296" s="95"/>
      <c r="M1296" s="95"/>
      <c r="O1296" s="95"/>
      <c r="S1296" s="95"/>
      <c r="U1296" s="95"/>
      <c r="W1296" s="95"/>
      <c r="X1296" s="95"/>
      <c r="Y1296" s="95"/>
      <c r="AA1296" s="95"/>
      <c r="AC1296" s="95"/>
    </row>
    <row r="1297" spans="5:29" s="42" customFormat="1" x14ac:dyDescent="0.35">
      <c r="E1297" s="95"/>
      <c r="G1297" s="95"/>
      <c r="I1297" s="95"/>
      <c r="J1297" s="95"/>
      <c r="K1297" s="95"/>
      <c r="M1297" s="95"/>
      <c r="O1297" s="95"/>
      <c r="S1297" s="95"/>
      <c r="U1297" s="95"/>
      <c r="W1297" s="95"/>
      <c r="X1297" s="95"/>
      <c r="Y1297" s="95"/>
      <c r="AA1297" s="95"/>
      <c r="AC1297" s="95"/>
    </row>
    <row r="1298" spans="5:29" s="42" customFormat="1" x14ac:dyDescent="0.35">
      <c r="E1298" s="95"/>
      <c r="G1298" s="95"/>
      <c r="I1298" s="95"/>
      <c r="J1298" s="95"/>
      <c r="K1298" s="95"/>
      <c r="M1298" s="95"/>
      <c r="O1298" s="95"/>
      <c r="S1298" s="95"/>
      <c r="U1298" s="95"/>
      <c r="W1298" s="95"/>
      <c r="X1298" s="95"/>
      <c r="Y1298" s="95"/>
      <c r="AA1298" s="95"/>
      <c r="AC1298" s="95"/>
    </row>
    <row r="1299" spans="5:29" s="42" customFormat="1" x14ac:dyDescent="0.35">
      <c r="E1299" s="95"/>
      <c r="G1299" s="95"/>
      <c r="I1299" s="95"/>
      <c r="J1299" s="95"/>
      <c r="K1299" s="95"/>
      <c r="M1299" s="95"/>
      <c r="O1299" s="95"/>
      <c r="S1299" s="95"/>
      <c r="U1299" s="95"/>
      <c r="W1299" s="95"/>
      <c r="X1299" s="95"/>
      <c r="Y1299" s="95"/>
      <c r="AA1299" s="95"/>
      <c r="AC1299" s="95"/>
    </row>
    <row r="1300" spans="5:29" s="42" customFormat="1" x14ac:dyDescent="0.35">
      <c r="E1300" s="95"/>
      <c r="G1300" s="95"/>
      <c r="I1300" s="95"/>
      <c r="J1300" s="95"/>
      <c r="K1300" s="95"/>
      <c r="M1300" s="95"/>
      <c r="O1300" s="95"/>
      <c r="S1300" s="95"/>
      <c r="U1300" s="95"/>
      <c r="W1300" s="95"/>
      <c r="X1300" s="95"/>
      <c r="Y1300" s="95"/>
      <c r="AA1300" s="95"/>
      <c r="AC1300" s="95"/>
    </row>
    <row r="1301" spans="5:29" s="42" customFormat="1" x14ac:dyDescent="0.35">
      <c r="E1301" s="95"/>
      <c r="G1301" s="95"/>
      <c r="I1301" s="95"/>
      <c r="J1301" s="95"/>
      <c r="K1301" s="95"/>
      <c r="M1301" s="95"/>
      <c r="O1301" s="95"/>
      <c r="S1301" s="95"/>
      <c r="U1301" s="95"/>
      <c r="W1301" s="95"/>
      <c r="X1301" s="95"/>
      <c r="Y1301" s="95"/>
      <c r="AA1301" s="95"/>
      <c r="AC1301" s="95"/>
    </row>
    <row r="1302" spans="5:29" s="42" customFormat="1" x14ac:dyDescent="0.35">
      <c r="E1302" s="95"/>
      <c r="G1302" s="95"/>
      <c r="I1302" s="95"/>
      <c r="J1302" s="95"/>
      <c r="K1302" s="95"/>
      <c r="M1302" s="95"/>
      <c r="O1302" s="95"/>
      <c r="S1302" s="95"/>
      <c r="U1302" s="95"/>
      <c r="W1302" s="95"/>
      <c r="X1302" s="95"/>
      <c r="Y1302" s="95"/>
      <c r="AA1302" s="95"/>
      <c r="AC1302" s="95"/>
    </row>
    <row r="1303" spans="5:29" s="42" customFormat="1" x14ac:dyDescent="0.35">
      <c r="E1303" s="95"/>
      <c r="G1303" s="95"/>
      <c r="I1303" s="95"/>
      <c r="J1303" s="95"/>
      <c r="K1303" s="95"/>
      <c r="M1303" s="95"/>
      <c r="O1303" s="95"/>
      <c r="S1303" s="95"/>
      <c r="U1303" s="95"/>
      <c r="W1303" s="95"/>
      <c r="X1303" s="95"/>
      <c r="Y1303" s="95"/>
      <c r="AA1303" s="95"/>
      <c r="AC1303" s="95"/>
    </row>
    <row r="1304" spans="5:29" s="42" customFormat="1" x14ac:dyDescent="0.35">
      <c r="E1304" s="95"/>
      <c r="G1304" s="95"/>
      <c r="I1304" s="95"/>
      <c r="J1304" s="95"/>
      <c r="K1304" s="95"/>
      <c r="M1304" s="95"/>
      <c r="O1304" s="95"/>
      <c r="S1304" s="95"/>
      <c r="U1304" s="95"/>
      <c r="W1304" s="95"/>
      <c r="X1304" s="95"/>
      <c r="Y1304" s="95"/>
      <c r="AA1304" s="95"/>
      <c r="AC1304" s="95"/>
    </row>
    <row r="1305" spans="5:29" s="42" customFormat="1" x14ac:dyDescent="0.35">
      <c r="E1305" s="95"/>
      <c r="G1305" s="95"/>
      <c r="I1305" s="95"/>
      <c r="J1305" s="95"/>
      <c r="K1305" s="95"/>
      <c r="M1305" s="95"/>
      <c r="O1305" s="95"/>
      <c r="S1305" s="95"/>
      <c r="U1305" s="95"/>
      <c r="W1305" s="95"/>
      <c r="X1305" s="95"/>
      <c r="Y1305" s="95"/>
      <c r="AA1305" s="95"/>
      <c r="AC1305" s="95"/>
    </row>
    <row r="1306" spans="5:29" s="42" customFormat="1" x14ac:dyDescent="0.35">
      <c r="E1306" s="95"/>
      <c r="G1306" s="95"/>
      <c r="I1306" s="95"/>
      <c r="J1306" s="95"/>
      <c r="K1306" s="95"/>
      <c r="M1306" s="95"/>
      <c r="O1306" s="95"/>
      <c r="S1306" s="95"/>
      <c r="U1306" s="95"/>
      <c r="W1306" s="95"/>
      <c r="X1306" s="95"/>
      <c r="Y1306" s="95"/>
      <c r="AA1306" s="95"/>
      <c r="AC1306" s="95"/>
    </row>
    <row r="1307" spans="5:29" s="42" customFormat="1" x14ac:dyDescent="0.35">
      <c r="E1307" s="95"/>
      <c r="G1307" s="95"/>
      <c r="I1307" s="95"/>
      <c r="J1307" s="95"/>
      <c r="K1307" s="95"/>
      <c r="M1307" s="95"/>
      <c r="O1307" s="95"/>
      <c r="S1307" s="95"/>
      <c r="U1307" s="95"/>
      <c r="W1307" s="95"/>
      <c r="X1307" s="95"/>
      <c r="Y1307" s="95"/>
      <c r="AA1307" s="95"/>
      <c r="AC1307" s="95"/>
    </row>
    <row r="1308" spans="5:29" s="42" customFormat="1" x14ac:dyDescent="0.35">
      <c r="E1308" s="95"/>
      <c r="G1308" s="95"/>
      <c r="I1308" s="95"/>
      <c r="J1308" s="95"/>
      <c r="K1308" s="95"/>
      <c r="M1308" s="95"/>
      <c r="O1308" s="95"/>
      <c r="S1308" s="95"/>
      <c r="U1308" s="95"/>
      <c r="W1308" s="95"/>
      <c r="X1308" s="95"/>
      <c r="Y1308" s="95"/>
      <c r="AA1308" s="95"/>
      <c r="AC1308" s="95"/>
    </row>
    <row r="1309" spans="5:29" s="42" customFormat="1" x14ac:dyDescent="0.35">
      <c r="E1309" s="95"/>
      <c r="G1309" s="95"/>
      <c r="I1309" s="95"/>
      <c r="J1309" s="95"/>
      <c r="K1309" s="95"/>
      <c r="M1309" s="95"/>
      <c r="O1309" s="95"/>
      <c r="S1309" s="95"/>
      <c r="U1309" s="95"/>
      <c r="W1309" s="95"/>
      <c r="X1309" s="95"/>
      <c r="Y1309" s="95"/>
      <c r="AA1309" s="95"/>
      <c r="AC1309" s="95"/>
    </row>
    <row r="1310" spans="5:29" s="42" customFormat="1" x14ac:dyDescent="0.35">
      <c r="E1310" s="95"/>
      <c r="G1310" s="95"/>
      <c r="I1310" s="95"/>
      <c r="J1310" s="95"/>
      <c r="K1310" s="95"/>
      <c r="M1310" s="95"/>
      <c r="O1310" s="95"/>
      <c r="S1310" s="95"/>
      <c r="U1310" s="95"/>
      <c r="W1310" s="95"/>
      <c r="X1310" s="95"/>
      <c r="Y1310" s="95"/>
      <c r="AA1310" s="95"/>
      <c r="AC1310" s="95"/>
    </row>
    <row r="1311" spans="5:29" s="42" customFormat="1" x14ac:dyDescent="0.35">
      <c r="E1311" s="95"/>
      <c r="G1311" s="95"/>
      <c r="I1311" s="95"/>
      <c r="J1311" s="95"/>
      <c r="K1311" s="95"/>
      <c r="M1311" s="95"/>
      <c r="O1311" s="95"/>
      <c r="S1311" s="95"/>
      <c r="U1311" s="95"/>
      <c r="W1311" s="95"/>
      <c r="X1311" s="95"/>
      <c r="Y1311" s="95"/>
      <c r="AA1311" s="95"/>
      <c r="AC1311" s="95"/>
    </row>
    <row r="1312" spans="5:29" s="42" customFormat="1" x14ac:dyDescent="0.35">
      <c r="E1312" s="95"/>
      <c r="G1312" s="95"/>
      <c r="I1312" s="95"/>
      <c r="J1312" s="95"/>
      <c r="K1312" s="95"/>
      <c r="M1312" s="95"/>
      <c r="O1312" s="95"/>
      <c r="S1312" s="95"/>
      <c r="U1312" s="95"/>
      <c r="W1312" s="95"/>
      <c r="X1312" s="95"/>
      <c r="Y1312" s="95"/>
      <c r="AA1312" s="95"/>
      <c r="AC1312" s="95"/>
    </row>
    <row r="1313" spans="5:29" s="42" customFormat="1" x14ac:dyDescent="0.35">
      <c r="E1313" s="95"/>
      <c r="G1313" s="95"/>
      <c r="I1313" s="95"/>
      <c r="J1313" s="95"/>
      <c r="K1313" s="95"/>
      <c r="M1313" s="95"/>
      <c r="O1313" s="95"/>
      <c r="S1313" s="95"/>
      <c r="U1313" s="95"/>
      <c r="W1313" s="95"/>
      <c r="X1313" s="95"/>
      <c r="Y1313" s="95"/>
      <c r="AA1313" s="95"/>
      <c r="AC1313" s="95"/>
    </row>
    <row r="1314" spans="5:29" s="42" customFormat="1" x14ac:dyDescent="0.35">
      <c r="E1314" s="95"/>
      <c r="G1314" s="95"/>
      <c r="I1314" s="95"/>
      <c r="J1314" s="95"/>
      <c r="K1314" s="95"/>
      <c r="M1314" s="95"/>
      <c r="O1314" s="95"/>
      <c r="S1314" s="95"/>
      <c r="U1314" s="95"/>
      <c r="W1314" s="95"/>
      <c r="X1314" s="95"/>
      <c r="Y1314" s="95"/>
      <c r="AA1314" s="95"/>
      <c r="AC1314" s="95"/>
    </row>
    <row r="1315" spans="5:29" s="42" customFormat="1" x14ac:dyDescent="0.35">
      <c r="E1315" s="95"/>
      <c r="G1315" s="95"/>
      <c r="I1315" s="95"/>
      <c r="J1315" s="95"/>
      <c r="K1315" s="95"/>
      <c r="M1315" s="95"/>
      <c r="O1315" s="95"/>
      <c r="S1315" s="95"/>
      <c r="U1315" s="95"/>
      <c r="W1315" s="95"/>
      <c r="X1315" s="95"/>
      <c r="Y1315" s="95"/>
      <c r="AA1315" s="95"/>
      <c r="AC1315" s="95"/>
    </row>
    <row r="1316" spans="5:29" s="42" customFormat="1" x14ac:dyDescent="0.35">
      <c r="E1316" s="95"/>
      <c r="G1316" s="95"/>
      <c r="I1316" s="95"/>
      <c r="J1316" s="95"/>
      <c r="K1316" s="95"/>
      <c r="M1316" s="95"/>
      <c r="O1316" s="95"/>
      <c r="S1316" s="95"/>
      <c r="U1316" s="95"/>
      <c r="W1316" s="95"/>
      <c r="X1316" s="95"/>
      <c r="Y1316" s="95"/>
      <c r="AA1316" s="95"/>
      <c r="AC1316" s="95"/>
    </row>
    <row r="1317" spans="5:29" s="42" customFormat="1" x14ac:dyDescent="0.35">
      <c r="E1317" s="95"/>
      <c r="G1317" s="95"/>
      <c r="I1317" s="95"/>
      <c r="J1317" s="95"/>
      <c r="K1317" s="95"/>
      <c r="M1317" s="95"/>
      <c r="O1317" s="95"/>
      <c r="S1317" s="95"/>
      <c r="U1317" s="95"/>
      <c r="W1317" s="95"/>
      <c r="X1317" s="95"/>
      <c r="Y1317" s="95"/>
      <c r="AA1317" s="95"/>
      <c r="AC1317" s="95"/>
    </row>
    <row r="1318" spans="5:29" s="42" customFormat="1" x14ac:dyDescent="0.35">
      <c r="E1318" s="95"/>
      <c r="G1318" s="95"/>
      <c r="I1318" s="95"/>
      <c r="J1318" s="95"/>
      <c r="K1318" s="95"/>
      <c r="M1318" s="95"/>
      <c r="O1318" s="95"/>
      <c r="S1318" s="95"/>
      <c r="U1318" s="95"/>
      <c r="W1318" s="95"/>
      <c r="X1318" s="95"/>
      <c r="Y1318" s="95"/>
      <c r="AA1318" s="95"/>
      <c r="AC1318" s="95"/>
    </row>
    <row r="1319" spans="5:29" s="42" customFormat="1" x14ac:dyDescent="0.35">
      <c r="E1319" s="95"/>
      <c r="G1319" s="95"/>
      <c r="I1319" s="95"/>
      <c r="J1319" s="95"/>
      <c r="K1319" s="95"/>
      <c r="M1319" s="95"/>
      <c r="O1319" s="95"/>
      <c r="S1319" s="95"/>
      <c r="U1319" s="95"/>
      <c r="W1319" s="95"/>
      <c r="X1319" s="95"/>
      <c r="Y1319" s="95"/>
      <c r="AA1319" s="95"/>
      <c r="AC1319" s="95"/>
    </row>
    <row r="1320" spans="5:29" s="42" customFormat="1" x14ac:dyDescent="0.35">
      <c r="E1320" s="95"/>
      <c r="G1320" s="95"/>
      <c r="I1320" s="95"/>
      <c r="J1320" s="95"/>
      <c r="K1320" s="95"/>
      <c r="M1320" s="95"/>
      <c r="O1320" s="95"/>
      <c r="S1320" s="95"/>
      <c r="U1320" s="95"/>
      <c r="W1320" s="95"/>
      <c r="X1320" s="95"/>
      <c r="Y1320" s="95"/>
      <c r="AA1320" s="95"/>
      <c r="AC1320" s="95"/>
    </row>
    <row r="1321" spans="5:29" s="42" customFormat="1" x14ac:dyDescent="0.35">
      <c r="E1321" s="95"/>
      <c r="G1321" s="95"/>
      <c r="I1321" s="95"/>
      <c r="J1321" s="95"/>
      <c r="K1321" s="95"/>
      <c r="M1321" s="95"/>
      <c r="O1321" s="95"/>
      <c r="S1321" s="95"/>
      <c r="U1321" s="95"/>
      <c r="W1321" s="95"/>
      <c r="X1321" s="95"/>
      <c r="Y1321" s="95"/>
      <c r="AA1321" s="95"/>
      <c r="AC1321" s="95"/>
    </row>
    <row r="1322" spans="5:29" s="42" customFormat="1" x14ac:dyDescent="0.35">
      <c r="E1322" s="95"/>
      <c r="G1322" s="95"/>
      <c r="I1322" s="95"/>
      <c r="J1322" s="95"/>
      <c r="K1322" s="95"/>
      <c r="M1322" s="95"/>
      <c r="O1322" s="95"/>
      <c r="S1322" s="95"/>
      <c r="U1322" s="95"/>
      <c r="W1322" s="95"/>
      <c r="X1322" s="95"/>
      <c r="Y1322" s="95"/>
      <c r="AA1322" s="95"/>
      <c r="AC1322" s="95"/>
    </row>
    <row r="1323" spans="5:29" s="42" customFormat="1" x14ac:dyDescent="0.35">
      <c r="E1323" s="95"/>
      <c r="G1323" s="95"/>
      <c r="I1323" s="95"/>
      <c r="J1323" s="95"/>
      <c r="K1323" s="95"/>
      <c r="M1323" s="95"/>
      <c r="O1323" s="95"/>
      <c r="S1323" s="95"/>
      <c r="U1323" s="95"/>
      <c r="W1323" s="95"/>
      <c r="X1323" s="95"/>
      <c r="Y1323" s="95"/>
      <c r="AA1323" s="95"/>
      <c r="AC1323" s="95"/>
    </row>
    <row r="1324" spans="5:29" s="42" customFormat="1" x14ac:dyDescent="0.35">
      <c r="E1324" s="95"/>
      <c r="G1324" s="95"/>
      <c r="I1324" s="95"/>
      <c r="J1324" s="95"/>
      <c r="K1324" s="95"/>
      <c r="M1324" s="95"/>
      <c r="O1324" s="95"/>
      <c r="S1324" s="95"/>
      <c r="U1324" s="95"/>
      <c r="W1324" s="95"/>
      <c r="X1324" s="95"/>
      <c r="Y1324" s="95"/>
      <c r="AA1324" s="95"/>
      <c r="AC1324" s="95"/>
    </row>
    <row r="1325" spans="5:29" s="42" customFormat="1" x14ac:dyDescent="0.35">
      <c r="E1325" s="95"/>
      <c r="G1325" s="95"/>
      <c r="I1325" s="95"/>
      <c r="J1325" s="95"/>
      <c r="K1325" s="95"/>
      <c r="M1325" s="95"/>
      <c r="O1325" s="95"/>
      <c r="S1325" s="95"/>
      <c r="U1325" s="95"/>
      <c r="W1325" s="95"/>
      <c r="X1325" s="95"/>
      <c r="Y1325" s="95"/>
      <c r="AA1325" s="95"/>
      <c r="AC1325" s="95"/>
    </row>
    <row r="1326" spans="5:29" s="42" customFormat="1" x14ac:dyDescent="0.35">
      <c r="E1326" s="95"/>
      <c r="G1326" s="95"/>
      <c r="I1326" s="95"/>
      <c r="J1326" s="95"/>
      <c r="K1326" s="95"/>
      <c r="M1326" s="95"/>
      <c r="O1326" s="95"/>
      <c r="S1326" s="95"/>
      <c r="U1326" s="95"/>
      <c r="W1326" s="95"/>
      <c r="X1326" s="95"/>
      <c r="Y1326" s="95"/>
      <c r="AA1326" s="95"/>
      <c r="AC1326" s="95"/>
    </row>
    <row r="1327" spans="5:29" s="42" customFormat="1" x14ac:dyDescent="0.35">
      <c r="E1327" s="95"/>
      <c r="G1327" s="95"/>
      <c r="I1327" s="95"/>
      <c r="J1327" s="95"/>
      <c r="K1327" s="95"/>
      <c r="M1327" s="95"/>
      <c r="O1327" s="95"/>
      <c r="S1327" s="95"/>
      <c r="U1327" s="95"/>
      <c r="W1327" s="95"/>
      <c r="X1327" s="95"/>
      <c r="Y1327" s="95"/>
      <c r="AA1327" s="95"/>
      <c r="AC1327" s="95"/>
    </row>
    <row r="1328" spans="5:29" s="42" customFormat="1" x14ac:dyDescent="0.35">
      <c r="E1328" s="95"/>
      <c r="G1328" s="95"/>
      <c r="I1328" s="95"/>
      <c r="J1328" s="95"/>
      <c r="K1328" s="95"/>
      <c r="M1328" s="95"/>
      <c r="O1328" s="95"/>
      <c r="S1328" s="95"/>
      <c r="U1328" s="95"/>
      <c r="W1328" s="95"/>
      <c r="X1328" s="95"/>
      <c r="Y1328" s="95"/>
      <c r="AA1328" s="95"/>
      <c r="AC1328" s="95"/>
    </row>
    <row r="1329" spans="5:29" s="42" customFormat="1" x14ac:dyDescent="0.35">
      <c r="E1329" s="95"/>
      <c r="G1329" s="95"/>
      <c r="I1329" s="95"/>
      <c r="J1329" s="95"/>
      <c r="K1329" s="95"/>
      <c r="M1329" s="95"/>
      <c r="O1329" s="95"/>
      <c r="S1329" s="95"/>
      <c r="U1329" s="95"/>
      <c r="W1329" s="95"/>
      <c r="X1329" s="95"/>
      <c r="Y1329" s="95"/>
      <c r="AA1329" s="95"/>
      <c r="AC1329" s="95"/>
    </row>
    <row r="1330" spans="5:29" s="42" customFormat="1" x14ac:dyDescent="0.35">
      <c r="E1330" s="95"/>
      <c r="G1330" s="95"/>
      <c r="I1330" s="95"/>
      <c r="J1330" s="95"/>
      <c r="K1330" s="95"/>
      <c r="M1330" s="95"/>
      <c r="O1330" s="95"/>
      <c r="S1330" s="95"/>
      <c r="U1330" s="95"/>
      <c r="W1330" s="95"/>
      <c r="X1330" s="95"/>
      <c r="Y1330" s="95"/>
      <c r="AA1330" s="95"/>
      <c r="AC1330" s="95"/>
    </row>
    <row r="1331" spans="5:29" s="42" customFormat="1" x14ac:dyDescent="0.35">
      <c r="E1331" s="95"/>
      <c r="G1331" s="95"/>
      <c r="I1331" s="95"/>
      <c r="J1331" s="95"/>
      <c r="K1331" s="95"/>
      <c r="M1331" s="95"/>
      <c r="O1331" s="95"/>
      <c r="S1331" s="95"/>
      <c r="U1331" s="95"/>
      <c r="W1331" s="95"/>
      <c r="X1331" s="95"/>
      <c r="Y1331" s="95"/>
      <c r="AA1331" s="95"/>
      <c r="AC1331" s="95"/>
    </row>
    <row r="1332" spans="5:29" s="42" customFormat="1" x14ac:dyDescent="0.35">
      <c r="E1332" s="95"/>
      <c r="G1332" s="95"/>
      <c r="I1332" s="95"/>
      <c r="J1332" s="95"/>
      <c r="K1332" s="95"/>
      <c r="M1332" s="95"/>
      <c r="O1332" s="95"/>
      <c r="S1332" s="95"/>
      <c r="U1332" s="95"/>
      <c r="W1332" s="95"/>
      <c r="X1332" s="95"/>
      <c r="Y1332" s="95"/>
      <c r="AA1332" s="95"/>
      <c r="AC1332" s="95"/>
    </row>
    <row r="1333" spans="5:29" s="42" customFormat="1" x14ac:dyDescent="0.35">
      <c r="E1333" s="95"/>
      <c r="G1333" s="95"/>
      <c r="I1333" s="95"/>
      <c r="J1333" s="95"/>
      <c r="K1333" s="95"/>
      <c r="M1333" s="95"/>
      <c r="O1333" s="95"/>
      <c r="S1333" s="95"/>
      <c r="U1333" s="95"/>
      <c r="W1333" s="95"/>
      <c r="X1333" s="95"/>
      <c r="Y1333" s="95"/>
      <c r="AA1333" s="95"/>
      <c r="AC1333" s="95"/>
    </row>
    <row r="1334" spans="5:29" s="42" customFormat="1" x14ac:dyDescent="0.35">
      <c r="E1334" s="95"/>
      <c r="G1334" s="95"/>
      <c r="I1334" s="95"/>
      <c r="J1334" s="95"/>
      <c r="K1334" s="95"/>
      <c r="M1334" s="95"/>
      <c r="O1334" s="95"/>
      <c r="S1334" s="95"/>
      <c r="U1334" s="95"/>
      <c r="W1334" s="95"/>
      <c r="X1334" s="95"/>
      <c r="Y1334" s="95"/>
      <c r="AA1334" s="95"/>
      <c r="AC1334" s="95"/>
    </row>
    <row r="1335" spans="5:29" s="42" customFormat="1" x14ac:dyDescent="0.35">
      <c r="E1335" s="95"/>
      <c r="G1335" s="95"/>
      <c r="I1335" s="95"/>
      <c r="J1335" s="95"/>
      <c r="K1335" s="95"/>
      <c r="M1335" s="95"/>
      <c r="O1335" s="95"/>
      <c r="S1335" s="95"/>
      <c r="U1335" s="95"/>
      <c r="W1335" s="95"/>
      <c r="X1335" s="95"/>
      <c r="Y1335" s="95"/>
      <c r="AA1335" s="95"/>
      <c r="AC1335" s="95"/>
    </row>
    <row r="1336" spans="5:29" s="42" customFormat="1" x14ac:dyDescent="0.35">
      <c r="E1336" s="95"/>
      <c r="G1336" s="95"/>
      <c r="I1336" s="95"/>
      <c r="J1336" s="95"/>
      <c r="K1336" s="95"/>
      <c r="M1336" s="95"/>
      <c r="O1336" s="95"/>
      <c r="S1336" s="95"/>
      <c r="U1336" s="95"/>
      <c r="W1336" s="95"/>
      <c r="X1336" s="95"/>
      <c r="Y1336" s="95"/>
      <c r="AA1336" s="95"/>
      <c r="AC1336" s="95"/>
    </row>
    <row r="1337" spans="5:29" s="42" customFormat="1" x14ac:dyDescent="0.35">
      <c r="E1337" s="95"/>
      <c r="G1337" s="95"/>
      <c r="I1337" s="95"/>
      <c r="J1337" s="95"/>
      <c r="K1337" s="95"/>
      <c r="M1337" s="95"/>
      <c r="O1337" s="95"/>
      <c r="S1337" s="95"/>
      <c r="U1337" s="95"/>
      <c r="W1337" s="95"/>
      <c r="X1337" s="95"/>
      <c r="Y1337" s="95"/>
      <c r="AA1337" s="95"/>
      <c r="AC1337" s="95"/>
    </row>
    <row r="1338" spans="5:29" s="42" customFormat="1" x14ac:dyDescent="0.35">
      <c r="E1338" s="95"/>
      <c r="G1338" s="95"/>
      <c r="I1338" s="95"/>
      <c r="J1338" s="95"/>
      <c r="K1338" s="95"/>
      <c r="M1338" s="95"/>
      <c r="O1338" s="95"/>
      <c r="S1338" s="95"/>
      <c r="U1338" s="95"/>
      <c r="W1338" s="95"/>
      <c r="X1338" s="95"/>
      <c r="Y1338" s="95"/>
      <c r="AA1338" s="95"/>
      <c r="AC1338" s="95"/>
    </row>
    <row r="1339" spans="5:29" s="42" customFormat="1" x14ac:dyDescent="0.35">
      <c r="E1339" s="95"/>
      <c r="G1339" s="95"/>
      <c r="I1339" s="95"/>
      <c r="J1339" s="95"/>
      <c r="K1339" s="95"/>
      <c r="M1339" s="95"/>
      <c r="O1339" s="95"/>
      <c r="S1339" s="95"/>
      <c r="U1339" s="95"/>
      <c r="W1339" s="95"/>
      <c r="X1339" s="95"/>
      <c r="Y1339" s="95"/>
      <c r="AA1339" s="95"/>
      <c r="AC1339" s="95"/>
    </row>
    <row r="1340" spans="5:29" s="42" customFormat="1" x14ac:dyDescent="0.35">
      <c r="E1340" s="95"/>
      <c r="G1340" s="95"/>
      <c r="I1340" s="95"/>
      <c r="J1340" s="95"/>
      <c r="K1340" s="95"/>
      <c r="M1340" s="95"/>
      <c r="O1340" s="95"/>
      <c r="S1340" s="95"/>
      <c r="U1340" s="95"/>
      <c r="W1340" s="95"/>
      <c r="X1340" s="95"/>
      <c r="Y1340" s="95"/>
      <c r="AA1340" s="95"/>
      <c r="AC1340" s="95"/>
    </row>
    <row r="1341" spans="5:29" s="42" customFormat="1" x14ac:dyDescent="0.35">
      <c r="E1341" s="95"/>
      <c r="G1341" s="95"/>
      <c r="I1341" s="95"/>
      <c r="J1341" s="95"/>
      <c r="K1341" s="95"/>
      <c r="M1341" s="95"/>
      <c r="O1341" s="95"/>
      <c r="S1341" s="95"/>
      <c r="U1341" s="95"/>
      <c r="W1341" s="95"/>
      <c r="X1341" s="95"/>
      <c r="Y1341" s="95"/>
      <c r="AA1341" s="95"/>
      <c r="AC1341" s="95"/>
    </row>
    <row r="1342" spans="5:29" s="42" customFormat="1" x14ac:dyDescent="0.35">
      <c r="E1342" s="95"/>
      <c r="G1342" s="95"/>
      <c r="I1342" s="95"/>
      <c r="J1342" s="95"/>
      <c r="K1342" s="95"/>
      <c r="M1342" s="95"/>
      <c r="O1342" s="95"/>
      <c r="S1342" s="95"/>
      <c r="U1342" s="95"/>
      <c r="W1342" s="95"/>
      <c r="X1342" s="95"/>
      <c r="Y1342" s="95"/>
      <c r="AA1342" s="95"/>
      <c r="AC1342" s="95"/>
    </row>
    <row r="1343" spans="5:29" s="42" customFormat="1" x14ac:dyDescent="0.35">
      <c r="E1343" s="95"/>
      <c r="G1343" s="95"/>
      <c r="I1343" s="95"/>
      <c r="J1343" s="95"/>
      <c r="K1343" s="95"/>
      <c r="M1343" s="95"/>
      <c r="O1343" s="95"/>
      <c r="S1343" s="95"/>
      <c r="U1343" s="95"/>
      <c r="W1343" s="95"/>
      <c r="X1343" s="95"/>
      <c r="Y1343" s="95"/>
      <c r="AA1343" s="95"/>
      <c r="AC1343" s="95"/>
    </row>
    <row r="1344" spans="5:29" s="42" customFormat="1" x14ac:dyDescent="0.35">
      <c r="E1344" s="95"/>
      <c r="G1344" s="95"/>
      <c r="I1344" s="95"/>
      <c r="J1344" s="95"/>
      <c r="K1344" s="95"/>
      <c r="M1344" s="95"/>
      <c r="O1344" s="95"/>
      <c r="S1344" s="95"/>
      <c r="U1344" s="95"/>
      <c r="W1344" s="95"/>
      <c r="X1344" s="95"/>
      <c r="Y1344" s="95"/>
      <c r="AA1344" s="95"/>
      <c r="AC1344" s="95"/>
    </row>
    <row r="1345" spans="5:29" s="42" customFormat="1" x14ac:dyDescent="0.35">
      <c r="E1345" s="95"/>
      <c r="G1345" s="95"/>
      <c r="I1345" s="95"/>
      <c r="J1345" s="95"/>
      <c r="K1345" s="95"/>
      <c r="M1345" s="95"/>
      <c r="O1345" s="95"/>
      <c r="S1345" s="95"/>
      <c r="U1345" s="95"/>
      <c r="W1345" s="95"/>
      <c r="X1345" s="95"/>
      <c r="Y1345" s="95"/>
      <c r="AA1345" s="95"/>
      <c r="AC1345" s="95"/>
    </row>
    <row r="1346" spans="5:29" s="42" customFormat="1" x14ac:dyDescent="0.35">
      <c r="E1346" s="95"/>
      <c r="G1346" s="95"/>
      <c r="I1346" s="95"/>
      <c r="J1346" s="95"/>
      <c r="K1346" s="95"/>
      <c r="M1346" s="95"/>
      <c r="O1346" s="95"/>
      <c r="S1346" s="95"/>
      <c r="U1346" s="95"/>
      <c r="W1346" s="95"/>
      <c r="X1346" s="95"/>
      <c r="Y1346" s="95"/>
      <c r="AA1346" s="95"/>
      <c r="AC1346" s="95"/>
    </row>
    <row r="1347" spans="5:29" s="42" customFormat="1" x14ac:dyDescent="0.35">
      <c r="E1347" s="95"/>
      <c r="G1347" s="95"/>
      <c r="I1347" s="95"/>
      <c r="J1347" s="95"/>
      <c r="K1347" s="95"/>
      <c r="M1347" s="95"/>
      <c r="O1347" s="95"/>
      <c r="S1347" s="95"/>
      <c r="U1347" s="95"/>
      <c r="W1347" s="95"/>
      <c r="X1347" s="95"/>
      <c r="Y1347" s="95"/>
      <c r="AA1347" s="95"/>
      <c r="AC1347" s="95"/>
    </row>
    <row r="1348" spans="5:29" s="42" customFormat="1" x14ac:dyDescent="0.35">
      <c r="E1348" s="95"/>
      <c r="G1348" s="95"/>
      <c r="I1348" s="95"/>
      <c r="J1348" s="95"/>
      <c r="K1348" s="95"/>
      <c r="M1348" s="95"/>
      <c r="O1348" s="95"/>
      <c r="S1348" s="95"/>
      <c r="U1348" s="95"/>
      <c r="W1348" s="95"/>
      <c r="X1348" s="95"/>
      <c r="Y1348" s="95"/>
      <c r="AA1348" s="95"/>
      <c r="AC1348" s="95"/>
    </row>
    <row r="1349" spans="5:29" s="42" customFormat="1" x14ac:dyDescent="0.35">
      <c r="E1349" s="95"/>
      <c r="G1349" s="95"/>
      <c r="I1349" s="95"/>
      <c r="J1349" s="95"/>
      <c r="K1349" s="95"/>
      <c r="M1349" s="95"/>
      <c r="O1349" s="95"/>
      <c r="S1349" s="95"/>
      <c r="U1349" s="95"/>
      <c r="W1349" s="95"/>
      <c r="X1349" s="95"/>
      <c r="Y1349" s="95"/>
      <c r="AA1349" s="95"/>
      <c r="AC1349" s="95"/>
    </row>
    <row r="1350" spans="5:29" s="42" customFormat="1" x14ac:dyDescent="0.35">
      <c r="E1350" s="95"/>
      <c r="G1350" s="95"/>
      <c r="I1350" s="95"/>
      <c r="J1350" s="95"/>
      <c r="K1350" s="95"/>
      <c r="M1350" s="95"/>
      <c r="O1350" s="95"/>
      <c r="S1350" s="95"/>
      <c r="U1350" s="95"/>
      <c r="W1350" s="95"/>
      <c r="X1350" s="95"/>
      <c r="Y1350" s="95"/>
      <c r="AA1350" s="95"/>
      <c r="AC1350" s="95"/>
    </row>
    <row r="1351" spans="5:29" s="42" customFormat="1" x14ac:dyDescent="0.35">
      <c r="E1351" s="95"/>
      <c r="G1351" s="95"/>
      <c r="I1351" s="95"/>
      <c r="J1351" s="95"/>
      <c r="K1351" s="95"/>
      <c r="M1351" s="95"/>
      <c r="O1351" s="95"/>
      <c r="S1351" s="95"/>
      <c r="U1351" s="95"/>
      <c r="W1351" s="95"/>
      <c r="X1351" s="95"/>
      <c r="Y1351" s="95"/>
      <c r="AA1351" s="95"/>
      <c r="AC1351" s="95"/>
    </row>
    <row r="1352" spans="5:29" s="42" customFormat="1" x14ac:dyDescent="0.35">
      <c r="E1352" s="95"/>
      <c r="G1352" s="95"/>
      <c r="I1352" s="95"/>
      <c r="J1352" s="95"/>
      <c r="K1352" s="95"/>
      <c r="M1352" s="95"/>
      <c r="O1352" s="95"/>
      <c r="S1352" s="95"/>
      <c r="U1352" s="95"/>
      <c r="W1352" s="95"/>
      <c r="X1352" s="95"/>
      <c r="Y1352" s="95"/>
      <c r="AA1352" s="95"/>
      <c r="AC1352" s="95"/>
    </row>
    <row r="1353" spans="5:29" s="42" customFormat="1" x14ac:dyDescent="0.35">
      <c r="E1353" s="95"/>
      <c r="G1353" s="95"/>
      <c r="I1353" s="95"/>
      <c r="J1353" s="95"/>
      <c r="K1353" s="95"/>
      <c r="M1353" s="95"/>
      <c r="O1353" s="95"/>
      <c r="S1353" s="95"/>
      <c r="U1353" s="95"/>
      <c r="W1353" s="95"/>
      <c r="X1353" s="95"/>
      <c r="Y1353" s="95"/>
      <c r="AA1353" s="95"/>
      <c r="AC1353" s="95"/>
    </row>
    <row r="1354" spans="5:29" s="42" customFormat="1" x14ac:dyDescent="0.35">
      <c r="E1354" s="95"/>
      <c r="G1354" s="95"/>
      <c r="I1354" s="95"/>
      <c r="J1354" s="95"/>
      <c r="K1354" s="95"/>
      <c r="M1354" s="95"/>
      <c r="O1354" s="95"/>
      <c r="S1354" s="95"/>
      <c r="U1354" s="95"/>
      <c r="W1354" s="95"/>
      <c r="X1354" s="95"/>
      <c r="Y1354" s="95"/>
      <c r="AA1354" s="95"/>
      <c r="AC1354" s="95"/>
    </row>
    <row r="1355" spans="5:29" s="42" customFormat="1" x14ac:dyDescent="0.35">
      <c r="E1355" s="95"/>
      <c r="G1355" s="95"/>
      <c r="I1355" s="95"/>
      <c r="J1355" s="95"/>
      <c r="K1355" s="95"/>
      <c r="M1355" s="95"/>
      <c r="O1355" s="95"/>
      <c r="S1355" s="95"/>
      <c r="U1355" s="95"/>
      <c r="W1355" s="95"/>
      <c r="X1355" s="95"/>
      <c r="Y1355" s="95"/>
      <c r="AA1355" s="95"/>
      <c r="AC1355" s="95"/>
    </row>
    <row r="1356" spans="5:29" s="42" customFormat="1" x14ac:dyDescent="0.35">
      <c r="E1356" s="95"/>
      <c r="G1356" s="95"/>
      <c r="I1356" s="95"/>
      <c r="J1356" s="95"/>
      <c r="K1356" s="95"/>
      <c r="M1356" s="95"/>
      <c r="O1356" s="95"/>
      <c r="S1356" s="95"/>
      <c r="U1356" s="95"/>
      <c r="W1356" s="95"/>
      <c r="X1356" s="95"/>
      <c r="Y1356" s="95"/>
      <c r="AA1356" s="95"/>
      <c r="AC1356" s="95"/>
    </row>
    <row r="1357" spans="5:29" s="42" customFormat="1" x14ac:dyDescent="0.35">
      <c r="E1357" s="95"/>
      <c r="G1357" s="95"/>
      <c r="I1357" s="95"/>
      <c r="J1357" s="95"/>
      <c r="K1357" s="95"/>
      <c r="M1357" s="95"/>
      <c r="O1357" s="95"/>
      <c r="S1357" s="95"/>
      <c r="U1357" s="95"/>
      <c r="W1357" s="95"/>
      <c r="X1357" s="95"/>
      <c r="Y1357" s="95"/>
      <c r="AA1357" s="95"/>
      <c r="AC1357" s="95"/>
    </row>
    <row r="1358" spans="5:29" s="42" customFormat="1" x14ac:dyDescent="0.35">
      <c r="E1358" s="95"/>
      <c r="G1358" s="95"/>
      <c r="I1358" s="95"/>
      <c r="J1358" s="95"/>
      <c r="K1358" s="95"/>
      <c r="M1358" s="95"/>
      <c r="O1358" s="95"/>
      <c r="S1358" s="95"/>
      <c r="U1358" s="95"/>
      <c r="W1358" s="95"/>
      <c r="X1358" s="95"/>
      <c r="Y1358" s="95"/>
      <c r="AA1358" s="95"/>
      <c r="AC1358" s="95"/>
    </row>
    <row r="1359" spans="5:29" s="42" customFormat="1" x14ac:dyDescent="0.35">
      <c r="E1359" s="95"/>
      <c r="G1359" s="95"/>
      <c r="I1359" s="95"/>
      <c r="J1359" s="95"/>
      <c r="K1359" s="95"/>
      <c r="M1359" s="95"/>
      <c r="O1359" s="95"/>
      <c r="S1359" s="95"/>
      <c r="U1359" s="95"/>
      <c r="W1359" s="95"/>
      <c r="X1359" s="95"/>
      <c r="Y1359" s="95"/>
      <c r="AA1359" s="95"/>
      <c r="AC1359" s="95"/>
    </row>
    <row r="1360" spans="5:29" s="42" customFormat="1" x14ac:dyDescent="0.35">
      <c r="E1360" s="95"/>
      <c r="G1360" s="95"/>
      <c r="I1360" s="95"/>
      <c r="J1360" s="95"/>
      <c r="K1360" s="95"/>
      <c r="M1360" s="95"/>
      <c r="O1360" s="95"/>
      <c r="S1360" s="95"/>
      <c r="U1360" s="95"/>
      <c r="W1360" s="95"/>
      <c r="X1360" s="95"/>
      <c r="Y1360" s="95"/>
      <c r="AA1360" s="95"/>
      <c r="AC1360" s="95"/>
    </row>
    <row r="1361" spans="5:29" s="42" customFormat="1" x14ac:dyDescent="0.35">
      <c r="E1361" s="95"/>
      <c r="G1361" s="95"/>
      <c r="I1361" s="95"/>
      <c r="J1361" s="95"/>
      <c r="K1361" s="95"/>
      <c r="M1361" s="95"/>
      <c r="O1361" s="95"/>
      <c r="S1361" s="95"/>
      <c r="U1361" s="95"/>
      <c r="W1361" s="95"/>
      <c r="X1361" s="95"/>
      <c r="Y1361" s="95"/>
      <c r="AA1361" s="95"/>
      <c r="AC1361" s="95"/>
    </row>
    <row r="1362" spans="5:29" s="42" customFormat="1" x14ac:dyDescent="0.35">
      <c r="E1362" s="95"/>
      <c r="G1362" s="95"/>
      <c r="I1362" s="95"/>
      <c r="J1362" s="95"/>
      <c r="K1362" s="95"/>
      <c r="M1362" s="95"/>
      <c r="O1362" s="95"/>
      <c r="S1362" s="95"/>
      <c r="U1362" s="95"/>
      <c r="W1362" s="95"/>
      <c r="X1362" s="95"/>
      <c r="Y1362" s="95"/>
      <c r="AA1362" s="95"/>
      <c r="AC1362" s="95"/>
    </row>
    <row r="1363" spans="5:29" s="42" customFormat="1" x14ac:dyDescent="0.35">
      <c r="E1363" s="95"/>
      <c r="G1363" s="95"/>
      <c r="I1363" s="95"/>
      <c r="J1363" s="95"/>
      <c r="K1363" s="95"/>
      <c r="M1363" s="95"/>
      <c r="O1363" s="95"/>
      <c r="S1363" s="95"/>
      <c r="U1363" s="95"/>
      <c r="W1363" s="95"/>
      <c r="X1363" s="95"/>
      <c r="Y1363" s="95"/>
      <c r="AA1363" s="95"/>
      <c r="AC1363" s="95"/>
    </row>
    <row r="1364" spans="5:29" s="42" customFormat="1" x14ac:dyDescent="0.35">
      <c r="E1364" s="95"/>
      <c r="G1364" s="95"/>
      <c r="I1364" s="95"/>
      <c r="J1364" s="95"/>
      <c r="K1364" s="95"/>
      <c r="M1364" s="95"/>
      <c r="O1364" s="95"/>
      <c r="S1364" s="95"/>
      <c r="U1364" s="95"/>
      <c r="W1364" s="95"/>
      <c r="X1364" s="95"/>
      <c r="Y1364" s="95"/>
      <c r="AA1364" s="95"/>
      <c r="AC1364" s="95"/>
    </row>
    <row r="1365" spans="5:29" s="42" customFormat="1" x14ac:dyDescent="0.35">
      <c r="E1365" s="95"/>
      <c r="G1365" s="95"/>
      <c r="I1365" s="95"/>
      <c r="J1365" s="95"/>
      <c r="K1365" s="95"/>
      <c r="M1365" s="95"/>
      <c r="O1365" s="95"/>
      <c r="S1365" s="95"/>
      <c r="U1365" s="95"/>
      <c r="W1365" s="95"/>
      <c r="X1365" s="95"/>
      <c r="Y1365" s="95"/>
      <c r="AA1365" s="95"/>
      <c r="AC1365" s="95"/>
    </row>
    <row r="1366" spans="5:29" s="42" customFormat="1" x14ac:dyDescent="0.35">
      <c r="E1366" s="95"/>
      <c r="G1366" s="95"/>
      <c r="I1366" s="95"/>
      <c r="J1366" s="95"/>
      <c r="K1366" s="95"/>
      <c r="M1366" s="95"/>
      <c r="O1366" s="95"/>
      <c r="S1366" s="95"/>
      <c r="U1366" s="95"/>
      <c r="W1366" s="95"/>
      <c r="X1366" s="95"/>
      <c r="Y1366" s="95"/>
      <c r="AA1366" s="95"/>
      <c r="AC1366" s="95"/>
    </row>
    <row r="1367" spans="5:29" s="42" customFormat="1" x14ac:dyDescent="0.35">
      <c r="E1367" s="95"/>
      <c r="G1367" s="95"/>
      <c r="I1367" s="95"/>
      <c r="J1367" s="95"/>
      <c r="K1367" s="95"/>
      <c r="M1367" s="95"/>
      <c r="O1367" s="95"/>
      <c r="S1367" s="95"/>
      <c r="U1367" s="95"/>
      <c r="W1367" s="95"/>
      <c r="X1367" s="95"/>
      <c r="Y1367" s="95"/>
      <c r="AA1367" s="95"/>
      <c r="AC1367" s="95"/>
    </row>
    <row r="1368" spans="5:29" s="42" customFormat="1" x14ac:dyDescent="0.35">
      <c r="E1368" s="95"/>
      <c r="G1368" s="95"/>
      <c r="I1368" s="95"/>
      <c r="J1368" s="95"/>
      <c r="K1368" s="95"/>
      <c r="M1368" s="95"/>
      <c r="O1368" s="95"/>
      <c r="S1368" s="95"/>
      <c r="U1368" s="95"/>
      <c r="W1368" s="95"/>
      <c r="X1368" s="95"/>
      <c r="Y1368" s="95"/>
      <c r="AA1368" s="95"/>
      <c r="AC1368" s="95"/>
    </row>
    <row r="1369" spans="5:29" s="42" customFormat="1" x14ac:dyDescent="0.35">
      <c r="E1369" s="95"/>
      <c r="G1369" s="95"/>
      <c r="I1369" s="95"/>
      <c r="J1369" s="95"/>
      <c r="K1369" s="95"/>
      <c r="M1369" s="95"/>
      <c r="O1369" s="95"/>
      <c r="S1369" s="95"/>
      <c r="U1369" s="95"/>
      <c r="W1369" s="95"/>
      <c r="X1369" s="95"/>
      <c r="Y1369" s="95"/>
      <c r="AA1369" s="95"/>
      <c r="AC1369" s="95"/>
    </row>
    <row r="1370" spans="5:29" s="42" customFormat="1" x14ac:dyDescent="0.35">
      <c r="E1370" s="95"/>
      <c r="G1370" s="95"/>
      <c r="I1370" s="95"/>
      <c r="J1370" s="95"/>
      <c r="K1370" s="95"/>
      <c r="M1370" s="95"/>
      <c r="O1370" s="95"/>
      <c r="S1370" s="95"/>
      <c r="U1370" s="95"/>
      <c r="W1370" s="95"/>
      <c r="X1370" s="95"/>
      <c r="Y1370" s="95"/>
      <c r="AA1370" s="95"/>
      <c r="AC1370" s="95"/>
    </row>
    <row r="1371" spans="5:29" s="42" customFormat="1" x14ac:dyDescent="0.35">
      <c r="E1371" s="95"/>
      <c r="G1371" s="95"/>
      <c r="I1371" s="95"/>
      <c r="J1371" s="95"/>
      <c r="K1371" s="95"/>
      <c r="M1371" s="95"/>
      <c r="O1371" s="95"/>
      <c r="S1371" s="95"/>
      <c r="U1371" s="95"/>
      <c r="W1371" s="95"/>
      <c r="X1371" s="95"/>
      <c r="Y1371" s="95"/>
      <c r="AA1371" s="95"/>
      <c r="AC1371" s="95"/>
    </row>
    <row r="1372" spans="5:29" s="42" customFormat="1" x14ac:dyDescent="0.35">
      <c r="E1372" s="95"/>
      <c r="G1372" s="95"/>
      <c r="I1372" s="95"/>
      <c r="J1372" s="95"/>
      <c r="K1372" s="95"/>
      <c r="M1372" s="95"/>
      <c r="O1372" s="95"/>
      <c r="S1372" s="95"/>
      <c r="U1372" s="95"/>
      <c r="W1372" s="95"/>
      <c r="X1372" s="95"/>
      <c r="Y1372" s="95"/>
      <c r="AA1372" s="95"/>
      <c r="AC1372" s="95"/>
    </row>
    <row r="1373" spans="5:29" s="42" customFormat="1" x14ac:dyDescent="0.35">
      <c r="E1373" s="95"/>
      <c r="G1373" s="95"/>
      <c r="I1373" s="95"/>
      <c r="J1373" s="95"/>
      <c r="K1373" s="95"/>
      <c r="M1373" s="95"/>
      <c r="O1373" s="95"/>
      <c r="S1373" s="95"/>
      <c r="U1373" s="95"/>
      <c r="W1373" s="95"/>
      <c r="X1373" s="95"/>
      <c r="Y1373" s="95"/>
      <c r="AA1373" s="95"/>
      <c r="AC1373" s="95"/>
    </row>
    <row r="1374" spans="5:29" s="42" customFormat="1" x14ac:dyDescent="0.35">
      <c r="E1374" s="95"/>
      <c r="G1374" s="95"/>
      <c r="I1374" s="95"/>
      <c r="J1374" s="95"/>
      <c r="K1374" s="95"/>
      <c r="M1374" s="95"/>
      <c r="O1374" s="95"/>
      <c r="S1374" s="95"/>
      <c r="U1374" s="95"/>
      <c r="W1374" s="95"/>
      <c r="X1374" s="95"/>
      <c r="Y1374" s="95"/>
      <c r="AA1374" s="95"/>
      <c r="AC1374" s="95"/>
    </row>
    <row r="1375" spans="5:29" s="42" customFormat="1" x14ac:dyDescent="0.35">
      <c r="E1375" s="95"/>
      <c r="G1375" s="95"/>
      <c r="I1375" s="95"/>
      <c r="J1375" s="95"/>
      <c r="K1375" s="95"/>
      <c r="M1375" s="95"/>
      <c r="O1375" s="95"/>
      <c r="S1375" s="95"/>
      <c r="U1375" s="95"/>
      <c r="W1375" s="95"/>
      <c r="X1375" s="95"/>
      <c r="Y1375" s="95"/>
      <c r="AA1375" s="95"/>
      <c r="AC1375" s="95"/>
    </row>
    <row r="1376" spans="5:29" s="42" customFormat="1" x14ac:dyDescent="0.35">
      <c r="E1376" s="95"/>
      <c r="G1376" s="95"/>
      <c r="I1376" s="95"/>
      <c r="J1376" s="95"/>
      <c r="K1376" s="95"/>
      <c r="M1376" s="95"/>
      <c r="O1376" s="95"/>
      <c r="S1376" s="95"/>
      <c r="U1376" s="95"/>
      <c r="W1376" s="95"/>
      <c r="X1376" s="95"/>
      <c r="Y1376" s="95"/>
      <c r="AA1376" s="95"/>
      <c r="AC1376" s="95"/>
    </row>
    <row r="1377" spans="5:29" s="42" customFormat="1" x14ac:dyDescent="0.35">
      <c r="E1377" s="95"/>
      <c r="G1377" s="95"/>
      <c r="I1377" s="95"/>
      <c r="J1377" s="95"/>
      <c r="K1377" s="95"/>
      <c r="M1377" s="95"/>
      <c r="O1377" s="95"/>
      <c r="S1377" s="95"/>
      <c r="U1377" s="95"/>
      <c r="W1377" s="95"/>
      <c r="X1377" s="95"/>
      <c r="Y1377" s="95"/>
      <c r="AA1377" s="95"/>
      <c r="AC1377" s="95"/>
    </row>
    <row r="1378" spans="5:29" s="42" customFormat="1" x14ac:dyDescent="0.35">
      <c r="E1378" s="95"/>
      <c r="G1378" s="95"/>
      <c r="I1378" s="95"/>
      <c r="J1378" s="95"/>
      <c r="K1378" s="95"/>
      <c r="M1378" s="95"/>
      <c r="O1378" s="95"/>
      <c r="S1378" s="95"/>
      <c r="U1378" s="95"/>
      <c r="W1378" s="95"/>
      <c r="X1378" s="95"/>
      <c r="Y1378" s="95"/>
      <c r="AA1378" s="95"/>
      <c r="AC1378" s="95"/>
    </row>
    <row r="1379" spans="5:29" s="42" customFormat="1" x14ac:dyDescent="0.35">
      <c r="E1379" s="95"/>
      <c r="G1379" s="95"/>
      <c r="I1379" s="95"/>
      <c r="J1379" s="95"/>
      <c r="K1379" s="95"/>
      <c r="M1379" s="95"/>
      <c r="O1379" s="95"/>
      <c r="S1379" s="95"/>
      <c r="U1379" s="95"/>
      <c r="W1379" s="95"/>
      <c r="X1379" s="95"/>
      <c r="Y1379" s="95"/>
      <c r="AA1379" s="95"/>
      <c r="AC1379" s="95"/>
    </row>
    <row r="1380" spans="5:29" s="42" customFormat="1" x14ac:dyDescent="0.35">
      <c r="E1380" s="95"/>
      <c r="G1380" s="95"/>
      <c r="I1380" s="95"/>
      <c r="J1380" s="95"/>
      <c r="K1380" s="95"/>
      <c r="M1380" s="95"/>
      <c r="O1380" s="95"/>
      <c r="S1380" s="95"/>
      <c r="U1380" s="95"/>
      <c r="W1380" s="95"/>
      <c r="X1380" s="95"/>
      <c r="Y1380" s="95"/>
      <c r="AA1380" s="95"/>
      <c r="AC1380" s="95"/>
    </row>
    <row r="1381" spans="5:29" s="42" customFormat="1" x14ac:dyDescent="0.35">
      <c r="E1381" s="95"/>
      <c r="G1381" s="95"/>
      <c r="I1381" s="95"/>
      <c r="J1381" s="95"/>
      <c r="K1381" s="95"/>
      <c r="M1381" s="95"/>
      <c r="O1381" s="95"/>
      <c r="S1381" s="95"/>
      <c r="U1381" s="95"/>
      <c r="W1381" s="95"/>
      <c r="X1381" s="95"/>
      <c r="Y1381" s="95"/>
      <c r="AA1381" s="95"/>
      <c r="AC1381" s="95"/>
    </row>
    <row r="1382" spans="5:29" s="42" customFormat="1" x14ac:dyDescent="0.35">
      <c r="E1382" s="95"/>
      <c r="G1382" s="95"/>
      <c r="I1382" s="95"/>
      <c r="J1382" s="95"/>
      <c r="K1382" s="95"/>
      <c r="M1382" s="95"/>
      <c r="O1382" s="95"/>
      <c r="S1382" s="95"/>
      <c r="U1382" s="95"/>
      <c r="W1382" s="95"/>
      <c r="X1382" s="95"/>
      <c r="Y1382" s="95"/>
      <c r="AA1382" s="95"/>
      <c r="AC1382" s="95"/>
    </row>
    <row r="1383" spans="5:29" s="42" customFormat="1" x14ac:dyDescent="0.35">
      <c r="E1383" s="95"/>
      <c r="G1383" s="95"/>
      <c r="I1383" s="95"/>
      <c r="J1383" s="95"/>
      <c r="K1383" s="95"/>
      <c r="M1383" s="95"/>
      <c r="O1383" s="95"/>
      <c r="S1383" s="95"/>
      <c r="U1383" s="95"/>
      <c r="W1383" s="95"/>
      <c r="X1383" s="95"/>
      <c r="Y1383" s="95"/>
      <c r="AA1383" s="95"/>
      <c r="AC1383" s="95"/>
    </row>
    <row r="1384" spans="5:29" s="42" customFormat="1" x14ac:dyDescent="0.35">
      <c r="E1384" s="95"/>
      <c r="G1384" s="95"/>
      <c r="I1384" s="95"/>
      <c r="J1384" s="95"/>
      <c r="K1384" s="95"/>
      <c r="M1384" s="95"/>
      <c r="O1384" s="95"/>
      <c r="S1384" s="95"/>
      <c r="U1384" s="95"/>
      <c r="W1384" s="95"/>
      <c r="X1384" s="95"/>
      <c r="Y1384" s="95"/>
      <c r="AA1384" s="95"/>
      <c r="AC1384" s="95"/>
    </row>
    <row r="1385" spans="5:29" s="42" customFormat="1" x14ac:dyDescent="0.35">
      <c r="E1385" s="95"/>
      <c r="G1385" s="95"/>
      <c r="I1385" s="95"/>
      <c r="J1385" s="95"/>
      <c r="K1385" s="95"/>
      <c r="M1385" s="95"/>
      <c r="O1385" s="95"/>
      <c r="S1385" s="95"/>
      <c r="U1385" s="95"/>
      <c r="W1385" s="95"/>
      <c r="X1385" s="95"/>
      <c r="Y1385" s="95"/>
      <c r="AA1385" s="95"/>
      <c r="AC1385" s="95"/>
    </row>
    <row r="1386" spans="5:29" s="42" customFormat="1" x14ac:dyDescent="0.35">
      <c r="E1386" s="95"/>
      <c r="G1386" s="95"/>
      <c r="I1386" s="95"/>
      <c r="J1386" s="95"/>
      <c r="K1386" s="95"/>
      <c r="M1386" s="95"/>
      <c r="O1386" s="95"/>
      <c r="S1386" s="95"/>
      <c r="U1386" s="95"/>
      <c r="W1386" s="95"/>
      <c r="X1386" s="95"/>
      <c r="Y1386" s="95"/>
      <c r="AA1386" s="95"/>
      <c r="AC1386" s="95"/>
    </row>
    <row r="1387" spans="5:29" s="42" customFormat="1" x14ac:dyDescent="0.35">
      <c r="E1387" s="95"/>
      <c r="G1387" s="95"/>
      <c r="I1387" s="95"/>
      <c r="J1387" s="95"/>
      <c r="K1387" s="95"/>
      <c r="M1387" s="95"/>
      <c r="O1387" s="95"/>
      <c r="S1387" s="95"/>
      <c r="U1387" s="95"/>
      <c r="W1387" s="95"/>
      <c r="X1387" s="95"/>
      <c r="Y1387" s="95"/>
      <c r="AA1387" s="95"/>
      <c r="AC1387" s="95"/>
    </row>
    <row r="1388" spans="5:29" s="42" customFormat="1" x14ac:dyDescent="0.35">
      <c r="E1388" s="95"/>
      <c r="G1388" s="95"/>
      <c r="I1388" s="95"/>
      <c r="J1388" s="95"/>
      <c r="K1388" s="95"/>
      <c r="M1388" s="95"/>
      <c r="O1388" s="95"/>
      <c r="S1388" s="95"/>
      <c r="U1388" s="95"/>
      <c r="W1388" s="95"/>
      <c r="X1388" s="95"/>
      <c r="Y1388" s="95"/>
      <c r="AA1388" s="95"/>
      <c r="AC1388" s="95"/>
    </row>
    <row r="1389" spans="5:29" s="42" customFormat="1" x14ac:dyDescent="0.35">
      <c r="E1389" s="95"/>
      <c r="G1389" s="95"/>
      <c r="I1389" s="95"/>
      <c r="J1389" s="95"/>
      <c r="K1389" s="95"/>
      <c r="M1389" s="95"/>
      <c r="O1389" s="95"/>
      <c r="S1389" s="95"/>
      <c r="U1389" s="95"/>
      <c r="W1389" s="95"/>
      <c r="X1389" s="95"/>
      <c r="Y1389" s="95"/>
      <c r="AA1389" s="95"/>
      <c r="AC1389" s="95"/>
    </row>
    <row r="1390" spans="5:29" s="42" customFormat="1" x14ac:dyDescent="0.35">
      <c r="E1390" s="95"/>
      <c r="G1390" s="95"/>
      <c r="I1390" s="95"/>
      <c r="J1390" s="95"/>
      <c r="K1390" s="95"/>
      <c r="M1390" s="95"/>
      <c r="O1390" s="95"/>
      <c r="S1390" s="95"/>
      <c r="U1390" s="95"/>
      <c r="W1390" s="95"/>
      <c r="X1390" s="95"/>
      <c r="Y1390" s="95"/>
      <c r="AA1390" s="95"/>
      <c r="AC1390" s="95"/>
    </row>
    <row r="1391" spans="5:29" s="42" customFormat="1" x14ac:dyDescent="0.35">
      <c r="E1391" s="95"/>
      <c r="G1391" s="95"/>
      <c r="I1391" s="95"/>
      <c r="J1391" s="95"/>
      <c r="K1391" s="95"/>
      <c r="M1391" s="95"/>
      <c r="O1391" s="95"/>
      <c r="S1391" s="95"/>
      <c r="U1391" s="95"/>
      <c r="W1391" s="95"/>
      <c r="X1391" s="95"/>
      <c r="Y1391" s="95"/>
      <c r="AA1391" s="95"/>
      <c r="AC1391" s="95"/>
    </row>
    <row r="1392" spans="5:29" s="42" customFormat="1" x14ac:dyDescent="0.35">
      <c r="E1392" s="95"/>
      <c r="G1392" s="95"/>
      <c r="I1392" s="95"/>
      <c r="J1392" s="95"/>
      <c r="K1392" s="95"/>
      <c r="M1392" s="95"/>
      <c r="O1392" s="95"/>
      <c r="S1392" s="95"/>
      <c r="U1392" s="95"/>
      <c r="W1392" s="95"/>
      <c r="X1392" s="95"/>
      <c r="Y1392" s="95"/>
      <c r="AA1392" s="95"/>
      <c r="AC1392" s="95"/>
    </row>
    <row r="1393" spans="5:29" s="42" customFormat="1" x14ac:dyDescent="0.35">
      <c r="E1393" s="95"/>
      <c r="G1393" s="95"/>
      <c r="I1393" s="95"/>
      <c r="J1393" s="95"/>
      <c r="K1393" s="95"/>
      <c r="M1393" s="95"/>
      <c r="O1393" s="95"/>
      <c r="S1393" s="95"/>
      <c r="U1393" s="95"/>
      <c r="W1393" s="95"/>
      <c r="X1393" s="95"/>
      <c r="Y1393" s="95"/>
      <c r="AA1393" s="95"/>
      <c r="AC1393" s="95"/>
    </row>
    <row r="1394" spans="5:29" s="42" customFormat="1" x14ac:dyDescent="0.35">
      <c r="E1394" s="95"/>
      <c r="G1394" s="95"/>
      <c r="I1394" s="95"/>
      <c r="J1394" s="95"/>
      <c r="K1394" s="95"/>
      <c r="M1394" s="95"/>
      <c r="O1394" s="95"/>
      <c r="S1394" s="95"/>
      <c r="U1394" s="95"/>
      <c r="W1394" s="95"/>
      <c r="X1394" s="95"/>
      <c r="Y1394" s="95"/>
      <c r="AA1394" s="95"/>
      <c r="AC1394" s="95"/>
    </row>
    <row r="1395" spans="5:29" s="42" customFormat="1" x14ac:dyDescent="0.35">
      <c r="E1395" s="95"/>
      <c r="G1395" s="95"/>
      <c r="I1395" s="95"/>
      <c r="J1395" s="95"/>
      <c r="K1395" s="95"/>
      <c r="M1395" s="95"/>
      <c r="O1395" s="95"/>
      <c r="S1395" s="95"/>
      <c r="U1395" s="95"/>
      <c r="W1395" s="95"/>
      <c r="X1395" s="95"/>
      <c r="Y1395" s="95"/>
      <c r="AA1395" s="95"/>
      <c r="AC1395" s="95"/>
    </row>
    <row r="1396" spans="5:29" s="42" customFormat="1" x14ac:dyDescent="0.35">
      <c r="E1396" s="95"/>
      <c r="G1396" s="95"/>
      <c r="I1396" s="95"/>
      <c r="J1396" s="95"/>
      <c r="K1396" s="95"/>
      <c r="M1396" s="95"/>
      <c r="O1396" s="95"/>
      <c r="S1396" s="95"/>
      <c r="U1396" s="95"/>
      <c r="W1396" s="95"/>
      <c r="X1396" s="95"/>
      <c r="Y1396" s="95"/>
      <c r="AA1396" s="95"/>
      <c r="AC1396" s="95"/>
    </row>
    <row r="1397" spans="5:29" s="42" customFormat="1" x14ac:dyDescent="0.35">
      <c r="E1397" s="95"/>
      <c r="G1397" s="95"/>
      <c r="I1397" s="95"/>
      <c r="J1397" s="95"/>
      <c r="K1397" s="95"/>
      <c r="M1397" s="95"/>
      <c r="O1397" s="95"/>
      <c r="S1397" s="95"/>
      <c r="U1397" s="95"/>
      <c r="W1397" s="95"/>
      <c r="X1397" s="95"/>
      <c r="Y1397" s="95"/>
      <c r="AA1397" s="95"/>
      <c r="AC1397" s="95"/>
    </row>
    <row r="1398" spans="5:29" s="42" customFormat="1" x14ac:dyDescent="0.35">
      <c r="E1398" s="95"/>
      <c r="G1398" s="95"/>
      <c r="I1398" s="95"/>
      <c r="J1398" s="95"/>
      <c r="K1398" s="95"/>
      <c r="M1398" s="95"/>
      <c r="O1398" s="95"/>
      <c r="S1398" s="95"/>
      <c r="U1398" s="95"/>
      <c r="W1398" s="95"/>
      <c r="X1398" s="95"/>
      <c r="Y1398" s="95"/>
      <c r="AA1398" s="95"/>
      <c r="AC1398" s="95"/>
    </row>
    <row r="1399" spans="5:29" s="42" customFormat="1" x14ac:dyDescent="0.35">
      <c r="E1399" s="95"/>
      <c r="G1399" s="95"/>
      <c r="I1399" s="95"/>
      <c r="J1399" s="95"/>
      <c r="K1399" s="95"/>
      <c r="M1399" s="95"/>
      <c r="O1399" s="95"/>
      <c r="S1399" s="95"/>
      <c r="U1399" s="95"/>
      <c r="W1399" s="95"/>
      <c r="X1399" s="95"/>
      <c r="Y1399" s="95"/>
      <c r="AA1399" s="95"/>
      <c r="AC1399" s="95"/>
    </row>
    <row r="1400" spans="5:29" s="42" customFormat="1" x14ac:dyDescent="0.35">
      <c r="E1400" s="95"/>
      <c r="G1400" s="95"/>
      <c r="I1400" s="95"/>
      <c r="J1400" s="95"/>
      <c r="K1400" s="95"/>
      <c r="M1400" s="95"/>
      <c r="O1400" s="95"/>
      <c r="S1400" s="95"/>
      <c r="U1400" s="95"/>
      <c r="W1400" s="95"/>
      <c r="X1400" s="95"/>
      <c r="Y1400" s="95"/>
      <c r="AA1400" s="95"/>
      <c r="AC1400" s="95"/>
    </row>
    <row r="1401" spans="5:29" s="42" customFormat="1" x14ac:dyDescent="0.35">
      <c r="E1401" s="95"/>
      <c r="G1401" s="95"/>
      <c r="I1401" s="95"/>
      <c r="J1401" s="95"/>
      <c r="K1401" s="95"/>
      <c r="M1401" s="95"/>
      <c r="O1401" s="95"/>
      <c r="S1401" s="95"/>
      <c r="U1401" s="95"/>
      <c r="W1401" s="95"/>
      <c r="X1401" s="95"/>
      <c r="Y1401" s="95"/>
      <c r="AA1401" s="95"/>
      <c r="AC1401" s="95"/>
    </row>
    <row r="1402" spans="5:29" s="42" customFormat="1" x14ac:dyDescent="0.35">
      <c r="E1402" s="95"/>
      <c r="G1402" s="95"/>
      <c r="I1402" s="95"/>
      <c r="J1402" s="95"/>
      <c r="K1402" s="95"/>
      <c r="M1402" s="95"/>
      <c r="O1402" s="95"/>
      <c r="S1402" s="95"/>
      <c r="U1402" s="95"/>
      <c r="W1402" s="95"/>
      <c r="X1402" s="95"/>
      <c r="Y1402" s="95"/>
      <c r="AA1402" s="95"/>
      <c r="AC1402" s="95"/>
    </row>
    <row r="1403" spans="5:29" s="42" customFormat="1" x14ac:dyDescent="0.35">
      <c r="E1403" s="95"/>
      <c r="G1403" s="95"/>
      <c r="I1403" s="95"/>
      <c r="J1403" s="95"/>
      <c r="K1403" s="95"/>
      <c r="M1403" s="95"/>
      <c r="O1403" s="95"/>
      <c r="S1403" s="95"/>
      <c r="U1403" s="95"/>
      <c r="W1403" s="95"/>
      <c r="X1403" s="95"/>
      <c r="Y1403" s="95"/>
      <c r="AA1403" s="95"/>
      <c r="AC1403" s="95"/>
    </row>
    <row r="1404" spans="5:29" s="42" customFormat="1" x14ac:dyDescent="0.35">
      <c r="E1404" s="95"/>
      <c r="G1404" s="95"/>
      <c r="I1404" s="95"/>
      <c r="J1404" s="95"/>
      <c r="K1404" s="95"/>
      <c r="M1404" s="95"/>
      <c r="O1404" s="95"/>
      <c r="S1404" s="95"/>
      <c r="U1404" s="95"/>
      <c r="W1404" s="95"/>
      <c r="X1404" s="95"/>
      <c r="Y1404" s="95"/>
      <c r="AA1404" s="95"/>
      <c r="AC1404" s="95"/>
    </row>
    <row r="1405" spans="5:29" s="42" customFormat="1" x14ac:dyDescent="0.35">
      <c r="E1405" s="95"/>
      <c r="G1405" s="95"/>
      <c r="I1405" s="95"/>
      <c r="J1405" s="95"/>
      <c r="K1405" s="95"/>
      <c r="M1405" s="95"/>
      <c r="O1405" s="95"/>
      <c r="S1405" s="95"/>
      <c r="U1405" s="95"/>
      <c r="W1405" s="95"/>
      <c r="X1405" s="95"/>
      <c r="Y1405" s="95"/>
      <c r="AA1405" s="95"/>
      <c r="AC1405" s="95"/>
    </row>
    <row r="1406" spans="5:29" s="42" customFormat="1" x14ac:dyDescent="0.35">
      <c r="E1406" s="95"/>
      <c r="G1406" s="95"/>
      <c r="I1406" s="95"/>
      <c r="J1406" s="95"/>
      <c r="K1406" s="95"/>
      <c r="M1406" s="95"/>
      <c r="O1406" s="95"/>
      <c r="S1406" s="95"/>
      <c r="U1406" s="95"/>
      <c r="W1406" s="95"/>
      <c r="X1406" s="95"/>
      <c r="Y1406" s="95"/>
      <c r="AA1406" s="95"/>
      <c r="AC1406" s="95"/>
    </row>
    <row r="1407" spans="5:29" s="42" customFormat="1" x14ac:dyDescent="0.35">
      <c r="E1407" s="95"/>
      <c r="G1407" s="95"/>
      <c r="I1407" s="95"/>
      <c r="J1407" s="95"/>
      <c r="K1407" s="95"/>
      <c r="M1407" s="95"/>
      <c r="O1407" s="95"/>
      <c r="S1407" s="95"/>
      <c r="U1407" s="95"/>
      <c r="W1407" s="95"/>
      <c r="X1407" s="95"/>
      <c r="Y1407" s="95"/>
      <c r="AA1407" s="95"/>
      <c r="AC1407" s="95"/>
    </row>
    <row r="1408" spans="5:29" s="42" customFormat="1" x14ac:dyDescent="0.35">
      <c r="E1408" s="95"/>
      <c r="G1408" s="95"/>
      <c r="I1408" s="95"/>
      <c r="J1408" s="95"/>
      <c r="K1408" s="95"/>
      <c r="M1408" s="95"/>
      <c r="O1408" s="95"/>
      <c r="S1408" s="95"/>
      <c r="U1408" s="95"/>
      <c r="W1408" s="95"/>
      <c r="X1408" s="95"/>
      <c r="Y1408" s="95"/>
      <c r="AA1408" s="95"/>
      <c r="AC1408" s="95"/>
    </row>
    <row r="1409" spans="5:29" s="42" customFormat="1" x14ac:dyDescent="0.35">
      <c r="E1409" s="95"/>
      <c r="G1409" s="95"/>
      <c r="I1409" s="95"/>
      <c r="J1409" s="95"/>
      <c r="K1409" s="95"/>
      <c r="M1409" s="95"/>
      <c r="O1409" s="95"/>
      <c r="S1409" s="95"/>
      <c r="U1409" s="95"/>
      <c r="W1409" s="95"/>
      <c r="X1409" s="95"/>
      <c r="Y1409" s="95"/>
      <c r="AA1409" s="95"/>
      <c r="AC1409" s="95"/>
    </row>
    <row r="1410" spans="5:29" s="42" customFormat="1" x14ac:dyDescent="0.35">
      <c r="E1410" s="95"/>
      <c r="G1410" s="95"/>
      <c r="I1410" s="95"/>
      <c r="J1410" s="95"/>
      <c r="K1410" s="95"/>
      <c r="M1410" s="95"/>
      <c r="O1410" s="95"/>
      <c r="S1410" s="95"/>
      <c r="U1410" s="95"/>
      <c r="W1410" s="95"/>
      <c r="X1410" s="95"/>
      <c r="Y1410" s="95"/>
      <c r="AA1410" s="95"/>
      <c r="AC1410" s="95"/>
    </row>
    <row r="1411" spans="5:29" s="42" customFormat="1" x14ac:dyDescent="0.35">
      <c r="E1411" s="95"/>
      <c r="G1411" s="95"/>
      <c r="I1411" s="95"/>
      <c r="J1411" s="95"/>
      <c r="K1411" s="95"/>
      <c r="M1411" s="95"/>
      <c r="O1411" s="95"/>
      <c r="S1411" s="95"/>
      <c r="U1411" s="95"/>
      <c r="W1411" s="95"/>
      <c r="X1411" s="95"/>
      <c r="Y1411" s="95"/>
      <c r="AA1411" s="95"/>
      <c r="AC1411" s="95"/>
    </row>
    <row r="1412" spans="5:29" s="42" customFormat="1" x14ac:dyDescent="0.35">
      <c r="E1412" s="95"/>
      <c r="G1412" s="95"/>
      <c r="I1412" s="95"/>
      <c r="J1412" s="95"/>
      <c r="K1412" s="95"/>
      <c r="M1412" s="95"/>
      <c r="O1412" s="95"/>
      <c r="S1412" s="95"/>
      <c r="U1412" s="95"/>
      <c r="W1412" s="95"/>
      <c r="X1412" s="95"/>
      <c r="Y1412" s="95"/>
      <c r="AA1412" s="95"/>
      <c r="AC1412" s="95"/>
    </row>
    <row r="1413" spans="5:29" s="42" customFormat="1" x14ac:dyDescent="0.35">
      <c r="E1413" s="95"/>
      <c r="G1413" s="95"/>
      <c r="I1413" s="95"/>
      <c r="J1413" s="95"/>
      <c r="K1413" s="95"/>
      <c r="M1413" s="95"/>
      <c r="O1413" s="95"/>
      <c r="S1413" s="95"/>
      <c r="U1413" s="95"/>
      <c r="W1413" s="95"/>
      <c r="X1413" s="95"/>
      <c r="Y1413" s="95"/>
      <c r="AA1413" s="95"/>
      <c r="AC1413" s="95"/>
    </row>
    <row r="1414" spans="5:29" s="42" customFormat="1" x14ac:dyDescent="0.35">
      <c r="E1414" s="95"/>
      <c r="G1414" s="95"/>
      <c r="I1414" s="95"/>
      <c r="J1414" s="95"/>
      <c r="K1414" s="95"/>
      <c r="M1414" s="95"/>
      <c r="O1414" s="95"/>
      <c r="S1414" s="95"/>
      <c r="U1414" s="95"/>
      <c r="W1414" s="95"/>
      <c r="X1414" s="95"/>
      <c r="Y1414" s="95"/>
      <c r="AA1414" s="95"/>
      <c r="AC1414" s="95"/>
    </row>
    <row r="1415" spans="5:29" s="42" customFormat="1" x14ac:dyDescent="0.35">
      <c r="E1415" s="95"/>
      <c r="G1415" s="95"/>
      <c r="I1415" s="95"/>
      <c r="J1415" s="95"/>
      <c r="K1415" s="95"/>
      <c r="M1415" s="95"/>
      <c r="O1415" s="95"/>
      <c r="S1415" s="95"/>
      <c r="U1415" s="95"/>
      <c r="W1415" s="95"/>
      <c r="X1415" s="95"/>
      <c r="Y1415" s="95"/>
      <c r="AA1415" s="95"/>
      <c r="AC1415" s="95"/>
    </row>
    <row r="1416" spans="5:29" s="42" customFormat="1" x14ac:dyDescent="0.35">
      <c r="E1416" s="95"/>
      <c r="G1416" s="95"/>
      <c r="I1416" s="95"/>
      <c r="J1416" s="95"/>
      <c r="K1416" s="95"/>
      <c r="M1416" s="95"/>
      <c r="O1416" s="95"/>
      <c r="S1416" s="95"/>
      <c r="U1416" s="95"/>
      <c r="W1416" s="95"/>
      <c r="X1416" s="95"/>
      <c r="Y1416" s="95"/>
      <c r="AA1416" s="95"/>
      <c r="AC1416" s="95"/>
    </row>
    <row r="1417" spans="5:29" s="42" customFormat="1" x14ac:dyDescent="0.35">
      <c r="E1417" s="95"/>
      <c r="G1417" s="95"/>
      <c r="I1417" s="95"/>
      <c r="J1417" s="95"/>
      <c r="K1417" s="95"/>
      <c r="M1417" s="95"/>
      <c r="O1417" s="95"/>
      <c r="S1417" s="95"/>
      <c r="U1417" s="95"/>
      <c r="W1417" s="95"/>
      <c r="X1417" s="95"/>
      <c r="Y1417" s="95"/>
      <c r="AA1417" s="95"/>
      <c r="AC1417" s="95"/>
    </row>
    <row r="1418" spans="5:29" s="42" customFormat="1" x14ac:dyDescent="0.35">
      <c r="E1418" s="95"/>
      <c r="G1418" s="95"/>
      <c r="I1418" s="95"/>
      <c r="J1418" s="95"/>
      <c r="K1418" s="95"/>
      <c r="M1418" s="95"/>
      <c r="O1418" s="95"/>
      <c r="S1418" s="95"/>
      <c r="U1418" s="95"/>
      <c r="W1418" s="95"/>
      <c r="X1418" s="95"/>
      <c r="Y1418" s="95"/>
      <c r="AA1418" s="95"/>
      <c r="AC1418" s="95"/>
    </row>
    <row r="1419" spans="5:29" s="42" customFormat="1" x14ac:dyDescent="0.35">
      <c r="E1419" s="95"/>
      <c r="G1419" s="95"/>
      <c r="I1419" s="95"/>
      <c r="J1419" s="95"/>
      <c r="K1419" s="95"/>
      <c r="M1419" s="95"/>
      <c r="O1419" s="95"/>
      <c r="S1419" s="95"/>
      <c r="U1419" s="95"/>
      <c r="W1419" s="95"/>
      <c r="X1419" s="95"/>
      <c r="Y1419" s="95"/>
      <c r="AA1419" s="95"/>
      <c r="AC1419" s="95"/>
    </row>
    <row r="1420" spans="5:29" s="42" customFormat="1" x14ac:dyDescent="0.35">
      <c r="E1420" s="95"/>
      <c r="G1420" s="95"/>
      <c r="I1420" s="95"/>
      <c r="J1420" s="95"/>
      <c r="K1420" s="95"/>
      <c r="M1420" s="95"/>
      <c r="O1420" s="95"/>
      <c r="S1420" s="95"/>
      <c r="U1420" s="95"/>
      <c r="W1420" s="95"/>
      <c r="X1420" s="95"/>
      <c r="Y1420" s="95"/>
      <c r="AA1420" s="95"/>
      <c r="AC1420" s="95"/>
    </row>
    <row r="1421" spans="5:29" s="42" customFormat="1" x14ac:dyDescent="0.35">
      <c r="E1421" s="95"/>
      <c r="G1421" s="95"/>
      <c r="I1421" s="95"/>
      <c r="J1421" s="95"/>
      <c r="K1421" s="95"/>
      <c r="M1421" s="95"/>
      <c r="O1421" s="95"/>
      <c r="S1421" s="95"/>
      <c r="U1421" s="95"/>
      <c r="W1421" s="95"/>
      <c r="X1421" s="95"/>
      <c r="Y1421" s="95"/>
      <c r="AA1421" s="95"/>
      <c r="AC1421" s="95"/>
    </row>
    <row r="1422" spans="5:29" s="42" customFormat="1" x14ac:dyDescent="0.35">
      <c r="E1422" s="95"/>
      <c r="G1422" s="95"/>
      <c r="I1422" s="95"/>
      <c r="J1422" s="95"/>
      <c r="K1422" s="95"/>
      <c r="M1422" s="95"/>
      <c r="O1422" s="95"/>
      <c r="S1422" s="95"/>
      <c r="U1422" s="95"/>
      <c r="W1422" s="95"/>
      <c r="X1422" s="95"/>
      <c r="Y1422" s="95"/>
      <c r="AA1422" s="95"/>
      <c r="AC1422" s="95"/>
    </row>
    <row r="1423" spans="5:29" s="42" customFormat="1" x14ac:dyDescent="0.35">
      <c r="E1423" s="95"/>
      <c r="G1423" s="95"/>
      <c r="I1423" s="95"/>
      <c r="J1423" s="95"/>
      <c r="K1423" s="95"/>
      <c r="M1423" s="95"/>
      <c r="O1423" s="95"/>
      <c r="S1423" s="95"/>
      <c r="U1423" s="95"/>
      <c r="W1423" s="95"/>
      <c r="X1423" s="95"/>
      <c r="Y1423" s="95"/>
      <c r="AA1423" s="95"/>
      <c r="AC1423" s="95"/>
    </row>
    <row r="1424" spans="5:29" s="42" customFormat="1" x14ac:dyDescent="0.35">
      <c r="E1424" s="95"/>
      <c r="G1424" s="95"/>
      <c r="I1424" s="95"/>
      <c r="J1424" s="95"/>
      <c r="K1424" s="95"/>
      <c r="M1424" s="95"/>
      <c r="O1424" s="95"/>
      <c r="S1424" s="95"/>
      <c r="U1424" s="95"/>
      <c r="W1424" s="95"/>
      <c r="X1424" s="95"/>
      <c r="Y1424" s="95"/>
      <c r="AA1424" s="95"/>
      <c r="AC1424" s="95"/>
    </row>
    <row r="1425" spans="5:29" s="42" customFormat="1" x14ac:dyDescent="0.35">
      <c r="E1425" s="95"/>
      <c r="G1425" s="95"/>
      <c r="I1425" s="95"/>
      <c r="J1425" s="95"/>
      <c r="K1425" s="95"/>
      <c r="M1425" s="95"/>
      <c r="O1425" s="95"/>
      <c r="S1425" s="95"/>
      <c r="U1425" s="95"/>
      <c r="W1425" s="95"/>
      <c r="X1425" s="95"/>
      <c r="Y1425" s="95"/>
      <c r="AA1425" s="95"/>
      <c r="AC1425" s="95"/>
    </row>
    <row r="1426" spans="5:29" s="42" customFormat="1" x14ac:dyDescent="0.35">
      <c r="E1426" s="95"/>
      <c r="G1426" s="95"/>
      <c r="I1426" s="95"/>
      <c r="J1426" s="95"/>
      <c r="K1426" s="95"/>
      <c r="M1426" s="95"/>
      <c r="O1426" s="95"/>
      <c r="S1426" s="95"/>
      <c r="U1426" s="95"/>
      <c r="W1426" s="95"/>
      <c r="X1426" s="95"/>
      <c r="Y1426" s="95"/>
      <c r="AA1426" s="95"/>
      <c r="AC1426" s="95"/>
    </row>
    <row r="1427" spans="5:29" s="42" customFormat="1" x14ac:dyDescent="0.35">
      <c r="E1427" s="95"/>
      <c r="G1427" s="95"/>
      <c r="I1427" s="95"/>
      <c r="J1427" s="95"/>
      <c r="K1427" s="95"/>
      <c r="M1427" s="95"/>
      <c r="O1427" s="95"/>
      <c r="S1427" s="95"/>
      <c r="U1427" s="95"/>
      <c r="W1427" s="95"/>
      <c r="X1427" s="95"/>
      <c r="Y1427" s="95"/>
      <c r="AA1427" s="95"/>
      <c r="AC1427" s="95"/>
    </row>
    <row r="1428" spans="5:29" s="42" customFormat="1" x14ac:dyDescent="0.35">
      <c r="E1428" s="95"/>
      <c r="G1428" s="95"/>
      <c r="I1428" s="95"/>
      <c r="J1428" s="95"/>
      <c r="K1428" s="95"/>
      <c r="M1428" s="95"/>
      <c r="O1428" s="95"/>
      <c r="S1428" s="95"/>
      <c r="U1428" s="95"/>
      <c r="W1428" s="95"/>
      <c r="X1428" s="95"/>
      <c r="Y1428" s="95"/>
      <c r="AA1428" s="95"/>
      <c r="AC1428" s="95"/>
    </row>
    <row r="1429" spans="5:29" s="42" customFormat="1" x14ac:dyDescent="0.35">
      <c r="E1429" s="95"/>
      <c r="G1429" s="95"/>
      <c r="I1429" s="95"/>
      <c r="J1429" s="95"/>
      <c r="K1429" s="95"/>
      <c r="M1429" s="95"/>
      <c r="O1429" s="95"/>
      <c r="S1429" s="95"/>
      <c r="U1429" s="95"/>
      <c r="W1429" s="95"/>
      <c r="X1429" s="95"/>
      <c r="Y1429" s="95"/>
      <c r="AA1429" s="95"/>
      <c r="AC1429" s="95"/>
    </row>
    <row r="1430" spans="5:29" s="42" customFormat="1" x14ac:dyDescent="0.35">
      <c r="E1430" s="95"/>
      <c r="G1430" s="95"/>
      <c r="I1430" s="95"/>
      <c r="J1430" s="95"/>
      <c r="K1430" s="95"/>
      <c r="M1430" s="95"/>
      <c r="O1430" s="95"/>
      <c r="S1430" s="95"/>
      <c r="U1430" s="95"/>
      <c r="W1430" s="95"/>
      <c r="X1430" s="95"/>
      <c r="Y1430" s="95"/>
      <c r="AA1430" s="95"/>
      <c r="AC1430" s="95"/>
    </row>
    <row r="1431" spans="5:29" s="42" customFormat="1" x14ac:dyDescent="0.35">
      <c r="E1431" s="95"/>
      <c r="G1431" s="95"/>
      <c r="I1431" s="95"/>
      <c r="J1431" s="95"/>
      <c r="K1431" s="95"/>
      <c r="M1431" s="95"/>
      <c r="O1431" s="95"/>
      <c r="S1431" s="95"/>
      <c r="U1431" s="95"/>
      <c r="W1431" s="95"/>
      <c r="X1431" s="95"/>
      <c r="Y1431" s="95"/>
      <c r="AA1431" s="95"/>
      <c r="AC1431" s="95"/>
    </row>
    <row r="1432" spans="5:29" s="42" customFormat="1" x14ac:dyDescent="0.35">
      <c r="E1432" s="95"/>
      <c r="G1432" s="95"/>
      <c r="I1432" s="95"/>
      <c r="J1432" s="95"/>
      <c r="K1432" s="95"/>
      <c r="M1432" s="95"/>
      <c r="O1432" s="95"/>
      <c r="S1432" s="95"/>
      <c r="U1432" s="95"/>
      <c r="W1432" s="95"/>
      <c r="X1432" s="95"/>
      <c r="Y1432" s="95"/>
      <c r="AA1432" s="95"/>
      <c r="AC1432" s="95"/>
    </row>
    <row r="1433" spans="5:29" s="42" customFormat="1" x14ac:dyDescent="0.35">
      <c r="E1433" s="95"/>
      <c r="G1433" s="95"/>
      <c r="I1433" s="95"/>
      <c r="J1433" s="95"/>
      <c r="K1433" s="95"/>
      <c r="M1433" s="95"/>
      <c r="O1433" s="95"/>
      <c r="S1433" s="95"/>
      <c r="U1433" s="95"/>
      <c r="W1433" s="95"/>
      <c r="X1433" s="95"/>
      <c r="Y1433" s="95"/>
      <c r="AA1433" s="95"/>
      <c r="AC1433" s="95"/>
    </row>
    <row r="1434" spans="5:29" s="42" customFormat="1" x14ac:dyDescent="0.35">
      <c r="E1434" s="95"/>
      <c r="G1434" s="95"/>
      <c r="I1434" s="95"/>
      <c r="J1434" s="95"/>
      <c r="K1434" s="95"/>
      <c r="M1434" s="95"/>
      <c r="O1434" s="95"/>
      <c r="S1434" s="95"/>
      <c r="U1434" s="95"/>
      <c r="W1434" s="95"/>
      <c r="X1434" s="95"/>
      <c r="Y1434" s="95"/>
      <c r="AA1434" s="95"/>
      <c r="AC1434" s="95"/>
    </row>
    <row r="1435" spans="5:29" s="42" customFormat="1" x14ac:dyDescent="0.35">
      <c r="E1435" s="95"/>
      <c r="G1435" s="95"/>
      <c r="I1435" s="95"/>
      <c r="J1435" s="95"/>
      <c r="K1435" s="95"/>
      <c r="M1435" s="95"/>
      <c r="O1435" s="95"/>
      <c r="S1435" s="95"/>
      <c r="U1435" s="95"/>
      <c r="W1435" s="95"/>
      <c r="X1435" s="95"/>
      <c r="Y1435" s="95"/>
      <c r="AA1435" s="95"/>
      <c r="AC1435" s="95"/>
    </row>
    <row r="1436" spans="5:29" s="42" customFormat="1" x14ac:dyDescent="0.35">
      <c r="E1436" s="95"/>
      <c r="G1436" s="95"/>
      <c r="I1436" s="95"/>
      <c r="J1436" s="95"/>
      <c r="K1436" s="95"/>
      <c r="M1436" s="95"/>
      <c r="O1436" s="95"/>
      <c r="S1436" s="95"/>
      <c r="U1436" s="95"/>
      <c r="W1436" s="95"/>
      <c r="X1436" s="95"/>
      <c r="Y1436" s="95"/>
      <c r="AA1436" s="95"/>
      <c r="AC1436" s="95"/>
    </row>
    <row r="1437" spans="5:29" s="42" customFormat="1" x14ac:dyDescent="0.35">
      <c r="E1437" s="95"/>
      <c r="G1437" s="95"/>
      <c r="I1437" s="95"/>
      <c r="J1437" s="95"/>
      <c r="K1437" s="95"/>
      <c r="M1437" s="95"/>
      <c r="O1437" s="95"/>
      <c r="S1437" s="95"/>
      <c r="U1437" s="95"/>
      <c r="W1437" s="95"/>
      <c r="X1437" s="95"/>
      <c r="Y1437" s="95"/>
      <c r="AA1437" s="95"/>
      <c r="AC1437" s="95"/>
    </row>
    <row r="1438" spans="5:29" s="42" customFormat="1" x14ac:dyDescent="0.35">
      <c r="E1438" s="95"/>
      <c r="G1438" s="95"/>
      <c r="I1438" s="95"/>
      <c r="J1438" s="95"/>
      <c r="K1438" s="95"/>
      <c r="M1438" s="95"/>
      <c r="O1438" s="95"/>
      <c r="S1438" s="95"/>
      <c r="U1438" s="95"/>
      <c r="W1438" s="95"/>
      <c r="X1438" s="95"/>
      <c r="Y1438" s="95"/>
      <c r="AA1438" s="95"/>
      <c r="AC1438" s="95"/>
    </row>
    <row r="1439" spans="5:29" s="42" customFormat="1" x14ac:dyDescent="0.35">
      <c r="E1439" s="95"/>
      <c r="G1439" s="95"/>
      <c r="I1439" s="95"/>
      <c r="J1439" s="95"/>
      <c r="K1439" s="95"/>
      <c r="M1439" s="95"/>
      <c r="O1439" s="95"/>
      <c r="S1439" s="95"/>
      <c r="U1439" s="95"/>
      <c r="W1439" s="95"/>
      <c r="X1439" s="95"/>
      <c r="Y1439" s="95"/>
      <c r="AA1439" s="95"/>
      <c r="AC1439" s="95"/>
    </row>
    <row r="1440" spans="5:29" s="42" customFormat="1" x14ac:dyDescent="0.35">
      <c r="E1440" s="95"/>
      <c r="G1440" s="95"/>
      <c r="I1440" s="95"/>
      <c r="J1440" s="95"/>
      <c r="K1440" s="95"/>
      <c r="M1440" s="95"/>
      <c r="O1440" s="95"/>
      <c r="S1440" s="95"/>
      <c r="U1440" s="95"/>
      <c r="W1440" s="95"/>
      <c r="X1440" s="95"/>
      <c r="Y1440" s="95"/>
      <c r="AA1440" s="95"/>
      <c r="AC1440" s="95"/>
    </row>
    <row r="1441" spans="5:29" s="42" customFormat="1" x14ac:dyDescent="0.35">
      <c r="E1441" s="95"/>
      <c r="G1441" s="95"/>
      <c r="I1441" s="95"/>
      <c r="J1441" s="95"/>
      <c r="K1441" s="95"/>
      <c r="M1441" s="95"/>
      <c r="O1441" s="95"/>
      <c r="S1441" s="95"/>
      <c r="U1441" s="95"/>
      <c r="W1441" s="95"/>
      <c r="X1441" s="95"/>
      <c r="Y1441" s="95"/>
      <c r="AA1441" s="95"/>
      <c r="AC1441" s="95"/>
    </row>
    <row r="1442" spans="5:29" s="42" customFormat="1" x14ac:dyDescent="0.35">
      <c r="E1442" s="95"/>
      <c r="G1442" s="95"/>
      <c r="I1442" s="95"/>
      <c r="J1442" s="95"/>
      <c r="K1442" s="95"/>
      <c r="M1442" s="95"/>
      <c r="O1442" s="95"/>
      <c r="S1442" s="95"/>
      <c r="U1442" s="95"/>
      <c r="W1442" s="95"/>
      <c r="X1442" s="95"/>
      <c r="Y1442" s="95"/>
      <c r="AA1442" s="95"/>
      <c r="AC1442" s="95"/>
    </row>
    <row r="1443" spans="5:29" s="42" customFormat="1" x14ac:dyDescent="0.35">
      <c r="E1443" s="95"/>
      <c r="G1443" s="95"/>
      <c r="I1443" s="95"/>
      <c r="J1443" s="95"/>
      <c r="K1443" s="95"/>
      <c r="M1443" s="95"/>
      <c r="O1443" s="95"/>
      <c r="S1443" s="95"/>
      <c r="U1443" s="95"/>
      <c r="W1443" s="95"/>
      <c r="X1443" s="95"/>
      <c r="Y1443" s="95"/>
      <c r="AA1443" s="95"/>
      <c r="AC1443" s="95"/>
    </row>
    <row r="1444" spans="5:29" s="42" customFormat="1" x14ac:dyDescent="0.35">
      <c r="E1444" s="95"/>
      <c r="G1444" s="95"/>
      <c r="I1444" s="95"/>
      <c r="J1444" s="95"/>
      <c r="K1444" s="95"/>
      <c r="M1444" s="95"/>
      <c r="O1444" s="95"/>
      <c r="S1444" s="95"/>
      <c r="U1444" s="95"/>
      <c r="W1444" s="95"/>
      <c r="X1444" s="95"/>
      <c r="Y1444" s="95"/>
      <c r="AA1444" s="95"/>
      <c r="AC1444" s="95"/>
    </row>
    <row r="1445" spans="5:29" s="42" customFormat="1" x14ac:dyDescent="0.35">
      <c r="E1445" s="95"/>
      <c r="G1445" s="95"/>
      <c r="I1445" s="95"/>
      <c r="J1445" s="95"/>
      <c r="K1445" s="95"/>
      <c r="M1445" s="95"/>
      <c r="O1445" s="95"/>
      <c r="S1445" s="95"/>
      <c r="U1445" s="95"/>
      <c r="W1445" s="95"/>
      <c r="X1445" s="95"/>
      <c r="Y1445" s="95"/>
      <c r="AA1445" s="95"/>
      <c r="AC1445" s="95"/>
    </row>
    <row r="1446" spans="5:29" s="42" customFormat="1" x14ac:dyDescent="0.35">
      <c r="E1446" s="95"/>
      <c r="G1446" s="95"/>
      <c r="I1446" s="95"/>
      <c r="J1446" s="95"/>
      <c r="K1446" s="95"/>
      <c r="M1446" s="95"/>
      <c r="O1446" s="95"/>
      <c r="S1446" s="95"/>
      <c r="U1446" s="95"/>
      <c r="W1446" s="95"/>
      <c r="X1446" s="95"/>
      <c r="Y1446" s="95"/>
      <c r="AA1446" s="95"/>
      <c r="AC1446" s="95"/>
    </row>
    <row r="1447" spans="5:29" s="42" customFormat="1" x14ac:dyDescent="0.35">
      <c r="E1447" s="95"/>
      <c r="G1447" s="95"/>
      <c r="I1447" s="95"/>
      <c r="J1447" s="95"/>
      <c r="K1447" s="95"/>
      <c r="M1447" s="95"/>
      <c r="O1447" s="95"/>
      <c r="S1447" s="95"/>
      <c r="U1447" s="95"/>
      <c r="W1447" s="95"/>
      <c r="X1447" s="95"/>
      <c r="Y1447" s="95"/>
      <c r="AA1447" s="95"/>
      <c r="AC1447" s="95"/>
    </row>
    <row r="1448" spans="5:29" s="42" customFormat="1" x14ac:dyDescent="0.35">
      <c r="E1448" s="95"/>
      <c r="G1448" s="95"/>
      <c r="I1448" s="95"/>
      <c r="J1448" s="95"/>
      <c r="K1448" s="95"/>
      <c r="M1448" s="95"/>
      <c r="O1448" s="95"/>
      <c r="S1448" s="95"/>
      <c r="U1448" s="95"/>
      <c r="W1448" s="95"/>
      <c r="X1448" s="95"/>
      <c r="Y1448" s="95"/>
      <c r="AA1448" s="95"/>
      <c r="AC1448" s="95"/>
    </row>
    <row r="1449" spans="5:29" s="42" customFormat="1" x14ac:dyDescent="0.35">
      <c r="E1449" s="95"/>
      <c r="G1449" s="95"/>
      <c r="I1449" s="95"/>
      <c r="J1449" s="95"/>
      <c r="K1449" s="95"/>
      <c r="M1449" s="95"/>
      <c r="O1449" s="95"/>
      <c r="S1449" s="95"/>
      <c r="U1449" s="95"/>
      <c r="W1449" s="95"/>
      <c r="X1449" s="95"/>
      <c r="Y1449" s="95"/>
      <c r="AA1449" s="95"/>
      <c r="AC1449" s="95"/>
    </row>
    <row r="1450" spans="5:29" s="42" customFormat="1" x14ac:dyDescent="0.35">
      <c r="E1450" s="95"/>
      <c r="G1450" s="95"/>
      <c r="I1450" s="95"/>
      <c r="J1450" s="95"/>
      <c r="K1450" s="95"/>
      <c r="M1450" s="95"/>
      <c r="O1450" s="95"/>
      <c r="S1450" s="95"/>
      <c r="U1450" s="95"/>
      <c r="W1450" s="95"/>
      <c r="X1450" s="95"/>
      <c r="Y1450" s="95"/>
      <c r="AA1450" s="95"/>
      <c r="AC1450" s="95"/>
    </row>
    <row r="1451" spans="5:29" s="42" customFormat="1" x14ac:dyDescent="0.35">
      <c r="E1451" s="95"/>
      <c r="G1451" s="95"/>
      <c r="I1451" s="95"/>
      <c r="J1451" s="95"/>
      <c r="K1451" s="95"/>
      <c r="M1451" s="95"/>
      <c r="O1451" s="95"/>
      <c r="S1451" s="95"/>
      <c r="U1451" s="95"/>
      <c r="W1451" s="95"/>
      <c r="X1451" s="95"/>
      <c r="Y1451" s="95"/>
      <c r="AA1451" s="95"/>
      <c r="AC1451" s="95"/>
    </row>
    <row r="1452" spans="5:29" s="42" customFormat="1" x14ac:dyDescent="0.35">
      <c r="E1452" s="95"/>
      <c r="G1452" s="95"/>
      <c r="I1452" s="95"/>
      <c r="J1452" s="95"/>
      <c r="K1452" s="95"/>
      <c r="M1452" s="95"/>
      <c r="O1452" s="95"/>
      <c r="S1452" s="95"/>
      <c r="U1452" s="95"/>
      <c r="W1452" s="95"/>
      <c r="X1452" s="95"/>
      <c r="Y1452" s="95"/>
      <c r="AA1452" s="95"/>
      <c r="AC1452" s="95"/>
    </row>
    <row r="1453" spans="5:29" s="42" customFormat="1" x14ac:dyDescent="0.35">
      <c r="E1453" s="95"/>
      <c r="G1453" s="95"/>
      <c r="I1453" s="95"/>
      <c r="J1453" s="95"/>
      <c r="K1453" s="95"/>
      <c r="M1453" s="95"/>
      <c r="O1453" s="95"/>
      <c r="S1453" s="95"/>
      <c r="U1453" s="95"/>
      <c r="W1453" s="95"/>
      <c r="X1453" s="95"/>
      <c r="Y1453" s="95"/>
      <c r="AA1453" s="95"/>
      <c r="AC1453" s="95"/>
    </row>
    <row r="1454" spans="5:29" s="42" customFormat="1" x14ac:dyDescent="0.35">
      <c r="E1454" s="95"/>
      <c r="G1454" s="95"/>
      <c r="I1454" s="95"/>
      <c r="J1454" s="95"/>
      <c r="K1454" s="95"/>
      <c r="M1454" s="95"/>
      <c r="O1454" s="95"/>
      <c r="S1454" s="95"/>
      <c r="U1454" s="95"/>
      <c r="W1454" s="95"/>
      <c r="X1454" s="95"/>
      <c r="Y1454" s="95"/>
      <c r="AA1454" s="95"/>
      <c r="AC1454" s="95"/>
    </row>
    <row r="1455" spans="5:29" s="42" customFormat="1" x14ac:dyDescent="0.35">
      <c r="E1455" s="95"/>
      <c r="G1455" s="95"/>
      <c r="I1455" s="95"/>
      <c r="J1455" s="95"/>
      <c r="K1455" s="95"/>
      <c r="M1455" s="95"/>
      <c r="O1455" s="95"/>
      <c r="S1455" s="95"/>
      <c r="U1455" s="95"/>
      <c r="W1455" s="95"/>
      <c r="X1455" s="95"/>
      <c r="Y1455" s="95"/>
      <c r="AA1455" s="95"/>
      <c r="AC1455" s="95"/>
    </row>
    <row r="1456" spans="5:29" s="42" customFormat="1" x14ac:dyDescent="0.35">
      <c r="E1456" s="95"/>
      <c r="G1456" s="95"/>
      <c r="I1456" s="95"/>
      <c r="J1456" s="95"/>
      <c r="K1456" s="95"/>
      <c r="M1456" s="95"/>
      <c r="O1456" s="95"/>
      <c r="S1456" s="95"/>
      <c r="U1456" s="95"/>
      <c r="W1456" s="95"/>
      <c r="X1456" s="95"/>
      <c r="Y1456" s="95"/>
      <c r="AA1456" s="95"/>
      <c r="AC1456" s="95"/>
    </row>
    <row r="1457" spans="5:29" s="42" customFormat="1" x14ac:dyDescent="0.35">
      <c r="E1457" s="95"/>
      <c r="G1457" s="95"/>
      <c r="I1457" s="95"/>
      <c r="J1457" s="95"/>
      <c r="K1457" s="95"/>
      <c r="M1457" s="95"/>
      <c r="O1457" s="95"/>
      <c r="S1457" s="95"/>
      <c r="U1457" s="95"/>
      <c r="W1457" s="95"/>
      <c r="X1457" s="95"/>
      <c r="Y1457" s="95"/>
      <c r="AA1457" s="95"/>
      <c r="AC1457" s="95"/>
    </row>
    <row r="1458" spans="5:29" s="42" customFormat="1" x14ac:dyDescent="0.35">
      <c r="E1458" s="95"/>
      <c r="G1458" s="95"/>
      <c r="I1458" s="95"/>
      <c r="J1458" s="95"/>
      <c r="K1458" s="95"/>
      <c r="M1458" s="95"/>
      <c r="O1458" s="95"/>
      <c r="S1458" s="95"/>
      <c r="U1458" s="95"/>
      <c r="W1458" s="95"/>
      <c r="X1458" s="95"/>
      <c r="Y1458" s="95"/>
      <c r="AA1458" s="95"/>
      <c r="AC1458" s="95"/>
    </row>
    <row r="1459" spans="5:29" s="42" customFormat="1" x14ac:dyDescent="0.35">
      <c r="E1459" s="95"/>
      <c r="G1459" s="95"/>
      <c r="I1459" s="95"/>
      <c r="J1459" s="95"/>
      <c r="K1459" s="95"/>
      <c r="M1459" s="95"/>
      <c r="O1459" s="95"/>
      <c r="S1459" s="95"/>
      <c r="U1459" s="95"/>
      <c r="W1459" s="95"/>
      <c r="X1459" s="95"/>
      <c r="Y1459" s="95"/>
      <c r="AA1459" s="95"/>
      <c r="AC1459" s="95"/>
    </row>
    <row r="1460" spans="5:29" s="42" customFormat="1" x14ac:dyDescent="0.35">
      <c r="E1460" s="95"/>
      <c r="G1460" s="95"/>
      <c r="I1460" s="95"/>
      <c r="J1460" s="95"/>
      <c r="K1460" s="95"/>
      <c r="M1460" s="95"/>
      <c r="O1460" s="95"/>
      <c r="S1460" s="95"/>
      <c r="U1460" s="95"/>
      <c r="W1460" s="95"/>
      <c r="X1460" s="95"/>
      <c r="Y1460" s="95"/>
      <c r="AA1460" s="95"/>
      <c r="AC1460" s="95"/>
    </row>
    <row r="1461" spans="5:29" s="42" customFormat="1" x14ac:dyDescent="0.35">
      <c r="E1461" s="95"/>
      <c r="G1461" s="95"/>
      <c r="I1461" s="95"/>
      <c r="J1461" s="95"/>
      <c r="K1461" s="95"/>
      <c r="M1461" s="95"/>
      <c r="O1461" s="95"/>
      <c r="S1461" s="95"/>
      <c r="U1461" s="95"/>
      <c r="W1461" s="95"/>
      <c r="X1461" s="95"/>
      <c r="Y1461" s="95"/>
      <c r="AA1461" s="95"/>
      <c r="AC1461" s="95"/>
    </row>
    <row r="1462" spans="5:29" s="42" customFormat="1" x14ac:dyDescent="0.35">
      <c r="E1462" s="95"/>
      <c r="G1462" s="95"/>
      <c r="I1462" s="95"/>
      <c r="J1462" s="95"/>
      <c r="K1462" s="95"/>
      <c r="M1462" s="95"/>
      <c r="O1462" s="95"/>
      <c r="S1462" s="95"/>
      <c r="U1462" s="95"/>
      <c r="W1462" s="95"/>
      <c r="X1462" s="95"/>
      <c r="Y1462" s="95"/>
      <c r="AA1462" s="95"/>
      <c r="AC1462" s="95"/>
    </row>
    <row r="1463" spans="5:29" s="42" customFormat="1" x14ac:dyDescent="0.35">
      <c r="E1463" s="95"/>
      <c r="G1463" s="95"/>
      <c r="I1463" s="95"/>
      <c r="J1463" s="95"/>
      <c r="K1463" s="95"/>
      <c r="M1463" s="95"/>
      <c r="O1463" s="95"/>
      <c r="S1463" s="95"/>
      <c r="U1463" s="95"/>
      <c r="W1463" s="95"/>
      <c r="X1463" s="95"/>
      <c r="Y1463" s="95"/>
      <c r="AA1463" s="95"/>
      <c r="AC1463" s="95"/>
    </row>
    <row r="1464" spans="5:29" s="42" customFormat="1" x14ac:dyDescent="0.35">
      <c r="E1464" s="95"/>
      <c r="G1464" s="95"/>
      <c r="I1464" s="95"/>
      <c r="J1464" s="95"/>
      <c r="K1464" s="95"/>
      <c r="M1464" s="95"/>
      <c r="O1464" s="95"/>
      <c r="S1464" s="95"/>
      <c r="U1464" s="95"/>
      <c r="W1464" s="95"/>
      <c r="X1464" s="95"/>
      <c r="Y1464" s="95"/>
      <c r="AA1464" s="95"/>
      <c r="AC1464" s="95"/>
    </row>
    <row r="1465" spans="5:29" s="42" customFormat="1" x14ac:dyDescent="0.35">
      <c r="E1465" s="95"/>
      <c r="G1465" s="95"/>
      <c r="I1465" s="95"/>
      <c r="J1465" s="95"/>
      <c r="K1465" s="95"/>
      <c r="M1465" s="95"/>
      <c r="O1465" s="95"/>
      <c r="S1465" s="95"/>
      <c r="U1465" s="95"/>
      <c r="W1465" s="95"/>
      <c r="X1465" s="95"/>
      <c r="Y1465" s="95"/>
      <c r="AA1465" s="95"/>
      <c r="AC1465" s="95"/>
    </row>
    <row r="1466" spans="5:29" s="42" customFormat="1" x14ac:dyDescent="0.35">
      <c r="E1466" s="95"/>
      <c r="G1466" s="95"/>
      <c r="I1466" s="95"/>
      <c r="J1466" s="95"/>
      <c r="K1466" s="95"/>
      <c r="M1466" s="95"/>
      <c r="O1466" s="95"/>
      <c r="S1466" s="95"/>
      <c r="U1466" s="95"/>
      <c r="W1466" s="95"/>
      <c r="X1466" s="95"/>
      <c r="Y1466" s="95"/>
      <c r="AA1466" s="95"/>
      <c r="AC1466" s="95"/>
    </row>
    <row r="1467" spans="5:29" s="42" customFormat="1" x14ac:dyDescent="0.35">
      <c r="E1467" s="95"/>
      <c r="G1467" s="95"/>
      <c r="I1467" s="95"/>
      <c r="J1467" s="95"/>
      <c r="K1467" s="95"/>
      <c r="M1467" s="95"/>
      <c r="O1467" s="95"/>
      <c r="S1467" s="95"/>
      <c r="U1467" s="95"/>
      <c r="W1467" s="95"/>
      <c r="X1467" s="95"/>
      <c r="Y1467" s="95"/>
      <c r="AA1467" s="95"/>
      <c r="AC1467" s="95"/>
    </row>
    <row r="1468" spans="5:29" s="42" customFormat="1" x14ac:dyDescent="0.35">
      <c r="E1468" s="95"/>
      <c r="G1468" s="95"/>
      <c r="I1468" s="95"/>
      <c r="J1468" s="95"/>
      <c r="K1468" s="95"/>
      <c r="M1468" s="95"/>
      <c r="O1468" s="95"/>
      <c r="S1468" s="95"/>
      <c r="U1468" s="95"/>
      <c r="W1468" s="95"/>
      <c r="X1468" s="95"/>
      <c r="Y1468" s="95"/>
      <c r="AA1468" s="95"/>
      <c r="AC1468" s="95"/>
    </row>
    <row r="1469" spans="5:29" s="42" customFormat="1" x14ac:dyDescent="0.35">
      <c r="E1469" s="95"/>
      <c r="G1469" s="95"/>
      <c r="I1469" s="95"/>
      <c r="J1469" s="95"/>
      <c r="K1469" s="95"/>
      <c r="M1469" s="95"/>
      <c r="O1469" s="95"/>
      <c r="S1469" s="95"/>
      <c r="U1469" s="95"/>
      <c r="W1469" s="95"/>
      <c r="X1469" s="95"/>
      <c r="Y1469" s="95"/>
      <c r="AA1469" s="95"/>
      <c r="AC1469" s="95"/>
    </row>
    <row r="1470" spans="5:29" s="42" customFormat="1" x14ac:dyDescent="0.35">
      <c r="E1470" s="95"/>
      <c r="G1470" s="95"/>
      <c r="I1470" s="95"/>
      <c r="J1470" s="95"/>
      <c r="K1470" s="95"/>
      <c r="M1470" s="95"/>
      <c r="O1470" s="95"/>
      <c r="S1470" s="95"/>
      <c r="U1470" s="95"/>
      <c r="W1470" s="95"/>
      <c r="X1470" s="95"/>
      <c r="Y1470" s="95"/>
      <c r="AA1470" s="95"/>
      <c r="AC1470" s="95"/>
    </row>
    <row r="1471" spans="5:29" s="42" customFormat="1" x14ac:dyDescent="0.35">
      <c r="E1471" s="95"/>
      <c r="G1471" s="95"/>
      <c r="I1471" s="95"/>
      <c r="J1471" s="95"/>
      <c r="K1471" s="95"/>
      <c r="M1471" s="95"/>
      <c r="O1471" s="95"/>
      <c r="S1471" s="95"/>
      <c r="U1471" s="95"/>
      <c r="W1471" s="95"/>
      <c r="X1471" s="95"/>
      <c r="Y1471" s="95"/>
      <c r="AA1471" s="95"/>
      <c r="AC1471" s="95"/>
    </row>
    <row r="1472" spans="5:29" s="42" customFormat="1" x14ac:dyDescent="0.35">
      <c r="E1472" s="95"/>
      <c r="G1472" s="95"/>
      <c r="I1472" s="95"/>
      <c r="J1472" s="95"/>
      <c r="K1472" s="95"/>
      <c r="M1472" s="95"/>
      <c r="O1472" s="95"/>
      <c r="S1472" s="95"/>
      <c r="U1472" s="95"/>
      <c r="W1472" s="95"/>
      <c r="X1472" s="95"/>
      <c r="Y1472" s="95"/>
      <c r="AA1472" s="95"/>
      <c r="AC1472" s="95"/>
    </row>
    <row r="1473" spans="5:29" s="42" customFormat="1" x14ac:dyDescent="0.35">
      <c r="E1473" s="95"/>
      <c r="G1473" s="95"/>
      <c r="I1473" s="95"/>
      <c r="J1473" s="95"/>
      <c r="K1473" s="95"/>
      <c r="M1473" s="95"/>
      <c r="O1473" s="95"/>
      <c r="S1473" s="95"/>
      <c r="U1473" s="95"/>
      <c r="W1473" s="95"/>
      <c r="X1473" s="95"/>
      <c r="Y1473" s="95"/>
      <c r="AA1473" s="95"/>
      <c r="AC1473" s="95"/>
    </row>
    <row r="1474" spans="5:29" s="42" customFormat="1" x14ac:dyDescent="0.35">
      <c r="E1474" s="95"/>
      <c r="G1474" s="95"/>
      <c r="I1474" s="95"/>
      <c r="J1474" s="95"/>
      <c r="K1474" s="95"/>
      <c r="M1474" s="95"/>
      <c r="O1474" s="95"/>
      <c r="S1474" s="95"/>
      <c r="U1474" s="95"/>
      <c r="W1474" s="95"/>
      <c r="X1474" s="95"/>
      <c r="Y1474" s="95"/>
      <c r="AA1474" s="95"/>
      <c r="AC1474" s="95"/>
    </row>
    <row r="1475" spans="5:29" s="42" customFormat="1" x14ac:dyDescent="0.35">
      <c r="E1475" s="95"/>
      <c r="G1475" s="95"/>
      <c r="I1475" s="95"/>
      <c r="J1475" s="95"/>
      <c r="K1475" s="95"/>
      <c r="M1475" s="95"/>
      <c r="O1475" s="95"/>
      <c r="S1475" s="95"/>
      <c r="U1475" s="95"/>
      <c r="W1475" s="95"/>
      <c r="X1475" s="95"/>
      <c r="Y1475" s="95"/>
      <c r="AA1475" s="95"/>
      <c r="AC1475" s="95"/>
    </row>
    <row r="1476" spans="5:29" s="42" customFormat="1" x14ac:dyDescent="0.35">
      <c r="E1476" s="95"/>
      <c r="G1476" s="95"/>
      <c r="I1476" s="95"/>
      <c r="J1476" s="95"/>
      <c r="K1476" s="95"/>
      <c r="M1476" s="95"/>
      <c r="O1476" s="95"/>
      <c r="S1476" s="95"/>
      <c r="U1476" s="95"/>
      <c r="W1476" s="95"/>
      <c r="X1476" s="95"/>
      <c r="Y1476" s="95"/>
      <c r="AA1476" s="95"/>
      <c r="AC1476" s="95"/>
    </row>
    <row r="1477" spans="5:29" s="42" customFormat="1" x14ac:dyDescent="0.35">
      <c r="E1477" s="95"/>
      <c r="G1477" s="95"/>
      <c r="I1477" s="95"/>
      <c r="J1477" s="95"/>
      <c r="K1477" s="95"/>
      <c r="M1477" s="95"/>
      <c r="O1477" s="95"/>
      <c r="S1477" s="95"/>
      <c r="U1477" s="95"/>
      <c r="W1477" s="95"/>
      <c r="X1477" s="95"/>
      <c r="Y1477" s="95"/>
      <c r="AA1477" s="95"/>
      <c r="AC1477" s="95"/>
    </row>
    <row r="1478" spans="5:29" s="42" customFormat="1" x14ac:dyDescent="0.35">
      <c r="E1478" s="95"/>
      <c r="G1478" s="95"/>
      <c r="I1478" s="95"/>
      <c r="J1478" s="95"/>
      <c r="K1478" s="95"/>
      <c r="M1478" s="95"/>
      <c r="O1478" s="95"/>
      <c r="S1478" s="95"/>
      <c r="U1478" s="95"/>
      <c r="W1478" s="95"/>
      <c r="X1478" s="95"/>
      <c r="Y1478" s="95"/>
      <c r="AA1478" s="95"/>
      <c r="AC1478" s="95"/>
    </row>
    <row r="1479" spans="5:29" s="42" customFormat="1" x14ac:dyDescent="0.35">
      <c r="E1479" s="95"/>
      <c r="G1479" s="95"/>
      <c r="I1479" s="95"/>
      <c r="J1479" s="95"/>
      <c r="K1479" s="95"/>
      <c r="M1479" s="95"/>
      <c r="O1479" s="95"/>
      <c r="S1479" s="95"/>
      <c r="U1479" s="95"/>
      <c r="W1479" s="95"/>
      <c r="X1479" s="95"/>
      <c r="Y1479" s="95"/>
      <c r="AA1479" s="95"/>
      <c r="AC1479" s="95"/>
    </row>
    <row r="1480" spans="5:29" s="42" customFormat="1" x14ac:dyDescent="0.35">
      <c r="E1480" s="95"/>
      <c r="G1480" s="95"/>
      <c r="I1480" s="95"/>
      <c r="J1480" s="95"/>
      <c r="K1480" s="95"/>
      <c r="M1480" s="95"/>
      <c r="O1480" s="95"/>
      <c r="S1480" s="95"/>
      <c r="U1480" s="95"/>
      <c r="W1480" s="95"/>
      <c r="X1480" s="95"/>
      <c r="Y1480" s="95"/>
      <c r="AA1480" s="95"/>
      <c r="AC1480" s="95"/>
    </row>
    <row r="1481" spans="5:29" s="42" customFormat="1" x14ac:dyDescent="0.35">
      <c r="E1481" s="95"/>
      <c r="G1481" s="95"/>
      <c r="I1481" s="95"/>
      <c r="J1481" s="95"/>
      <c r="K1481" s="95"/>
      <c r="M1481" s="95"/>
      <c r="O1481" s="95"/>
      <c r="S1481" s="95"/>
      <c r="U1481" s="95"/>
      <c r="W1481" s="95"/>
      <c r="X1481" s="95"/>
      <c r="Y1481" s="95"/>
      <c r="AA1481" s="95"/>
      <c r="AC1481" s="95"/>
    </row>
    <row r="1482" spans="5:29" s="42" customFormat="1" x14ac:dyDescent="0.35">
      <c r="E1482" s="95"/>
      <c r="G1482" s="95"/>
      <c r="I1482" s="95"/>
      <c r="J1482" s="95"/>
      <c r="K1482" s="95"/>
      <c r="M1482" s="95"/>
      <c r="O1482" s="95"/>
      <c r="S1482" s="95"/>
      <c r="U1482" s="95"/>
      <c r="W1482" s="95"/>
      <c r="X1482" s="95"/>
      <c r="Y1482" s="95"/>
      <c r="AA1482" s="95"/>
      <c r="AC1482" s="95"/>
    </row>
    <row r="1483" spans="5:29" s="42" customFormat="1" x14ac:dyDescent="0.35">
      <c r="E1483" s="95"/>
      <c r="G1483" s="95"/>
      <c r="I1483" s="95"/>
      <c r="J1483" s="95"/>
      <c r="K1483" s="95"/>
      <c r="M1483" s="95"/>
      <c r="O1483" s="95"/>
      <c r="S1483" s="95"/>
      <c r="U1483" s="95"/>
      <c r="W1483" s="95"/>
      <c r="X1483" s="95"/>
      <c r="Y1483" s="95"/>
      <c r="AA1483" s="95"/>
      <c r="AC1483" s="95"/>
    </row>
    <row r="1484" spans="5:29" s="42" customFormat="1" x14ac:dyDescent="0.35">
      <c r="E1484" s="95"/>
      <c r="G1484" s="95"/>
      <c r="I1484" s="95"/>
      <c r="J1484" s="95"/>
      <c r="K1484" s="95"/>
      <c r="M1484" s="95"/>
      <c r="O1484" s="95"/>
      <c r="S1484" s="95"/>
      <c r="U1484" s="95"/>
      <c r="W1484" s="95"/>
      <c r="X1484" s="95"/>
      <c r="Y1484" s="95"/>
      <c r="AA1484" s="95"/>
      <c r="AC1484" s="95"/>
    </row>
    <row r="1485" spans="5:29" s="42" customFormat="1" x14ac:dyDescent="0.35">
      <c r="E1485" s="95"/>
      <c r="G1485" s="95"/>
      <c r="I1485" s="95"/>
      <c r="J1485" s="95"/>
      <c r="K1485" s="95"/>
      <c r="M1485" s="95"/>
      <c r="O1485" s="95"/>
      <c r="S1485" s="95"/>
      <c r="U1485" s="95"/>
      <c r="W1485" s="95"/>
      <c r="X1485" s="95"/>
      <c r="Y1485" s="95"/>
      <c r="AA1485" s="95"/>
      <c r="AC1485" s="95"/>
    </row>
    <row r="1486" spans="5:29" s="42" customFormat="1" x14ac:dyDescent="0.35">
      <c r="E1486" s="95"/>
      <c r="G1486" s="95"/>
      <c r="I1486" s="95"/>
      <c r="J1486" s="95"/>
      <c r="K1486" s="95"/>
      <c r="M1486" s="95"/>
      <c r="O1486" s="95"/>
      <c r="S1486" s="95"/>
      <c r="U1486" s="95"/>
      <c r="W1486" s="95"/>
      <c r="X1486" s="95"/>
      <c r="Y1486" s="95"/>
      <c r="AA1486" s="95"/>
      <c r="AC1486" s="95"/>
    </row>
    <row r="1487" spans="5:29" s="42" customFormat="1" x14ac:dyDescent="0.35">
      <c r="E1487" s="95"/>
      <c r="G1487" s="95"/>
      <c r="I1487" s="95"/>
      <c r="J1487" s="95"/>
      <c r="K1487" s="95"/>
      <c r="M1487" s="95"/>
      <c r="O1487" s="95"/>
      <c r="S1487" s="95"/>
      <c r="U1487" s="95"/>
      <c r="W1487" s="95"/>
      <c r="X1487" s="95"/>
      <c r="Y1487" s="95"/>
      <c r="AA1487" s="95"/>
      <c r="AC1487" s="95"/>
    </row>
    <row r="1488" spans="5:29" s="42" customFormat="1" x14ac:dyDescent="0.35">
      <c r="E1488" s="95"/>
      <c r="G1488" s="95"/>
      <c r="I1488" s="95"/>
      <c r="J1488" s="95"/>
      <c r="K1488" s="95"/>
      <c r="M1488" s="95"/>
      <c r="O1488" s="95"/>
      <c r="S1488" s="95"/>
      <c r="U1488" s="95"/>
      <c r="W1488" s="95"/>
      <c r="X1488" s="95"/>
      <c r="Y1488" s="95"/>
      <c r="AA1488" s="95"/>
      <c r="AC1488" s="95"/>
    </row>
    <row r="1489" spans="5:29" s="42" customFormat="1" x14ac:dyDescent="0.35">
      <c r="E1489" s="95"/>
      <c r="G1489" s="95"/>
      <c r="I1489" s="95"/>
      <c r="J1489" s="95"/>
      <c r="K1489" s="95"/>
      <c r="M1489" s="95"/>
      <c r="O1489" s="95"/>
      <c r="S1489" s="95"/>
      <c r="U1489" s="95"/>
      <c r="W1489" s="95"/>
      <c r="X1489" s="95"/>
      <c r="Y1489" s="95"/>
      <c r="AA1489" s="95"/>
      <c r="AC1489" s="95"/>
    </row>
    <row r="1490" spans="5:29" s="42" customFormat="1" x14ac:dyDescent="0.35">
      <c r="E1490" s="95"/>
      <c r="G1490" s="95"/>
      <c r="I1490" s="95"/>
      <c r="J1490" s="95"/>
      <c r="K1490" s="95"/>
      <c r="M1490" s="95"/>
      <c r="O1490" s="95"/>
      <c r="S1490" s="95"/>
      <c r="U1490" s="95"/>
      <c r="W1490" s="95"/>
      <c r="X1490" s="95"/>
      <c r="Y1490" s="95"/>
      <c r="AA1490" s="95"/>
      <c r="AC1490" s="95"/>
    </row>
    <row r="1491" spans="5:29" s="42" customFormat="1" x14ac:dyDescent="0.35">
      <c r="E1491" s="95"/>
      <c r="G1491" s="95"/>
      <c r="I1491" s="95"/>
      <c r="J1491" s="95"/>
      <c r="K1491" s="95"/>
      <c r="M1491" s="95"/>
      <c r="O1491" s="95"/>
      <c r="S1491" s="95"/>
      <c r="U1491" s="95"/>
      <c r="W1491" s="95"/>
      <c r="X1491" s="95"/>
      <c r="Y1491" s="95"/>
      <c r="AA1491" s="95"/>
      <c r="AC1491" s="95"/>
    </row>
    <row r="1492" spans="5:29" s="42" customFormat="1" x14ac:dyDescent="0.35">
      <c r="E1492" s="95"/>
      <c r="G1492" s="95"/>
      <c r="I1492" s="95"/>
      <c r="J1492" s="95"/>
      <c r="K1492" s="95"/>
      <c r="M1492" s="95"/>
      <c r="O1492" s="95"/>
      <c r="S1492" s="95"/>
      <c r="U1492" s="95"/>
      <c r="W1492" s="95"/>
      <c r="X1492" s="95"/>
      <c r="Y1492" s="95"/>
      <c r="AA1492" s="95"/>
      <c r="AC1492" s="95"/>
    </row>
    <row r="1493" spans="5:29" s="42" customFormat="1" x14ac:dyDescent="0.35">
      <c r="E1493" s="95"/>
      <c r="G1493" s="95"/>
      <c r="I1493" s="95"/>
      <c r="J1493" s="95"/>
      <c r="K1493" s="95"/>
      <c r="M1493" s="95"/>
      <c r="O1493" s="95"/>
      <c r="S1493" s="95"/>
      <c r="U1493" s="95"/>
      <c r="W1493" s="95"/>
      <c r="X1493" s="95"/>
      <c r="Y1493" s="95"/>
      <c r="AA1493" s="95"/>
      <c r="AC1493" s="95"/>
    </row>
    <row r="1494" spans="5:29" s="42" customFormat="1" x14ac:dyDescent="0.35">
      <c r="E1494" s="95"/>
      <c r="G1494" s="95"/>
      <c r="I1494" s="95"/>
      <c r="J1494" s="95"/>
      <c r="K1494" s="95"/>
      <c r="M1494" s="95"/>
      <c r="O1494" s="95"/>
      <c r="S1494" s="95"/>
      <c r="U1494" s="95"/>
      <c r="W1494" s="95"/>
      <c r="X1494" s="95"/>
      <c r="Y1494" s="95"/>
      <c r="AA1494" s="95"/>
      <c r="AC1494" s="95"/>
    </row>
    <row r="1495" spans="5:29" s="42" customFormat="1" x14ac:dyDescent="0.35">
      <c r="E1495" s="95"/>
      <c r="G1495" s="95"/>
      <c r="I1495" s="95"/>
      <c r="J1495" s="95"/>
      <c r="K1495" s="95"/>
      <c r="M1495" s="95"/>
      <c r="O1495" s="95"/>
      <c r="S1495" s="95"/>
      <c r="U1495" s="95"/>
      <c r="W1495" s="95"/>
      <c r="X1495" s="95"/>
      <c r="Y1495" s="95"/>
      <c r="AA1495" s="95"/>
      <c r="AC1495" s="95"/>
    </row>
    <row r="1496" spans="5:29" s="42" customFormat="1" x14ac:dyDescent="0.35">
      <c r="E1496" s="95"/>
      <c r="G1496" s="95"/>
      <c r="I1496" s="95"/>
      <c r="J1496" s="95"/>
      <c r="K1496" s="95"/>
      <c r="M1496" s="95"/>
      <c r="O1496" s="95"/>
      <c r="S1496" s="95"/>
      <c r="U1496" s="95"/>
      <c r="W1496" s="95"/>
      <c r="X1496" s="95"/>
      <c r="Y1496" s="95"/>
      <c r="AA1496" s="95"/>
      <c r="AC1496" s="95"/>
    </row>
    <row r="1497" spans="5:29" s="42" customFormat="1" x14ac:dyDescent="0.35">
      <c r="E1497" s="95"/>
      <c r="G1497" s="95"/>
      <c r="I1497" s="95"/>
      <c r="J1497" s="95"/>
      <c r="K1497" s="95"/>
      <c r="M1497" s="95"/>
      <c r="O1497" s="95"/>
      <c r="S1497" s="95"/>
      <c r="U1497" s="95"/>
      <c r="W1497" s="95"/>
      <c r="X1497" s="95"/>
      <c r="Y1497" s="95"/>
      <c r="AA1497" s="95"/>
      <c r="AC1497" s="95"/>
    </row>
    <row r="1498" spans="5:29" s="42" customFormat="1" x14ac:dyDescent="0.35">
      <c r="E1498" s="95"/>
      <c r="G1498" s="95"/>
      <c r="I1498" s="95"/>
      <c r="J1498" s="95"/>
      <c r="K1498" s="95"/>
      <c r="M1498" s="95"/>
      <c r="O1498" s="95"/>
      <c r="S1498" s="95"/>
      <c r="U1498" s="95"/>
      <c r="W1498" s="95"/>
      <c r="X1498" s="95"/>
      <c r="Y1498" s="95"/>
      <c r="AA1498" s="95"/>
      <c r="AC1498" s="95"/>
    </row>
    <row r="1499" spans="5:29" s="42" customFormat="1" x14ac:dyDescent="0.35">
      <c r="E1499" s="95"/>
      <c r="G1499" s="95"/>
      <c r="I1499" s="95"/>
      <c r="J1499" s="95"/>
      <c r="K1499" s="95"/>
      <c r="M1499" s="95"/>
      <c r="O1499" s="95"/>
      <c r="S1499" s="95"/>
      <c r="U1499" s="95"/>
      <c r="W1499" s="95"/>
      <c r="X1499" s="95"/>
      <c r="Y1499" s="95"/>
      <c r="AA1499" s="95"/>
      <c r="AC1499" s="95"/>
    </row>
    <row r="1500" spans="5:29" s="42" customFormat="1" x14ac:dyDescent="0.35">
      <c r="E1500" s="95"/>
      <c r="G1500" s="95"/>
      <c r="I1500" s="95"/>
      <c r="J1500" s="95"/>
      <c r="K1500" s="95"/>
      <c r="M1500" s="95"/>
      <c r="O1500" s="95"/>
      <c r="S1500" s="95"/>
      <c r="U1500" s="95"/>
      <c r="W1500" s="95"/>
      <c r="X1500" s="95"/>
      <c r="Y1500" s="95"/>
      <c r="AA1500" s="95"/>
      <c r="AC1500" s="95"/>
    </row>
    <row r="1501" spans="5:29" s="42" customFormat="1" x14ac:dyDescent="0.35">
      <c r="E1501" s="95"/>
      <c r="G1501" s="95"/>
      <c r="I1501" s="95"/>
      <c r="J1501" s="95"/>
      <c r="K1501" s="95"/>
      <c r="M1501" s="95"/>
      <c r="O1501" s="95"/>
      <c r="S1501" s="95"/>
      <c r="U1501" s="95"/>
      <c r="W1501" s="95"/>
      <c r="X1501" s="95"/>
      <c r="Y1501" s="95"/>
      <c r="AA1501" s="95"/>
      <c r="AC1501" s="95"/>
    </row>
    <row r="1502" spans="5:29" s="42" customFormat="1" x14ac:dyDescent="0.35">
      <c r="E1502" s="95"/>
      <c r="G1502" s="95"/>
      <c r="I1502" s="95"/>
      <c r="J1502" s="95"/>
      <c r="K1502" s="95"/>
      <c r="M1502" s="95"/>
      <c r="O1502" s="95"/>
      <c r="S1502" s="95"/>
      <c r="U1502" s="95"/>
      <c r="W1502" s="95"/>
      <c r="X1502" s="95"/>
      <c r="Y1502" s="95"/>
      <c r="AA1502" s="95"/>
      <c r="AC1502" s="95"/>
    </row>
    <row r="1503" spans="5:29" s="42" customFormat="1" x14ac:dyDescent="0.35">
      <c r="E1503" s="95"/>
      <c r="G1503" s="95"/>
      <c r="I1503" s="95"/>
      <c r="J1503" s="95"/>
      <c r="K1503" s="95"/>
      <c r="M1503" s="95"/>
      <c r="O1503" s="95"/>
      <c r="S1503" s="95"/>
      <c r="U1503" s="95"/>
      <c r="W1503" s="95"/>
      <c r="X1503" s="95"/>
      <c r="Y1503" s="95"/>
      <c r="AA1503" s="95"/>
      <c r="AC1503" s="95"/>
    </row>
    <row r="1504" spans="5:29" s="42" customFormat="1" x14ac:dyDescent="0.35">
      <c r="E1504" s="95"/>
      <c r="G1504" s="95"/>
      <c r="I1504" s="95"/>
      <c r="J1504" s="95"/>
      <c r="K1504" s="95"/>
      <c r="M1504" s="95"/>
      <c r="O1504" s="95"/>
      <c r="S1504" s="95"/>
      <c r="U1504" s="95"/>
      <c r="W1504" s="95"/>
      <c r="X1504" s="95"/>
      <c r="Y1504" s="95"/>
      <c r="AA1504" s="95"/>
      <c r="AC1504" s="95"/>
    </row>
    <row r="1505" spans="5:29" s="42" customFormat="1" x14ac:dyDescent="0.35">
      <c r="E1505" s="95"/>
      <c r="G1505" s="95"/>
      <c r="I1505" s="95"/>
      <c r="J1505" s="95"/>
      <c r="K1505" s="95"/>
      <c r="M1505" s="95"/>
      <c r="O1505" s="95"/>
      <c r="S1505" s="95"/>
      <c r="U1505" s="95"/>
      <c r="W1505" s="95"/>
      <c r="X1505" s="95"/>
      <c r="Y1505" s="95"/>
      <c r="AA1505" s="95"/>
      <c r="AC1505" s="95"/>
    </row>
    <row r="1506" spans="5:29" s="42" customFormat="1" x14ac:dyDescent="0.35">
      <c r="E1506" s="95"/>
      <c r="G1506" s="95"/>
      <c r="I1506" s="95"/>
      <c r="J1506" s="95"/>
      <c r="K1506" s="95"/>
      <c r="M1506" s="95"/>
      <c r="O1506" s="95"/>
      <c r="S1506" s="95"/>
      <c r="U1506" s="95"/>
      <c r="W1506" s="95"/>
      <c r="X1506" s="95"/>
      <c r="Y1506" s="95"/>
      <c r="AA1506" s="95"/>
      <c r="AC1506" s="95"/>
    </row>
    <row r="1507" spans="5:29" s="42" customFormat="1" x14ac:dyDescent="0.35">
      <c r="E1507" s="95"/>
      <c r="G1507" s="95"/>
      <c r="I1507" s="95"/>
      <c r="J1507" s="95"/>
      <c r="K1507" s="95"/>
      <c r="M1507" s="95"/>
      <c r="O1507" s="95"/>
      <c r="S1507" s="95"/>
      <c r="U1507" s="95"/>
      <c r="W1507" s="95"/>
      <c r="X1507" s="95"/>
      <c r="Y1507" s="95"/>
      <c r="AA1507" s="95"/>
      <c r="AC1507" s="95"/>
    </row>
    <row r="1508" spans="5:29" s="42" customFormat="1" x14ac:dyDescent="0.35">
      <c r="E1508" s="95"/>
      <c r="G1508" s="95"/>
      <c r="I1508" s="95"/>
      <c r="J1508" s="95"/>
      <c r="K1508" s="95"/>
      <c r="M1508" s="95"/>
      <c r="O1508" s="95"/>
      <c r="S1508" s="95"/>
      <c r="U1508" s="95"/>
      <c r="W1508" s="95"/>
      <c r="X1508" s="95"/>
      <c r="Y1508" s="95"/>
      <c r="AA1508" s="95"/>
      <c r="AC1508" s="95"/>
    </row>
    <row r="1509" spans="5:29" s="42" customFormat="1" x14ac:dyDescent="0.35">
      <c r="E1509" s="95"/>
      <c r="G1509" s="95"/>
      <c r="I1509" s="95"/>
      <c r="J1509" s="95"/>
      <c r="K1509" s="95"/>
      <c r="M1509" s="95"/>
      <c r="O1509" s="95"/>
      <c r="S1509" s="95"/>
      <c r="U1509" s="95"/>
      <c r="W1509" s="95"/>
      <c r="X1509" s="95"/>
      <c r="Y1509" s="95"/>
      <c r="AA1509" s="95"/>
      <c r="AC1509" s="95"/>
    </row>
    <row r="1510" spans="5:29" s="42" customFormat="1" x14ac:dyDescent="0.35">
      <c r="E1510" s="95"/>
      <c r="G1510" s="95"/>
      <c r="I1510" s="95"/>
      <c r="J1510" s="95"/>
      <c r="K1510" s="95"/>
      <c r="M1510" s="95"/>
      <c r="O1510" s="95"/>
      <c r="S1510" s="95"/>
      <c r="U1510" s="95"/>
      <c r="W1510" s="95"/>
      <c r="X1510" s="95"/>
      <c r="Y1510" s="95"/>
      <c r="AA1510" s="95"/>
      <c r="AC1510" s="95"/>
    </row>
    <row r="1511" spans="5:29" s="42" customFormat="1" x14ac:dyDescent="0.35">
      <c r="E1511" s="95"/>
      <c r="G1511" s="95"/>
      <c r="I1511" s="95"/>
      <c r="J1511" s="95"/>
      <c r="K1511" s="95"/>
      <c r="M1511" s="95"/>
      <c r="O1511" s="95"/>
      <c r="S1511" s="95"/>
      <c r="U1511" s="95"/>
      <c r="W1511" s="95"/>
      <c r="X1511" s="95"/>
      <c r="Y1511" s="95"/>
      <c r="AA1511" s="95"/>
      <c r="AC1511" s="95"/>
    </row>
    <row r="1512" spans="5:29" s="42" customFormat="1" x14ac:dyDescent="0.35">
      <c r="E1512" s="95"/>
      <c r="G1512" s="95"/>
      <c r="I1512" s="95"/>
      <c r="J1512" s="95"/>
      <c r="K1512" s="95"/>
      <c r="M1512" s="95"/>
      <c r="O1512" s="95"/>
      <c r="S1512" s="95"/>
      <c r="U1512" s="95"/>
      <c r="W1512" s="95"/>
      <c r="X1512" s="95"/>
      <c r="Y1512" s="95"/>
      <c r="AA1512" s="95"/>
      <c r="AC1512" s="95"/>
    </row>
    <row r="1513" spans="5:29" s="42" customFormat="1" x14ac:dyDescent="0.35">
      <c r="E1513" s="95"/>
      <c r="G1513" s="95"/>
      <c r="I1513" s="95"/>
      <c r="J1513" s="95"/>
      <c r="K1513" s="95"/>
      <c r="M1513" s="95"/>
      <c r="O1513" s="95"/>
      <c r="S1513" s="95"/>
      <c r="U1513" s="95"/>
      <c r="W1513" s="95"/>
      <c r="X1513" s="95"/>
      <c r="Y1513" s="95"/>
      <c r="AA1513" s="95"/>
      <c r="AC1513" s="95"/>
    </row>
    <row r="1514" spans="5:29" s="42" customFormat="1" x14ac:dyDescent="0.35">
      <c r="E1514" s="95"/>
      <c r="G1514" s="95"/>
      <c r="I1514" s="95"/>
      <c r="J1514" s="95"/>
      <c r="K1514" s="95"/>
      <c r="M1514" s="95"/>
      <c r="O1514" s="95"/>
      <c r="S1514" s="95"/>
      <c r="U1514" s="95"/>
      <c r="W1514" s="95"/>
      <c r="X1514" s="95"/>
      <c r="Y1514" s="95"/>
      <c r="AA1514" s="95"/>
      <c r="AC1514" s="95"/>
    </row>
    <row r="1515" spans="5:29" s="42" customFormat="1" x14ac:dyDescent="0.35">
      <c r="E1515" s="95"/>
      <c r="G1515" s="95"/>
      <c r="I1515" s="95"/>
      <c r="J1515" s="95"/>
      <c r="K1515" s="95"/>
      <c r="M1515" s="95"/>
      <c r="O1515" s="95"/>
      <c r="S1515" s="95"/>
      <c r="U1515" s="95"/>
      <c r="W1515" s="95"/>
      <c r="X1515" s="95"/>
      <c r="Y1515" s="95"/>
      <c r="AA1515" s="95"/>
      <c r="AC1515" s="95"/>
    </row>
    <row r="1516" spans="5:29" s="42" customFormat="1" x14ac:dyDescent="0.35">
      <c r="E1516" s="95"/>
      <c r="G1516" s="95"/>
      <c r="I1516" s="95"/>
      <c r="J1516" s="95"/>
      <c r="K1516" s="95"/>
      <c r="M1516" s="95"/>
      <c r="O1516" s="95"/>
      <c r="S1516" s="95"/>
      <c r="U1516" s="95"/>
      <c r="W1516" s="95"/>
      <c r="X1516" s="95"/>
      <c r="Y1516" s="95"/>
      <c r="AA1516" s="95"/>
      <c r="AC1516" s="95"/>
    </row>
    <row r="1517" spans="5:29" s="42" customFormat="1" x14ac:dyDescent="0.35">
      <c r="E1517" s="95"/>
      <c r="G1517" s="95"/>
      <c r="I1517" s="95"/>
      <c r="J1517" s="95"/>
      <c r="K1517" s="95"/>
      <c r="M1517" s="95"/>
      <c r="O1517" s="95"/>
      <c r="S1517" s="95"/>
      <c r="U1517" s="95"/>
      <c r="W1517" s="95"/>
      <c r="X1517" s="95"/>
      <c r="Y1517" s="95"/>
      <c r="AA1517" s="95"/>
      <c r="AC1517" s="95"/>
    </row>
    <row r="1518" spans="5:29" s="42" customFormat="1" x14ac:dyDescent="0.35">
      <c r="E1518" s="95"/>
      <c r="G1518" s="95"/>
      <c r="I1518" s="95"/>
      <c r="J1518" s="95"/>
      <c r="K1518" s="95"/>
      <c r="M1518" s="95"/>
      <c r="O1518" s="95"/>
      <c r="S1518" s="95"/>
      <c r="U1518" s="95"/>
      <c r="W1518" s="95"/>
      <c r="X1518" s="95"/>
      <c r="Y1518" s="95"/>
      <c r="AA1518" s="95"/>
      <c r="AC1518" s="95"/>
    </row>
    <row r="1519" spans="5:29" s="42" customFormat="1" x14ac:dyDescent="0.35">
      <c r="E1519" s="95"/>
      <c r="G1519" s="95"/>
      <c r="I1519" s="95"/>
      <c r="J1519" s="95"/>
      <c r="K1519" s="95"/>
      <c r="M1519" s="95"/>
      <c r="O1519" s="95"/>
      <c r="S1519" s="95"/>
      <c r="U1519" s="95"/>
      <c r="W1519" s="95"/>
      <c r="X1519" s="95"/>
      <c r="Y1519" s="95"/>
      <c r="AA1519" s="95"/>
      <c r="AC1519" s="95"/>
    </row>
    <row r="1520" spans="5:29" s="42" customFormat="1" x14ac:dyDescent="0.35">
      <c r="E1520" s="95"/>
      <c r="G1520" s="95"/>
      <c r="I1520" s="95"/>
      <c r="J1520" s="95"/>
      <c r="K1520" s="95"/>
      <c r="M1520" s="95"/>
      <c r="O1520" s="95"/>
      <c r="S1520" s="95"/>
      <c r="U1520" s="95"/>
      <c r="W1520" s="95"/>
      <c r="X1520" s="95"/>
      <c r="Y1520" s="95"/>
      <c r="AA1520" s="95"/>
      <c r="AC1520" s="95"/>
    </row>
    <row r="1521" spans="5:29" s="42" customFormat="1" x14ac:dyDescent="0.35">
      <c r="E1521" s="95"/>
      <c r="G1521" s="95"/>
      <c r="I1521" s="95"/>
      <c r="J1521" s="95"/>
      <c r="K1521" s="95"/>
      <c r="M1521" s="95"/>
      <c r="O1521" s="95"/>
      <c r="S1521" s="95"/>
      <c r="U1521" s="95"/>
      <c r="W1521" s="95"/>
      <c r="X1521" s="95"/>
      <c r="Y1521" s="95"/>
      <c r="AA1521" s="95"/>
      <c r="AC1521" s="95"/>
    </row>
    <row r="1522" spans="5:29" s="42" customFormat="1" x14ac:dyDescent="0.35">
      <c r="E1522" s="95"/>
      <c r="G1522" s="95"/>
      <c r="I1522" s="95"/>
      <c r="J1522" s="95"/>
      <c r="K1522" s="95"/>
      <c r="M1522" s="95"/>
      <c r="O1522" s="95"/>
      <c r="S1522" s="95"/>
      <c r="U1522" s="95"/>
      <c r="W1522" s="95"/>
      <c r="X1522" s="95"/>
      <c r="Y1522" s="95"/>
      <c r="AA1522" s="95"/>
      <c r="AC1522" s="95"/>
    </row>
    <row r="1523" spans="5:29" s="42" customFormat="1" x14ac:dyDescent="0.35">
      <c r="E1523" s="95"/>
      <c r="G1523" s="95"/>
      <c r="I1523" s="95"/>
      <c r="J1523" s="95"/>
      <c r="K1523" s="95"/>
      <c r="M1523" s="95"/>
      <c r="O1523" s="95"/>
      <c r="S1523" s="95"/>
      <c r="U1523" s="95"/>
      <c r="W1523" s="95"/>
      <c r="X1523" s="95"/>
      <c r="Y1523" s="95"/>
      <c r="AA1523" s="95"/>
      <c r="AC1523" s="95"/>
    </row>
    <row r="1524" spans="5:29" s="42" customFormat="1" x14ac:dyDescent="0.35">
      <c r="E1524" s="95"/>
      <c r="G1524" s="95"/>
      <c r="I1524" s="95"/>
      <c r="J1524" s="95"/>
      <c r="K1524" s="95"/>
      <c r="M1524" s="95"/>
      <c r="O1524" s="95"/>
      <c r="S1524" s="95"/>
      <c r="U1524" s="95"/>
      <c r="W1524" s="95"/>
      <c r="X1524" s="95"/>
      <c r="Y1524" s="95"/>
      <c r="AA1524" s="95"/>
      <c r="AC1524" s="95"/>
    </row>
    <row r="1525" spans="5:29" s="42" customFormat="1" x14ac:dyDescent="0.35">
      <c r="E1525" s="95"/>
      <c r="G1525" s="95"/>
      <c r="I1525" s="95"/>
      <c r="J1525" s="95"/>
      <c r="K1525" s="95"/>
      <c r="M1525" s="95"/>
      <c r="O1525" s="95"/>
      <c r="S1525" s="95"/>
      <c r="U1525" s="95"/>
      <c r="W1525" s="95"/>
      <c r="X1525" s="95"/>
      <c r="Y1525" s="95"/>
      <c r="AA1525" s="95"/>
      <c r="AC1525" s="95"/>
    </row>
    <row r="1526" spans="5:29" s="42" customFormat="1" x14ac:dyDescent="0.35">
      <c r="E1526" s="95"/>
      <c r="G1526" s="95"/>
      <c r="I1526" s="95"/>
      <c r="J1526" s="95"/>
      <c r="K1526" s="95"/>
      <c r="M1526" s="95"/>
      <c r="O1526" s="95"/>
      <c r="S1526" s="95"/>
      <c r="U1526" s="95"/>
      <c r="W1526" s="95"/>
      <c r="X1526" s="95"/>
      <c r="Y1526" s="95"/>
      <c r="AA1526" s="95"/>
      <c r="AC1526" s="95"/>
    </row>
    <row r="1527" spans="5:29" s="42" customFormat="1" x14ac:dyDescent="0.35">
      <c r="E1527" s="95"/>
      <c r="G1527" s="95"/>
      <c r="I1527" s="95"/>
      <c r="J1527" s="95"/>
      <c r="K1527" s="95"/>
      <c r="M1527" s="95"/>
      <c r="O1527" s="95"/>
      <c r="S1527" s="95"/>
      <c r="U1527" s="95"/>
      <c r="W1527" s="95"/>
      <c r="X1527" s="95"/>
      <c r="Y1527" s="95"/>
      <c r="AA1527" s="95"/>
      <c r="AC1527" s="95"/>
    </row>
    <row r="1528" spans="5:29" s="42" customFormat="1" x14ac:dyDescent="0.35">
      <c r="E1528" s="95"/>
      <c r="G1528" s="95"/>
      <c r="I1528" s="95"/>
      <c r="J1528" s="95"/>
      <c r="K1528" s="95"/>
      <c r="M1528" s="95"/>
      <c r="O1528" s="95"/>
      <c r="S1528" s="95"/>
      <c r="U1528" s="95"/>
      <c r="W1528" s="95"/>
      <c r="X1528" s="95"/>
      <c r="Y1528" s="95"/>
      <c r="AA1528" s="95"/>
      <c r="AC1528" s="95"/>
    </row>
    <row r="1529" spans="5:29" s="42" customFormat="1" x14ac:dyDescent="0.35">
      <c r="E1529" s="95"/>
      <c r="G1529" s="95"/>
      <c r="I1529" s="95"/>
      <c r="J1529" s="95"/>
      <c r="K1529" s="95"/>
      <c r="M1529" s="95"/>
      <c r="O1529" s="95"/>
      <c r="S1529" s="95"/>
      <c r="U1529" s="95"/>
      <c r="W1529" s="95"/>
      <c r="X1529" s="95"/>
      <c r="Y1529" s="95"/>
      <c r="AA1529" s="95"/>
      <c r="AC1529" s="95"/>
    </row>
    <row r="1530" spans="5:29" s="42" customFormat="1" x14ac:dyDescent="0.35">
      <c r="E1530" s="95"/>
      <c r="G1530" s="95"/>
      <c r="I1530" s="95"/>
      <c r="J1530" s="95"/>
      <c r="K1530" s="95"/>
      <c r="M1530" s="95"/>
      <c r="O1530" s="95"/>
      <c r="S1530" s="95"/>
      <c r="U1530" s="95"/>
      <c r="W1530" s="95"/>
      <c r="X1530" s="95"/>
      <c r="Y1530" s="95"/>
      <c r="AA1530" s="95"/>
      <c r="AC1530" s="95"/>
    </row>
    <row r="1531" spans="5:29" s="42" customFormat="1" x14ac:dyDescent="0.35">
      <c r="E1531" s="95"/>
      <c r="G1531" s="95"/>
      <c r="I1531" s="95"/>
      <c r="J1531" s="95"/>
      <c r="K1531" s="95"/>
      <c r="M1531" s="95"/>
      <c r="O1531" s="95"/>
      <c r="S1531" s="95"/>
      <c r="U1531" s="95"/>
      <c r="W1531" s="95"/>
      <c r="X1531" s="95"/>
      <c r="Y1531" s="95"/>
      <c r="AA1531" s="95"/>
      <c r="AC1531" s="95"/>
    </row>
    <row r="1532" spans="5:29" s="42" customFormat="1" x14ac:dyDescent="0.35">
      <c r="E1532" s="95"/>
      <c r="G1532" s="95"/>
      <c r="I1532" s="95"/>
      <c r="J1532" s="95"/>
      <c r="K1532" s="95"/>
      <c r="M1532" s="95"/>
      <c r="O1532" s="95"/>
      <c r="S1532" s="95"/>
      <c r="U1532" s="95"/>
      <c r="W1532" s="95"/>
      <c r="X1532" s="95"/>
      <c r="Y1532" s="95"/>
      <c r="AA1532" s="95"/>
      <c r="AC1532" s="95"/>
    </row>
    <row r="1533" spans="5:29" s="42" customFormat="1" x14ac:dyDescent="0.35">
      <c r="E1533" s="95"/>
      <c r="G1533" s="95"/>
      <c r="I1533" s="95"/>
      <c r="J1533" s="95"/>
      <c r="K1533" s="95"/>
      <c r="M1533" s="95"/>
      <c r="O1533" s="95"/>
      <c r="S1533" s="95"/>
      <c r="U1533" s="95"/>
      <c r="W1533" s="95"/>
      <c r="X1533" s="95"/>
      <c r="Y1533" s="95"/>
      <c r="AA1533" s="95"/>
      <c r="AC1533" s="95"/>
    </row>
    <row r="1534" spans="5:29" s="42" customFormat="1" x14ac:dyDescent="0.35">
      <c r="E1534" s="95"/>
      <c r="G1534" s="95"/>
      <c r="I1534" s="95"/>
      <c r="J1534" s="95"/>
      <c r="K1534" s="95"/>
      <c r="M1534" s="95"/>
      <c r="O1534" s="95"/>
      <c r="S1534" s="95"/>
      <c r="U1534" s="95"/>
      <c r="W1534" s="95"/>
      <c r="X1534" s="95"/>
      <c r="Y1534" s="95"/>
      <c r="AA1534" s="95"/>
      <c r="AC1534" s="95"/>
    </row>
    <row r="1535" spans="5:29" s="42" customFormat="1" x14ac:dyDescent="0.35">
      <c r="E1535" s="95"/>
      <c r="G1535" s="95"/>
      <c r="I1535" s="95"/>
      <c r="J1535" s="95"/>
      <c r="K1535" s="95"/>
      <c r="M1535" s="95"/>
      <c r="O1535" s="95"/>
      <c r="S1535" s="95"/>
      <c r="U1535" s="95"/>
      <c r="W1535" s="95"/>
      <c r="X1535" s="95"/>
      <c r="Y1535" s="95"/>
      <c r="AA1535" s="95"/>
      <c r="AC1535" s="95"/>
    </row>
    <row r="1536" spans="5:29" s="42" customFormat="1" x14ac:dyDescent="0.35">
      <c r="E1536" s="95"/>
      <c r="G1536" s="95"/>
      <c r="I1536" s="95"/>
      <c r="J1536" s="95"/>
      <c r="K1536" s="95"/>
      <c r="M1536" s="95"/>
      <c r="O1536" s="95"/>
      <c r="S1536" s="95"/>
      <c r="U1536" s="95"/>
      <c r="W1536" s="95"/>
      <c r="X1536" s="95"/>
      <c r="Y1536" s="95"/>
      <c r="AA1536" s="95"/>
      <c r="AC1536" s="95"/>
    </row>
    <row r="1537" spans="5:29" s="42" customFormat="1" x14ac:dyDescent="0.35">
      <c r="E1537" s="95"/>
      <c r="G1537" s="95"/>
      <c r="I1537" s="95"/>
      <c r="J1537" s="95"/>
      <c r="K1537" s="95"/>
      <c r="M1537" s="95"/>
      <c r="O1537" s="95"/>
      <c r="S1537" s="95"/>
      <c r="U1537" s="95"/>
      <c r="W1537" s="95"/>
      <c r="X1537" s="95"/>
      <c r="Y1537" s="95"/>
      <c r="AA1537" s="95"/>
      <c r="AC1537" s="95"/>
    </row>
    <row r="1538" spans="5:29" s="42" customFormat="1" x14ac:dyDescent="0.35">
      <c r="E1538" s="95"/>
      <c r="G1538" s="95"/>
      <c r="I1538" s="95"/>
      <c r="J1538" s="95"/>
      <c r="K1538" s="95"/>
      <c r="M1538" s="95"/>
      <c r="O1538" s="95"/>
      <c r="S1538" s="95"/>
      <c r="U1538" s="95"/>
      <c r="W1538" s="95"/>
      <c r="X1538" s="95"/>
      <c r="Y1538" s="95"/>
      <c r="AA1538" s="95"/>
      <c r="AC1538" s="95"/>
    </row>
    <row r="1539" spans="5:29" s="42" customFormat="1" x14ac:dyDescent="0.35">
      <c r="E1539" s="95"/>
      <c r="G1539" s="95"/>
      <c r="I1539" s="95"/>
      <c r="J1539" s="95"/>
      <c r="K1539" s="95"/>
      <c r="M1539" s="95"/>
      <c r="O1539" s="95"/>
      <c r="S1539" s="95"/>
      <c r="U1539" s="95"/>
      <c r="W1539" s="95"/>
      <c r="X1539" s="95"/>
      <c r="Y1539" s="95"/>
      <c r="AA1539" s="95"/>
      <c r="AC1539" s="95"/>
    </row>
    <row r="1540" spans="5:29" s="42" customFormat="1" x14ac:dyDescent="0.35">
      <c r="E1540" s="95"/>
      <c r="G1540" s="95"/>
      <c r="I1540" s="95"/>
      <c r="J1540" s="95"/>
      <c r="K1540" s="95"/>
      <c r="M1540" s="95"/>
      <c r="O1540" s="95"/>
      <c r="S1540" s="95"/>
      <c r="U1540" s="95"/>
      <c r="W1540" s="95"/>
      <c r="X1540" s="95"/>
      <c r="Y1540" s="95"/>
      <c r="AA1540" s="95"/>
      <c r="AC1540" s="95"/>
    </row>
    <row r="1541" spans="5:29" s="42" customFormat="1" x14ac:dyDescent="0.35">
      <c r="E1541" s="95"/>
      <c r="G1541" s="95"/>
      <c r="I1541" s="95"/>
      <c r="J1541" s="95"/>
      <c r="K1541" s="95"/>
      <c r="M1541" s="95"/>
      <c r="O1541" s="95"/>
      <c r="S1541" s="95"/>
      <c r="U1541" s="95"/>
      <c r="W1541" s="95"/>
      <c r="X1541" s="95"/>
      <c r="Y1541" s="95"/>
      <c r="AA1541" s="95"/>
      <c r="AC1541" s="95"/>
    </row>
    <row r="1542" spans="5:29" s="42" customFormat="1" x14ac:dyDescent="0.35">
      <c r="E1542" s="95"/>
      <c r="G1542" s="95"/>
      <c r="I1542" s="95"/>
      <c r="J1542" s="95"/>
      <c r="K1542" s="95"/>
      <c r="M1542" s="95"/>
      <c r="O1542" s="95"/>
      <c r="S1542" s="95"/>
      <c r="U1542" s="95"/>
      <c r="W1542" s="95"/>
      <c r="X1542" s="95"/>
      <c r="Y1542" s="95"/>
      <c r="AA1542" s="95"/>
      <c r="AC1542" s="95"/>
    </row>
    <row r="1543" spans="5:29" s="42" customFormat="1" x14ac:dyDescent="0.35">
      <c r="E1543" s="95"/>
      <c r="G1543" s="95"/>
      <c r="I1543" s="95"/>
      <c r="J1543" s="95"/>
      <c r="K1543" s="95"/>
      <c r="M1543" s="95"/>
      <c r="O1543" s="95"/>
      <c r="S1543" s="95"/>
      <c r="U1543" s="95"/>
      <c r="W1543" s="95"/>
      <c r="X1543" s="95"/>
      <c r="Y1543" s="95"/>
      <c r="AA1543" s="95"/>
      <c r="AC1543" s="95"/>
    </row>
    <row r="1544" spans="5:29" s="42" customFormat="1" x14ac:dyDescent="0.35">
      <c r="E1544" s="95"/>
      <c r="G1544" s="95"/>
      <c r="I1544" s="95"/>
      <c r="J1544" s="95"/>
      <c r="K1544" s="95"/>
      <c r="M1544" s="95"/>
      <c r="O1544" s="95"/>
      <c r="S1544" s="95"/>
      <c r="U1544" s="95"/>
      <c r="W1544" s="95"/>
      <c r="X1544" s="95"/>
      <c r="Y1544" s="95"/>
      <c r="AA1544" s="95"/>
      <c r="AC1544" s="95"/>
    </row>
    <row r="1545" spans="5:29" s="42" customFormat="1" x14ac:dyDescent="0.35">
      <c r="E1545" s="95"/>
      <c r="G1545" s="95"/>
      <c r="I1545" s="95"/>
      <c r="J1545" s="95"/>
      <c r="K1545" s="95"/>
      <c r="M1545" s="95"/>
      <c r="O1545" s="95"/>
      <c r="S1545" s="95"/>
      <c r="U1545" s="95"/>
      <c r="W1545" s="95"/>
      <c r="X1545" s="95"/>
      <c r="Y1545" s="95"/>
      <c r="AA1545" s="95"/>
      <c r="AC1545" s="95"/>
    </row>
    <row r="1546" spans="5:29" s="42" customFormat="1" x14ac:dyDescent="0.35">
      <c r="E1546" s="95"/>
      <c r="G1546" s="95"/>
      <c r="I1546" s="95"/>
      <c r="J1546" s="95"/>
      <c r="K1546" s="95"/>
      <c r="M1546" s="95"/>
      <c r="O1546" s="95"/>
      <c r="S1546" s="95"/>
      <c r="U1546" s="95"/>
      <c r="W1546" s="95"/>
      <c r="X1546" s="95"/>
      <c r="Y1546" s="95"/>
      <c r="AA1546" s="95"/>
      <c r="AC1546" s="95"/>
    </row>
    <row r="1547" spans="5:29" s="42" customFormat="1" x14ac:dyDescent="0.35">
      <c r="E1547" s="95"/>
      <c r="G1547" s="95"/>
      <c r="I1547" s="95"/>
      <c r="J1547" s="95"/>
      <c r="K1547" s="95"/>
      <c r="M1547" s="95"/>
      <c r="O1547" s="95"/>
      <c r="S1547" s="95"/>
      <c r="U1547" s="95"/>
      <c r="W1547" s="95"/>
      <c r="X1547" s="95"/>
      <c r="Y1547" s="95"/>
      <c r="AA1547" s="95"/>
      <c r="AC1547" s="95"/>
    </row>
    <row r="1548" spans="5:29" s="42" customFormat="1" x14ac:dyDescent="0.35">
      <c r="E1548" s="95"/>
      <c r="G1548" s="95"/>
      <c r="I1548" s="95"/>
      <c r="J1548" s="95"/>
      <c r="K1548" s="95"/>
      <c r="M1548" s="95"/>
      <c r="O1548" s="95"/>
      <c r="S1548" s="95"/>
      <c r="U1548" s="95"/>
      <c r="W1548" s="95"/>
      <c r="X1548" s="95"/>
      <c r="Y1548" s="95"/>
      <c r="AA1548" s="95"/>
      <c r="AC1548" s="95"/>
    </row>
    <row r="1549" spans="5:29" s="42" customFormat="1" x14ac:dyDescent="0.35">
      <c r="E1549" s="95"/>
      <c r="G1549" s="95"/>
      <c r="I1549" s="95"/>
      <c r="J1549" s="95"/>
      <c r="K1549" s="95"/>
      <c r="M1549" s="95"/>
      <c r="O1549" s="95"/>
      <c r="S1549" s="95"/>
      <c r="U1549" s="95"/>
      <c r="W1549" s="95"/>
      <c r="X1549" s="95"/>
      <c r="Y1549" s="95"/>
      <c r="AA1549" s="95"/>
      <c r="AC1549" s="95"/>
    </row>
    <row r="1550" spans="5:29" s="42" customFormat="1" x14ac:dyDescent="0.35">
      <c r="E1550" s="95"/>
      <c r="G1550" s="95"/>
      <c r="I1550" s="95"/>
      <c r="J1550" s="95"/>
      <c r="K1550" s="95"/>
      <c r="M1550" s="95"/>
      <c r="O1550" s="95"/>
      <c r="S1550" s="95"/>
      <c r="U1550" s="95"/>
      <c r="W1550" s="95"/>
      <c r="X1550" s="95"/>
      <c r="Y1550" s="95"/>
      <c r="AA1550" s="95"/>
      <c r="AC1550" s="95"/>
    </row>
    <row r="1551" spans="5:29" s="42" customFormat="1" x14ac:dyDescent="0.35">
      <c r="E1551" s="95"/>
      <c r="G1551" s="95"/>
      <c r="I1551" s="95"/>
      <c r="J1551" s="95"/>
      <c r="K1551" s="95"/>
      <c r="M1551" s="95"/>
      <c r="O1551" s="95"/>
      <c r="S1551" s="95"/>
      <c r="U1551" s="95"/>
      <c r="W1551" s="95"/>
      <c r="X1551" s="95"/>
      <c r="Y1551" s="95"/>
      <c r="AA1551" s="95"/>
      <c r="AC1551" s="95"/>
    </row>
    <row r="1552" spans="5:29" s="42" customFormat="1" x14ac:dyDescent="0.35">
      <c r="E1552" s="95"/>
      <c r="G1552" s="95"/>
      <c r="I1552" s="95"/>
      <c r="J1552" s="95"/>
      <c r="K1552" s="95"/>
      <c r="M1552" s="95"/>
      <c r="O1552" s="95"/>
      <c r="S1552" s="95"/>
      <c r="U1552" s="95"/>
      <c r="W1552" s="95"/>
      <c r="X1552" s="95"/>
      <c r="Y1552" s="95"/>
      <c r="AA1552" s="95"/>
      <c r="AC1552" s="95"/>
    </row>
    <row r="1553" spans="5:29" s="42" customFormat="1" x14ac:dyDescent="0.35">
      <c r="E1553" s="95"/>
      <c r="G1553" s="95"/>
      <c r="I1553" s="95"/>
      <c r="J1553" s="95"/>
      <c r="K1553" s="95"/>
      <c r="M1553" s="95"/>
      <c r="O1553" s="95"/>
      <c r="S1553" s="95"/>
      <c r="U1553" s="95"/>
      <c r="W1553" s="95"/>
      <c r="X1553" s="95"/>
      <c r="Y1553" s="95"/>
      <c r="AA1553" s="95"/>
      <c r="AC1553" s="95"/>
    </row>
    <row r="1554" spans="5:29" s="42" customFormat="1" x14ac:dyDescent="0.35">
      <c r="E1554" s="95"/>
      <c r="G1554" s="95"/>
      <c r="I1554" s="95"/>
      <c r="J1554" s="95"/>
      <c r="K1554" s="95"/>
      <c r="M1554" s="95"/>
      <c r="O1554" s="95"/>
      <c r="S1554" s="95"/>
      <c r="U1554" s="95"/>
      <c r="W1554" s="95"/>
      <c r="X1554" s="95"/>
      <c r="Y1554" s="95"/>
      <c r="AA1554" s="95"/>
      <c r="AC1554" s="95"/>
    </row>
    <row r="1555" spans="5:29" s="42" customFormat="1" x14ac:dyDescent="0.35">
      <c r="E1555" s="95"/>
      <c r="G1555" s="95"/>
      <c r="I1555" s="95"/>
      <c r="J1555" s="95"/>
      <c r="K1555" s="95"/>
      <c r="M1555" s="95"/>
      <c r="O1555" s="95"/>
      <c r="S1555" s="95"/>
      <c r="U1555" s="95"/>
      <c r="W1555" s="95"/>
      <c r="X1555" s="95"/>
      <c r="Y1555" s="95"/>
      <c r="AA1555" s="95"/>
      <c r="AC1555" s="95"/>
    </row>
    <row r="1556" spans="5:29" s="42" customFormat="1" x14ac:dyDescent="0.35">
      <c r="E1556" s="95"/>
      <c r="G1556" s="95"/>
      <c r="I1556" s="95"/>
      <c r="J1556" s="95"/>
      <c r="K1556" s="95"/>
      <c r="M1556" s="95"/>
      <c r="O1556" s="95"/>
      <c r="S1556" s="95"/>
      <c r="U1556" s="95"/>
      <c r="W1556" s="95"/>
      <c r="X1556" s="95"/>
      <c r="Y1556" s="95"/>
      <c r="AA1556" s="95"/>
      <c r="AC1556" s="95"/>
    </row>
    <row r="1557" spans="5:29" s="42" customFormat="1" x14ac:dyDescent="0.35">
      <c r="E1557" s="95"/>
      <c r="G1557" s="95"/>
      <c r="I1557" s="95"/>
      <c r="J1557" s="95"/>
      <c r="K1557" s="95"/>
      <c r="M1557" s="95"/>
      <c r="O1557" s="95"/>
      <c r="S1557" s="95"/>
      <c r="U1557" s="95"/>
      <c r="W1557" s="95"/>
      <c r="X1557" s="95"/>
      <c r="Y1557" s="95"/>
      <c r="AA1557" s="95"/>
      <c r="AC1557" s="95"/>
    </row>
    <row r="1558" spans="5:29" s="42" customFormat="1" x14ac:dyDescent="0.35">
      <c r="E1558" s="95"/>
      <c r="G1558" s="95"/>
      <c r="I1558" s="95"/>
      <c r="J1558" s="95"/>
      <c r="K1558" s="95"/>
      <c r="M1558" s="95"/>
      <c r="O1558" s="95"/>
      <c r="S1558" s="95"/>
      <c r="U1558" s="95"/>
      <c r="W1558" s="95"/>
      <c r="X1558" s="95"/>
      <c r="Y1558" s="95"/>
      <c r="AA1558" s="95"/>
      <c r="AC1558" s="95"/>
    </row>
    <row r="1559" spans="5:29" s="42" customFormat="1" x14ac:dyDescent="0.35">
      <c r="E1559" s="95"/>
      <c r="G1559" s="95"/>
      <c r="I1559" s="95"/>
      <c r="J1559" s="95"/>
      <c r="K1559" s="95"/>
      <c r="M1559" s="95"/>
      <c r="O1559" s="95"/>
      <c r="S1559" s="95"/>
      <c r="U1559" s="95"/>
      <c r="W1559" s="95"/>
      <c r="X1559" s="95"/>
      <c r="Y1559" s="95"/>
      <c r="AA1559" s="95"/>
      <c r="AC1559" s="95"/>
    </row>
    <row r="1560" spans="5:29" s="42" customFormat="1" x14ac:dyDescent="0.35">
      <c r="E1560" s="95"/>
      <c r="G1560" s="95"/>
      <c r="I1560" s="95"/>
      <c r="J1560" s="95"/>
      <c r="K1560" s="95"/>
      <c r="M1560" s="95"/>
      <c r="O1560" s="95"/>
      <c r="S1560" s="95"/>
      <c r="U1560" s="95"/>
      <c r="W1560" s="95"/>
      <c r="X1560" s="95"/>
      <c r="Y1560" s="95"/>
      <c r="AA1560" s="95"/>
      <c r="AC1560" s="95"/>
    </row>
    <row r="1561" spans="5:29" s="42" customFormat="1" x14ac:dyDescent="0.35">
      <c r="E1561" s="95"/>
      <c r="G1561" s="95"/>
      <c r="I1561" s="95"/>
      <c r="J1561" s="95"/>
      <c r="K1561" s="95"/>
      <c r="M1561" s="95"/>
      <c r="O1561" s="95"/>
      <c r="S1561" s="95"/>
      <c r="U1561" s="95"/>
      <c r="W1561" s="95"/>
      <c r="X1561" s="95"/>
      <c r="Y1561" s="95"/>
      <c r="AA1561" s="95"/>
      <c r="AC1561" s="95"/>
    </row>
    <row r="1562" spans="5:29" s="42" customFormat="1" x14ac:dyDescent="0.35">
      <c r="E1562" s="95"/>
      <c r="G1562" s="95"/>
      <c r="I1562" s="95"/>
      <c r="J1562" s="95"/>
      <c r="K1562" s="95"/>
      <c r="M1562" s="95"/>
      <c r="O1562" s="95"/>
      <c r="S1562" s="95"/>
      <c r="U1562" s="95"/>
      <c r="W1562" s="95"/>
      <c r="X1562" s="95"/>
      <c r="Y1562" s="95"/>
      <c r="AA1562" s="95"/>
      <c r="AC1562" s="95"/>
    </row>
    <row r="1563" spans="5:29" s="42" customFormat="1" x14ac:dyDescent="0.35">
      <c r="E1563" s="95"/>
      <c r="G1563" s="95"/>
      <c r="I1563" s="95"/>
      <c r="J1563" s="95"/>
      <c r="K1563" s="95"/>
      <c r="M1563" s="95"/>
      <c r="O1563" s="95"/>
      <c r="S1563" s="95"/>
      <c r="U1563" s="95"/>
      <c r="W1563" s="95"/>
      <c r="X1563" s="95"/>
      <c r="Y1563" s="95"/>
      <c r="AA1563" s="95"/>
      <c r="AC1563" s="95"/>
    </row>
    <row r="1564" spans="5:29" s="42" customFormat="1" x14ac:dyDescent="0.35">
      <c r="E1564" s="95"/>
      <c r="G1564" s="95"/>
      <c r="I1564" s="95"/>
      <c r="J1564" s="95"/>
      <c r="K1564" s="95"/>
      <c r="M1564" s="95"/>
      <c r="O1564" s="95"/>
      <c r="S1564" s="95"/>
      <c r="U1564" s="95"/>
      <c r="W1564" s="95"/>
      <c r="X1564" s="95"/>
      <c r="Y1564" s="95"/>
      <c r="AA1564" s="95"/>
      <c r="AC1564" s="95"/>
    </row>
    <row r="1565" spans="5:29" s="42" customFormat="1" x14ac:dyDescent="0.35">
      <c r="E1565" s="95"/>
      <c r="G1565" s="95"/>
      <c r="I1565" s="95"/>
      <c r="J1565" s="95"/>
      <c r="K1565" s="95"/>
      <c r="M1565" s="95"/>
      <c r="O1565" s="95"/>
      <c r="S1565" s="95"/>
      <c r="U1565" s="95"/>
      <c r="W1565" s="95"/>
      <c r="X1565" s="95"/>
      <c r="Y1565" s="95"/>
      <c r="AA1565" s="95"/>
      <c r="AC1565" s="95"/>
    </row>
    <row r="1566" spans="5:29" s="42" customFormat="1" x14ac:dyDescent="0.35">
      <c r="E1566" s="95"/>
      <c r="G1566" s="95"/>
      <c r="I1566" s="95"/>
      <c r="J1566" s="95"/>
      <c r="K1566" s="95"/>
      <c r="M1566" s="95"/>
      <c r="O1566" s="95"/>
      <c r="S1566" s="95"/>
      <c r="U1566" s="95"/>
      <c r="W1566" s="95"/>
      <c r="X1566" s="95"/>
      <c r="Y1566" s="95"/>
      <c r="AA1566" s="95"/>
      <c r="AC1566" s="95"/>
    </row>
    <row r="1567" spans="5:29" s="42" customFormat="1" x14ac:dyDescent="0.35">
      <c r="E1567" s="95"/>
      <c r="G1567" s="95"/>
      <c r="I1567" s="95"/>
      <c r="J1567" s="95"/>
      <c r="K1567" s="95"/>
      <c r="M1567" s="95"/>
      <c r="O1567" s="95"/>
      <c r="S1567" s="95"/>
      <c r="U1567" s="95"/>
      <c r="W1567" s="95"/>
      <c r="X1567" s="95"/>
      <c r="Y1567" s="95"/>
      <c r="AA1567" s="95"/>
      <c r="AC1567" s="95"/>
    </row>
    <row r="1568" spans="5:29" s="42" customFormat="1" x14ac:dyDescent="0.35">
      <c r="E1568" s="95"/>
      <c r="G1568" s="95"/>
      <c r="I1568" s="95"/>
      <c r="J1568" s="95"/>
      <c r="K1568" s="95"/>
      <c r="M1568" s="95"/>
      <c r="O1568" s="95"/>
      <c r="S1568" s="95"/>
      <c r="U1568" s="95"/>
      <c r="W1568" s="95"/>
      <c r="X1568" s="95"/>
      <c r="Y1568" s="95"/>
      <c r="AA1568" s="95"/>
      <c r="AC1568" s="95"/>
    </row>
    <row r="1569" spans="5:29" s="42" customFormat="1" x14ac:dyDescent="0.35">
      <c r="E1569" s="95"/>
      <c r="G1569" s="95"/>
      <c r="I1569" s="95"/>
      <c r="J1569" s="95"/>
      <c r="K1569" s="95"/>
      <c r="M1569" s="95"/>
      <c r="O1569" s="95"/>
      <c r="S1569" s="95"/>
      <c r="U1569" s="95"/>
      <c r="W1569" s="95"/>
      <c r="X1569" s="95"/>
      <c r="Y1569" s="95"/>
      <c r="AA1569" s="95"/>
      <c r="AC1569" s="95"/>
    </row>
    <row r="1570" spans="5:29" s="42" customFormat="1" x14ac:dyDescent="0.35">
      <c r="E1570" s="95"/>
      <c r="G1570" s="95"/>
      <c r="I1570" s="95"/>
      <c r="J1570" s="95"/>
      <c r="K1570" s="95"/>
      <c r="M1570" s="95"/>
      <c r="O1570" s="95"/>
      <c r="S1570" s="95"/>
      <c r="U1570" s="95"/>
      <c r="W1570" s="95"/>
      <c r="X1570" s="95"/>
      <c r="Y1570" s="95"/>
      <c r="AA1570" s="95"/>
      <c r="AC1570" s="95"/>
    </row>
    <row r="1571" spans="5:29" s="42" customFormat="1" x14ac:dyDescent="0.35">
      <c r="E1571" s="95"/>
      <c r="G1571" s="95"/>
      <c r="I1571" s="95"/>
      <c r="J1571" s="95"/>
      <c r="K1571" s="95"/>
      <c r="M1571" s="95"/>
      <c r="O1571" s="95"/>
      <c r="S1571" s="95"/>
      <c r="U1571" s="95"/>
      <c r="W1571" s="95"/>
      <c r="X1571" s="95"/>
      <c r="Y1571" s="95"/>
      <c r="AA1571" s="95"/>
      <c r="AC1571" s="95"/>
    </row>
    <row r="1572" spans="5:29" s="42" customFormat="1" x14ac:dyDescent="0.35">
      <c r="E1572" s="95"/>
      <c r="G1572" s="95"/>
      <c r="I1572" s="95"/>
      <c r="J1572" s="95"/>
      <c r="K1572" s="95"/>
      <c r="M1572" s="95"/>
      <c r="O1572" s="95"/>
      <c r="S1572" s="95"/>
      <c r="U1572" s="95"/>
      <c r="W1572" s="95"/>
      <c r="X1572" s="95"/>
      <c r="Y1572" s="95"/>
      <c r="AA1572" s="95"/>
      <c r="AC1572" s="95"/>
    </row>
    <row r="1573" spans="5:29" s="42" customFormat="1" x14ac:dyDescent="0.35">
      <c r="E1573" s="95"/>
      <c r="G1573" s="95"/>
      <c r="I1573" s="95"/>
      <c r="J1573" s="95"/>
      <c r="K1573" s="95"/>
      <c r="M1573" s="95"/>
      <c r="O1573" s="95"/>
      <c r="S1573" s="95"/>
      <c r="U1573" s="95"/>
      <c r="W1573" s="95"/>
      <c r="X1573" s="95"/>
      <c r="Y1573" s="95"/>
      <c r="AA1573" s="95"/>
      <c r="AC1573" s="95"/>
    </row>
    <row r="1574" spans="5:29" s="42" customFormat="1" x14ac:dyDescent="0.35">
      <c r="E1574" s="95"/>
      <c r="G1574" s="95"/>
      <c r="I1574" s="95"/>
      <c r="J1574" s="95"/>
      <c r="K1574" s="95"/>
      <c r="M1574" s="95"/>
      <c r="O1574" s="95"/>
      <c r="S1574" s="95"/>
      <c r="U1574" s="95"/>
      <c r="W1574" s="95"/>
      <c r="X1574" s="95"/>
      <c r="Y1574" s="95"/>
      <c r="AA1574" s="95"/>
      <c r="AC1574" s="95"/>
    </row>
    <row r="1575" spans="5:29" s="42" customFormat="1" x14ac:dyDescent="0.35">
      <c r="E1575" s="95"/>
      <c r="G1575" s="95"/>
      <c r="I1575" s="95"/>
      <c r="J1575" s="95"/>
      <c r="K1575" s="95"/>
      <c r="M1575" s="95"/>
      <c r="O1575" s="95"/>
      <c r="S1575" s="95"/>
      <c r="U1575" s="95"/>
      <c r="W1575" s="95"/>
      <c r="X1575" s="95"/>
      <c r="Y1575" s="95"/>
      <c r="AA1575" s="95"/>
      <c r="AC1575" s="95"/>
    </row>
    <row r="1576" spans="5:29" s="42" customFormat="1" x14ac:dyDescent="0.35">
      <c r="E1576" s="95"/>
      <c r="G1576" s="95"/>
      <c r="I1576" s="95"/>
      <c r="J1576" s="95"/>
      <c r="K1576" s="95"/>
      <c r="M1576" s="95"/>
      <c r="O1576" s="95"/>
      <c r="S1576" s="95"/>
      <c r="U1576" s="95"/>
      <c r="W1576" s="95"/>
      <c r="X1576" s="95"/>
      <c r="Y1576" s="95"/>
      <c r="AA1576" s="95"/>
      <c r="AC1576" s="95"/>
    </row>
    <row r="1577" spans="5:29" s="42" customFormat="1" x14ac:dyDescent="0.35">
      <c r="E1577" s="95"/>
      <c r="G1577" s="95"/>
      <c r="I1577" s="95"/>
      <c r="J1577" s="95"/>
      <c r="K1577" s="95"/>
      <c r="M1577" s="95"/>
      <c r="O1577" s="95"/>
      <c r="S1577" s="95"/>
      <c r="U1577" s="95"/>
      <c r="W1577" s="95"/>
      <c r="X1577" s="95"/>
      <c r="Y1577" s="95"/>
      <c r="AA1577" s="95"/>
      <c r="AC1577" s="95"/>
    </row>
    <row r="1578" spans="5:29" s="42" customFormat="1" x14ac:dyDescent="0.35">
      <c r="E1578" s="95"/>
      <c r="G1578" s="95"/>
      <c r="I1578" s="95"/>
      <c r="J1578" s="95"/>
      <c r="K1578" s="95"/>
      <c r="M1578" s="95"/>
      <c r="O1578" s="95"/>
      <c r="S1578" s="95"/>
      <c r="U1578" s="95"/>
      <c r="W1578" s="95"/>
      <c r="X1578" s="95"/>
      <c r="Y1578" s="95"/>
      <c r="AA1578" s="95"/>
      <c r="AC1578" s="95"/>
    </row>
    <row r="1579" spans="5:29" s="42" customFormat="1" x14ac:dyDescent="0.35">
      <c r="E1579" s="95"/>
      <c r="G1579" s="95"/>
      <c r="I1579" s="95"/>
      <c r="J1579" s="95"/>
      <c r="K1579" s="95"/>
      <c r="M1579" s="95"/>
      <c r="O1579" s="95"/>
      <c r="S1579" s="95"/>
      <c r="U1579" s="95"/>
      <c r="W1579" s="95"/>
      <c r="X1579" s="95"/>
      <c r="Y1579" s="95"/>
      <c r="AA1579" s="95"/>
      <c r="AC1579" s="95"/>
    </row>
    <row r="1580" spans="5:29" s="42" customFormat="1" x14ac:dyDescent="0.35">
      <c r="E1580" s="95"/>
      <c r="G1580" s="95"/>
      <c r="I1580" s="95"/>
      <c r="J1580" s="95"/>
      <c r="K1580" s="95"/>
      <c r="M1580" s="95"/>
      <c r="O1580" s="95"/>
      <c r="S1580" s="95"/>
      <c r="U1580" s="95"/>
      <c r="W1580" s="95"/>
      <c r="X1580" s="95"/>
      <c r="Y1580" s="95"/>
      <c r="AA1580" s="95"/>
      <c r="AC1580" s="95"/>
    </row>
    <row r="1581" spans="5:29" s="42" customFormat="1" x14ac:dyDescent="0.35">
      <c r="E1581" s="95"/>
      <c r="G1581" s="95"/>
      <c r="I1581" s="95"/>
      <c r="J1581" s="95"/>
      <c r="K1581" s="95"/>
      <c r="M1581" s="95"/>
      <c r="O1581" s="95"/>
      <c r="S1581" s="95"/>
      <c r="U1581" s="95"/>
      <c r="W1581" s="95"/>
      <c r="X1581" s="95"/>
      <c r="Y1581" s="95"/>
      <c r="AA1581" s="95"/>
      <c r="AC1581" s="95"/>
    </row>
    <row r="1582" spans="5:29" s="42" customFormat="1" x14ac:dyDescent="0.35">
      <c r="E1582" s="95"/>
      <c r="G1582" s="95"/>
      <c r="I1582" s="95"/>
      <c r="J1582" s="95"/>
      <c r="K1582" s="95"/>
      <c r="M1582" s="95"/>
      <c r="O1582" s="95"/>
      <c r="S1582" s="95"/>
      <c r="U1582" s="95"/>
      <c r="W1582" s="95"/>
      <c r="X1582" s="95"/>
      <c r="Y1582" s="95"/>
      <c r="AA1582" s="95"/>
      <c r="AC1582" s="95"/>
    </row>
    <row r="1583" spans="5:29" s="42" customFormat="1" x14ac:dyDescent="0.35">
      <c r="E1583" s="95"/>
      <c r="G1583" s="95"/>
      <c r="I1583" s="95"/>
      <c r="J1583" s="95"/>
      <c r="K1583" s="95"/>
      <c r="M1583" s="95"/>
      <c r="O1583" s="95"/>
      <c r="S1583" s="95"/>
      <c r="U1583" s="95"/>
      <c r="W1583" s="95"/>
      <c r="X1583" s="95"/>
      <c r="Y1583" s="95"/>
      <c r="AA1583" s="95"/>
      <c r="AC1583" s="95"/>
    </row>
    <row r="1584" spans="5:29" s="42" customFormat="1" x14ac:dyDescent="0.35">
      <c r="E1584" s="95"/>
      <c r="G1584" s="95"/>
      <c r="I1584" s="95"/>
      <c r="J1584" s="95"/>
      <c r="K1584" s="95"/>
      <c r="M1584" s="95"/>
      <c r="O1584" s="95"/>
      <c r="S1584" s="95"/>
      <c r="U1584" s="95"/>
      <c r="W1584" s="95"/>
      <c r="X1584" s="95"/>
      <c r="Y1584" s="95"/>
      <c r="AA1584" s="95"/>
      <c r="AC1584" s="95"/>
    </row>
    <row r="1585" spans="5:29" s="42" customFormat="1" x14ac:dyDescent="0.35">
      <c r="E1585" s="95"/>
      <c r="G1585" s="95"/>
      <c r="I1585" s="95"/>
      <c r="J1585" s="95"/>
      <c r="K1585" s="95"/>
      <c r="M1585" s="95"/>
      <c r="O1585" s="95"/>
      <c r="S1585" s="95"/>
      <c r="U1585" s="95"/>
      <c r="W1585" s="95"/>
      <c r="X1585" s="95"/>
      <c r="Y1585" s="95"/>
      <c r="AA1585" s="95"/>
      <c r="AC1585" s="95"/>
    </row>
    <row r="1586" spans="5:29" s="42" customFormat="1" x14ac:dyDescent="0.35">
      <c r="E1586" s="95"/>
      <c r="G1586" s="95"/>
      <c r="I1586" s="95"/>
      <c r="J1586" s="95"/>
      <c r="K1586" s="95"/>
      <c r="M1586" s="95"/>
      <c r="O1586" s="95"/>
      <c r="S1586" s="95"/>
      <c r="U1586" s="95"/>
      <c r="W1586" s="95"/>
      <c r="X1586" s="95"/>
      <c r="Y1586" s="95"/>
      <c r="AA1586" s="95"/>
      <c r="AC1586" s="95"/>
    </row>
    <row r="1587" spans="5:29" s="42" customFormat="1" x14ac:dyDescent="0.35">
      <c r="E1587" s="95"/>
      <c r="G1587" s="95"/>
      <c r="I1587" s="95"/>
      <c r="J1587" s="95"/>
      <c r="K1587" s="95"/>
      <c r="M1587" s="95"/>
      <c r="O1587" s="95"/>
      <c r="S1587" s="95"/>
      <c r="U1587" s="95"/>
      <c r="W1587" s="95"/>
      <c r="X1587" s="95"/>
      <c r="Y1587" s="95"/>
      <c r="AA1587" s="95"/>
      <c r="AC1587" s="95"/>
    </row>
    <row r="1588" spans="5:29" s="42" customFormat="1" x14ac:dyDescent="0.35">
      <c r="E1588" s="95"/>
      <c r="G1588" s="95"/>
      <c r="I1588" s="95"/>
      <c r="J1588" s="95"/>
      <c r="K1588" s="95"/>
      <c r="M1588" s="95"/>
      <c r="O1588" s="95"/>
      <c r="S1588" s="95"/>
      <c r="U1588" s="95"/>
      <c r="W1588" s="95"/>
      <c r="X1588" s="95"/>
      <c r="Y1588" s="95"/>
      <c r="AA1588" s="95"/>
      <c r="AC1588" s="95"/>
    </row>
    <row r="1589" spans="5:29" s="42" customFormat="1" x14ac:dyDescent="0.35">
      <c r="E1589" s="95"/>
      <c r="G1589" s="95"/>
      <c r="I1589" s="95"/>
      <c r="J1589" s="95"/>
      <c r="K1589" s="95"/>
      <c r="M1589" s="95"/>
      <c r="O1589" s="95"/>
      <c r="S1589" s="95"/>
      <c r="U1589" s="95"/>
      <c r="W1589" s="95"/>
      <c r="X1589" s="95"/>
      <c r="Y1589" s="95"/>
      <c r="AA1589" s="95"/>
      <c r="AC1589" s="95"/>
    </row>
    <row r="1590" spans="5:29" s="42" customFormat="1" x14ac:dyDescent="0.35">
      <c r="E1590" s="95"/>
      <c r="G1590" s="95"/>
      <c r="I1590" s="95"/>
      <c r="J1590" s="95"/>
      <c r="K1590" s="95"/>
      <c r="M1590" s="95"/>
      <c r="O1590" s="95"/>
      <c r="S1590" s="95"/>
      <c r="U1590" s="95"/>
      <c r="W1590" s="95"/>
      <c r="X1590" s="95"/>
      <c r="Y1590" s="95"/>
      <c r="AA1590" s="95"/>
      <c r="AC1590" s="95"/>
    </row>
    <row r="1591" spans="5:29" s="42" customFormat="1" x14ac:dyDescent="0.35">
      <c r="E1591" s="95"/>
      <c r="G1591" s="95"/>
      <c r="I1591" s="95"/>
      <c r="J1591" s="95"/>
      <c r="K1591" s="95"/>
      <c r="M1591" s="95"/>
      <c r="O1591" s="95"/>
      <c r="S1591" s="95"/>
      <c r="U1591" s="95"/>
      <c r="W1591" s="95"/>
      <c r="X1591" s="95"/>
      <c r="Y1591" s="95"/>
      <c r="AA1591" s="95"/>
      <c r="AC1591" s="95"/>
    </row>
    <row r="1592" spans="5:29" s="42" customFormat="1" x14ac:dyDescent="0.35">
      <c r="E1592" s="95"/>
      <c r="G1592" s="95"/>
      <c r="I1592" s="95"/>
      <c r="J1592" s="95"/>
      <c r="K1592" s="95"/>
      <c r="M1592" s="95"/>
      <c r="O1592" s="95"/>
      <c r="S1592" s="95"/>
      <c r="U1592" s="95"/>
      <c r="W1592" s="95"/>
      <c r="X1592" s="95"/>
      <c r="Y1592" s="95"/>
      <c r="AA1592" s="95"/>
      <c r="AC1592" s="95"/>
    </row>
    <row r="1593" spans="5:29" s="42" customFormat="1" x14ac:dyDescent="0.35">
      <c r="E1593" s="95"/>
      <c r="G1593" s="95"/>
      <c r="I1593" s="95"/>
      <c r="J1593" s="95"/>
      <c r="K1593" s="95"/>
      <c r="M1593" s="95"/>
      <c r="O1593" s="95"/>
      <c r="S1593" s="95"/>
      <c r="U1593" s="95"/>
      <c r="W1593" s="95"/>
      <c r="X1593" s="95"/>
      <c r="Y1593" s="95"/>
      <c r="AA1593" s="95"/>
      <c r="AC1593" s="95"/>
    </row>
    <row r="1594" spans="5:29" s="42" customFormat="1" x14ac:dyDescent="0.35">
      <c r="E1594" s="95"/>
      <c r="G1594" s="95"/>
      <c r="I1594" s="95"/>
      <c r="J1594" s="95"/>
      <c r="K1594" s="95"/>
      <c r="M1594" s="95"/>
      <c r="O1594" s="95"/>
      <c r="S1594" s="95"/>
      <c r="U1594" s="95"/>
      <c r="W1594" s="95"/>
      <c r="X1594" s="95"/>
      <c r="Y1594" s="95"/>
      <c r="AA1594" s="95"/>
      <c r="AC1594" s="95"/>
    </row>
    <row r="1595" spans="5:29" s="42" customFormat="1" x14ac:dyDescent="0.35">
      <c r="E1595" s="95"/>
      <c r="G1595" s="95"/>
      <c r="I1595" s="95"/>
      <c r="J1595" s="95"/>
      <c r="K1595" s="95"/>
      <c r="M1595" s="95"/>
      <c r="O1595" s="95"/>
      <c r="S1595" s="95"/>
      <c r="U1595" s="95"/>
      <c r="W1595" s="95"/>
      <c r="X1595" s="95"/>
      <c r="Y1595" s="95"/>
      <c r="AA1595" s="95"/>
      <c r="AC1595" s="95"/>
    </row>
    <row r="1596" spans="5:29" s="42" customFormat="1" x14ac:dyDescent="0.35">
      <c r="E1596" s="95"/>
      <c r="G1596" s="95"/>
      <c r="I1596" s="95"/>
      <c r="J1596" s="95"/>
      <c r="K1596" s="95"/>
      <c r="M1596" s="95"/>
      <c r="O1596" s="95"/>
      <c r="S1596" s="95"/>
      <c r="U1596" s="95"/>
      <c r="W1596" s="95"/>
      <c r="X1596" s="95"/>
      <c r="Y1596" s="95"/>
      <c r="AA1596" s="95"/>
      <c r="AC1596" s="95"/>
    </row>
    <row r="1597" spans="5:29" s="42" customFormat="1" x14ac:dyDescent="0.35">
      <c r="E1597" s="95"/>
      <c r="G1597" s="95"/>
      <c r="I1597" s="95"/>
      <c r="J1597" s="95"/>
      <c r="K1597" s="95"/>
      <c r="M1597" s="95"/>
      <c r="O1597" s="95"/>
      <c r="S1597" s="95"/>
      <c r="U1597" s="95"/>
      <c r="W1597" s="95"/>
      <c r="X1597" s="95"/>
      <c r="Y1597" s="95"/>
      <c r="AA1597" s="95"/>
      <c r="AC1597" s="95"/>
    </row>
    <row r="1598" spans="5:29" s="42" customFormat="1" x14ac:dyDescent="0.35">
      <c r="E1598" s="95"/>
      <c r="G1598" s="95"/>
      <c r="I1598" s="95"/>
      <c r="J1598" s="95"/>
      <c r="K1598" s="95"/>
      <c r="M1598" s="95"/>
      <c r="O1598" s="95"/>
      <c r="S1598" s="95"/>
      <c r="U1598" s="95"/>
      <c r="W1598" s="95"/>
      <c r="X1598" s="95"/>
      <c r="Y1598" s="95"/>
      <c r="AA1598" s="95"/>
      <c r="AC1598" s="95"/>
    </row>
    <row r="1599" spans="5:29" s="42" customFormat="1" x14ac:dyDescent="0.35">
      <c r="E1599" s="95"/>
      <c r="G1599" s="95"/>
      <c r="I1599" s="95"/>
      <c r="J1599" s="95"/>
      <c r="K1599" s="95"/>
      <c r="M1599" s="95"/>
      <c r="O1599" s="95"/>
      <c r="S1599" s="95"/>
      <c r="U1599" s="95"/>
      <c r="W1599" s="95"/>
      <c r="X1599" s="95"/>
      <c r="Y1599" s="95"/>
      <c r="AA1599" s="95"/>
      <c r="AC1599" s="95"/>
    </row>
    <row r="1600" spans="5:29" s="42" customFormat="1" x14ac:dyDescent="0.35">
      <c r="E1600" s="95"/>
      <c r="G1600" s="95"/>
      <c r="I1600" s="95"/>
      <c r="J1600" s="95"/>
      <c r="K1600" s="95"/>
      <c r="M1600" s="95"/>
      <c r="O1600" s="95"/>
      <c r="S1600" s="95"/>
      <c r="U1600" s="95"/>
      <c r="W1600" s="95"/>
      <c r="X1600" s="95"/>
      <c r="Y1600" s="95"/>
      <c r="AA1600" s="95"/>
      <c r="AC1600" s="95"/>
    </row>
    <row r="1601" spans="5:29" s="42" customFormat="1" x14ac:dyDescent="0.35">
      <c r="E1601" s="95"/>
      <c r="G1601" s="95"/>
      <c r="I1601" s="95"/>
      <c r="J1601" s="95"/>
      <c r="K1601" s="95"/>
      <c r="M1601" s="95"/>
      <c r="O1601" s="95"/>
      <c r="S1601" s="95"/>
      <c r="U1601" s="95"/>
      <c r="W1601" s="95"/>
      <c r="X1601" s="95"/>
      <c r="Y1601" s="95"/>
      <c r="AA1601" s="95"/>
      <c r="AC1601" s="95"/>
    </row>
    <row r="1602" spans="5:29" s="42" customFormat="1" x14ac:dyDescent="0.35">
      <c r="E1602" s="95"/>
      <c r="G1602" s="95"/>
      <c r="I1602" s="95"/>
      <c r="J1602" s="95"/>
      <c r="K1602" s="95"/>
      <c r="M1602" s="95"/>
      <c r="O1602" s="95"/>
      <c r="S1602" s="95"/>
      <c r="U1602" s="95"/>
      <c r="W1602" s="95"/>
      <c r="X1602" s="95"/>
      <c r="Y1602" s="95"/>
      <c r="AA1602" s="95"/>
      <c r="AC1602" s="95"/>
    </row>
    <row r="1603" spans="5:29" s="42" customFormat="1" x14ac:dyDescent="0.35">
      <c r="E1603" s="95"/>
      <c r="G1603" s="95"/>
      <c r="I1603" s="95"/>
      <c r="J1603" s="95"/>
      <c r="K1603" s="95"/>
      <c r="M1603" s="95"/>
      <c r="O1603" s="95"/>
      <c r="S1603" s="95"/>
      <c r="U1603" s="95"/>
      <c r="W1603" s="95"/>
      <c r="X1603" s="95"/>
      <c r="Y1603" s="95"/>
      <c r="AA1603" s="95"/>
      <c r="AC1603" s="95"/>
    </row>
    <row r="1604" spans="5:29" s="42" customFormat="1" x14ac:dyDescent="0.35">
      <c r="E1604" s="95"/>
      <c r="G1604" s="95"/>
      <c r="I1604" s="95"/>
      <c r="J1604" s="95"/>
      <c r="K1604" s="95"/>
      <c r="M1604" s="95"/>
      <c r="O1604" s="95"/>
      <c r="S1604" s="95"/>
      <c r="U1604" s="95"/>
      <c r="W1604" s="95"/>
      <c r="X1604" s="95"/>
      <c r="Y1604" s="95"/>
      <c r="AA1604" s="95"/>
      <c r="AC1604" s="95"/>
    </row>
    <row r="1605" spans="5:29" s="42" customFormat="1" x14ac:dyDescent="0.35">
      <c r="E1605" s="95"/>
      <c r="G1605" s="95"/>
      <c r="I1605" s="95"/>
      <c r="J1605" s="95"/>
      <c r="K1605" s="95"/>
      <c r="M1605" s="95"/>
      <c r="O1605" s="95"/>
      <c r="S1605" s="95"/>
      <c r="U1605" s="95"/>
      <c r="W1605" s="95"/>
      <c r="X1605" s="95"/>
      <c r="Y1605" s="95"/>
      <c r="AA1605" s="95"/>
      <c r="AC1605" s="95"/>
    </row>
    <row r="1606" spans="5:29" s="42" customFormat="1" x14ac:dyDescent="0.35">
      <c r="E1606" s="95"/>
      <c r="G1606" s="95"/>
      <c r="I1606" s="95"/>
      <c r="J1606" s="95"/>
      <c r="K1606" s="95"/>
      <c r="M1606" s="95"/>
      <c r="O1606" s="95"/>
      <c r="S1606" s="95"/>
      <c r="U1606" s="95"/>
      <c r="W1606" s="95"/>
      <c r="X1606" s="95"/>
      <c r="Y1606" s="95"/>
      <c r="AA1606" s="95"/>
      <c r="AC1606" s="95"/>
    </row>
    <row r="1607" spans="5:29" s="42" customFormat="1" x14ac:dyDescent="0.35">
      <c r="E1607" s="95"/>
      <c r="G1607" s="95"/>
      <c r="I1607" s="95"/>
      <c r="J1607" s="95"/>
      <c r="K1607" s="95"/>
      <c r="M1607" s="95"/>
      <c r="O1607" s="95"/>
      <c r="S1607" s="95"/>
      <c r="U1607" s="95"/>
      <c r="W1607" s="95"/>
      <c r="X1607" s="95"/>
      <c r="Y1607" s="95"/>
      <c r="AA1607" s="95"/>
      <c r="AC1607" s="95"/>
    </row>
    <row r="1608" spans="5:29" s="42" customFormat="1" x14ac:dyDescent="0.35">
      <c r="E1608" s="95"/>
      <c r="G1608" s="95"/>
      <c r="I1608" s="95"/>
      <c r="J1608" s="95"/>
      <c r="K1608" s="95"/>
      <c r="M1608" s="95"/>
      <c r="O1608" s="95"/>
      <c r="S1608" s="95"/>
      <c r="U1608" s="95"/>
      <c r="W1608" s="95"/>
      <c r="X1608" s="95"/>
      <c r="Y1608" s="95"/>
      <c r="AA1608" s="95"/>
      <c r="AC1608" s="95"/>
    </row>
    <row r="1609" spans="5:29" s="42" customFormat="1" x14ac:dyDescent="0.35">
      <c r="E1609" s="95"/>
      <c r="G1609" s="95"/>
      <c r="I1609" s="95"/>
      <c r="J1609" s="95"/>
      <c r="K1609" s="95"/>
      <c r="M1609" s="95"/>
      <c r="O1609" s="95"/>
      <c r="S1609" s="95"/>
      <c r="U1609" s="95"/>
      <c r="W1609" s="95"/>
      <c r="X1609" s="95"/>
      <c r="Y1609" s="95"/>
      <c r="AA1609" s="95"/>
      <c r="AC1609" s="95"/>
    </row>
    <row r="1610" spans="5:29" s="42" customFormat="1" x14ac:dyDescent="0.35">
      <c r="E1610" s="95"/>
      <c r="G1610" s="95"/>
      <c r="I1610" s="95"/>
      <c r="J1610" s="95"/>
      <c r="K1610" s="95"/>
      <c r="M1610" s="95"/>
      <c r="O1610" s="95"/>
      <c r="S1610" s="95"/>
      <c r="U1610" s="95"/>
      <c r="W1610" s="95"/>
      <c r="X1610" s="95"/>
      <c r="Y1610" s="95"/>
      <c r="AA1610" s="95"/>
      <c r="AC1610" s="95"/>
    </row>
    <row r="1611" spans="5:29" s="42" customFormat="1" x14ac:dyDescent="0.35">
      <c r="E1611" s="95"/>
      <c r="G1611" s="95"/>
      <c r="I1611" s="95"/>
      <c r="J1611" s="95"/>
      <c r="K1611" s="95"/>
      <c r="M1611" s="95"/>
      <c r="O1611" s="95"/>
      <c r="S1611" s="95"/>
      <c r="U1611" s="95"/>
      <c r="W1611" s="95"/>
      <c r="X1611" s="95"/>
      <c r="Y1611" s="95"/>
      <c r="AA1611" s="95"/>
      <c r="AC1611" s="95"/>
    </row>
    <row r="1612" spans="5:29" s="42" customFormat="1" x14ac:dyDescent="0.35">
      <c r="E1612" s="95"/>
      <c r="G1612" s="95"/>
      <c r="I1612" s="95"/>
      <c r="J1612" s="95"/>
      <c r="K1612" s="95"/>
      <c r="M1612" s="95"/>
      <c r="O1612" s="95"/>
      <c r="S1612" s="95"/>
      <c r="U1612" s="95"/>
      <c r="W1612" s="95"/>
      <c r="X1612" s="95"/>
      <c r="Y1612" s="95"/>
      <c r="AA1612" s="95"/>
      <c r="AC1612" s="95"/>
    </row>
    <row r="1613" spans="5:29" s="42" customFormat="1" x14ac:dyDescent="0.35">
      <c r="E1613" s="95"/>
      <c r="G1613" s="95"/>
      <c r="I1613" s="95"/>
      <c r="J1613" s="95"/>
      <c r="K1613" s="95"/>
      <c r="M1613" s="95"/>
      <c r="O1613" s="95"/>
      <c r="S1613" s="95"/>
      <c r="U1613" s="95"/>
      <c r="W1613" s="95"/>
      <c r="X1613" s="95"/>
      <c r="Y1613" s="95"/>
      <c r="AA1613" s="95"/>
      <c r="AC1613" s="95"/>
    </row>
    <row r="1614" spans="5:29" s="42" customFormat="1" x14ac:dyDescent="0.35">
      <c r="E1614" s="95"/>
      <c r="G1614" s="95"/>
      <c r="I1614" s="95"/>
      <c r="J1614" s="95"/>
      <c r="K1614" s="95"/>
      <c r="M1614" s="95"/>
      <c r="O1614" s="95"/>
      <c r="S1614" s="95"/>
      <c r="U1614" s="95"/>
      <c r="W1614" s="95"/>
      <c r="X1614" s="95"/>
      <c r="Y1614" s="95"/>
      <c r="AA1614" s="95"/>
      <c r="AC1614" s="95"/>
    </row>
    <row r="1615" spans="5:29" s="42" customFormat="1" x14ac:dyDescent="0.35">
      <c r="E1615" s="95"/>
      <c r="G1615" s="95"/>
      <c r="I1615" s="95"/>
      <c r="J1615" s="95"/>
      <c r="K1615" s="95"/>
      <c r="M1615" s="95"/>
      <c r="O1615" s="95"/>
      <c r="S1615" s="95"/>
      <c r="U1615" s="95"/>
      <c r="W1615" s="95"/>
      <c r="X1615" s="95"/>
      <c r="Y1615" s="95"/>
      <c r="AA1615" s="95"/>
      <c r="AC1615" s="95"/>
    </row>
    <row r="1616" spans="5:29" s="42" customFormat="1" x14ac:dyDescent="0.35">
      <c r="E1616" s="95"/>
      <c r="G1616" s="95"/>
      <c r="I1616" s="95"/>
      <c r="J1616" s="95"/>
      <c r="K1616" s="95"/>
      <c r="M1616" s="95"/>
      <c r="O1616" s="95"/>
      <c r="S1616" s="95"/>
      <c r="U1616" s="95"/>
      <c r="W1616" s="95"/>
      <c r="X1616" s="95"/>
      <c r="Y1616" s="95"/>
      <c r="AA1616" s="95"/>
      <c r="AC1616" s="95"/>
    </row>
    <row r="1617" spans="5:29" s="42" customFormat="1" x14ac:dyDescent="0.35">
      <c r="E1617" s="95"/>
      <c r="G1617" s="95"/>
      <c r="I1617" s="95"/>
      <c r="J1617" s="95"/>
      <c r="K1617" s="95"/>
      <c r="M1617" s="95"/>
      <c r="O1617" s="95"/>
      <c r="S1617" s="95"/>
      <c r="U1617" s="95"/>
      <c r="W1617" s="95"/>
      <c r="X1617" s="95"/>
      <c r="Y1617" s="95"/>
      <c r="AA1617" s="95"/>
      <c r="AC1617" s="95"/>
    </row>
    <row r="1618" spans="5:29" s="42" customFormat="1" x14ac:dyDescent="0.35">
      <c r="E1618" s="95"/>
      <c r="G1618" s="95"/>
      <c r="I1618" s="95"/>
      <c r="J1618" s="95"/>
      <c r="K1618" s="95"/>
      <c r="M1618" s="95"/>
      <c r="O1618" s="95"/>
      <c r="S1618" s="95"/>
      <c r="U1618" s="95"/>
      <c r="W1618" s="95"/>
      <c r="X1618" s="95"/>
      <c r="Y1618" s="95"/>
      <c r="AA1618" s="95"/>
      <c r="AC1618" s="95"/>
    </row>
    <row r="1619" spans="5:29" s="42" customFormat="1" x14ac:dyDescent="0.35">
      <c r="E1619" s="95"/>
      <c r="G1619" s="95"/>
      <c r="I1619" s="95"/>
      <c r="J1619" s="95"/>
      <c r="K1619" s="95"/>
      <c r="M1619" s="95"/>
      <c r="O1619" s="95"/>
      <c r="S1619" s="95"/>
      <c r="U1619" s="95"/>
      <c r="W1619" s="95"/>
      <c r="X1619" s="95"/>
      <c r="Y1619" s="95"/>
      <c r="AA1619" s="95"/>
      <c r="AC1619" s="95"/>
    </row>
    <row r="1620" spans="5:29" s="42" customFormat="1" x14ac:dyDescent="0.35">
      <c r="E1620" s="95"/>
      <c r="G1620" s="95"/>
      <c r="I1620" s="95"/>
      <c r="J1620" s="95"/>
      <c r="K1620" s="95"/>
      <c r="M1620" s="95"/>
      <c r="O1620" s="95"/>
      <c r="S1620" s="95"/>
      <c r="U1620" s="95"/>
      <c r="W1620" s="95"/>
      <c r="X1620" s="95"/>
      <c r="Y1620" s="95"/>
      <c r="AA1620" s="95"/>
      <c r="AC1620" s="95"/>
    </row>
    <row r="1621" spans="5:29" s="42" customFormat="1" x14ac:dyDescent="0.35">
      <c r="E1621" s="95"/>
      <c r="G1621" s="95"/>
      <c r="I1621" s="95"/>
      <c r="J1621" s="95"/>
      <c r="K1621" s="95"/>
      <c r="M1621" s="95"/>
      <c r="O1621" s="95"/>
      <c r="S1621" s="95"/>
      <c r="U1621" s="95"/>
      <c r="W1621" s="95"/>
      <c r="X1621" s="95"/>
      <c r="Y1621" s="95"/>
      <c r="AA1621" s="95"/>
      <c r="AC1621" s="95"/>
    </row>
    <row r="1622" spans="5:29" s="42" customFormat="1" x14ac:dyDescent="0.35">
      <c r="E1622" s="95"/>
      <c r="G1622" s="95"/>
      <c r="I1622" s="95"/>
      <c r="J1622" s="95"/>
      <c r="K1622" s="95"/>
      <c r="M1622" s="95"/>
      <c r="O1622" s="95"/>
      <c r="S1622" s="95"/>
      <c r="U1622" s="95"/>
      <c r="W1622" s="95"/>
      <c r="X1622" s="95"/>
      <c r="Y1622" s="95"/>
      <c r="AA1622" s="95"/>
      <c r="AC1622" s="95"/>
    </row>
    <row r="1623" spans="5:29" s="42" customFormat="1" x14ac:dyDescent="0.35">
      <c r="E1623" s="95"/>
      <c r="G1623" s="95"/>
      <c r="I1623" s="95"/>
      <c r="J1623" s="95"/>
      <c r="K1623" s="95"/>
      <c r="M1623" s="95"/>
      <c r="O1623" s="95"/>
      <c r="S1623" s="95"/>
      <c r="U1623" s="95"/>
      <c r="W1623" s="95"/>
      <c r="X1623" s="95"/>
      <c r="Y1623" s="95"/>
      <c r="AA1623" s="95"/>
      <c r="AC1623" s="95"/>
    </row>
    <row r="1624" spans="5:29" s="42" customFormat="1" x14ac:dyDescent="0.35">
      <c r="E1624" s="95"/>
      <c r="G1624" s="95"/>
      <c r="I1624" s="95"/>
      <c r="J1624" s="95"/>
      <c r="K1624" s="95"/>
      <c r="M1624" s="95"/>
      <c r="O1624" s="95"/>
      <c r="S1624" s="95"/>
      <c r="U1624" s="95"/>
      <c r="W1624" s="95"/>
      <c r="X1624" s="95"/>
      <c r="Y1624" s="95"/>
      <c r="AA1624" s="95"/>
      <c r="AC1624" s="95"/>
    </row>
    <row r="1625" spans="5:29" s="42" customFormat="1" x14ac:dyDescent="0.35">
      <c r="E1625" s="95"/>
      <c r="G1625" s="95"/>
      <c r="I1625" s="95"/>
      <c r="J1625" s="95"/>
      <c r="K1625" s="95"/>
      <c r="M1625" s="95"/>
      <c r="O1625" s="95"/>
      <c r="S1625" s="95"/>
      <c r="U1625" s="95"/>
      <c r="W1625" s="95"/>
      <c r="X1625" s="95"/>
      <c r="Y1625" s="95"/>
      <c r="AA1625" s="95"/>
      <c r="AC1625" s="95"/>
    </row>
    <row r="1626" spans="5:29" s="42" customFormat="1" x14ac:dyDescent="0.35">
      <c r="E1626" s="95"/>
      <c r="G1626" s="95"/>
      <c r="I1626" s="95"/>
      <c r="J1626" s="95"/>
      <c r="K1626" s="95"/>
      <c r="M1626" s="95"/>
      <c r="O1626" s="95"/>
      <c r="S1626" s="95"/>
      <c r="U1626" s="95"/>
      <c r="W1626" s="95"/>
      <c r="X1626" s="95"/>
      <c r="Y1626" s="95"/>
      <c r="AA1626" s="95"/>
      <c r="AC1626" s="95"/>
    </row>
    <row r="1627" spans="5:29" s="42" customFormat="1" x14ac:dyDescent="0.35">
      <c r="E1627" s="95"/>
      <c r="G1627" s="95"/>
      <c r="I1627" s="95"/>
      <c r="J1627" s="95"/>
      <c r="K1627" s="95"/>
      <c r="M1627" s="95"/>
      <c r="O1627" s="95"/>
      <c r="S1627" s="95"/>
      <c r="U1627" s="95"/>
      <c r="W1627" s="95"/>
      <c r="X1627" s="95"/>
      <c r="Y1627" s="95"/>
      <c r="AA1627" s="95"/>
      <c r="AC1627" s="95"/>
    </row>
    <row r="1628" spans="5:29" s="42" customFormat="1" x14ac:dyDescent="0.35">
      <c r="E1628" s="95"/>
      <c r="G1628" s="95"/>
      <c r="I1628" s="95"/>
      <c r="J1628" s="95"/>
      <c r="K1628" s="95"/>
      <c r="M1628" s="95"/>
      <c r="O1628" s="95"/>
      <c r="S1628" s="95"/>
      <c r="U1628" s="95"/>
      <c r="W1628" s="95"/>
      <c r="X1628" s="95"/>
      <c r="Y1628" s="95"/>
      <c r="AA1628" s="95"/>
      <c r="AC1628" s="95"/>
    </row>
    <row r="1629" spans="5:29" s="42" customFormat="1" x14ac:dyDescent="0.35">
      <c r="E1629" s="95"/>
      <c r="G1629" s="95"/>
      <c r="I1629" s="95"/>
      <c r="J1629" s="95"/>
      <c r="K1629" s="95"/>
      <c r="M1629" s="95"/>
      <c r="O1629" s="95"/>
      <c r="S1629" s="95"/>
      <c r="U1629" s="95"/>
      <c r="W1629" s="95"/>
      <c r="X1629" s="95"/>
      <c r="Y1629" s="95"/>
      <c r="AA1629" s="95"/>
      <c r="AC1629" s="95"/>
    </row>
    <row r="1630" spans="5:29" s="42" customFormat="1" x14ac:dyDescent="0.35">
      <c r="E1630" s="95"/>
      <c r="G1630" s="95"/>
      <c r="I1630" s="95"/>
      <c r="J1630" s="95"/>
      <c r="K1630" s="95"/>
      <c r="M1630" s="95"/>
      <c r="O1630" s="95"/>
      <c r="S1630" s="95"/>
      <c r="U1630" s="95"/>
      <c r="W1630" s="95"/>
      <c r="X1630" s="95"/>
      <c r="Y1630" s="95"/>
      <c r="AA1630" s="95"/>
      <c r="AC1630" s="95"/>
    </row>
    <row r="1631" spans="5:29" s="42" customFormat="1" x14ac:dyDescent="0.35">
      <c r="E1631" s="95"/>
      <c r="G1631" s="95"/>
      <c r="I1631" s="95"/>
      <c r="J1631" s="95"/>
      <c r="K1631" s="95"/>
      <c r="M1631" s="95"/>
      <c r="O1631" s="95"/>
      <c r="S1631" s="95"/>
      <c r="U1631" s="95"/>
      <c r="W1631" s="95"/>
      <c r="X1631" s="95"/>
      <c r="Y1631" s="95"/>
      <c r="AA1631" s="95"/>
      <c r="AC1631" s="95"/>
    </row>
    <row r="1632" spans="5:29" s="42" customFormat="1" x14ac:dyDescent="0.35">
      <c r="E1632" s="95"/>
      <c r="G1632" s="95"/>
      <c r="I1632" s="95"/>
      <c r="J1632" s="95"/>
      <c r="K1632" s="95"/>
      <c r="M1632" s="95"/>
      <c r="O1632" s="95"/>
      <c r="S1632" s="95"/>
      <c r="U1632" s="95"/>
      <c r="W1632" s="95"/>
      <c r="X1632" s="95"/>
      <c r="Y1632" s="95"/>
      <c r="AA1632" s="95"/>
      <c r="AC1632" s="95"/>
    </row>
    <row r="1633" spans="5:29" s="42" customFormat="1" x14ac:dyDescent="0.35">
      <c r="E1633" s="95"/>
      <c r="G1633" s="95"/>
      <c r="I1633" s="95"/>
      <c r="J1633" s="95"/>
      <c r="K1633" s="95"/>
      <c r="M1633" s="95"/>
      <c r="O1633" s="95"/>
      <c r="S1633" s="95"/>
      <c r="U1633" s="95"/>
      <c r="W1633" s="95"/>
      <c r="X1633" s="95"/>
      <c r="Y1633" s="95"/>
      <c r="AA1633" s="95"/>
      <c r="AC1633" s="95"/>
    </row>
    <row r="1634" spans="5:29" s="42" customFormat="1" x14ac:dyDescent="0.35">
      <c r="E1634" s="95"/>
      <c r="G1634" s="95"/>
      <c r="I1634" s="95"/>
      <c r="J1634" s="95"/>
      <c r="K1634" s="95"/>
      <c r="M1634" s="95"/>
      <c r="O1634" s="95"/>
      <c r="S1634" s="95"/>
      <c r="U1634" s="95"/>
      <c r="W1634" s="95"/>
      <c r="X1634" s="95"/>
      <c r="Y1634" s="95"/>
      <c r="AA1634" s="95"/>
      <c r="AC1634" s="95"/>
    </row>
    <row r="1635" spans="5:29" s="42" customFormat="1" x14ac:dyDescent="0.35">
      <c r="E1635" s="95"/>
      <c r="G1635" s="95"/>
      <c r="I1635" s="95"/>
      <c r="J1635" s="95"/>
      <c r="K1635" s="95"/>
      <c r="M1635" s="95"/>
      <c r="O1635" s="95"/>
      <c r="S1635" s="95"/>
      <c r="U1635" s="95"/>
      <c r="W1635" s="95"/>
      <c r="X1635" s="95"/>
      <c r="Y1635" s="95"/>
      <c r="AA1635" s="95"/>
      <c r="AC1635" s="95"/>
    </row>
    <row r="1636" spans="5:29" s="42" customFormat="1" x14ac:dyDescent="0.35">
      <c r="E1636" s="95"/>
      <c r="G1636" s="95"/>
      <c r="I1636" s="95"/>
      <c r="J1636" s="95"/>
      <c r="K1636" s="95"/>
      <c r="M1636" s="95"/>
      <c r="O1636" s="95"/>
      <c r="S1636" s="95"/>
      <c r="U1636" s="95"/>
      <c r="W1636" s="95"/>
      <c r="X1636" s="95"/>
      <c r="Y1636" s="95"/>
      <c r="AA1636" s="95"/>
      <c r="AC1636" s="95"/>
    </row>
    <row r="1637" spans="5:29" s="42" customFormat="1" x14ac:dyDescent="0.35">
      <c r="E1637" s="95"/>
      <c r="G1637" s="95"/>
      <c r="I1637" s="95"/>
      <c r="J1637" s="95"/>
      <c r="K1637" s="95"/>
      <c r="M1637" s="95"/>
      <c r="O1637" s="95"/>
      <c r="S1637" s="95"/>
      <c r="U1637" s="95"/>
      <c r="W1637" s="95"/>
      <c r="X1637" s="95"/>
      <c r="Y1637" s="95"/>
      <c r="AA1637" s="95"/>
      <c r="AC1637" s="95"/>
    </row>
    <row r="1638" spans="5:29" s="42" customFormat="1" x14ac:dyDescent="0.35">
      <c r="E1638" s="95"/>
      <c r="G1638" s="95"/>
      <c r="I1638" s="95"/>
      <c r="J1638" s="95"/>
      <c r="K1638" s="95"/>
      <c r="M1638" s="95"/>
      <c r="O1638" s="95"/>
      <c r="S1638" s="95"/>
      <c r="U1638" s="95"/>
      <c r="W1638" s="95"/>
      <c r="X1638" s="95"/>
      <c r="Y1638" s="95"/>
      <c r="AA1638" s="95"/>
      <c r="AC1638" s="95"/>
    </row>
    <row r="1639" spans="5:29" s="42" customFormat="1" x14ac:dyDescent="0.35">
      <c r="E1639" s="95"/>
      <c r="G1639" s="95"/>
      <c r="I1639" s="95"/>
      <c r="J1639" s="95"/>
      <c r="K1639" s="95"/>
      <c r="M1639" s="95"/>
      <c r="O1639" s="95"/>
      <c r="S1639" s="95"/>
      <c r="U1639" s="95"/>
      <c r="W1639" s="95"/>
      <c r="X1639" s="95"/>
      <c r="Y1639" s="95"/>
      <c r="AA1639" s="95"/>
      <c r="AC1639" s="95"/>
    </row>
    <row r="1640" spans="5:29" s="42" customFormat="1" x14ac:dyDescent="0.35">
      <c r="E1640" s="95"/>
      <c r="G1640" s="95"/>
      <c r="I1640" s="95"/>
      <c r="J1640" s="95"/>
      <c r="K1640" s="95"/>
      <c r="M1640" s="95"/>
      <c r="O1640" s="95"/>
      <c r="S1640" s="95"/>
      <c r="U1640" s="95"/>
      <c r="W1640" s="95"/>
      <c r="X1640" s="95"/>
      <c r="Y1640" s="95"/>
      <c r="AA1640" s="95"/>
      <c r="AC1640" s="95"/>
    </row>
    <row r="1641" spans="5:29" s="42" customFormat="1" x14ac:dyDescent="0.35">
      <c r="E1641" s="95"/>
      <c r="G1641" s="95"/>
      <c r="I1641" s="95"/>
      <c r="J1641" s="95"/>
      <c r="K1641" s="95"/>
      <c r="M1641" s="95"/>
      <c r="O1641" s="95"/>
      <c r="S1641" s="95"/>
      <c r="U1641" s="95"/>
      <c r="W1641" s="95"/>
      <c r="X1641" s="95"/>
      <c r="Y1641" s="95"/>
      <c r="AA1641" s="95"/>
      <c r="AC1641" s="95"/>
    </row>
    <row r="1642" spans="5:29" s="42" customFormat="1" x14ac:dyDescent="0.35">
      <c r="E1642" s="95"/>
      <c r="G1642" s="95"/>
      <c r="I1642" s="95"/>
      <c r="J1642" s="95"/>
      <c r="K1642" s="95"/>
      <c r="M1642" s="95"/>
      <c r="O1642" s="95"/>
      <c r="S1642" s="95"/>
      <c r="U1642" s="95"/>
      <c r="W1642" s="95"/>
      <c r="X1642" s="95"/>
      <c r="Y1642" s="95"/>
      <c r="AA1642" s="95"/>
      <c r="AC1642" s="95"/>
    </row>
    <row r="1643" spans="5:29" s="42" customFormat="1" x14ac:dyDescent="0.35">
      <c r="E1643" s="95"/>
      <c r="G1643" s="95"/>
      <c r="I1643" s="95"/>
      <c r="J1643" s="95"/>
      <c r="K1643" s="95"/>
      <c r="M1643" s="95"/>
      <c r="O1643" s="95"/>
      <c r="S1643" s="95"/>
      <c r="U1643" s="95"/>
      <c r="W1643" s="95"/>
      <c r="X1643" s="95"/>
      <c r="Y1643" s="95"/>
      <c r="AA1643" s="95"/>
      <c r="AC1643" s="95"/>
    </row>
    <row r="1644" spans="5:29" s="42" customFormat="1" x14ac:dyDescent="0.35">
      <c r="E1644" s="95"/>
      <c r="G1644" s="95"/>
      <c r="I1644" s="95"/>
      <c r="J1644" s="95"/>
      <c r="K1644" s="95"/>
      <c r="M1644" s="95"/>
      <c r="O1644" s="95"/>
      <c r="S1644" s="95"/>
      <c r="U1644" s="95"/>
      <c r="W1644" s="95"/>
      <c r="X1644" s="95"/>
      <c r="Y1644" s="95"/>
      <c r="AA1644" s="95"/>
      <c r="AC1644" s="95"/>
    </row>
    <row r="1645" spans="5:29" s="42" customFormat="1" x14ac:dyDescent="0.35">
      <c r="E1645" s="95"/>
      <c r="G1645" s="95"/>
      <c r="I1645" s="95"/>
      <c r="J1645" s="95"/>
      <c r="K1645" s="95"/>
      <c r="M1645" s="95"/>
      <c r="O1645" s="95"/>
      <c r="S1645" s="95"/>
      <c r="U1645" s="95"/>
      <c r="W1645" s="95"/>
      <c r="X1645" s="95"/>
      <c r="Y1645" s="95"/>
      <c r="AA1645" s="95"/>
      <c r="AC1645" s="95"/>
    </row>
    <row r="1646" spans="5:29" s="42" customFormat="1" x14ac:dyDescent="0.35">
      <c r="E1646" s="95"/>
      <c r="G1646" s="95"/>
      <c r="I1646" s="95"/>
      <c r="J1646" s="95"/>
      <c r="K1646" s="95"/>
      <c r="M1646" s="95"/>
      <c r="O1646" s="95"/>
      <c r="S1646" s="95"/>
      <c r="U1646" s="95"/>
      <c r="W1646" s="95"/>
      <c r="X1646" s="95"/>
      <c r="Y1646" s="95"/>
      <c r="AA1646" s="95"/>
      <c r="AC1646" s="95"/>
    </row>
    <row r="1647" spans="5:29" s="42" customFormat="1" x14ac:dyDescent="0.35">
      <c r="E1647" s="95"/>
      <c r="G1647" s="95"/>
      <c r="I1647" s="95"/>
      <c r="J1647" s="95"/>
      <c r="K1647" s="95"/>
      <c r="M1647" s="95"/>
      <c r="O1647" s="95"/>
      <c r="S1647" s="95"/>
      <c r="U1647" s="95"/>
      <c r="W1647" s="95"/>
      <c r="X1647" s="95"/>
      <c r="Y1647" s="95"/>
      <c r="AA1647" s="95"/>
      <c r="AC1647" s="95"/>
    </row>
    <row r="1648" spans="5:29" s="42" customFormat="1" x14ac:dyDescent="0.35">
      <c r="E1648" s="95"/>
      <c r="G1648" s="95"/>
      <c r="I1648" s="95"/>
      <c r="J1648" s="95"/>
      <c r="K1648" s="95"/>
      <c r="M1648" s="95"/>
      <c r="O1648" s="95"/>
      <c r="S1648" s="95"/>
      <c r="U1648" s="95"/>
      <c r="W1648" s="95"/>
      <c r="X1648" s="95"/>
      <c r="Y1648" s="95"/>
      <c r="AA1648" s="95"/>
      <c r="AC1648" s="95"/>
    </row>
    <row r="1649" spans="5:29" s="42" customFormat="1" x14ac:dyDescent="0.35">
      <c r="E1649" s="95"/>
      <c r="G1649" s="95"/>
      <c r="I1649" s="95"/>
      <c r="J1649" s="95"/>
      <c r="K1649" s="95"/>
      <c r="M1649" s="95"/>
      <c r="O1649" s="95"/>
      <c r="S1649" s="95"/>
      <c r="U1649" s="95"/>
      <c r="W1649" s="95"/>
      <c r="X1649" s="95"/>
      <c r="Y1649" s="95"/>
      <c r="AA1649" s="95"/>
      <c r="AC1649" s="95"/>
    </row>
    <row r="1650" spans="5:29" s="42" customFormat="1" x14ac:dyDescent="0.35">
      <c r="E1650" s="95"/>
      <c r="G1650" s="95"/>
      <c r="I1650" s="95"/>
      <c r="J1650" s="95"/>
      <c r="K1650" s="95"/>
      <c r="M1650" s="95"/>
      <c r="O1650" s="95"/>
      <c r="S1650" s="95"/>
      <c r="U1650" s="95"/>
      <c r="W1650" s="95"/>
      <c r="X1650" s="95"/>
      <c r="Y1650" s="95"/>
      <c r="AA1650" s="95"/>
      <c r="AC1650" s="95"/>
    </row>
    <row r="1651" spans="5:29" s="42" customFormat="1" x14ac:dyDescent="0.35">
      <c r="E1651" s="95"/>
      <c r="G1651" s="95"/>
      <c r="I1651" s="95"/>
      <c r="J1651" s="95"/>
      <c r="K1651" s="95"/>
      <c r="M1651" s="95"/>
      <c r="O1651" s="95"/>
      <c r="S1651" s="95"/>
      <c r="U1651" s="95"/>
      <c r="W1651" s="95"/>
      <c r="X1651" s="95"/>
      <c r="Y1651" s="95"/>
      <c r="AA1651" s="95"/>
      <c r="AC1651" s="95"/>
    </row>
    <row r="1652" spans="5:29" s="42" customFormat="1" x14ac:dyDescent="0.35">
      <c r="E1652" s="95"/>
      <c r="G1652" s="95"/>
      <c r="I1652" s="95"/>
      <c r="J1652" s="95"/>
      <c r="K1652" s="95"/>
      <c r="M1652" s="95"/>
      <c r="O1652" s="95"/>
      <c r="S1652" s="95"/>
      <c r="U1652" s="95"/>
      <c r="W1652" s="95"/>
      <c r="X1652" s="95"/>
      <c r="Y1652" s="95"/>
      <c r="AA1652" s="95"/>
      <c r="AC1652" s="95"/>
    </row>
    <row r="1653" spans="5:29" s="42" customFormat="1" x14ac:dyDescent="0.35">
      <c r="E1653" s="95"/>
      <c r="G1653" s="95"/>
      <c r="I1653" s="95"/>
      <c r="J1653" s="95"/>
      <c r="K1653" s="95"/>
      <c r="M1653" s="95"/>
      <c r="O1653" s="95"/>
      <c r="S1653" s="95"/>
      <c r="U1653" s="95"/>
      <c r="W1653" s="95"/>
      <c r="X1653" s="95"/>
      <c r="Y1653" s="95"/>
      <c r="AA1653" s="95"/>
      <c r="AC1653" s="95"/>
    </row>
    <row r="1654" spans="5:29" s="42" customFormat="1" x14ac:dyDescent="0.35">
      <c r="E1654" s="95"/>
      <c r="G1654" s="95"/>
      <c r="I1654" s="95"/>
      <c r="J1654" s="95"/>
      <c r="K1654" s="95"/>
      <c r="M1654" s="95"/>
      <c r="O1654" s="95"/>
      <c r="S1654" s="95"/>
      <c r="U1654" s="95"/>
      <c r="W1654" s="95"/>
      <c r="X1654" s="95"/>
      <c r="Y1654" s="95"/>
      <c r="AA1654" s="95"/>
      <c r="AC1654" s="95"/>
    </row>
    <row r="1655" spans="5:29" s="42" customFormat="1" x14ac:dyDescent="0.35">
      <c r="E1655" s="95"/>
      <c r="G1655" s="95"/>
      <c r="I1655" s="95"/>
      <c r="J1655" s="95"/>
      <c r="K1655" s="95"/>
      <c r="M1655" s="95"/>
      <c r="O1655" s="95"/>
      <c r="S1655" s="95"/>
      <c r="U1655" s="95"/>
      <c r="W1655" s="95"/>
      <c r="X1655" s="95"/>
      <c r="Y1655" s="95"/>
      <c r="AA1655" s="95"/>
      <c r="AC1655" s="95"/>
    </row>
    <row r="1656" spans="5:29" s="42" customFormat="1" x14ac:dyDescent="0.35">
      <c r="E1656" s="95"/>
      <c r="G1656" s="95"/>
      <c r="I1656" s="95"/>
      <c r="J1656" s="95"/>
      <c r="K1656" s="95"/>
      <c r="M1656" s="95"/>
      <c r="O1656" s="95"/>
      <c r="S1656" s="95"/>
      <c r="U1656" s="95"/>
      <c r="W1656" s="95"/>
      <c r="X1656" s="95"/>
      <c r="Y1656" s="95"/>
      <c r="AA1656" s="95"/>
      <c r="AC1656" s="95"/>
    </row>
    <row r="1657" spans="5:29" s="42" customFormat="1" x14ac:dyDescent="0.35">
      <c r="E1657" s="95"/>
      <c r="G1657" s="95"/>
      <c r="I1657" s="95"/>
      <c r="J1657" s="95"/>
      <c r="K1657" s="95"/>
      <c r="M1657" s="95"/>
      <c r="O1657" s="95"/>
      <c r="S1657" s="95"/>
      <c r="U1657" s="95"/>
      <c r="W1657" s="95"/>
      <c r="X1657" s="95"/>
      <c r="Y1657" s="95"/>
      <c r="AA1657" s="95"/>
      <c r="AC1657" s="95"/>
    </row>
    <row r="1658" spans="5:29" s="42" customFormat="1" x14ac:dyDescent="0.35">
      <c r="E1658" s="95"/>
      <c r="G1658" s="95"/>
      <c r="I1658" s="95"/>
      <c r="J1658" s="95"/>
      <c r="K1658" s="95"/>
      <c r="M1658" s="95"/>
      <c r="O1658" s="95"/>
      <c r="S1658" s="95"/>
      <c r="U1658" s="95"/>
      <c r="W1658" s="95"/>
      <c r="X1658" s="95"/>
      <c r="Y1658" s="95"/>
      <c r="AA1658" s="95"/>
      <c r="AC1658" s="95"/>
    </row>
    <row r="1659" spans="5:29" s="42" customFormat="1" x14ac:dyDescent="0.35">
      <c r="E1659" s="95"/>
      <c r="G1659" s="95"/>
      <c r="I1659" s="95"/>
      <c r="J1659" s="95"/>
      <c r="K1659" s="95"/>
      <c r="M1659" s="95"/>
      <c r="O1659" s="95"/>
      <c r="S1659" s="95"/>
      <c r="U1659" s="95"/>
      <c r="W1659" s="95"/>
      <c r="X1659" s="95"/>
      <c r="Y1659" s="95"/>
      <c r="AA1659" s="95"/>
      <c r="AC1659" s="95"/>
    </row>
    <row r="1660" spans="5:29" s="42" customFormat="1" x14ac:dyDescent="0.35">
      <c r="E1660" s="95"/>
      <c r="G1660" s="95"/>
      <c r="I1660" s="95"/>
      <c r="J1660" s="95"/>
      <c r="K1660" s="95"/>
      <c r="M1660" s="95"/>
      <c r="O1660" s="95"/>
      <c r="S1660" s="95"/>
      <c r="U1660" s="95"/>
      <c r="W1660" s="95"/>
      <c r="X1660" s="95"/>
      <c r="Y1660" s="95"/>
      <c r="AA1660" s="95"/>
      <c r="AC1660" s="95"/>
    </row>
    <row r="1661" spans="5:29" s="42" customFormat="1" x14ac:dyDescent="0.35">
      <c r="E1661" s="95"/>
      <c r="G1661" s="95"/>
      <c r="I1661" s="95"/>
      <c r="J1661" s="95"/>
      <c r="K1661" s="95"/>
      <c r="M1661" s="95"/>
      <c r="O1661" s="95"/>
      <c r="S1661" s="95"/>
      <c r="U1661" s="95"/>
      <c r="W1661" s="95"/>
      <c r="X1661" s="95"/>
      <c r="Y1661" s="95"/>
      <c r="AA1661" s="95"/>
      <c r="AC1661" s="95"/>
    </row>
    <row r="1662" spans="5:29" s="42" customFormat="1" x14ac:dyDescent="0.35">
      <c r="E1662" s="95"/>
      <c r="G1662" s="95"/>
      <c r="I1662" s="95"/>
      <c r="J1662" s="95"/>
      <c r="K1662" s="95"/>
      <c r="M1662" s="95"/>
      <c r="O1662" s="95"/>
      <c r="S1662" s="95"/>
      <c r="U1662" s="95"/>
      <c r="W1662" s="95"/>
      <c r="X1662" s="95"/>
      <c r="Y1662" s="95"/>
      <c r="AA1662" s="95"/>
      <c r="AC1662" s="95"/>
    </row>
    <row r="1663" spans="5:29" s="42" customFormat="1" x14ac:dyDescent="0.35">
      <c r="E1663" s="95"/>
      <c r="G1663" s="95"/>
      <c r="I1663" s="95"/>
      <c r="J1663" s="95"/>
      <c r="K1663" s="95"/>
      <c r="M1663" s="95"/>
      <c r="O1663" s="95"/>
      <c r="S1663" s="95"/>
      <c r="U1663" s="95"/>
      <c r="W1663" s="95"/>
      <c r="X1663" s="95"/>
      <c r="Y1663" s="95"/>
      <c r="AA1663" s="95"/>
      <c r="AC1663" s="95"/>
    </row>
    <row r="1664" spans="5:29" s="42" customFormat="1" x14ac:dyDescent="0.35">
      <c r="E1664" s="95"/>
      <c r="G1664" s="95"/>
      <c r="I1664" s="95"/>
      <c r="J1664" s="95"/>
      <c r="K1664" s="95"/>
      <c r="M1664" s="95"/>
      <c r="O1664" s="95"/>
      <c r="S1664" s="95"/>
      <c r="U1664" s="95"/>
      <c r="W1664" s="95"/>
      <c r="X1664" s="95"/>
      <c r="Y1664" s="95"/>
      <c r="AA1664" s="95"/>
      <c r="AC1664" s="95"/>
    </row>
    <row r="1665" spans="5:29" s="42" customFormat="1" x14ac:dyDescent="0.35">
      <c r="E1665" s="95"/>
      <c r="G1665" s="95"/>
      <c r="I1665" s="95"/>
      <c r="J1665" s="95"/>
      <c r="K1665" s="95"/>
      <c r="M1665" s="95"/>
      <c r="O1665" s="95"/>
      <c r="S1665" s="95"/>
      <c r="U1665" s="95"/>
      <c r="W1665" s="95"/>
      <c r="X1665" s="95"/>
      <c r="Y1665" s="95"/>
      <c r="AA1665" s="95"/>
      <c r="AC1665" s="95"/>
    </row>
    <row r="1666" spans="5:29" s="42" customFormat="1" x14ac:dyDescent="0.35">
      <c r="E1666" s="95"/>
      <c r="G1666" s="95"/>
      <c r="I1666" s="95"/>
      <c r="J1666" s="95"/>
      <c r="K1666" s="95"/>
      <c r="M1666" s="95"/>
      <c r="O1666" s="95"/>
      <c r="S1666" s="95"/>
      <c r="U1666" s="95"/>
      <c r="W1666" s="95"/>
      <c r="X1666" s="95"/>
      <c r="Y1666" s="95"/>
      <c r="AA1666" s="95"/>
      <c r="AC1666" s="95"/>
    </row>
    <row r="1667" spans="5:29" s="42" customFormat="1" x14ac:dyDescent="0.35">
      <c r="E1667" s="95"/>
      <c r="G1667" s="95"/>
      <c r="I1667" s="95"/>
      <c r="J1667" s="95"/>
      <c r="K1667" s="95"/>
      <c r="M1667" s="95"/>
      <c r="O1667" s="95"/>
      <c r="S1667" s="95"/>
      <c r="U1667" s="95"/>
      <c r="W1667" s="95"/>
      <c r="X1667" s="95"/>
      <c r="Y1667" s="95"/>
      <c r="AA1667" s="95"/>
      <c r="AC1667" s="95"/>
    </row>
    <row r="1668" spans="5:29" s="42" customFormat="1" x14ac:dyDescent="0.35">
      <c r="E1668" s="95"/>
      <c r="G1668" s="95"/>
      <c r="I1668" s="95"/>
      <c r="J1668" s="95"/>
      <c r="K1668" s="95"/>
      <c r="M1668" s="95"/>
      <c r="O1668" s="95"/>
      <c r="S1668" s="95"/>
      <c r="U1668" s="95"/>
      <c r="W1668" s="95"/>
      <c r="X1668" s="95"/>
      <c r="Y1668" s="95"/>
      <c r="AA1668" s="95"/>
      <c r="AC1668" s="95"/>
    </row>
    <row r="1669" spans="5:29" s="42" customFormat="1" x14ac:dyDescent="0.35">
      <c r="E1669" s="95"/>
      <c r="G1669" s="95"/>
      <c r="I1669" s="95"/>
      <c r="J1669" s="95"/>
      <c r="K1669" s="95"/>
      <c r="M1669" s="95"/>
      <c r="O1669" s="95"/>
      <c r="S1669" s="95"/>
      <c r="U1669" s="95"/>
      <c r="W1669" s="95"/>
      <c r="X1669" s="95"/>
      <c r="Y1669" s="95"/>
      <c r="AA1669" s="95"/>
      <c r="AC1669" s="95"/>
    </row>
    <row r="1670" spans="5:29" s="42" customFormat="1" x14ac:dyDescent="0.35">
      <c r="E1670" s="95"/>
      <c r="G1670" s="95"/>
      <c r="I1670" s="95"/>
      <c r="J1670" s="95"/>
      <c r="K1670" s="95"/>
      <c r="M1670" s="95"/>
      <c r="O1670" s="95"/>
      <c r="S1670" s="95"/>
      <c r="U1670" s="95"/>
      <c r="W1670" s="95"/>
      <c r="X1670" s="95"/>
      <c r="Y1670" s="95"/>
      <c r="AA1670" s="95"/>
      <c r="AC1670" s="95"/>
    </row>
    <row r="1671" spans="5:29" s="42" customFormat="1" x14ac:dyDescent="0.35">
      <c r="E1671" s="95"/>
      <c r="G1671" s="95"/>
      <c r="I1671" s="95"/>
      <c r="J1671" s="95"/>
      <c r="K1671" s="95"/>
      <c r="M1671" s="95"/>
      <c r="O1671" s="95"/>
      <c r="S1671" s="95"/>
      <c r="U1671" s="95"/>
      <c r="W1671" s="95"/>
      <c r="X1671" s="95"/>
      <c r="Y1671" s="95"/>
      <c r="AA1671" s="95"/>
      <c r="AC1671" s="95"/>
    </row>
    <row r="1672" spans="5:29" s="42" customFormat="1" x14ac:dyDescent="0.35">
      <c r="E1672" s="95"/>
      <c r="G1672" s="95"/>
      <c r="I1672" s="95"/>
      <c r="J1672" s="95"/>
      <c r="K1672" s="95"/>
      <c r="M1672" s="95"/>
      <c r="O1672" s="95"/>
      <c r="S1672" s="95"/>
      <c r="U1672" s="95"/>
      <c r="W1672" s="95"/>
      <c r="X1672" s="95"/>
      <c r="Y1672" s="95"/>
      <c r="AA1672" s="95"/>
      <c r="AC1672" s="95"/>
    </row>
    <row r="1673" spans="5:29" s="42" customFormat="1" x14ac:dyDescent="0.35">
      <c r="E1673" s="95"/>
      <c r="G1673" s="95"/>
      <c r="I1673" s="95"/>
      <c r="J1673" s="95"/>
      <c r="K1673" s="95"/>
      <c r="M1673" s="95"/>
      <c r="O1673" s="95"/>
      <c r="S1673" s="95"/>
      <c r="U1673" s="95"/>
      <c r="W1673" s="95"/>
      <c r="X1673" s="95"/>
      <c r="Y1673" s="95"/>
      <c r="AA1673" s="95"/>
      <c r="AC1673" s="95"/>
    </row>
    <row r="1674" spans="5:29" s="42" customFormat="1" x14ac:dyDescent="0.35">
      <c r="E1674" s="95"/>
      <c r="G1674" s="95"/>
      <c r="I1674" s="95"/>
      <c r="J1674" s="95"/>
      <c r="K1674" s="95"/>
      <c r="M1674" s="95"/>
      <c r="O1674" s="95"/>
      <c r="S1674" s="95"/>
      <c r="U1674" s="95"/>
      <c r="W1674" s="95"/>
      <c r="X1674" s="95"/>
      <c r="Y1674" s="95"/>
      <c r="AA1674" s="95"/>
      <c r="AC1674" s="95"/>
    </row>
    <row r="1675" spans="5:29" s="42" customFormat="1" x14ac:dyDescent="0.35">
      <c r="E1675" s="95"/>
      <c r="G1675" s="95"/>
      <c r="I1675" s="95"/>
      <c r="J1675" s="95"/>
      <c r="K1675" s="95"/>
      <c r="M1675" s="95"/>
      <c r="O1675" s="95"/>
      <c r="S1675" s="95"/>
      <c r="U1675" s="95"/>
      <c r="W1675" s="95"/>
      <c r="X1675" s="95"/>
      <c r="Y1675" s="95"/>
      <c r="AA1675" s="95"/>
      <c r="AC1675" s="95"/>
    </row>
    <row r="1676" spans="5:29" s="42" customFormat="1" x14ac:dyDescent="0.35">
      <c r="E1676" s="95"/>
      <c r="G1676" s="95"/>
      <c r="I1676" s="95"/>
      <c r="J1676" s="95"/>
      <c r="K1676" s="95"/>
      <c r="M1676" s="95"/>
      <c r="O1676" s="95"/>
      <c r="S1676" s="95"/>
      <c r="U1676" s="95"/>
      <c r="W1676" s="95"/>
      <c r="X1676" s="95"/>
      <c r="Y1676" s="95"/>
      <c r="AA1676" s="95"/>
      <c r="AC1676" s="95"/>
    </row>
    <row r="1677" spans="5:29" s="42" customFormat="1" x14ac:dyDescent="0.35">
      <c r="E1677" s="95"/>
      <c r="G1677" s="95"/>
      <c r="I1677" s="95"/>
      <c r="J1677" s="95"/>
      <c r="K1677" s="95"/>
      <c r="M1677" s="95"/>
      <c r="O1677" s="95"/>
      <c r="S1677" s="95"/>
      <c r="U1677" s="95"/>
      <c r="W1677" s="95"/>
      <c r="X1677" s="95"/>
      <c r="Y1677" s="95"/>
      <c r="AA1677" s="95"/>
      <c r="AC1677" s="95"/>
    </row>
    <row r="1678" spans="5:29" s="42" customFormat="1" x14ac:dyDescent="0.35">
      <c r="E1678" s="95"/>
      <c r="G1678" s="95"/>
      <c r="I1678" s="95"/>
      <c r="J1678" s="95"/>
      <c r="K1678" s="95"/>
      <c r="M1678" s="95"/>
      <c r="O1678" s="95"/>
      <c r="S1678" s="95"/>
      <c r="U1678" s="95"/>
      <c r="W1678" s="95"/>
      <c r="X1678" s="95"/>
      <c r="Y1678" s="95"/>
      <c r="AA1678" s="95"/>
      <c r="AC1678" s="95"/>
    </row>
    <row r="1679" spans="5:29" s="42" customFormat="1" x14ac:dyDescent="0.35">
      <c r="E1679" s="95"/>
      <c r="G1679" s="95"/>
      <c r="I1679" s="95"/>
      <c r="J1679" s="95"/>
      <c r="K1679" s="95"/>
      <c r="M1679" s="95"/>
      <c r="O1679" s="95"/>
      <c r="S1679" s="95"/>
      <c r="U1679" s="95"/>
      <c r="W1679" s="95"/>
      <c r="X1679" s="95"/>
      <c r="Y1679" s="95"/>
      <c r="AA1679" s="95"/>
      <c r="AC1679" s="95"/>
    </row>
    <row r="1680" spans="5:29" s="42" customFormat="1" x14ac:dyDescent="0.35">
      <c r="E1680" s="95"/>
      <c r="G1680" s="95"/>
      <c r="I1680" s="95"/>
      <c r="J1680" s="95"/>
      <c r="K1680" s="95"/>
      <c r="M1680" s="95"/>
      <c r="O1680" s="95"/>
      <c r="S1680" s="95"/>
      <c r="U1680" s="95"/>
      <c r="W1680" s="95"/>
      <c r="X1680" s="95"/>
      <c r="Y1680" s="95"/>
      <c r="AA1680" s="95"/>
      <c r="AC1680" s="95"/>
    </row>
    <row r="1681" spans="5:76" s="42" customFormat="1" x14ac:dyDescent="0.35">
      <c r="E1681" s="95"/>
      <c r="G1681" s="95"/>
      <c r="I1681" s="95"/>
      <c r="J1681" s="95"/>
      <c r="K1681" s="95"/>
      <c r="M1681" s="95"/>
      <c r="O1681" s="95"/>
      <c r="S1681" s="95"/>
      <c r="U1681" s="95"/>
      <c r="W1681" s="95"/>
      <c r="X1681" s="95"/>
      <c r="Y1681" s="95"/>
      <c r="AA1681" s="95"/>
      <c r="AC1681" s="95"/>
    </row>
    <row r="1682" spans="5:76" s="42" customFormat="1" x14ac:dyDescent="0.35">
      <c r="E1682" s="95"/>
      <c r="G1682" s="95"/>
      <c r="I1682" s="95"/>
      <c r="J1682" s="95"/>
      <c r="K1682" s="95"/>
      <c r="M1682" s="95"/>
      <c r="O1682" s="95"/>
      <c r="S1682" s="95"/>
      <c r="U1682" s="95"/>
      <c r="W1682" s="95"/>
      <c r="X1682" s="95"/>
      <c r="Y1682" s="95"/>
      <c r="AA1682" s="95"/>
      <c r="AC1682" s="95"/>
    </row>
    <row r="1683" spans="5:76" s="42" customFormat="1" x14ac:dyDescent="0.35">
      <c r="E1683" s="95"/>
      <c r="G1683" s="95"/>
      <c r="I1683" s="95"/>
      <c r="J1683" s="95"/>
      <c r="K1683" s="95"/>
      <c r="M1683" s="95"/>
      <c r="O1683" s="95"/>
      <c r="S1683" s="95"/>
      <c r="U1683" s="95"/>
      <c r="W1683" s="95"/>
      <c r="X1683" s="95"/>
      <c r="Y1683" s="95"/>
      <c r="AA1683" s="95"/>
      <c r="AC1683" s="95"/>
    </row>
    <row r="1684" spans="5:76" s="42" customFormat="1" x14ac:dyDescent="0.35">
      <c r="E1684" s="95"/>
      <c r="G1684" s="95"/>
      <c r="I1684" s="95"/>
      <c r="J1684" s="95"/>
      <c r="K1684" s="95"/>
      <c r="M1684" s="95"/>
      <c r="O1684" s="95"/>
      <c r="S1684" s="95"/>
      <c r="U1684" s="95"/>
      <c r="W1684" s="95"/>
      <c r="X1684" s="95"/>
      <c r="Y1684" s="95"/>
      <c r="AA1684" s="95"/>
      <c r="AC1684" s="95"/>
    </row>
    <row r="1685" spans="5:76" s="42" customFormat="1" x14ac:dyDescent="0.35">
      <c r="E1685" s="95"/>
      <c r="G1685" s="95"/>
      <c r="I1685" s="95"/>
      <c r="J1685" s="95"/>
      <c r="K1685" s="95"/>
      <c r="M1685" s="95"/>
      <c r="O1685" s="95"/>
      <c r="S1685" s="95"/>
      <c r="U1685" s="95"/>
      <c r="W1685" s="95"/>
      <c r="X1685" s="95"/>
      <c r="Y1685" s="95"/>
      <c r="AA1685" s="95"/>
      <c r="AC1685" s="95"/>
      <c r="AP1685"/>
      <c r="AQ1685"/>
      <c r="AR1685"/>
      <c r="AS1685"/>
      <c r="AT1685"/>
      <c r="AU1685"/>
      <c r="AV1685"/>
      <c r="AW1685"/>
      <c r="AX1685"/>
      <c r="AY1685"/>
      <c r="AZ1685"/>
      <c r="BA1685"/>
      <c r="BB1685"/>
      <c r="BC1685"/>
      <c r="BD1685"/>
      <c r="BE1685"/>
      <c r="BF1685"/>
      <c r="BG1685"/>
      <c r="BH1685"/>
      <c r="BI1685"/>
      <c r="BJ1685"/>
      <c r="BK1685"/>
      <c r="BL1685"/>
      <c r="BM1685"/>
      <c r="BN1685"/>
      <c r="BO1685"/>
      <c r="BP1685"/>
      <c r="BQ1685"/>
      <c r="BR1685"/>
      <c r="BS1685"/>
      <c r="BT1685"/>
      <c r="BU1685"/>
      <c r="BV1685"/>
      <c r="BW1685"/>
      <c r="BX1685"/>
    </row>
    <row r="1686" spans="5:76" s="42" customFormat="1" x14ac:dyDescent="0.35">
      <c r="E1686" s="95"/>
      <c r="G1686" s="95"/>
      <c r="I1686" s="95"/>
      <c r="J1686" s="95"/>
      <c r="K1686" s="95"/>
      <c r="M1686" s="95"/>
      <c r="O1686" s="95"/>
      <c r="S1686" s="95"/>
      <c r="U1686" s="95"/>
      <c r="W1686" s="95"/>
      <c r="X1686" s="95"/>
      <c r="Y1686" s="95"/>
      <c r="AA1686" s="95"/>
      <c r="AC1686" s="95"/>
      <c r="AP1686"/>
      <c r="AQ1686"/>
      <c r="AR1686"/>
      <c r="AS1686"/>
      <c r="AT1686"/>
      <c r="AU1686"/>
      <c r="AV1686"/>
      <c r="AW1686"/>
      <c r="AX1686"/>
      <c r="AY1686"/>
      <c r="AZ1686"/>
      <c r="BA1686"/>
      <c r="BB1686"/>
      <c r="BC1686"/>
      <c r="BD1686"/>
      <c r="BE1686"/>
      <c r="BF1686"/>
      <c r="BG1686"/>
      <c r="BH1686"/>
      <c r="BI1686"/>
      <c r="BJ1686"/>
      <c r="BK1686"/>
      <c r="BL1686"/>
      <c r="BM1686"/>
      <c r="BN1686"/>
      <c r="BO1686"/>
      <c r="BP1686"/>
      <c r="BQ1686"/>
      <c r="BR1686"/>
      <c r="BS1686"/>
      <c r="BT1686"/>
      <c r="BU1686"/>
      <c r="BV1686"/>
      <c r="BW1686"/>
      <c r="BX1686"/>
    </row>
    <row r="1687" spans="5:76" s="42" customFormat="1" x14ac:dyDescent="0.35">
      <c r="E1687" s="95"/>
      <c r="G1687" s="95"/>
      <c r="I1687" s="95"/>
      <c r="J1687" s="95"/>
      <c r="K1687" s="95"/>
      <c r="M1687" s="95"/>
      <c r="O1687" s="95"/>
      <c r="S1687" s="95"/>
      <c r="U1687" s="95"/>
      <c r="W1687" s="95"/>
      <c r="X1687" s="95"/>
      <c r="Y1687" s="95"/>
      <c r="AA1687" s="95"/>
      <c r="AC1687" s="95"/>
      <c r="AP1687"/>
      <c r="AQ1687"/>
      <c r="AR1687"/>
      <c r="AS1687"/>
      <c r="AT1687"/>
      <c r="AU1687"/>
      <c r="AV1687"/>
      <c r="AW1687"/>
      <c r="AX1687"/>
      <c r="AY1687"/>
      <c r="AZ1687"/>
      <c r="BA1687"/>
      <c r="BB1687"/>
      <c r="BC1687"/>
      <c r="BD1687"/>
      <c r="BE1687"/>
      <c r="BF1687"/>
      <c r="BG1687"/>
      <c r="BH1687"/>
      <c r="BI1687"/>
      <c r="BJ1687"/>
      <c r="BK1687"/>
      <c r="BL1687"/>
      <c r="BM1687"/>
      <c r="BN1687"/>
      <c r="BO1687"/>
      <c r="BP1687"/>
      <c r="BQ1687"/>
      <c r="BR1687"/>
      <c r="BS1687"/>
      <c r="BT1687"/>
      <c r="BU1687"/>
      <c r="BV1687"/>
      <c r="BW1687"/>
      <c r="BX1687"/>
    </row>
    <row r="1688" spans="5:76" s="42" customFormat="1" x14ac:dyDescent="0.35">
      <c r="E1688" s="95"/>
      <c r="G1688" s="95"/>
      <c r="I1688" s="95"/>
      <c r="J1688" s="95"/>
      <c r="K1688" s="95"/>
      <c r="M1688" s="95"/>
      <c r="O1688" s="95"/>
      <c r="S1688" s="95"/>
      <c r="U1688" s="95"/>
      <c r="W1688" s="95"/>
      <c r="X1688" s="95"/>
      <c r="Y1688" s="95"/>
      <c r="AA1688" s="95"/>
      <c r="AC1688" s="95"/>
      <c r="AP1688"/>
      <c r="AQ1688"/>
      <c r="AR1688"/>
      <c r="AS1688"/>
      <c r="AT1688"/>
      <c r="AU1688"/>
      <c r="AV1688"/>
      <c r="AW1688"/>
      <c r="AX1688"/>
      <c r="AY1688"/>
      <c r="AZ1688"/>
      <c r="BA1688"/>
      <c r="BB1688"/>
      <c r="BC1688"/>
      <c r="BD1688"/>
      <c r="BE1688"/>
      <c r="BF1688"/>
      <c r="BG1688"/>
      <c r="BH1688"/>
      <c r="BI1688"/>
      <c r="BJ1688"/>
      <c r="BK1688"/>
      <c r="BL1688"/>
      <c r="BM1688"/>
      <c r="BN1688"/>
      <c r="BO1688"/>
      <c r="BP1688"/>
      <c r="BQ1688"/>
      <c r="BR1688"/>
      <c r="BS1688"/>
      <c r="BT1688"/>
      <c r="BU1688"/>
      <c r="BV1688"/>
      <c r="BW1688"/>
      <c r="BX1688"/>
    </row>
    <row r="1689" spans="5:76" s="42" customFormat="1" x14ac:dyDescent="0.35">
      <c r="E1689" s="95"/>
      <c r="G1689" s="95"/>
      <c r="I1689" s="95"/>
      <c r="J1689" s="95"/>
      <c r="K1689" s="95"/>
      <c r="M1689" s="95"/>
      <c r="O1689" s="95"/>
      <c r="S1689" s="95"/>
      <c r="U1689" s="95"/>
      <c r="W1689" s="95"/>
      <c r="X1689" s="95"/>
      <c r="Y1689" s="95"/>
      <c r="AA1689" s="95"/>
      <c r="AC1689" s="95"/>
      <c r="AO1689"/>
      <c r="AP1689"/>
      <c r="AQ1689"/>
      <c r="AR1689"/>
      <c r="AS1689"/>
      <c r="AT1689"/>
      <c r="AU1689"/>
      <c r="AV1689"/>
      <c r="AW1689"/>
      <c r="AX1689"/>
      <c r="AY1689"/>
      <c r="AZ1689"/>
      <c r="BA1689"/>
      <c r="BB1689"/>
      <c r="BC1689"/>
      <c r="BD1689"/>
      <c r="BE1689"/>
      <c r="BF1689"/>
      <c r="BG1689"/>
      <c r="BH1689"/>
      <c r="BI1689"/>
      <c r="BJ1689"/>
      <c r="BK1689"/>
      <c r="BL1689"/>
      <c r="BM1689"/>
      <c r="BN1689"/>
      <c r="BO1689"/>
      <c r="BP1689"/>
      <c r="BQ1689"/>
      <c r="BR1689"/>
      <c r="BS1689"/>
      <c r="BT1689"/>
      <c r="BU1689"/>
      <c r="BV1689"/>
      <c r="BW1689"/>
      <c r="BX1689"/>
    </row>
    <row r="1690" spans="5:76" s="42" customFormat="1" x14ac:dyDescent="0.35">
      <c r="E1690" s="95"/>
      <c r="G1690" s="95"/>
      <c r="I1690" s="95"/>
      <c r="J1690" s="95"/>
      <c r="K1690" s="95"/>
      <c r="M1690" s="95"/>
      <c r="O1690" s="95"/>
      <c r="S1690" s="95"/>
      <c r="U1690" s="95"/>
      <c r="W1690" s="95"/>
      <c r="X1690" s="95"/>
      <c r="Y1690" s="95"/>
      <c r="AA1690" s="95"/>
      <c r="AC1690" s="95"/>
      <c r="AO1690"/>
      <c r="AP1690"/>
      <c r="AQ1690"/>
      <c r="AR1690"/>
      <c r="AS1690"/>
      <c r="AT1690"/>
      <c r="AU1690"/>
      <c r="AV1690"/>
      <c r="AW1690"/>
      <c r="AX1690"/>
      <c r="AY1690"/>
      <c r="AZ1690"/>
      <c r="BA1690"/>
      <c r="BB1690"/>
      <c r="BC1690"/>
      <c r="BD1690"/>
      <c r="BE1690"/>
      <c r="BF1690"/>
      <c r="BG1690"/>
      <c r="BH1690"/>
      <c r="BI1690"/>
      <c r="BJ1690"/>
      <c r="BK1690"/>
      <c r="BL1690"/>
      <c r="BM1690"/>
      <c r="BN1690"/>
      <c r="BO1690"/>
      <c r="BP1690"/>
      <c r="BQ1690"/>
      <c r="BR1690"/>
      <c r="BS1690"/>
      <c r="BT1690"/>
      <c r="BU1690"/>
      <c r="BV1690"/>
      <c r="BW1690"/>
      <c r="BX1690"/>
    </row>
    <row r="1691" spans="5:76" s="42" customFormat="1" x14ac:dyDescent="0.35">
      <c r="E1691" s="95"/>
      <c r="G1691" s="95"/>
      <c r="I1691" s="95"/>
      <c r="J1691" s="95"/>
      <c r="K1691" s="95"/>
      <c r="M1691" s="95"/>
      <c r="O1691" s="95"/>
      <c r="S1691" s="95"/>
      <c r="U1691" s="95"/>
      <c r="W1691" s="95"/>
      <c r="X1691" s="95"/>
      <c r="Y1691" s="95"/>
      <c r="AA1691" s="95"/>
      <c r="AC1691" s="95"/>
      <c r="AO1691"/>
      <c r="AP1691"/>
      <c r="AQ1691"/>
      <c r="AR1691"/>
      <c r="AS1691"/>
      <c r="AT1691"/>
      <c r="AU1691"/>
      <c r="AV1691"/>
      <c r="AW1691"/>
      <c r="AX1691"/>
      <c r="AY1691"/>
      <c r="AZ1691"/>
      <c r="BA1691"/>
      <c r="BB1691"/>
      <c r="BC1691"/>
      <c r="BD1691"/>
      <c r="BE1691"/>
      <c r="BF1691"/>
      <c r="BG1691"/>
      <c r="BH1691"/>
      <c r="BI1691"/>
      <c r="BJ1691"/>
      <c r="BK1691"/>
      <c r="BL1691"/>
      <c r="BM1691"/>
      <c r="BN1691"/>
      <c r="BO1691"/>
      <c r="BP1691"/>
      <c r="BQ1691"/>
      <c r="BR1691"/>
      <c r="BS1691"/>
      <c r="BT1691"/>
      <c r="BU1691"/>
      <c r="BV1691"/>
      <c r="BW1691"/>
      <c r="BX1691"/>
    </row>
    <row r="1692" spans="5:76" s="42" customFormat="1" x14ac:dyDescent="0.35">
      <c r="E1692" s="95"/>
      <c r="G1692" s="95"/>
      <c r="I1692" s="95"/>
      <c r="J1692" s="95"/>
      <c r="K1692" s="95"/>
      <c r="M1692" s="95"/>
      <c r="O1692" s="95"/>
      <c r="S1692" s="95"/>
      <c r="U1692" s="95"/>
      <c r="W1692" s="95"/>
      <c r="X1692" s="95"/>
      <c r="Y1692" s="95"/>
      <c r="AA1692" s="95"/>
      <c r="AC1692" s="95"/>
      <c r="AO1692"/>
      <c r="AP1692"/>
      <c r="AQ1692"/>
      <c r="AR1692"/>
      <c r="AS1692"/>
      <c r="AT1692"/>
      <c r="AU1692"/>
      <c r="AV1692"/>
      <c r="AW1692"/>
      <c r="AX1692"/>
      <c r="AY1692"/>
      <c r="AZ1692"/>
      <c r="BA1692"/>
      <c r="BB1692"/>
      <c r="BC1692"/>
      <c r="BD1692"/>
      <c r="BE1692"/>
      <c r="BF1692"/>
      <c r="BG1692"/>
      <c r="BH1692"/>
      <c r="BI1692"/>
      <c r="BJ1692"/>
      <c r="BK1692"/>
      <c r="BL1692"/>
      <c r="BM1692"/>
      <c r="BN1692"/>
      <c r="BO1692"/>
      <c r="BP1692"/>
      <c r="BQ1692"/>
      <c r="BR1692"/>
      <c r="BS1692"/>
      <c r="BT1692"/>
      <c r="BU1692"/>
      <c r="BV1692"/>
      <c r="BW1692"/>
      <c r="BX1692"/>
    </row>
    <row r="1693" spans="5:76" s="42" customFormat="1" x14ac:dyDescent="0.35">
      <c r="E1693" s="95"/>
      <c r="G1693" s="95"/>
      <c r="I1693" s="95"/>
      <c r="J1693" s="95"/>
      <c r="K1693" s="95"/>
      <c r="M1693" s="95"/>
      <c r="O1693" s="95"/>
      <c r="S1693" s="95"/>
      <c r="U1693" s="95"/>
      <c r="W1693" s="95"/>
      <c r="X1693" s="95"/>
      <c r="Y1693" s="95"/>
      <c r="AA1693" s="95"/>
      <c r="AC1693" s="95"/>
      <c r="AO1693"/>
      <c r="AP1693"/>
      <c r="AQ1693"/>
      <c r="AR1693"/>
      <c r="AS1693"/>
      <c r="AT1693"/>
      <c r="AU1693"/>
      <c r="AV1693"/>
      <c r="AW1693"/>
      <c r="AX1693"/>
      <c r="AY1693"/>
      <c r="AZ1693"/>
      <c r="BA1693"/>
      <c r="BB1693"/>
      <c r="BC1693"/>
      <c r="BD1693"/>
      <c r="BE1693"/>
      <c r="BF1693"/>
      <c r="BG1693"/>
      <c r="BH1693"/>
      <c r="BI1693"/>
      <c r="BJ1693"/>
      <c r="BK1693"/>
      <c r="BL1693"/>
      <c r="BM1693"/>
      <c r="BN1693"/>
      <c r="BO1693"/>
      <c r="BP1693"/>
      <c r="BQ1693"/>
      <c r="BR1693"/>
      <c r="BS1693"/>
      <c r="BT1693"/>
      <c r="BU1693"/>
      <c r="BV1693"/>
      <c r="BW1693"/>
      <c r="BX1693"/>
    </row>
    <row r="1694" spans="5:76" s="42" customFormat="1" x14ac:dyDescent="0.35">
      <c r="E1694" s="95"/>
      <c r="G1694" s="95"/>
      <c r="I1694" s="95"/>
      <c r="J1694" s="95"/>
      <c r="K1694" s="95"/>
      <c r="M1694" s="95"/>
      <c r="O1694" s="95"/>
      <c r="S1694" s="95"/>
      <c r="U1694" s="95"/>
      <c r="W1694" s="95"/>
      <c r="X1694" s="95"/>
      <c r="Y1694" s="95"/>
      <c r="AA1694" s="95"/>
      <c r="AC1694" s="95"/>
      <c r="AO1694"/>
      <c r="AP1694"/>
      <c r="AQ1694"/>
      <c r="AR1694"/>
      <c r="AS1694"/>
      <c r="AT1694"/>
      <c r="AU1694"/>
      <c r="AV1694"/>
      <c r="AW1694"/>
      <c r="AX1694"/>
      <c r="AY1694"/>
      <c r="AZ1694"/>
      <c r="BA1694"/>
      <c r="BB1694"/>
      <c r="BC1694"/>
      <c r="BD1694"/>
      <c r="BE1694"/>
      <c r="BF1694"/>
      <c r="BG1694"/>
      <c r="BH1694"/>
      <c r="BI1694"/>
      <c r="BJ1694"/>
      <c r="BK1694"/>
      <c r="BL1694"/>
      <c r="BM1694"/>
      <c r="BN1694"/>
      <c r="BO1694"/>
      <c r="BP1694"/>
      <c r="BQ1694"/>
      <c r="BR1694"/>
      <c r="BS1694"/>
      <c r="BT1694"/>
      <c r="BU1694"/>
      <c r="BV1694"/>
      <c r="BW1694"/>
      <c r="BX1694"/>
    </row>
    <row r="1695" spans="5:76" s="42" customFormat="1" x14ac:dyDescent="0.35">
      <c r="E1695" s="95"/>
      <c r="G1695" s="95"/>
      <c r="I1695" s="95"/>
      <c r="J1695" s="95"/>
      <c r="K1695" s="95"/>
      <c r="M1695" s="95"/>
      <c r="O1695" s="95"/>
      <c r="S1695" s="95"/>
      <c r="U1695" s="95"/>
      <c r="W1695" s="95"/>
      <c r="X1695" s="95"/>
      <c r="Y1695" s="95"/>
      <c r="AA1695" s="95"/>
      <c r="AC1695" s="95"/>
      <c r="AO1695"/>
      <c r="AP1695"/>
      <c r="AQ1695"/>
      <c r="AR1695"/>
      <c r="AS1695"/>
      <c r="AT1695"/>
      <c r="AU1695"/>
      <c r="AV1695"/>
      <c r="AW1695"/>
      <c r="AX1695"/>
      <c r="AY1695"/>
      <c r="AZ1695"/>
      <c r="BA1695"/>
      <c r="BB1695"/>
      <c r="BC1695"/>
      <c r="BD1695"/>
      <c r="BE1695"/>
      <c r="BF1695"/>
      <c r="BG1695"/>
      <c r="BH1695"/>
      <c r="BI1695"/>
      <c r="BJ1695"/>
      <c r="BK1695"/>
      <c r="BL1695"/>
      <c r="BM1695"/>
      <c r="BN1695"/>
      <c r="BO1695"/>
      <c r="BP1695"/>
      <c r="BQ1695"/>
      <c r="BR1695"/>
      <c r="BS1695"/>
      <c r="BT1695"/>
      <c r="BU1695"/>
      <c r="BV1695"/>
      <c r="BW1695"/>
      <c r="BX1695"/>
    </row>
    <row r="1696" spans="5:76" s="42" customFormat="1" x14ac:dyDescent="0.35">
      <c r="E1696" s="95"/>
      <c r="G1696" s="95"/>
      <c r="I1696" s="95"/>
      <c r="J1696" s="95"/>
      <c r="K1696" s="95"/>
      <c r="M1696" s="95"/>
      <c r="O1696" s="95"/>
      <c r="S1696" s="95"/>
      <c r="U1696" s="95"/>
      <c r="W1696" s="95"/>
      <c r="X1696" s="95"/>
      <c r="Y1696" s="95"/>
      <c r="AA1696" s="95"/>
      <c r="AC1696" s="95"/>
      <c r="AO1696"/>
      <c r="AP1696"/>
      <c r="AQ1696"/>
      <c r="AR1696"/>
      <c r="AS1696"/>
      <c r="AT1696"/>
      <c r="AU1696"/>
      <c r="AV1696"/>
      <c r="AW1696"/>
      <c r="AX1696"/>
      <c r="AY1696"/>
      <c r="AZ1696"/>
      <c r="BA1696"/>
      <c r="BB1696"/>
      <c r="BC1696"/>
      <c r="BD1696"/>
      <c r="BE1696"/>
      <c r="BF1696"/>
      <c r="BG1696"/>
      <c r="BH1696"/>
      <c r="BI1696"/>
      <c r="BJ1696"/>
      <c r="BK1696"/>
      <c r="BL1696"/>
      <c r="BM1696"/>
      <c r="BN1696"/>
      <c r="BO1696"/>
      <c r="BP1696"/>
      <c r="BQ1696"/>
      <c r="BR1696"/>
      <c r="BS1696"/>
      <c r="BT1696"/>
      <c r="BU1696"/>
      <c r="BV1696"/>
      <c r="BW1696"/>
      <c r="BX1696"/>
    </row>
    <row r="1697" spans="4:76" s="42" customFormat="1" x14ac:dyDescent="0.35">
      <c r="E1697" s="95"/>
      <c r="G1697" s="95"/>
      <c r="I1697" s="95"/>
      <c r="J1697" s="95"/>
      <c r="K1697" s="95"/>
      <c r="M1697" s="95"/>
      <c r="O1697" s="95"/>
      <c r="S1697" s="95"/>
      <c r="U1697" s="95"/>
      <c r="W1697" s="95"/>
      <c r="X1697" s="95"/>
      <c r="Y1697" s="95"/>
      <c r="AA1697" s="95"/>
      <c r="AC1697" s="95"/>
      <c r="AO1697"/>
      <c r="AP1697"/>
      <c r="AQ1697"/>
      <c r="AR1697"/>
      <c r="AS1697"/>
      <c r="AT1697"/>
      <c r="AU1697"/>
      <c r="AV1697"/>
      <c r="AW1697"/>
      <c r="AX1697"/>
      <c r="AY1697"/>
      <c r="AZ1697"/>
      <c r="BA1697"/>
      <c r="BB1697"/>
      <c r="BC1697"/>
      <c r="BD1697"/>
      <c r="BE1697"/>
      <c r="BF1697"/>
      <c r="BG1697"/>
      <c r="BH1697"/>
      <c r="BI1697"/>
      <c r="BJ1697"/>
      <c r="BK1697"/>
      <c r="BL1697"/>
      <c r="BM1697"/>
      <c r="BN1697"/>
      <c r="BO1697"/>
      <c r="BP1697"/>
      <c r="BQ1697"/>
      <c r="BR1697"/>
      <c r="BS1697"/>
      <c r="BT1697"/>
      <c r="BU1697"/>
      <c r="BV1697"/>
      <c r="BW1697"/>
      <c r="BX1697"/>
    </row>
    <row r="1698" spans="4:76" s="42" customFormat="1" x14ac:dyDescent="0.35">
      <c r="E1698" s="95"/>
      <c r="G1698" s="95"/>
      <c r="I1698" s="95"/>
      <c r="J1698" s="95"/>
      <c r="K1698" s="95"/>
      <c r="M1698" s="95"/>
      <c r="O1698" s="95"/>
      <c r="S1698" s="95"/>
      <c r="U1698" s="95"/>
      <c r="W1698" s="95"/>
      <c r="X1698" s="95"/>
      <c r="Y1698" s="95"/>
      <c r="AA1698" s="95"/>
      <c r="AC1698" s="95"/>
      <c r="AO1698"/>
      <c r="AP1698"/>
      <c r="AQ1698"/>
      <c r="AR1698"/>
      <c r="AS1698"/>
      <c r="AT1698"/>
      <c r="AU1698"/>
      <c r="AV1698"/>
      <c r="AW1698"/>
      <c r="AX1698"/>
      <c r="AY1698"/>
      <c r="AZ1698"/>
      <c r="BA1698"/>
      <c r="BB1698"/>
      <c r="BC1698"/>
      <c r="BD1698"/>
      <c r="BE1698"/>
      <c r="BF1698"/>
      <c r="BG1698"/>
      <c r="BH1698"/>
      <c r="BI1698"/>
      <c r="BJ1698"/>
      <c r="BK1698"/>
      <c r="BL1698"/>
      <c r="BM1698"/>
      <c r="BN1698"/>
      <c r="BO1698"/>
      <c r="BP1698"/>
      <c r="BQ1698"/>
      <c r="BR1698"/>
      <c r="BS1698"/>
      <c r="BT1698"/>
      <c r="BU1698"/>
      <c r="BV1698"/>
      <c r="BW1698"/>
      <c r="BX1698"/>
    </row>
    <row r="1699" spans="4:76" s="42" customFormat="1" x14ac:dyDescent="0.35">
      <c r="E1699" s="95"/>
      <c r="G1699" s="95"/>
      <c r="I1699" s="95"/>
      <c r="J1699" s="95"/>
      <c r="K1699" s="95"/>
      <c r="M1699" s="95"/>
      <c r="O1699" s="95"/>
      <c r="S1699" s="95"/>
      <c r="U1699" s="95"/>
      <c r="W1699" s="95"/>
      <c r="X1699" s="95"/>
      <c r="Y1699" s="95"/>
      <c r="AA1699" s="95"/>
      <c r="AC1699" s="95"/>
      <c r="AO1699"/>
      <c r="AP1699"/>
      <c r="AQ1699"/>
      <c r="AR1699"/>
      <c r="AS1699"/>
      <c r="AT1699"/>
      <c r="AU1699"/>
      <c r="AV1699"/>
      <c r="AW1699"/>
      <c r="AX1699"/>
      <c r="AY1699"/>
      <c r="AZ1699"/>
      <c r="BA1699"/>
      <c r="BB1699"/>
      <c r="BC1699"/>
      <c r="BD1699"/>
      <c r="BE1699"/>
      <c r="BF1699"/>
      <c r="BG1699"/>
      <c r="BH1699"/>
      <c r="BI1699"/>
      <c r="BJ1699"/>
      <c r="BK1699"/>
      <c r="BL1699"/>
      <c r="BM1699"/>
      <c r="BN1699"/>
      <c r="BO1699"/>
      <c r="BP1699"/>
      <c r="BQ1699"/>
      <c r="BR1699"/>
      <c r="BS1699"/>
      <c r="BT1699"/>
      <c r="BU1699"/>
      <c r="BV1699"/>
      <c r="BW1699"/>
      <c r="BX1699"/>
    </row>
    <row r="1700" spans="4:76" s="42" customFormat="1" x14ac:dyDescent="0.35">
      <c r="E1700" s="95"/>
      <c r="G1700" s="95"/>
      <c r="I1700" s="95"/>
      <c r="J1700" s="95"/>
      <c r="K1700" s="95"/>
      <c r="M1700" s="95"/>
      <c r="O1700" s="95"/>
      <c r="S1700" s="95"/>
      <c r="U1700" s="95"/>
      <c r="W1700" s="95"/>
      <c r="X1700" s="95"/>
      <c r="Y1700" s="95"/>
      <c r="AA1700" s="95"/>
      <c r="AC1700" s="95"/>
      <c r="AO1700"/>
      <c r="AP1700"/>
      <c r="AQ1700"/>
      <c r="AR1700"/>
      <c r="AS1700"/>
      <c r="AT1700"/>
      <c r="AU1700"/>
      <c r="AV1700"/>
      <c r="AW1700"/>
      <c r="AX1700"/>
      <c r="AY1700"/>
      <c r="AZ1700"/>
      <c r="BA1700"/>
      <c r="BB1700"/>
      <c r="BC1700"/>
      <c r="BD1700"/>
      <c r="BE1700"/>
      <c r="BF1700"/>
      <c r="BG1700"/>
      <c r="BH1700"/>
      <c r="BI1700"/>
      <c r="BJ1700"/>
      <c r="BK1700"/>
      <c r="BL1700"/>
      <c r="BM1700"/>
      <c r="BN1700"/>
      <c r="BO1700"/>
      <c r="BP1700"/>
      <c r="BQ1700"/>
      <c r="BR1700"/>
      <c r="BS1700"/>
      <c r="BT1700"/>
      <c r="BU1700"/>
      <c r="BV1700"/>
      <c r="BW1700"/>
      <c r="BX1700"/>
    </row>
    <row r="1701" spans="4:76" s="42" customFormat="1" x14ac:dyDescent="0.35">
      <c r="E1701" s="95"/>
      <c r="G1701" s="95"/>
      <c r="I1701" s="95"/>
      <c r="J1701" s="95"/>
      <c r="K1701" s="95"/>
      <c r="M1701" s="95"/>
      <c r="O1701" s="95"/>
      <c r="S1701" s="95"/>
      <c r="U1701" s="95"/>
      <c r="W1701" s="95"/>
      <c r="X1701" s="95"/>
      <c r="Y1701" s="95"/>
      <c r="AA1701" s="95"/>
      <c r="AC1701" s="95"/>
      <c r="AO1701"/>
      <c r="AP1701"/>
      <c r="AQ1701"/>
      <c r="AR1701"/>
      <c r="AS1701"/>
      <c r="AT1701"/>
      <c r="AU1701"/>
      <c r="AV1701"/>
      <c r="AW1701"/>
      <c r="AX1701"/>
      <c r="AY1701"/>
      <c r="AZ1701"/>
      <c r="BA1701"/>
      <c r="BB1701"/>
      <c r="BC1701"/>
      <c r="BD1701"/>
      <c r="BE1701"/>
      <c r="BF1701"/>
      <c r="BG1701"/>
      <c r="BH1701"/>
      <c r="BI1701"/>
      <c r="BJ1701"/>
      <c r="BK1701"/>
      <c r="BL1701"/>
      <c r="BM1701"/>
      <c r="BN1701"/>
      <c r="BO1701"/>
      <c r="BP1701"/>
      <c r="BQ1701"/>
      <c r="BR1701"/>
      <c r="BS1701"/>
      <c r="BT1701"/>
      <c r="BU1701"/>
      <c r="BV1701"/>
      <c r="BW1701"/>
      <c r="BX1701"/>
    </row>
    <row r="1702" spans="4:76" s="42" customFormat="1" x14ac:dyDescent="0.35">
      <c r="E1702" s="95"/>
      <c r="G1702" s="95"/>
      <c r="I1702" s="95"/>
      <c r="J1702" s="95"/>
      <c r="K1702" s="95"/>
      <c r="M1702" s="95"/>
      <c r="O1702" s="95"/>
      <c r="S1702" s="95"/>
      <c r="U1702" s="95"/>
      <c r="W1702" s="95"/>
      <c r="X1702" s="95"/>
      <c r="Y1702" s="95"/>
      <c r="AA1702" s="95"/>
      <c r="AC1702" s="95"/>
      <c r="AO1702"/>
      <c r="AP1702"/>
      <c r="AQ1702"/>
      <c r="AR1702"/>
      <c r="AS1702"/>
      <c r="AT1702"/>
      <c r="AU1702"/>
      <c r="AV1702"/>
      <c r="AW1702"/>
      <c r="AX1702"/>
      <c r="AY1702"/>
      <c r="AZ1702"/>
      <c r="BA1702"/>
      <c r="BB1702"/>
      <c r="BC1702"/>
      <c r="BD1702"/>
      <c r="BE1702"/>
      <c r="BF1702"/>
      <c r="BG1702"/>
      <c r="BH1702"/>
      <c r="BI1702"/>
      <c r="BJ1702"/>
      <c r="BK1702"/>
      <c r="BL1702"/>
      <c r="BM1702"/>
      <c r="BN1702"/>
      <c r="BO1702"/>
      <c r="BP1702"/>
      <c r="BQ1702"/>
      <c r="BR1702"/>
      <c r="BS1702"/>
      <c r="BT1702"/>
      <c r="BU1702"/>
      <c r="BV1702"/>
      <c r="BW1702"/>
      <c r="BX1702"/>
    </row>
    <row r="1703" spans="4:76" x14ac:dyDescent="0.35">
      <c r="D1703" s="42"/>
      <c r="AG1703" s="42"/>
      <c r="AI1703" s="42"/>
      <c r="AK1703" s="42"/>
      <c r="AL1703" s="42"/>
      <c r="AM1703" s="42"/>
      <c r="AN1703" s="42"/>
    </row>
    <row r="1704" spans="4:76" x14ac:dyDescent="0.35">
      <c r="D1704" s="42"/>
      <c r="AG1704" s="42"/>
      <c r="AI1704" s="42"/>
      <c r="AK1704" s="42"/>
      <c r="AL1704" s="42"/>
      <c r="AM1704" s="42"/>
      <c r="AN1704" s="42"/>
    </row>
    <row r="1705" spans="4:76" x14ac:dyDescent="0.35">
      <c r="D1705" s="42"/>
      <c r="AG1705" s="42"/>
      <c r="AI1705" s="42"/>
      <c r="AK1705" s="42"/>
      <c r="AL1705" s="42"/>
      <c r="AM1705" s="42"/>
      <c r="AN1705" s="42"/>
    </row>
    <row r="1706" spans="4:76" x14ac:dyDescent="0.35">
      <c r="D1706" s="42"/>
      <c r="AG1706" s="42"/>
      <c r="AI1706" s="42"/>
      <c r="AK1706" s="42"/>
      <c r="AL1706" s="42"/>
      <c r="AM1706" s="42"/>
      <c r="AN1706" s="42"/>
    </row>
  </sheetData>
  <customSheetViews>
    <customSheetView guid="{2B0C32DC-5564-474C-B936-6887ADB6AC8C}" scale="50" hiddenColumns="1" state="hidden">
      <selection activeCell="AP63" sqref="AP63"/>
      <pageMargins left="0.25" right="0.25" top="0.75" bottom="0.75" header="0.3" footer="0.3"/>
      <pageSetup paperSize="9" scale="50" orientation="landscape" verticalDpi="0" r:id="rId1"/>
    </customSheetView>
    <customSheetView guid="{342C049D-7445-49CB-A85E-EBBEF398D233}" scale="50" hiddenColumns="1" state="hidden">
      <selection activeCell="AP63" sqref="AP63"/>
      <pageMargins left="0.25" right="0.25" top="0.75" bottom="0.75" header="0.3" footer="0.3"/>
      <pageSetup paperSize="9" scale="50" orientation="landscape" verticalDpi="0" r:id="rId2"/>
    </customSheetView>
    <customSheetView guid="{7D265BC2-9D19-4823-BA43-98D580D4E12B}" scale="50" hiddenColumns="1">
      <selection activeCell="AP63" sqref="AP63"/>
      <pageMargins left="0.25" right="0.25" top="0.75" bottom="0.75" header="0.3" footer="0.3"/>
      <pageSetup paperSize="9" scale="50" orientation="landscape" verticalDpi="0" r:id="rId3"/>
    </customSheetView>
  </customSheetViews>
  <mergeCells count="65">
    <mergeCell ref="N29:Z29"/>
    <mergeCell ref="E36:O36"/>
    <mergeCell ref="S34:Y34"/>
    <mergeCell ref="H35:R35"/>
    <mergeCell ref="S27:AC27"/>
    <mergeCell ref="G27:Q27"/>
    <mergeCell ref="S40:AC40"/>
    <mergeCell ref="N12:R12"/>
    <mergeCell ref="N13:R13"/>
    <mergeCell ref="S13:AC13"/>
    <mergeCell ref="V31:AC31"/>
    <mergeCell ref="E34:R34"/>
    <mergeCell ref="S22:AC22"/>
    <mergeCell ref="S38:Z38"/>
    <mergeCell ref="F37:L37"/>
    <mergeCell ref="P36:AB36"/>
    <mergeCell ref="L24:Z24"/>
    <mergeCell ref="L28:Z28"/>
    <mergeCell ref="E28:K28"/>
    <mergeCell ref="X37:Y37"/>
    <mergeCell ref="S37:W37"/>
    <mergeCell ref="J22:R22"/>
    <mergeCell ref="A24:A41"/>
    <mergeCell ref="B24:B26"/>
    <mergeCell ref="B27:B41"/>
    <mergeCell ref="A42:A50"/>
    <mergeCell ref="B42:B50"/>
    <mergeCell ref="C110:C113"/>
    <mergeCell ref="E10:AC10"/>
    <mergeCell ref="E48:AC48"/>
    <mergeCell ref="E47:AC47"/>
    <mergeCell ref="M39:AC39"/>
    <mergeCell ref="L43:AC43"/>
    <mergeCell ref="C83:C95"/>
    <mergeCell ref="C96:C102"/>
    <mergeCell ref="C103:C109"/>
    <mergeCell ref="K40:R40"/>
    <mergeCell ref="E42:F42"/>
    <mergeCell ref="S54:W54"/>
    <mergeCell ref="X54:Y54"/>
    <mergeCell ref="F45:V45"/>
    <mergeCell ref="E38:L38"/>
    <mergeCell ref="E54:R54"/>
    <mergeCell ref="A5:B9"/>
    <mergeCell ref="A10:A23"/>
    <mergeCell ref="B10:B20"/>
    <mergeCell ref="B21:B22"/>
    <mergeCell ref="S16:AC16"/>
    <mergeCell ref="S12:W12"/>
    <mergeCell ref="S17:AC17"/>
    <mergeCell ref="J19:R19"/>
    <mergeCell ref="L18:AC18"/>
    <mergeCell ref="A1:D2"/>
    <mergeCell ref="AQ2:BE3"/>
    <mergeCell ref="BG2:BU3"/>
    <mergeCell ref="BW2:CD3"/>
    <mergeCell ref="CF2:CM3"/>
    <mergeCell ref="A3:D4"/>
    <mergeCell ref="E3:K3"/>
    <mergeCell ref="L3:R3"/>
    <mergeCell ref="S3:Y3"/>
    <mergeCell ref="Z3:AF3"/>
    <mergeCell ref="AG3:AM3"/>
    <mergeCell ref="AN3:AN4"/>
    <mergeCell ref="AO3:AO4"/>
  </mergeCells>
  <conditionalFormatting sqref="AK88:AK95 AI88:AI95 AG88:AG95 AC88:AC95 AA88:AA95 W88:W95 U88:U95 M88:M95 O88:O95 M83:M86 U83:U86 W83:W86 AA83:AA86 AC83:AC86 AG83:AG86 AI83:AI86 AK83:AK86 S83:S86 O83:O86 S88:S95 I88:I95 G88:G95 G83:G86 I83:I86 E83:E86 E88:E95">
    <cfRule type="cellIs" dxfId="74" priority="10" operator="lessThan">
      <formula>1</formula>
    </cfRule>
    <cfRule type="cellIs" dxfId="73" priority="11" operator="lessThan">
      <formula>2</formula>
    </cfRule>
  </conditionalFormatting>
  <conditionalFormatting sqref="M110 O110 S110 U110 W110:Y110 AA110 AC110 AG110 AI110 AK110:AM110 E110 G110 I110:K110">
    <cfRule type="cellIs" dxfId="72" priority="9" operator="lessThan">
      <formula>7</formula>
    </cfRule>
  </conditionalFormatting>
  <conditionalFormatting sqref="M111:M112 M102 O102 S102 U102 W102 AA102 AC102 AG102 AI102 AK102 O111:O112 S111:S112 U111:U112 W111:Y112 AA111:AA112 AC111:AC112 AG111:AG112 AI111:AI112 AK111:AM112 E102 G102 I102 E111:E112 G111:G112 I111:K112">
    <cfRule type="cellIs" dxfId="71" priority="8" operator="lessThan">
      <formula>2</formula>
    </cfRule>
  </conditionalFormatting>
  <conditionalFormatting sqref="M113 M101 O101 S101 U101 W101 AA101 AC101 AG101 AI101 AK101 O113 S113 U113 W113:Y113 AA113 AC113 AG113 AI113 AK113:AM113 E101 G101 I101 E113 G113 I113:K113">
    <cfRule type="cellIs" dxfId="70" priority="7" operator="lessThan">
      <formula>4</formula>
    </cfRule>
  </conditionalFormatting>
  <conditionalFormatting sqref="M103 O103 S103 U103 AA103 AC103 AG103 AI103 W103:Y103 AK103:AM103 E103 G103 I103:K103">
    <cfRule type="cellIs" dxfId="69" priority="6" operator="lessThan">
      <formula>1</formula>
    </cfRule>
  </conditionalFormatting>
  <conditionalFormatting sqref="W110:Y110 AK110:AM110 I110:K110">
    <cfRule type="cellIs" dxfId="68" priority="5" operator="lessThan">
      <formula>9</formula>
    </cfRule>
  </conditionalFormatting>
  <conditionalFormatting sqref="W111:Y112 AK111:AM112 I111:K112">
    <cfRule type="cellIs" dxfId="67" priority="4" operator="lessThan">
      <formula>3</formula>
    </cfRule>
  </conditionalFormatting>
  <conditionalFormatting sqref="M87 O87 S87 U87 W87 AA87 AC87 AG87 AI87 AK87 E87 G87 I87">
    <cfRule type="cellIs" dxfId="66" priority="2" operator="lessThan">
      <formula>2</formula>
    </cfRule>
    <cfRule type="cellIs" dxfId="65" priority="3" operator="lessThan">
      <formula>4</formula>
    </cfRule>
  </conditionalFormatting>
  <conditionalFormatting sqref="E119:AM119">
    <cfRule type="cellIs" dxfId="64" priority="1" operator="lessThan">
      <formula>70</formula>
    </cfRule>
  </conditionalFormatting>
  <pageMargins left="0.25" right="0.25" top="0.75" bottom="0.75" header="0.3" footer="0.3"/>
  <pageSetup paperSize="9" scale="50" orientation="landscape" r:id="rId4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CH1679"/>
  <sheetViews>
    <sheetView topLeftCell="T1" zoomScale="70" zoomScaleNormal="70" workbookViewId="0">
      <selection activeCell="AI45" sqref="AI45"/>
    </sheetView>
  </sheetViews>
  <sheetFormatPr baseColWidth="10" defaultRowHeight="14.5" x14ac:dyDescent="0.35"/>
  <cols>
    <col min="1" max="1" width="3" bestFit="1" customWidth="1"/>
    <col min="2" max="2" width="7.54296875" bestFit="1" customWidth="1"/>
    <col min="3" max="3" width="19.54296875" bestFit="1" customWidth="1"/>
    <col min="4" max="4" width="10.54296875" bestFit="1" customWidth="1"/>
    <col min="5" max="7" width="4.453125" style="42" customWidth="1"/>
    <col min="8" max="8" width="9.54296875" style="95" bestFit="1" customWidth="1"/>
    <col min="9" max="9" width="4.453125" style="42" customWidth="1"/>
    <col min="10" max="10" width="9.54296875" style="95" bestFit="1" customWidth="1"/>
    <col min="11" max="11" width="4.453125" style="42" customWidth="1"/>
    <col min="12" max="12" width="9.54296875" style="95" bestFit="1" customWidth="1"/>
    <col min="13" max="14" width="11" style="95" bestFit="1" customWidth="1"/>
    <col min="15" max="15" width="4.453125" style="42" customWidth="1"/>
    <col min="16" max="16" width="9.54296875" style="95" bestFit="1" customWidth="1"/>
    <col min="17" max="17" width="4.453125" style="42" customWidth="1"/>
    <col min="18" max="18" width="8" style="95" bestFit="1" customWidth="1"/>
    <col min="19" max="21" width="4.453125" style="42" customWidth="1"/>
    <col min="22" max="22" width="9.54296875" style="95" bestFit="1" customWidth="1"/>
    <col min="23" max="23" width="4.453125" style="42" customWidth="1"/>
    <col min="24" max="24" width="9.54296875" style="95" bestFit="1" customWidth="1"/>
    <col min="25" max="25" width="4.453125" style="42" customWidth="1"/>
    <col min="26" max="26" width="11" style="95" bestFit="1" customWidth="1"/>
    <col min="27" max="27" width="9.54296875" style="95" bestFit="1" customWidth="1"/>
    <col min="28" max="28" width="11" style="95" bestFit="1" customWidth="1"/>
    <col min="29" max="29" width="4.453125" style="42" customWidth="1"/>
    <col min="30" max="30" width="9.54296875" style="95" bestFit="1" customWidth="1"/>
    <col min="31" max="31" width="4.453125" style="42" customWidth="1"/>
    <col min="32" max="32" width="8" style="95" bestFit="1" customWidth="1"/>
    <col min="33" max="34" width="4.453125" style="42" customWidth="1"/>
    <col min="35" max="35" width="19.54296875" bestFit="1" customWidth="1"/>
    <col min="36" max="36" width="11.453125" style="310"/>
  </cols>
  <sheetData>
    <row r="1" spans="1:86" ht="15" thickBot="1" x14ac:dyDescent="0.4">
      <c r="A1" s="742" t="s">
        <v>176</v>
      </c>
      <c r="B1" s="758"/>
      <c r="C1" s="758"/>
      <c r="D1" s="758"/>
      <c r="E1" s="53" t="s">
        <v>6</v>
      </c>
      <c r="F1" s="53" t="s">
        <v>1</v>
      </c>
      <c r="G1" s="54" t="s">
        <v>2</v>
      </c>
      <c r="H1" s="107" t="s">
        <v>3</v>
      </c>
      <c r="I1" s="52" t="s">
        <v>4</v>
      </c>
      <c r="J1" s="104" t="s">
        <v>4</v>
      </c>
      <c r="K1" s="52" t="s">
        <v>5</v>
      </c>
      <c r="L1" s="112" t="s">
        <v>6</v>
      </c>
      <c r="M1" s="112" t="s">
        <v>1</v>
      </c>
      <c r="N1" s="115" t="s">
        <v>2</v>
      </c>
      <c r="O1" s="55" t="s">
        <v>3</v>
      </c>
      <c r="P1" s="104" t="s">
        <v>4</v>
      </c>
      <c r="Q1" s="52" t="s">
        <v>4</v>
      </c>
      <c r="R1" s="104" t="s">
        <v>5</v>
      </c>
      <c r="S1" s="53" t="s">
        <v>6</v>
      </c>
      <c r="T1" s="53" t="s">
        <v>1</v>
      </c>
      <c r="U1" s="54" t="s">
        <v>2</v>
      </c>
      <c r="V1" s="107" t="s">
        <v>3</v>
      </c>
      <c r="W1" s="52" t="s">
        <v>4</v>
      </c>
      <c r="X1" s="104" t="s">
        <v>4</v>
      </c>
      <c r="Y1" s="52" t="s">
        <v>5</v>
      </c>
      <c r="Z1" s="112" t="s">
        <v>6</v>
      </c>
      <c r="AA1" s="112" t="s">
        <v>1</v>
      </c>
      <c r="AB1" s="96" t="s">
        <v>2</v>
      </c>
      <c r="AC1" s="55" t="s">
        <v>3</v>
      </c>
      <c r="AD1" s="104" t="s">
        <v>4</v>
      </c>
      <c r="AE1" s="52" t="s">
        <v>4</v>
      </c>
      <c r="AF1" s="104" t="s">
        <v>5</v>
      </c>
      <c r="AG1" s="53" t="s">
        <v>6</v>
      </c>
      <c r="AH1" s="53" t="s">
        <v>1</v>
      </c>
      <c r="AI1" s="1"/>
      <c r="AJ1" s="303"/>
      <c r="AK1" s="87"/>
      <c r="BA1" s="87"/>
      <c r="BB1" s="42"/>
      <c r="BK1" s="87"/>
      <c r="BQ1" s="87"/>
      <c r="BZ1" s="87"/>
    </row>
    <row r="2" spans="1:86" ht="15" thickBot="1" x14ac:dyDescent="0.4">
      <c r="A2" s="759"/>
      <c r="B2" s="760"/>
      <c r="C2" s="760"/>
      <c r="D2" s="760"/>
      <c r="E2" s="57">
        <v>1</v>
      </c>
      <c r="F2" s="57">
        <v>2</v>
      </c>
      <c r="G2" s="58">
        <v>3</v>
      </c>
      <c r="H2" s="94">
        <v>4</v>
      </c>
      <c r="I2" s="60">
        <v>5</v>
      </c>
      <c r="J2" s="111">
        <v>6</v>
      </c>
      <c r="K2" s="60">
        <v>7</v>
      </c>
      <c r="L2" s="105">
        <v>8</v>
      </c>
      <c r="M2" s="105">
        <v>9</v>
      </c>
      <c r="N2" s="97">
        <v>10</v>
      </c>
      <c r="O2" s="59">
        <v>11</v>
      </c>
      <c r="P2" s="111">
        <v>12</v>
      </c>
      <c r="Q2" s="57">
        <v>13</v>
      </c>
      <c r="R2" s="105">
        <v>14</v>
      </c>
      <c r="S2" s="57">
        <v>15</v>
      </c>
      <c r="T2" s="57">
        <v>16</v>
      </c>
      <c r="U2" s="58">
        <v>17</v>
      </c>
      <c r="V2" s="94">
        <v>18</v>
      </c>
      <c r="W2" s="60">
        <v>19</v>
      </c>
      <c r="X2" s="111">
        <v>20</v>
      </c>
      <c r="Y2" s="60">
        <v>21</v>
      </c>
      <c r="Z2" s="105">
        <v>22</v>
      </c>
      <c r="AA2" s="105">
        <v>23</v>
      </c>
      <c r="AB2" s="103">
        <v>24</v>
      </c>
      <c r="AC2" s="59">
        <v>25</v>
      </c>
      <c r="AD2" s="111">
        <v>26</v>
      </c>
      <c r="AE2" s="57">
        <v>27</v>
      </c>
      <c r="AF2" s="105">
        <v>28</v>
      </c>
      <c r="AG2" s="57">
        <v>29</v>
      </c>
      <c r="AH2" s="57">
        <v>30</v>
      </c>
      <c r="AI2" s="2"/>
      <c r="AL2" s="736" t="s">
        <v>95</v>
      </c>
      <c r="AM2" s="737"/>
      <c r="AN2" s="737"/>
      <c r="AO2" s="737"/>
      <c r="AP2" s="737"/>
      <c r="AQ2" s="737"/>
      <c r="AR2" s="737"/>
      <c r="AS2" s="737"/>
      <c r="AT2" s="737"/>
      <c r="AU2" s="737"/>
      <c r="AV2" s="737"/>
      <c r="AW2" s="737"/>
      <c r="AX2" s="737"/>
      <c r="AY2" s="737"/>
      <c r="AZ2" s="738"/>
      <c r="BB2" s="736" t="s">
        <v>99</v>
      </c>
      <c r="BC2" s="737"/>
      <c r="BD2" s="737"/>
      <c r="BE2" s="737"/>
      <c r="BF2" s="737"/>
      <c r="BG2" s="737"/>
      <c r="BH2" s="737"/>
      <c r="BI2" s="737"/>
      <c r="BJ2" s="737"/>
      <c r="BK2" s="737"/>
      <c r="BL2" s="737"/>
      <c r="BM2" s="737"/>
      <c r="BN2" s="737"/>
      <c r="BO2" s="737"/>
      <c r="BP2" s="738"/>
      <c r="BR2" s="736" t="s">
        <v>96</v>
      </c>
      <c r="BS2" s="737"/>
      <c r="BT2" s="737"/>
      <c r="BU2" s="737"/>
      <c r="BV2" s="737"/>
      <c r="BW2" s="737"/>
      <c r="BX2" s="737"/>
      <c r="BY2" s="738"/>
      <c r="CA2" s="736" t="s">
        <v>100</v>
      </c>
      <c r="CB2" s="737"/>
      <c r="CC2" s="737"/>
      <c r="CD2" s="737"/>
      <c r="CE2" s="737"/>
      <c r="CF2" s="737"/>
      <c r="CG2" s="737"/>
      <c r="CH2" s="738"/>
    </row>
    <row r="3" spans="1:86" ht="15" thickBot="1" x14ac:dyDescent="0.4">
      <c r="A3" s="742" t="s">
        <v>8</v>
      </c>
      <c r="B3" s="743"/>
      <c r="C3" s="743"/>
      <c r="D3" s="744"/>
      <c r="E3" s="750">
        <v>22</v>
      </c>
      <c r="F3" s="750"/>
      <c r="G3" s="751"/>
      <c r="H3" s="749">
        <v>23</v>
      </c>
      <c r="I3" s="750"/>
      <c r="J3" s="750"/>
      <c r="K3" s="750"/>
      <c r="L3" s="750"/>
      <c r="M3" s="750"/>
      <c r="N3" s="751"/>
      <c r="O3" s="749">
        <v>24</v>
      </c>
      <c r="P3" s="750"/>
      <c r="Q3" s="750"/>
      <c r="R3" s="750"/>
      <c r="S3" s="750"/>
      <c r="T3" s="750"/>
      <c r="U3" s="751"/>
      <c r="V3" s="749">
        <v>25</v>
      </c>
      <c r="W3" s="750"/>
      <c r="X3" s="750"/>
      <c r="Y3" s="750"/>
      <c r="Z3" s="750"/>
      <c r="AA3" s="750"/>
      <c r="AB3" s="751"/>
      <c r="AC3" s="752">
        <v>26</v>
      </c>
      <c r="AD3" s="753"/>
      <c r="AE3" s="805"/>
      <c r="AF3" s="753"/>
      <c r="AG3" s="753"/>
      <c r="AH3" s="754"/>
      <c r="AI3" s="761" t="s">
        <v>8</v>
      </c>
      <c r="AJ3" s="761" t="s">
        <v>7</v>
      </c>
      <c r="AL3" s="739"/>
      <c r="AM3" s="740"/>
      <c r="AN3" s="740"/>
      <c r="AO3" s="740"/>
      <c r="AP3" s="740"/>
      <c r="AQ3" s="740"/>
      <c r="AR3" s="740"/>
      <c r="AS3" s="740"/>
      <c r="AT3" s="740"/>
      <c r="AU3" s="740"/>
      <c r="AV3" s="740"/>
      <c r="AW3" s="740"/>
      <c r="AX3" s="740"/>
      <c r="AY3" s="740"/>
      <c r="AZ3" s="741"/>
      <c r="BB3" s="739"/>
      <c r="BC3" s="740"/>
      <c r="BD3" s="740"/>
      <c r="BE3" s="740"/>
      <c r="BF3" s="740"/>
      <c r="BG3" s="740"/>
      <c r="BH3" s="740"/>
      <c r="BI3" s="740"/>
      <c r="BJ3" s="740"/>
      <c r="BK3" s="740"/>
      <c r="BL3" s="740"/>
      <c r="BM3" s="740"/>
      <c r="BN3" s="740"/>
      <c r="BO3" s="740"/>
      <c r="BP3" s="741"/>
      <c r="BR3" s="739"/>
      <c r="BS3" s="740"/>
      <c r="BT3" s="740"/>
      <c r="BU3" s="740"/>
      <c r="BV3" s="740"/>
      <c r="BW3" s="740"/>
      <c r="BX3" s="740"/>
      <c r="BY3" s="741"/>
      <c r="CA3" s="739"/>
      <c r="CB3" s="740"/>
      <c r="CC3" s="740"/>
      <c r="CD3" s="740"/>
      <c r="CE3" s="740"/>
      <c r="CF3" s="740"/>
      <c r="CG3" s="740"/>
      <c r="CH3" s="741"/>
    </row>
    <row r="4" spans="1:86" ht="15" thickBot="1" x14ac:dyDescent="0.4">
      <c r="A4" s="745"/>
      <c r="B4" s="746"/>
      <c r="C4" s="747"/>
      <c r="D4" s="748"/>
      <c r="E4" s="64"/>
      <c r="F4" s="64"/>
      <c r="G4" s="65"/>
      <c r="H4" s="108"/>
      <c r="I4" s="64"/>
      <c r="J4" s="101"/>
      <c r="K4" s="67"/>
      <c r="L4" s="113"/>
      <c r="M4" s="101"/>
      <c r="N4" s="116"/>
      <c r="O4" s="66"/>
      <c r="P4" s="101"/>
      <c r="Q4" s="64"/>
      <c r="R4" s="101"/>
      <c r="S4" s="64"/>
      <c r="T4" s="64"/>
      <c r="U4" s="65"/>
      <c r="V4" s="108"/>
      <c r="W4" s="64"/>
      <c r="X4" s="101"/>
      <c r="Y4" s="67"/>
      <c r="Z4" s="113"/>
      <c r="AA4" s="121"/>
      <c r="AB4" s="116"/>
      <c r="AC4" s="66"/>
      <c r="AD4" s="101"/>
      <c r="AE4" s="64"/>
      <c r="AF4" s="101"/>
      <c r="AG4" s="64"/>
      <c r="AH4" s="64"/>
      <c r="AI4" s="762"/>
      <c r="AJ4" s="762"/>
      <c r="AL4" s="182" t="s">
        <v>9</v>
      </c>
      <c r="AM4" s="182" t="s">
        <v>42</v>
      </c>
      <c r="AN4" s="182" t="s">
        <v>67</v>
      </c>
      <c r="AO4" s="182" t="s">
        <v>29</v>
      </c>
      <c r="AP4" s="182" t="s">
        <v>63</v>
      </c>
      <c r="AQ4" s="182" t="s">
        <v>33</v>
      </c>
      <c r="AR4" s="182">
        <v>45</v>
      </c>
      <c r="AS4" s="182" t="s">
        <v>35</v>
      </c>
      <c r="AT4" s="182" t="s">
        <v>37</v>
      </c>
      <c r="AU4" s="182" t="s">
        <v>20</v>
      </c>
      <c r="AV4" s="182">
        <v>67</v>
      </c>
      <c r="AW4" s="182" t="s">
        <v>38</v>
      </c>
      <c r="AX4" s="182" t="s">
        <v>51</v>
      </c>
      <c r="AY4" s="182" t="s">
        <v>94</v>
      </c>
      <c r="AZ4" s="182" t="s">
        <v>98</v>
      </c>
      <c r="BB4" s="182" t="s">
        <v>9</v>
      </c>
      <c r="BC4" s="182" t="s">
        <v>42</v>
      </c>
      <c r="BD4" s="182" t="s">
        <v>67</v>
      </c>
      <c r="BE4" s="182" t="s">
        <v>29</v>
      </c>
      <c r="BF4" s="182" t="s">
        <v>63</v>
      </c>
      <c r="BG4" s="182" t="s">
        <v>33</v>
      </c>
      <c r="BH4" s="182">
        <v>45</v>
      </c>
      <c r="BI4" s="182" t="s">
        <v>35</v>
      </c>
      <c r="BJ4" s="182" t="s">
        <v>37</v>
      </c>
      <c r="BK4" s="182" t="s">
        <v>20</v>
      </c>
      <c r="BL4" s="182">
        <v>67</v>
      </c>
      <c r="BM4" s="182" t="s">
        <v>38</v>
      </c>
      <c r="BN4" s="182" t="s">
        <v>51</v>
      </c>
      <c r="BO4" s="182" t="s">
        <v>94</v>
      </c>
      <c r="BP4" s="182" t="s">
        <v>98</v>
      </c>
      <c r="BR4" s="182" t="s">
        <v>10</v>
      </c>
      <c r="BS4" s="182" t="s">
        <v>31</v>
      </c>
      <c r="BT4" s="182" t="s">
        <v>19</v>
      </c>
      <c r="BU4" s="182" t="s">
        <v>30</v>
      </c>
      <c r="BV4" s="182" t="s">
        <v>48</v>
      </c>
      <c r="BW4" s="182" t="s">
        <v>55</v>
      </c>
      <c r="BX4" s="182" t="s">
        <v>40</v>
      </c>
      <c r="BY4" s="182" t="s">
        <v>98</v>
      </c>
      <c r="CA4" s="182" t="s">
        <v>10</v>
      </c>
      <c r="CB4" s="182" t="s">
        <v>31</v>
      </c>
      <c r="CC4" s="182" t="s">
        <v>19</v>
      </c>
      <c r="CD4" s="182" t="s">
        <v>30</v>
      </c>
      <c r="CE4" s="182" t="s">
        <v>48</v>
      </c>
      <c r="CF4" s="182" t="s">
        <v>55</v>
      </c>
      <c r="CG4" s="182" t="s">
        <v>40</v>
      </c>
      <c r="CH4" s="182" t="s">
        <v>98</v>
      </c>
    </row>
    <row r="5" spans="1:86" x14ac:dyDescent="0.35">
      <c r="A5" s="783"/>
      <c r="B5" s="784"/>
      <c r="C5" s="3" t="s">
        <v>87</v>
      </c>
      <c r="D5" s="4" t="s">
        <v>9</v>
      </c>
      <c r="E5" s="327" t="s">
        <v>7</v>
      </c>
      <c r="F5" s="327" t="s">
        <v>7</v>
      </c>
      <c r="G5" s="330" t="s">
        <v>160</v>
      </c>
      <c r="H5" s="328" t="s">
        <v>160</v>
      </c>
      <c r="I5" s="328" t="s">
        <v>160</v>
      </c>
      <c r="J5" s="102" t="s">
        <v>9</v>
      </c>
      <c r="K5" s="73"/>
      <c r="L5" s="102" t="s">
        <v>10</v>
      </c>
      <c r="M5" s="102"/>
      <c r="N5" s="328" t="s">
        <v>161</v>
      </c>
      <c r="O5" s="328" t="s">
        <v>161</v>
      </c>
      <c r="P5" s="328" t="s">
        <v>161</v>
      </c>
      <c r="Q5" s="328" t="s">
        <v>161</v>
      </c>
      <c r="R5" s="328" t="s">
        <v>161</v>
      </c>
      <c r="S5" s="328" t="s">
        <v>161</v>
      </c>
      <c r="T5" s="70"/>
      <c r="U5" s="71"/>
      <c r="V5" s="102" t="s">
        <v>10</v>
      </c>
      <c r="W5" s="70"/>
      <c r="X5" s="102" t="s">
        <v>9</v>
      </c>
      <c r="Y5" s="73"/>
      <c r="Z5" s="102" t="s">
        <v>10</v>
      </c>
      <c r="AA5" s="102" t="s">
        <v>10</v>
      </c>
      <c r="AB5" s="117" t="s">
        <v>10</v>
      </c>
      <c r="AC5" s="72"/>
      <c r="AD5" s="102" t="s">
        <v>9</v>
      </c>
      <c r="AE5" s="70"/>
      <c r="AF5" s="102" t="s">
        <v>10</v>
      </c>
      <c r="AG5" s="327" t="s">
        <v>7</v>
      </c>
      <c r="AH5" s="327" t="s">
        <v>7</v>
      </c>
      <c r="AI5" s="5" t="str">
        <f t="shared" ref="AI5:AI50" si="0">+C5</f>
        <v>CDT RODRIGUEZ</v>
      </c>
      <c r="AJ5" s="311">
        <v>41</v>
      </c>
      <c r="AK5" s="95"/>
      <c r="AL5" s="186">
        <f>COUNTIF($E5:$AK5,AL$4)</f>
        <v>3</v>
      </c>
      <c r="AM5" s="186">
        <f t="shared" ref="AM5:AY20" si="1">COUNTIF($E5:$AK5,AM$4)</f>
        <v>0</v>
      </c>
      <c r="AN5" s="186">
        <f t="shared" si="1"/>
        <v>0</v>
      </c>
      <c r="AO5" s="186">
        <f t="shared" si="1"/>
        <v>0</v>
      </c>
      <c r="AP5" s="186">
        <f t="shared" si="1"/>
        <v>0</v>
      </c>
      <c r="AQ5" s="186">
        <f t="shared" si="1"/>
        <v>0</v>
      </c>
      <c r="AR5" s="186">
        <f t="shared" si="1"/>
        <v>0</v>
      </c>
      <c r="AS5" s="186">
        <f t="shared" si="1"/>
        <v>0</v>
      </c>
      <c r="AT5" s="186">
        <f t="shared" si="1"/>
        <v>0</v>
      </c>
      <c r="AU5" s="186">
        <f t="shared" si="1"/>
        <v>0</v>
      </c>
      <c r="AV5" s="186">
        <f t="shared" si="1"/>
        <v>0</v>
      </c>
      <c r="AW5" s="186">
        <f t="shared" si="1"/>
        <v>0</v>
      </c>
      <c r="AX5" s="186">
        <f t="shared" si="1"/>
        <v>0</v>
      </c>
      <c r="AY5" s="186">
        <f t="shared" si="1"/>
        <v>0</v>
      </c>
      <c r="AZ5" s="186">
        <f>SUM(AL5:AY5)</f>
        <v>3</v>
      </c>
      <c r="BA5" s="95"/>
      <c r="BB5" s="186">
        <f>+AL5</f>
        <v>3</v>
      </c>
      <c r="BC5" s="186">
        <f t="shared" ref="BC5:BO20" si="2">+AM5</f>
        <v>0</v>
      </c>
      <c r="BD5" s="186">
        <f t="shared" si="2"/>
        <v>0</v>
      </c>
      <c r="BE5" s="186">
        <f t="shared" si="2"/>
        <v>0</v>
      </c>
      <c r="BF5" s="186">
        <f t="shared" si="2"/>
        <v>0</v>
      </c>
      <c r="BG5" s="186">
        <f t="shared" si="2"/>
        <v>0</v>
      </c>
      <c r="BH5" s="186">
        <f t="shared" si="2"/>
        <v>0</v>
      </c>
      <c r="BI5" s="186">
        <f t="shared" si="2"/>
        <v>0</v>
      </c>
      <c r="BJ5" s="186">
        <f t="shared" si="2"/>
        <v>0</v>
      </c>
      <c r="BK5" s="186">
        <f t="shared" si="2"/>
        <v>0</v>
      </c>
      <c r="BL5" s="186">
        <f t="shared" si="2"/>
        <v>0</v>
      </c>
      <c r="BM5" s="186">
        <f t="shared" si="2"/>
        <v>0</v>
      </c>
      <c r="BN5" s="186">
        <f t="shared" si="2"/>
        <v>0</v>
      </c>
      <c r="BO5" s="186">
        <f t="shared" si="2"/>
        <v>0</v>
      </c>
      <c r="BP5" s="186">
        <f>SUM(BB5:BO5)</f>
        <v>3</v>
      </c>
      <c r="BR5" s="186">
        <f>COUNTIF($E5:$AK5,BR$4)</f>
        <v>6</v>
      </c>
      <c r="BS5" s="186">
        <f t="shared" ref="BS5:BX20" si="3">COUNTIF($E5:$AK5,BS$4)</f>
        <v>0</v>
      </c>
      <c r="BT5" s="186">
        <f t="shared" si="3"/>
        <v>0</v>
      </c>
      <c r="BU5" s="186">
        <f t="shared" si="3"/>
        <v>0</v>
      </c>
      <c r="BV5" s="186">
        <f t="shared" si="3"/>
        <v>0</v>
      </c>
      <c r="BW5" s="186">
        <f t="shared" si="3"/>
        <v>0</v>
      </c>
      <c r="BX5" s="186">
        <f t="shared" si="3"/>
        <v>0</v>
      </c>
      <c r="BY5" s="186">
        <f>SUM(BR5:BX5)</f>
        <v>6</v>
      </c>
      <c r="CA5" s="186">
        <f>+BR5</f>
        <v>6</v>
      </c>
      <c r="CB5" s="186">
        <f t="shared" ref="CB5:CG20" si="4">+BS5</f>
        <v>0</v>
      </c>
      <c r="CC5" s="186">
        <f t="shared" si="4"/>
        <v>0</v>
      </c>
      <c r="CD5" s="186">
        <f t="shared" si="4"/>
        <v>0</v>
      </c>
      <c r="CE5" s="186">
        <f t="shared" si="4"/>
        <v>0</v>
      </c>
      <c r="CF5" s="186">
        <f t="shared" si="4"/>
        <v>0</v>
      </c>
      <c r="CG5" s="186">
        <f t="shared" si="4"/>
        <v>0</v>
      </c>
      <c r="CH5" s="186">
        <f>SUM(CA5:CG5)</f>
        <v>6</v>
      </c>
    </row>
    <row r="6" spans="1:86" x14ac:dyDescent="0.35">
      <c r="A6" s="785"/>
      <c r="B6" s="786"/>
      <c r="C6" s="6" t="s">
        <v>11</v>
      </c>
      <c r="D6" s="7" t="s">
        <v>9</v>
      </c>
      <c r="E6" s="70"/>
      <c r="F6" s="70"/>
      <c r="G6" s="71"/>
      <c r="H6" s="102" t="s">
        <v>10</v>
      </c>
      <c r="I6" s="70"/>
      <c r="J6" s="102" t="s">
        <v>9</v>
      </c>
      <c r="K6" s="73"/>
      <c r="L6" s="102" t="s">
        <v>9</v>
      </c>
      <c r="M6" s="327" t="s">
        <v>7</v>
      </c>
      <c r="N6" s="327" t="s">
        <v>7</v>
      </c>
      <c r="O6" s="331" t="s">
        <v>7</v>
      </c>
      <c r="P6" s="327" t="s">
        <v>7</v>
      </c>
      <c r="Q6" s="327" t="s">
        <v>7</v>
      </c>
      <c r="R6" s="327" t="s">
        <v>7</v>
      </c>
      <c r="S6" s="327" t="s">
        <v>7</v>
      </c>
      <c r="T6" s="327" t="s">
        <v>7</v>
      </c>
      <c r="U6" s="330" t="s">
        <v>7</v>
      </c>
      <c r="V6" s="327" t="s">
        <v>7</v>
      </c>
      <c r="W6" s="327" t="s">
        <v>7</v>
      </c>
      <c r="X6" s="327" t="s">
        <v>7</v>
      </c>
      <c r="Y6" s="332" t="s">
        <v>7</v>
      </c>
      <c r="Z6" s="327" t="s">
        <v>7</v>
      </c>
      <c r="AA6" s="327" t="s">
        <v>7</v>
      </c>
      <c r="AB6" s="330" t="s">
        <v>7</v>
      </c>
      <c r="AC6" s="331" t="s">
        <v>7</v>
      </c>
      <c r="AD6" s="102" t="s">
        <v>10</v>
      </c>
      <c r="AE6" s="70"/>
      <c r="AF6" s="102" t="s">
        <v>9</v>
      </c>
      <c r="AG6" s="70"/>
      <c r="AH6" s="70"/>
      <c r="AI6" s="8" t="str">
        <f t="shared" si="0"/>
        <v>CNE GAILLARD</v>
      </c>
      <c r="AJ6" s="312">
        <v>39</v>
      </c>
      <c r="AL6" s="183">
        <f t="shared" ref="AL6:AY38" si="5">COUNTIF($E6:$AK6,AL$4)</f>
        <v>3</v>
      </c>
      <c r="AM6" s="183">
        <f t="shared" si="1"/>
        <v>0</v>
      </c>
      <c r="AN6" s="183">
        <f t="shared" si="1"/>
        <v>0</v>
      </c>
      <c r="AO6" s="183">
        <f t="shared" si="1"/>
        <v>0</v>
      </c>
      <c r="AP6" s="183">
        <f t="shared" si="1"/>
        <v>0</v>
      </c>
      <c r="AQ6" s="183">
        <f t="shared" si="1"/>
        <v>0</v>
      </c>
      <c r="AR6" s="183">
        <f t="shared" si="1"/>
        <v>0</v>
      </c>
      <c r="AS6" s="183">
        <f t="shared" si="1"/>
        <v>0</v>
      </c>
      <c r="AT6" s="183">
        <f t="shared" si="1"/>
        <v>0</v>
      </c>
      <c r="AU6" s="183">
        <f t="shared" si="1"/>
        <v>0</v>
      </c>
      <c r="AV6" s="183">
        <f t="shared" si="1"/>
        <v>0</v>
      </c>
      <c r="AW6" s="183">
        <f t="shared" si="1"/>
        <v>0</v>
      </c>
      <c r="AX6" s="183">
        <f t="shared" si="1"/>
        <v>0</v>
      </c>
      <c r="AY6" s="183">
        <f t="shared" si="1"/>
        <v>0</v>
      </c>
      <c r="AZ6" s="183">
        <f t="shared" ref="AZ6:AZ50" si="6">SUM(AL6:AY6)</f>
        <v>3</v>
      </c>
      <c r="BB6" s="183">
        <f t="shared" ref="BB6:BO38" si="7">+AL6</f>
        <v>3</v>
      </c>
      <c r="BC6" s="183">
        <f t="shared" si="2"/>
        <v>0</v>
      </c>
      <c r="BD6" s="183">
        <f t="shared" si="2"/>
        <v>0</v>
      </c>
      <c r="BE6" s="183">
        <f t="shared" si="2"/>
        <v>0</v>
      </c>
      <c r="BF6" s="183">
        <f t="shared" si="2"/>
        <v>0</v>
      </c>
      <c r="BG6" s="183">
        <f t="shared" si="2"/>
        <v>0</v>
      </c>
      <c r="BH6" s="183">
        <f t="shared" si="2"/>
        <v>0</v>
      </c>
      <c r="BI6" s="183">
        <f t="shared" si="2"/>
        <v>0</v>
      </c>
      <c r="BJ6" s="183">
        <f t="shared" si="2"/>
        <v>0</v>
      </c>
      <c r="BK6" s="183">
        <f t="shared" si="2"/>
        <v>0</v>
      </c>
      <c r="BL6" s="183">
        <f t="shared" si="2"/>
        <v>0</v>
      </c>
      <c r="BM6" s="183">
        <f t="shared" si="2"/>
        <v>0</v>
      </c>
      <c r="BN6" s="183">
        <f t="shared" si="2"/>
        <v>0</v>
      </c>
      <c r="BO6" s="183">
        <f t="shared" si="2"/>
        <v>0</v>
      </c>
      <c r="BP6" s="183">
        <f t="shared" ref="BP6:BP50" si="8">SUM(BB6:BO6)</f>
        <v>3</v>
      </c>
      <c r="BR6" s="183">
        <f t="shared" ref="BR6:BX50" si="9">COUNTIF($E6:$AK6,BR$4)</f>
        <v>2</v>
      </c>
      <c r="BS6" s="183">
        <f t="shared" si="3"/>
        <v>0</v>
      </c>
      <c r="BT6" s="183">
        <f t="shared" si="3"/>
        <v>0</v>
      </c>
      <c r="BU6" s="183">
        <f t="shared" si="3"/>
        <v>0</v>
      </c>
      <c r="BV6" s="183">
        <f t="shared" si="3"/>
        <v>0</v>
      </c>
      <c r="BW6" s="183">
        <f t="shared" si="3"/>
        <v>0</v>
      </c>
      <c r="BX6" s="183">
        <f t="shared" si="3"/>
        <v>0</v>
      </c>
      <c r="BY6" s="183">
        <f t="shared" ref="BY6:BY50" si="10">SUM(BR6:BX6)</f>
        <v>2</v>
      </c>
      <c r="CA6" s="183">
        <f t="shared" ref="CA6:CG50" si="11">+BR6</f>
        <v>2</v>
      </c>
      <c r="CB6" s="183">
        <f t="shared" si="4"/>
        <v>0</v>
      </c>
      <c r="CC6" s="183">
        <f t="shared" si="4"/>
        <v>0</v>
      </c>
      <c r="CD6" s="183">
        <f t="shared" si="4"/>
        <v>0</v>
      </c>
      <c r="CE6" s="183">
        <f t="shared" si="4"/>
        <v>0</v>
      </c>
      <c r="CF6" s="183">
        <f t="shared" si="4"/>
        <v>0</v>
      </c>
      <c r="CG6" s="183">
        <f t="shared" si="4"/>
        <v>0</v>
      </c>
      <c r="CH6" s="183">
        <f t="shared" ref="CH6:CH50" si="12">SUM(CA6:CG6)</f>
        <v>2</v>
      </c>
    </row>
    <row r="7" spans="1:86" x14ac:dyDescent="0.35">
      <c r="A7" s="785"/>
      <c r="B7" s="786"/>
      <c r="C7" s="6" t="s">
        <v>12</v>
      </c>
      <c r="D7" s="7" t="s">
        <v>9</v>
      </c>
      <c r="E7" s="341" t="s">
        <v>162</v>
      </c>
      <c r="F7" s="341" t="s">
        <v>162</v>
      </c>
      <c r="G7" s="342" t="s">
        <v>162</v>
      </c>
      <c r="H7" s="341" t="s">
        <v>162</v>
      </c>
      <c r="I7" s="341" t="s">
        <v>162</v>
      </c>
      <c r="J7" s="341" t="s">
        <v>162</v>
      </c>
      <c r="K7" s="343" t="s">
        <v>162</v>
      </c>
      <c r="L7" s="341" t="s">
        <v>162</v>
      </c>
      <c r="M7" s="341" t="s">
        <v>162</v>
      </c>
      <c r="N7" s="341" t="s">
        <v>162</v>
      </c>
      <c r="O7" s="361" t="s">
        <v>162</v>
      </c>
      <c r="P7" s="341" t="s">
        <v>162</v>
      </c>
      <c r="Q7" s="341" t="s">
        <v>162</v>
      </c>
      <c r="R7" s="341" t="s">
        <v>162</v>
      </c>
      <c r="S7" s="341" t="s">
        <v>162</v>
      </c>
      <c r="T7" s="70"/>
      <c r="U7" s="71"/>
      <c r="V7" s="102" t="s">
        <v>9</v>
      </c>
      <c r="W7" s="70"/>
      <c r="X7" s="102" t="s">
        <v>9</v>
      </c>
      <c r="Y7" s="73"/>
      <c r="Z7" s="102" t="s">
        <v>9</v>
      </c>
      <c r="AA7" s="102"/>
      <c r="AB7" s="117"/>
      <c r="AC7" s="72"/>
      <c r="AD7" s="102" t="s">
        <v>9</v>
      </c>
      <c r="AE7" s="70"/>
      <c r="AF7" s="102" t="s">
        <v>9</v>
      </c>
      <c r="AG7" s="70"/>
      <c r="AH7" s="70"/>
      <c r="AI7" s="8" t="str">
        <f t="shared" si="0"/>
        <v>CNE ETHEVE</v>
      </c>
      <c r="AJ7" s="313">
        <v>45</v>
      </c>
      <c r="AK7" s="187"/>
      <c r="AL7" s="188">
        <f t="shared" si="5"/>
        <v>5</v>
      </c>
      <c r="AM7" s="188">
        <f t="shared" si="1"/>
        <v>0</v>
      </c>
      <c r="AN7" s="188">
        <f t="shared" si="1"/>
        <v>0</v>
      </c>
      <c r="AO7" s="188">
        <f t="shared" si="1"/>
        <v>0</v>
      </c>
      <c r="AP7" s="188">
        <f t="shared" si="1"/>
        <v>0</v>
      </c>
      <c r="AQ7" s="188">
        <f t="shared" si="1"/>
        <v>0</v>
      </c>
      <c r="AR7" s="188">
        <f t="shared" si="1"/>
        <v>1</v>
      </c>
      <c r="AS7" s="188">
        <f t="shared" si="1"/>
        <v>0</v>
      </c>
      <c r="AT7" s="188">
        <f t="shared" si="1"/>
        <v>0</v>
      </c>
      <c r="AU7" s="188">
        <f t="shared" si="1"/>
        <v>0</v>
      </c>
      <c r="AV7" s="188">
        <f t="shared" si="1"/>
        <v>0</v>
      </c>
      <c r="AW7" s="188">
        <f t="shared" si="1"/>
        <v>0</v>
      </c>
      <c r="AX7" s="188">
        <f t="shared" si="1"/>
        <v>0</v>
      </c>
      <c r="AY7" s="188">
        <f t="shared" si="1"/>
        <v>0</v>
      </c>
      <c r="AZ7" s="188">
        <f t="shared" si="6"/>
        <v>6</v>
      </c>
      <c r="BA7" s="95"/>
      <c r="BB7" s="188">
        <f t="shared" si="7"/>
        <v>5</v>
      </c>
      <c r="BC7" s="188">
        <f t="shared" si="2"/>
        <v>0</v>
      </c>
      <c r="BD7" s="188">
        <f t="shared" si="2"/>
        <v>0</v>
      </c>
      <c r="BE7" s="188">
        <f t="shared" si="2"/>
        <v>0</v>
      </c>
      <c r="BF7" s="188">
        <f t="shared" si="2"/>
        <v>0</v>
      </c>
      <c r="BG7" s="188">
        <f t="shared" si="2"/>
        <v>0</v>
      </c>
      <c r="BH7" s="188">
        <f t="shared" si="2"/>
        <v>1</v>
      </c>
      <c r="BI7" s="188">
        <f t="shared" si="2"/>
        <v>0</v>
      </c>
      <c r="BJ7" s="188">
        <f t="shared" si="2"/>
        <v>0</v>
      </c>
      <c r="BK7" s="188">
        <f t="shared" si="2"/>
        <v>0</v>
      </c>
      <c r="BL7" s="188">
        <f t="shared" si="2"/>
        <v>0</v>
      </c>
      <c r="BM7" s="188">
        <f t="shared" si="2"/>
        <v>0</v>
      </c>
      <c r="BN7" s="188">
        <f t="shared" si="2"/>
        <v>0</v>
      </c>
      <c r="BO7" s="188">
        <f t="shared" si="2"/>
        <v>0</v>
      </c>
      <c r="BP7" s="188">
        <f t="shared" si="8"/>
        <v>6</v>
      </c>
      <c r="BR7" s="188">
        <f t="shared" si="9"/>
        <v>0</v>
      </c>
      <c r="BS7" s="188">
        <f t="shared" si="3"/>
        <v>0</v>
      </c>
      <c r="BT7" s="188">
        <f t="shared" si="3"/>
        <v>0</v>
      </c>
      <c r="BU7" s="188">
        <f t="shared" si="3"/>
        <v>0</v>
      </c>
      <c r="BV7" s="188">
        <f t="shared" si="3"/>
        <v>0</v>
      </c>
      <c r="BW7" s="188">
        <f t="shared" si="3"/>
        <v>0</v>
      </c>
      <c r="BX7" s="188">
        <f t="shared" si="3"/>
        <v>0</v>
      </c>
      <c r="BY7" s="188">
        <f t="shared" si="10"/>
        <v>0</v>
      </c>
      <c r="CA7" s="188">
        <f t="shared" si="11"/>
        <v>0</v>
      </c>
      <c r="CB7" s="188">
        <f t="shared" si="4"/>
        <v>0</v>
      </c>
      <c r="CC7" s="188">
        <f t="shared" si="4"/>
        <v>0</v>
      </c>
      <c r="CD7" s="188">
        <f t="shared" si="4"/>
        <v>0</v>
      </c>
      <c r="CE7" s="188">
        <f t="shared" si="4"/>
        <v>0</v>
      </c>
      <c r="CF7" s="188">
        <f t="shared" si="4"/>
        <v>0</v>
      </c>
      <c r="CG7" s="188">
        <f t="shared" si="4"/>
        <v>0</v>
      </c>
      <c r="CH7" s="188">
        <f t="shared" si="12"/>
        <v>0</v>
      </c>
    </row>
    <row r="8" spans="1:86" x14ac:dyDescent="0.35">
      <c r="A8" s="787"/>
      <c r="B8" s="788"/>
      <c r="C8" s="9" t="s">
        <v>13</v>
      </c>
      <c r="D8" s="7" t="s">
        <v>9</v>
      </c>
      <c r="E8" s="70"/>
      <c r="F8" s="70"/>
      <c r="G8" s="71"/>
      <c r="H8" s="102" t="s">
        <v>9</v>
      </c>
      <c r="I8" s="70"/>
      <c r="J8" s="102" t="s">
        <v>10</v>
      </c>
      <c r="K8" s="73"/>
      <c r="L8" s="102" t="s">
        <v>9</v>
      </c>
      <c r="M8" s="102" t="s">
        <v>10</v>
      </c>
      <c r="N8" s="102" t="s">
        <v>10</v>
      </c>
      <c r="O8" s="72"/>
      <c r="P8" s="102" t="s">
        <v>10</v>
      </c>
      <c r="Q8" s="70"/>
      <c r="R8" s="102" t="s">
        <v>10</v>
      </c>
      <c r="S8" s="70"/>
      <c r="T8" s="70"/>
      <c r="U8" s="71"/>
      <c r="V8" s="102" t="s">
        <v>9</v>
      </c>
      <c r="W8" s="70"/>
      <c r="X8" s="102" t="s">
        <v>10</v>
      </c>
      <c r="Y8" s="332" t="s">
        <v>7</v>
      </c>
      <c r="Z8" s="332" t="s">
        <v>7</v>
      </c>
      <c r="AA8" s="332" t="s">
        <v>7</v>
      </c>
      <c r="AB8" s="332" t="s">
        <v>7</v>
      </c>
      <c r="AC8" s="332" t="s">
        <v>7</v>
      </c>
      <c r="AD8" s="332" t="s">
        <v>7</v>
      </c>
      <c r="AE8" s="332" t="s">
        <v>7</v>
      </c>
      <c r="AF8" s="332" t="s">
        <v>7</v>
      </c>
      <c r="AG8" s="332" t="s">
        <v>7</v>
      </c>
      <c r="AH8" s="332" t="s">
        <v>7</v>
      </c>
      <c r="AI8" s="8" t="str">
        <f t="shared" si="0"/>
        <v>CNE CHIARONI</v>
      </c>
      <c r="AJ8" s="312"/>
      <c r="AL8" s="183">
        <f t="shared" si="5"/>
        <v>3</v>
      </c>
      <c r="AM8" s="183">
        <f t="shared" si="1"/>
        <v>0</v>
      </c>
      <c r="AN8" s="183">
        <f t="shared" si="1"/>
        <v>0</v>
      </c>
      <c r="AO8" s="183">
        <f t="shared" si="1"/>
        <v>0</v>
      </c>
      <c r="AP8" s="183">
        <f t="shared" si="1"/>
        <v>0</v>
      </c>
      <c r="AQ8" s="183">
        <f t="shared" si="1"/>
        <v>0</v>
      </c>
      <c r="AR8" s="183">
        <f t="shared" si="1"/>
        <v>0</v>
      </c>
      <c r="AS8" s="183">
        <f t="shared" si="1"/>
        <v>0</v>
      </c>
      <c r="AT8" s="183">
        <f t="shared" si="1"/>
        <v>0</v>
      </c>
      <c r="AU8" s="183">
        <f t="shared" si="1"/>
        <v>0</v>
      </c>
      <c r="AV8" s="183">
        <f t="shared" si="1"/>
        <v>0</v>
      </c>
      <c r="AW8" s="183">
        <f t="shared" si="1"/>
        <v>0</v>
      </c>
      <c r="AX8" s="183">
        <f t="shared" si="1"/>
        <v>0</v>
      </c>
      <c r="AY8" s="183">
        <f t="shared" si="1"/>
        <v>0</v>
      </c>
      <c r="AZ8" s="183">
        <f t="shared" si="6"/>
        <v>3</v>
      </c>
      <c r="BB8" s="183">
        <f t="shared" si="7"/>
        <v>3</v>
      </c>
      <c r="BC8" s="183">
        <f t="shared" si="2"/>
        <v>0</v>
      </c>
      <c r="BD8" s="183">
        <f t="shared" si="2"/>
        <v>0</v>
      </c>
      <c r="BE8" s="183">
        <f t="shared" si="2"/>
        <v>0</v>
      </c>
      <c r="BF8" s="183">
        <f t="shared" si="2"/>
        <v>0</v>
      </c>
      <c r="BG8" s="183">
        <f t="shared" si="2"/>
        <v>0</v>
      </c>
      <c r="BH8" s="183">
        <f t="shared" si="2"/>
        <v>0</v>
      </c>
      <c r="BI8" s="183">
        <f t="shared" si="2"/>
        <v>0</v>
      </c>
      <c r="BJ8" s="183">
        <f t="shared" si="2"/>
        <v>0</v>
      </c>
      <c r="BK8" s="183">
        <f t="shared" si="2"/>
        <v>0</v>
      </c>
      <c r="BL8" s="183">
        <f t="shared" si="2"/>
        <v>0</v>
      </c>
      <c r="BM8" s="183">
        <f t="shared" si="2"/>
        <v>0</v>
      </c>
      <c r="BN8" s="183">
        <f t="shared" si="2"/>
        <v>0</v>
      </c>
      <c r="BO8" s="183">
        <f t="shared" si="2"/>
        <v>0</v>
      </c>
      <c r="BP8" s="183">
        <f t="shared" si="8"/>
        <v>3</v>
      </c>
      <c r="BR8" s="183">
        <f t="shared" si="9"/>
        <v>6</v>
      </c>
      <c r="BS8" s="183">
        <f t="shared" si="3"/>
        <v>0</v>
      </c>
      <c r="BT8" s="183">
        <f t="shared" si="3"/>
        <v>0</v>
      </c>
      <c r="BU8" s="183">
        <f t="shared" si="3"/>
        <v>0</v>
      </c>
      <c r="BV8" s="183">
        <f t="shared" si="3"/>
        <v>0</v>
      </c>
      <c r="BW8" s="183">
        <f t="shared" si="3"/>
        <v>0</v>
      </c>
      <c r="BX8" s="183">
        <f t="shared" si="3"/>
        <v>0</v>
      </c>
      <c r="BY8" s="183">
        <f t="shared" si="10"/>
        <v>6</v>
      </c>
      <c r="CA8" s="183">
        <f t="shared" si="11"/>
        <v>6</v>
      </c>
      <c r="CB8" s="183">
        <f t="shared" si="4"/>
        <v>0</v>
      </c>
      <c r="CC8" s="183">
        <f t="shared" si="4"/>
        <v>0</v>
      </c>
      <c r="CD8" s="183">
        <f t="shared" si="4"/>
        <v>0</v>
      </c>
      <c r="CE8" s="183">
        <f t="shared" si="4"/>
        <v>0</v>
      </c>
      <c r="CF8" s="183">
        <f t="shared" si="4"/>
        <v>0</v>
      </c>
      <c r="CG8" s="183">
        <f t="shared" si="4"/>
        <v>0</v>
      </c>
      <c r="CH8" s="183">
        <f t="shared" si="12"/>
        <v>6</v>
      </c>
    </row>
    <row r="9" spans="1:86" ht="15" thickBot="1" x14ac:dyDescent="0.4">
      <c r="A9" s="789"/>
      <c r="B9" s="790"/>
      <c r="C9" s="10" t="s">
        <v>14</v>
      </c>
      <c r="D9" s="11"/>
      <c r="E9" s="76"/>
      <c r="F9" s="76"/>
      <c r="G9" s="77"/>
      <c r="H9" s="106"/>
      <c r="I9" s="76"/>
      <c r="J9" s="106"/>
      <c r="K9" s="79"/>
      <c r="L9" s="106"/>
      <c r="M9" s="106"/>
      <c r="N9" s="118"/>
      <c r="O9" s="78"/>
      <c r="P9" s="106"/>
      <c r="Q9" s="76"/>
      <c r="R9" s="106"/>
      <c r="S9" s="76"/>
      <c r="T9" s="76"/>
      <c r="U9" s="77"/>
      <c r="V9" s="106"/>
      <c r="W9" s="76"/>
      <c r="X9" s="106"/>
      <c r="Y9" s="79"/>
      <c r="Z9" s="106"/>
      <c r="AA9" s="123"/>
      <c r="AB9" s="118"/>
      <c r="AC9" s="78"/>
      <c r="AD9" s="106"/>
      <c r="AE9" s="76"/>
      <c r="AF9" s="106"/>
      <c r="AG9" s="76"/>
      <c r="AH9" s="76"/>
      <c r="AI9" s="12" t="str">
        <f t="shared" si="0"/>
        <v>EXT</v>
      </c>
      <c r="AJ9" s="397"/>
      <c r="AK9" s="95"/>
      <c r="AL9" s="233">
        <f t="shared" si="5"/>
        <v>0</v>
      </c>
      <c r="AM9" s="233">
        <f t="shared" si="1"/>
        <v>0</v>
      </c>
      <c r="AN9" s="233">
        <f t="shared" si="1"/>
        <v>0</v>
      </c>
      <c r="AO9" s="233">
        <f t="shared" si="1"/>
        <v>0</v>
      </c>
      <c r="AP9" s="233">
        <f t="shared" si="1"/>
        <v>0</v>
      </c>
      <c r="AQ9" s="233">
        <f t="shared" si="1"/>
        <v>0</v>
      </c>
      <c r="AR9" s="233">
        <f t="shared" si="1"/>
        <v>0</v>
      </c>
      <c r="AS9" s="233">
        <f t="shared" si="1"/>
        <v>0</v>
      </c>
      <c r="AT9" s="233">
        <f t="shared" si="1"/>
        <v>0</v>
      </c>
      <c r="AU9" s="233">
        <f t="shared" si="1"/>
        <v>0</v>
      </c>
      <c r="AV9" s="233">
        <f t="shared" si="1"/>
        <v>0</v>
      </c>
      <c r="AW9" s="233">
        <f t="shared" si="1"/>
        <v>0</v>
      </c>
      <c r="AX9" s="233">
        <f t="shared" si="1"/>
        <v>0</v>
      </c>
      <c r="AY9" s="233">
        <f t="shared" si="1"/>
        <v>0</v>
      </c>
      <c r="AZ9" s="233">
        <f t="shared" si="6"/>
        <v>0</v>
      </c>
      <c r="BA9" s="95"/>
      <c r="BB9" s="233">
        <f t="shared" si="7"/>
        <v>0</v>
      </c>
      <c r="BC9" s="233">
        <f t="shared" si="2"/>
        <v>0</v>
      </c>
      <c r="BD9" s="233">
        <f t="shared" si="2"/>
        <v>0</v>
      </c>
      <c r="BE9" s="233">
        <f t="shared" si="2"/>
        <v>0</v>
      </c>
      <c r="BF9" s="233">
        <f t="shared" si="2"/>
        <v>0</v>
      </c>
      <c r="BG9" s="233">
        <f t="shared" si="2"/>
        <v>0</v>
      </c>
      <c r="BH9" s="233">
        <f t="shared" si="2"/>
        <v>0</v>
      </c>
      <c r="BI9" s="233">
        <f t="shared" si="2"/>
        <v>0</v>
      </c>
      <c r="BJ9" s="233">
        <f t="shared" si="2"/>
        <v>0</v>
      </c>
      <c r="BK9" s="233">
        <f t="shared" si="2"/>
        <v>0</v>
      </c>
      <c r="BL9" s="233">
        <f t="shared" si="2"/>
        <v>0</v>
      </c>
      <c r="BM9" s="233">
        <f t="shared" si="2"/>
        <v>0</v>
      </c>
      <c r="BN9" s="233">
        <f t="shared" si="2"/>
        <v>0</v>
      </c>
      <c r="BO9" s="233">
        <f t="shared" si="2"/>
        <v>0</v>
      </c>
      <c r="BP9" s="233">
        <f t="shared" si="8"/>
        <v>0</v>
      </c>
      <c r="BQ9" s="95"/>
      <c r="BR9" s="233">
        <f t="shared" si="9"/>
        <v>0</v>
      </c>
      <c r="BS9" s="233">
        <f t="shared" si="3"/>
        <v>0</v>
      </c>
      <c r="BT9" s="233">
        <f t="shared" si="3"/>
        <v>0</v>
      </c>
      <c r="BU9" s="233">
        <f t="shared" si="3"/>
        <v>0</v>
      </c>
      <c r="BV9" s="233">
        <f t="shared" si="3"/>
        <v>0</v>
      </c>
      <c r="BW9" s="233">
        <f t="shared" si="3"/>
        <v>0</v>
      </c>
      <c r="BX9" s="233">
        <f t="shared" si="3"/>
        <v>0</v>
      </c>
      <c r="BY9" s="233">
        <f t="shared" si="10"/>
        <v>0</v>
      </c>
      <c r="BZ9" s="95"/>
      <c r="CA9" s="233">
        <f t="shared" si="11"/>
        <v>0</v>
      </c>
      <c r="CB9" s="233">
        <f t="shared" si="4"/>
        <v>0</v>
      </c>
      <c r="CC9" s="233">
        <f t="shared" si="4"/>
        <v>0</v>
      </c>
      <c r="CD9" s="233">
        <f t="shared" si="4"/>
        <v>0</v>
      </c>
      <c r="CE9" s="233">
        <f t="shared" si="4"/>
        <v>0</v>
      </c>
      <c r="CF9" s="233">
        <f t="shared" si="4"/>
        <v>0</v>
      </c>
      <c r="CG9" s="233">
        <f t="shared" si="4"/>
        <v>0</v>
      </c>
      <c r="CH9" s="233">
        <f t="shared" si="12"/>
        <v>0</v>
      </c>
    </row>
    <row r="10" spans="1:86" x14ac:dyDescent="0.35">
      <c r="A10" s="755" t="s">
        <v>15</v>
      </c>
      <c r="B10" s="791" t="s">
        <v>16</v>
      </c>
      <c r="C10" s="3" t="s">
        <v>17</v>
      </c>
      <c r="D10" s="4" t="s">
        <v>18</v>
      </c>
      <c r="E10" s="344" t="s">
        <v>108</v>
      </c>
      <c r="F10" s="344" t="s">
        <v>108</v>
      </c>
      <c r="G10" s="345" t="s">
        <v>108</v>
      </c>
      <c r="H10" s="346" t="s">
        <v>108</v>
      </c>
      <c r="I10" s="344" t="s">
        <v>108</v>
      </c>
      <c r="J10" s="344" t="s">
        <v>108</v>
      </c>
      <c r="K10" s="347" t="s">
        <v>108</v>
      </c>
      <c r="L10" s="348" t="s">
        <v>108</v>
      </c>
      <c r="M10" s="344" t="s">
        <v>108</v>
      </c>
      <c r="N10" s="345" t="s">
        <v>108</v>
      </c>
      <c r="O10" s="346" t="s">
        <v>108</v>
      </c>
      <c r="P10" s="344" t="s">
        <v>108</v>
      </c>
      <c r="Q10" s="344" t="s">
        <v>108</v>
      </c>
      <c r="R10" s="344" t="s">
        <v>108</v>
      </c>
      <c r="S10" s="344" t="s">
        <v>108</v>
      </c>
      <c r="T10" s="344" t="s">
        <v>108</v>
      </c>
      <c r="U10" s="345" t="s">
        <v>108</v>
      </c>
      <c r="V10" s="346" t="s">
        <v>108</v>
      </c>
      <c r="W10" s="344" t="s">
        <v>108</v>
      </c>
      <c r="X10" s="344" t="s">
        <v>108</v>
      </c>
      <c r="Y10" s="347" t="s">
        <v>108</v>
      </c>
      <c r="Z10" s="348" t="s">
        <v>108</v>
      </c>
      <c r="AA10" s="347" t="s">
        <v>108</v>
      </c>
      <c r="AB10" s="345" t="s">
        <v>108</v>
      </c>
      <c r="AC10" s="346" t="s">
        <v>108</v>
      </c>
      <c r="AD10" s="344" t="s">
        <v>108</v>
      </c>
      <c r="AE10" s="344" t="s">
        <v>108</v>
      </c>
      <c r="AF10" s="344" t="s">
        <v>108</v>
      </c>
      <c r="AG10" s="344" t="s">
        <v>108</v>
      </c>
      <c r="AH10" s="344" t="s">
        <v>108</v>
      </c>
      <c r="AI10" s="5" t="str">
        <f t="shared" si="0"/>
        <v xml:space="preserve"> MAJ TRIVELLATO</v>
      </c>
      <c r="AJ10" s="399"/>
      <c r="AK10" s="42"/>
      <c r="AL10" s="405">
        <f t="shared" si="5"/>
        <v>0</v>
      </c>
      <c r="AM10" s="405">
        <f t="shared" si="1"/>
        <v>0</v>
      </c>
      <c r="AN10" s="405">
        <f t="shared" si="1"/>
        <v>0</v>
      </c>
      <c r="AO10" s="405">
        <f t="shared" si="1"/>
        <v>0</v>
      </c>
      <c r="AP10" s="405">
        <f t="shared" si="1"/>
        <v>0</v>
      </c>
      <c r="AQ10" s="405">
        <f t="shared" si="1"/>
        <v>0</v>
      </c>
      <c r="AR10" s="405">
        <f t="shared" si="1"/>
        <v>0</v>
      </c>
      <c r="AS10" s="405">
        <f t="shared" si="1"/>
        <v>0</v>
      </c>
      <c r="AT10" s="405">
        <f t="shared" si="1"/>
        <v>0</v>
      </c>
      <c r="AU10" s="405">
        <f t="shared" si="1"/>
        <v>0</v>
      </c>
      <c r="AV10" s="405">
        <f t="shared" si="1"/>
        <v>0</v>
      </c>
      <c r="AW10" s="405">
        <f t="shared" si="1"/>
        <v>0</v>
      </c>
      <c r="AX10" s="405">
        <f t="shared" si="1"/>
        <v>0</v>
      </c>
      <c r="AY10" s="405">
        <f t="shared" si="1"/>
        <v>0</v>
      </c>
      <c r="AZ10" s="405">
        <f t="shared" si="6"/>
        <v>0</v>
      </c>
      <c r="BA10" s="42"/>
      <c r="BB10" s="405">
        <f t="shared" si="7"/>
        <v>0</v>
      </c>
      <c r="BC10" s="405">
        <f t="shared" si="2"/>
        <v>0</v>
      </c>
      <c r="BD10" s="405">
        <f t="shared" si="2"/>
        <v>0</v>
      </c>
      <c r="BE10" s="405">
        <f t="shared" si="2"/>
        <v>0</v>
      </c>
      <c r="BF10" s="405">
        <f t="shared" si="2"/>
        <v>0</v>
      </c>
      <c r="BG10" s="405">
        <f t="shared" si="2"/>
        <v>0</v>
      </c>
      <c r="BH10" s="405">
        <f t="shared" si="2"/>
        <v>0</v>
      </c>
      <c r="BI10" s="405">
        <f t="shared" si="2"/>
        <v>0</v>
      </c>
      <c r="BJ10" s="405">
        <f t="shared" si="2"/>
        <v>0</v>
      </c>
      <c r="BK10" s="405">
        <f t="shared" si="2"/>
        <v>0</v>
      </c>
      <c r="BL10" s="405">
        <f t="shared" si="2"/>
        <v>0</v>
      </c>
      <c r="BM10" s="405">
        <f t="shared" si="2"/>
        <v>0</v>
      </c>
      <c r="BN10" s="405">
        <f t="shared" si="2"/>
        <v>0</v>
      </c>
      <c r="BO10" s="405">
        <f t="shared" si="2"/>
        <v>0</v>
      </c>
      <c r="BP10" s="405">
        <f t="shared" si="8"/>
        <v>0</v>
      </c>
      <c r="BQ10" s="42"/>
      <c r="BR10" s="405">
        <f t="shared" si="9"/>
        <v>0</v>
      </c>
      <c r="BS10" s="405">
        <f t="shared" si="3"/>
        <v>0</v>
      </c>
      <c r="BT10" s="405">
        <f t="shared" si="3"/>
        <v>0</v>
      </c>
      <c r="BU10" s="405">
        <f t="shared" si="3"/>
        <v>0</v>
      </c>
      <c r="BV10" s="405">
        <f t="shared" si="3"/>
        <v>0</v>
      </c>
      <c r="BW10" s="405">
        <f t="shared" si="3"/>
        <v>0</v>
      </c>
      <c r="BX10" s="405">
        <f t="shared" si="3"/>
        <v>0</v>
      </c>
      <c r="BY10" s="405">
        <f t="shared" si="10"/>
        <v>0</v>
      </c>
      <c r="BZ10" s="42"/>
      <c r="CA10" s="405">
        <f t="shared" si="11"/>
        <v>0</v>
      </c>
      <c r="CB10" s="405">
        <f t="shared" si="4"/>
        <v>0</v>
      </c>
      <c r="CC10" s="405">
        <f t="shared" si="4"/>
        <v>0</v>
      </c>
      <c r="CD10" s="405">
        <f t="shared" si="4"/>
        <v>0</v>
      </c>
      <c r="CE10" s="405">
        <f t="shared" si="4"/>
        <v>0</v>
      </c>
      <c r="CF10" s="405">
        <f t="shared" si="4"/>
        <v>0</v>
      </c>
      <c r="CG10" s="405">
        <f t="shared" si="4"/>
        <v>0</v>
      </c>
      <c r="CH10" s="405">
        <f t="shared" si="12"/>
        <v>0</v>
      </c>
    </row>
    <row r="11" spans="1:86" x14ac:dyDescent="0.35">
      <c r="A11" s="756"/>
      <c r="B11" s="792"/>
      <c r="C11" s="6" t="s">
        <v>21</v>
      </c>
      <c r="D11" s="7" t="s">
        <v>18</v>
      </c>
      <c r="E11" s="328" t="s">
        <v>163</v>
      </c>
      <c r="F11" s="70" t="s">
        <v>164</v>
      </c>
      <c r="G11" s="71"/>
      <c r="H11" s="102" t="s">
        <v>20</v>
      </c>
      <c r="I11" s="70"/>
      <c r="J11" s="102" t="s">
        <v>20</v>
      </c>
      <c r="K11" s="73"/>
      <c r="L11" s="102" t="s">
        <v>20</v>
      </c>
      <c r="M11" s="102" t="s">
        <v>19</v>
      </c>
      <c r="N11" s="117"/>
      <c r="O11" s="72"/>
      <c r="P11" s="102" t="s">
        <v>19</v>
      </c>
      <c r="Q11" s="70"/>
      <c r="R11" s="102" t="s">
        <v>20</v>
      </c>
      <c r="S11" s="70"/>
      <c r="T11" s="70"/>
      <c r="U11" s="71"/>
      <c r="V11" s="102" t="s">
        <v>20</v>
      </c>
      <c r="W11" s="70"/>
      <c r="X11" s="102" t="s">
        <v>20</v>
      </c>
      <c r="Y11" s="73"/>
      <c r="Z11" s="102" t="s">
        <v>20</v>
      </c>
      <c r="AA11" s="122"/>
      <c r="AB11" s="102" t="s">
        <v>19</v>
      </c>
      <c r="AC11" s="72"/>
      <c r="AD11" s="102" t="s">
        <v>19</v>
      </c>
      <c r="AE11" s="70"/>
      <c r="AF11" s="102" t="s">
        <v>20</v>
      </c>
      <c r="AG11" s="70"/>
      <c r="AH11" s="70"/>
      <c r="AI11" s="8" t="str">
        <f t="shared" si="0"/>
        <v>ADC ROBERTMOLINIER</v>
      </c>
      <c r="AJ11" s="397"/>
      <c r="AK11" s="95"/>
      <c r="AL11" s="186">
        <f t="shared" si="5"/>
        <v>0</v>
      </c>
      <c r="AM11" s="186">
        <f t="shared" si="1"/>
        <v>0</v>
      </c>
      <c r="AN11" s="186">
        <f t="shared" si="1"/>
        <v>0</v>
      </c>
      <c r="AO11" s="186">
        <f t="shared" si="1"/>
        <v>0</v>
      </c>
      <c r="AP11" s="186">
        <f t="shared" si="1"/>
        <v>0</v>
      </c>
      <c r="AQ11" s="186">
        <f t="shared" si="1"/>
        <v>0</v>
      </c>
      <c r="AR11" s="186">
        <f t="shared" si="1"/>
        <v>0</v>
      </c>
      <c r="AS11" s="186">
        <f t="shared" si="1"/>
        <v>0</v>
      </c>
      <c r="AT11" s="186">
        <f t="shared" si="1"/>
        <v>0</v>
      </c>
      <c r="AU11" s="186">
        <f t="shared" si="1"/>
        <v>8</v>
      </c>
      <c r="AV11" s="186">
        <f t="shared" si="1"/>
        <v>0</v>
      </c>
      <c r="AW11" s="186">
        <f t="shared" si="1"/>
        <v>0</v>
      </c>
      <c r="AX11" s="186">
        <f t="shared" si="1"/>
        <v>0</v>
      </c>
      <c r="AY11" s="186">
        <f t="shared" si="1"/>
        <v>0</v>
      </c>
      <c r="AZ11" s="186">
        <f t="shared" si="6"/>
        <v>8</v>
      </c>
      <c r="BA11" s="95"/>
      <c r="BB11" s="186">
        <f t="shared" si="7"/>
        <v>0</v>
      </c>
      <c r="BC11" s="186">
        <f t="shared" si="2"/>
        <v>0</v>
      </c>
      <c r="BD11" s="186">
        <f t="shared" si="2"/>
        <v>0</v>
      </c>
      <c r="BE11" s="186">
        <f t="shared" si="2"/>
        <v>0</v>
      </c>
      <c r="BF11" s="186">
        <f t="shared" si="2"/>
        <v>0</v>
      </c>
      <c r="BG11" s="186">
        <f t="shared" si="2"/>
        <v>0</v>
      </c>
      <c r="BH11" s="186">
        <f t="shared" si="2"/>
        <v>0</v>
      </c>
      <c r="BI11" s="186">
        <f t="shared" si="2"/>
        <v>0</v>
      </c>
      <c r="BJ11" s="186">
        <f t="shared" si="2"/>
        <v>0</v>
      </c>
      <c r="BK11" s="186">
        <f t="shared" si="2"/>
        <v>8</v>
      </c>
      <c r="BL11" s="186">
        <f t="shared" si="2"/>
        <v>0</v>
      </c>
      <c r="BM11" s="186">
        <f t="shared" si="2"/>
        <v>0</v>
      </c>
      <c r="BN11" s="186">
        <f t="shared" si="2"/>
        <v>0</v>
      </c>
      <c r="BO11" s="186">
        <f t="shared" si="2"/>
        <v>0</v>
      </c>
      <c r="BP11" s="186">
        <f t="shared" si="8"/>
        <v>8</v>
      </c>
      <c r="BQ11" s="95"/>
      <c r="BR11" s="186">
        <f t="shared" si="9"/>
        <v>0</v>
      </c>
      <c r="BS11" s="186">
        <f t="shared" si="3"/>
        <v>0</v>
      </c>
      <c r="BT11" s="186">
        <f t="shared" si="3"/>
        <v>4</v>
      </c>
      <c r="BU11" s="186">
        <f t="shared" si="3"/>
        <v>0</v>
      </c>
      <c r="BV11" s="186">
        <f t="shared" si="3"/>
        <v>0</v>
      </c>
      <c r="BW11" s="186">
        <f t="shared" si="3"/>
        <v>0</v>
      </c>
      <c r="BX11" s="186">
        <f t="shared" si="3"/>
        <v>0</v>
      </c>
      <c r="BY11" s="186">
        <f t="shared" si="10"/>
        <v>4</v>
      </c>
      <c r="BZ11" s="95"/>
      <c r="CA11" s="186">
        <f t="shared" si="11"/>
        <v>0</v>
      </c>
      <c r="CB11" s="186">
        <f t="shared" si="4"/>
        <v>0</v>
      </c>
      <c r="CC11" s="186">
        <f t="shared" si="4"/>
        <v>4</v>
      </c>
      <c r="CD11" s="186">
        <f t="shared" si="4"/>
        <v>0</v>
      </c>
      <c r="CE11" s="186">
        <f t="shared" si="4"/>
        <v>0</v>
      </c>
      <c r="CF11" s="186">
        <f t="shared" si="4"/>
        <v>0</v>
      </c>
      <c r="CG11" s="186">
        <f t="shared" si="4"/>
        <v>0</v>
      </c>
      <c r="CH11" s="186">
        <f t="shared" si="12"/>
        <v>4</v>
      </c>
    </row>
    <row r="12" spans="1:86" x14ac:dyDescent="0.35">
      <c r="A12" s="756"/>
      <c r="B12" s="792"/>
      <c r="C12" s="6" t="s">
        <v>22</v>
      </c>
      <c r="D12" s="7" t="s">
        <v>18</v>
      </c>
      <c r="E12" s="70"/>
      <c r="F12" s="70"/>
      <c r="G12" s="71"/>
      <c r="H12" s="102" t="s">
        <v>20</v>
      </c>
      <c r="I12" s="70"/>
      <c r="J12" s="102" t="s">
        <v>20</v>
      </c>
      <c r="K12" s="73"/>
      <c r="L12" s="102">
        <v>67</v>
      </c>
      <c r="M12" s="102"/>
      <c r="N12" s="102" t="s">
        <v>19</v>
      </c>
      <c r="O12" s="72"/>
      <c r="P12" s="102">
        <v>67</v>
      </c>
      <c r="Q12" s="70"/>
      <c r="R12" s="102" t="s">
        <v>19</v>
      </c>
      <c r="S12" s="70"/>
      <c r="T12" s="70"/>
      <c r="U12" s="71"/>
      <c r="V12" s="102" t="s">
        <v>19</v>
      </c>
      <c r="W12" s="70"/>
      <c r="X12" s="102">
        <v>67</v>
      </c>
      <c r="Y12" s="73"/>
      <c r="Z12" s="102">
        <v>67</v>
      </c>
      <c r="AA12" s="102" t="s">
        <v>19</v>
      </c>
      <c r="AB12" s="117"/>
      <c r="AC12" s="72"/>
      <c r="AD12" s="102">
        <v>67</v>
      </c>
      <c r="AE12" s="70"/>
      <c r="AF12" s="102">
        <v>67</v>
      </c>
      <c r="AG12" s="70"/>
      <c r="AH12" s="70"/>
      <c r="AI12" s="8" t="str">
        <f t="shared" si="0"/>
        <v>ADC FOUCHER</v>
      </c>
      <c r="AJ12" s="399"/>
      <c r="AK12" s="42"/>
      <c r="AL12" s="226">
        <f t="shared" si="5"/>
        <v>0</v>
      </c>
      <c r="AM12" s="226">
        <f t="shared" si="1"/>
        <v>0</v>
      </c>
      <c r="AN12" s="226">
        <f t="shared" si="1"/>
        <v>0</v>
      </c>
      <c r="AO12" s="226">
        <f t="shared" si="1"/>
        <v>0</v>
      </c>
      <c r="AP12" s="226">
        <f t="shared" si="1"/>
        <v>0</v>
      </c>
      <c r="AQ12" s="226">
        <f t="shared" si="1"/>
        <v>0</v>
      </c>
      <c r="AR12" s="226">
        <f t="shared" si="1"/>
        <v>0</v>
      </c>
      <c r="AS12" s="226">
        <f t="shared" si="1"/>
        <v>0</v>
      </c>
      <c r="AT12" s="226">
        <f t="shared" si="1"/>
        <v>0</v>
      </c>
      <c r="AU12" s="226">
        <f t="shared" si="1"/>
        <v>2</v>
      </c>
      <c r="AV12" s="226">
        <f t="shared" si="1"/>
        <v>6</v>
      </c>
      <c r="AW12" s="226">
        <f t="shared" si="1"/>
        <v>0</v>
      </c>
      <c r="AX12" s="226">
        <f t="shared" si="1"/>
        <v>0</v>
      </c>
      <c r="AY12" s="226">
        <f t="shared" si="1"/>
        <v>0</v>
      </c>
      <c r="AZ12" s="226">
        <f t="shared" si="6"/>
        <v>8</v>
      </c>
      <c r="BA12" s="42"/>
      <c r="BB12" s="226">
        <f t="shared" si="7"/>
        <v>0</v>
      </c>
      <c r="BC12" s="226">
        <f t="shared" si="2"/>
        <v>0</v>
      </c>
      <c r="BD12" s="226">
        <f t="shared" si="2"/>
        <v>0</v>
      </c>
      <c r="BE12" s="226">
        <f t="shared" si="2"/>
        <v>0</v>
      </c>
      <c r="BF12" s="226">
        <f t="shared" si="2"/>
        <v>0</v>
      </c>
      <c r="BG12" s="226">
        <f t="shared" si="2"/>
        <v>0</v>
      </c>
      <c r="BH12" s="226">
        <f t="shared" si="2"/>
        <v>0</v>
      </c>
      <c r="BI12" s="226">
        <f t="shared" si="2"/>
        <v>0</v>
      </c>
      <c r="BJ12" s="226">
        <f t="shared" si="2"/>
        <v>0</v>
      </c>
      <c r="BK12" s="226">
        <f t="shared" si="2"/>
        <v>2</v>
      </c>
      <c r="BL12" s="226">
        <f t="shared" si="2"/>
        <v>6</v>
      </c>
      <c r="BM12" s="226">
        <f t="shared" si="2"/>
        <v>0</v>
      </c>
      <c r="BN12" s="226">
        <f t="shared" si="2"/>
        <v>0</v>
      </c>
      <c r="BO12" s="226">
        <f t="shared" si="2"/>
        <v>0</v>
      </c>
      <c r="BP12" s="226">
        <f t="shared" si="8"/>
        <v>8</v>
      </c>
      <c r="BQ12" s="42"/>
      <c r="BR12" s="226">
        <f t="shared" si="9"/>
        <v>0</v>
      </c>
      <c r="BS12" s="226">
        <f t="shared" si="3"/>
        <v>0</v>
      </c>
      <c r="BT12" s="226">
        <f t="shared" si="3"/>
        <v>4</v>
      </c>
      <c r="BU12" s="226">
        <f t="shared" si="3"/>
        <v>0</v>
      </c>
      <c r="BV12" s="226">
        <f t="shared" si="3"/>
        <v>0</v>
      </c>
      <c r="BW12" s="226">
        <f t="shared" si="3"/>
        <v>0</v>
      </c>
      <c r="BX12" s="226">
        <f t="shared" si="3"/>
        <v>0</v>
      </c>
      <c r="BY12" s="226">
        <f t="shared" si="10"/>
        <v>4</v>
      </c>
      <c r="BZ12" s="42"/>
      <c r="CA12" s="226">
        <f t="shared" si="11"/>
        <v>0</v>
      </c>
      <c r="CB12" s="226">
        <f t="shared" si="4"/>
        <v>0</v>
      </c>
      <c r="CC12" s="226">
        <f t="shared" si="4"/>
        <v>4</v>
      </c>
      <c r="CD12" s="226">
        <f t="shared" si="4"/>
        <v>0</v>
      </c>
      <c r="CE12" s="226">
        <f t="shared" si="4"/>
        <v>0</v>
      </c>
      <c r="CF12" s="226">
        <f t="shared" si="4"/>
        <v>0</v>
      </c>
      <c r="CG12" s="226">
        <f t="shared" si="4"/>
        <v>0</v>
      </c>
      <c r="CH12" s="226">
        <f t="shared" si="12"/>
        <v>4</v>
      </c>
    </row>
    <row r="13" spans="1:86" x14ac:dyDescent="0.35">
      <c r="A13" s="756"/>
      <c r="B13" s="792"/>
      <c r="C13" s="13" t="s">
        <v>23</v>
      </c>
      <c r="D13" s="7" t="s">
        <v>18</v>
      </c>
      <c r="E13" s="70"/>
      <c r="F13" s="70"/>
      <c r="G13" s="71"/>
      <c r="H13" s="102">
        <v>67</v>
      </c>
      <c r="I13" s="70"/>
      <c r="J13" s="102" t="s">
        <v>19</v>
      </c>
      <c r="K13" s="73"/>
      <c r="L13" s="102">
        <v>67</v>
      </c>
      <c r="M13" s="102"/>
      <c r="N13" s="102" t="s">
        <v>19</v>
      </c>
      <c r="O13" s="331" t="s">
        <v>7</v>
      </c>
      <c r="P13" s="327" t="s">
        <v>7</v>
      </c>
      <c r="Q13" s="327" t="s">
        <v>7</v>
      </c>
      <c r="R13" s="327" t="s">
        <v>7</v>
      </c>
      <c r="S13" s="327" t="s">
        <v>7</v>
      </c>
      <c r="T13" s="327" t="s">
        <v>7</v>
      </c>
      <c r="U13" s="330" t="s">
        <v>7</v>
      </c>
      <c r="V13" s="327" t="s">
        <v>7</v>
      </c>
      <c r="W13" s="327" t="s">
        <v>7</v>
      </c>
      <c r="X13" s="327" t="s">
        <v>7</v>
      </c>
      <c r="Y13" s="332" t="s">
        <v>7</v>
      </c>
      <c r="Z13" s="327" t="s">
        <v>7</v>
      </c>
      <c r="AA13" s="327" t="s">
        <v>7</v>
      </c>
      <c r="AB13" s="330" t="s">
        <v>7</v>
      </c>
      <c r="AC13" s="331" t="s">
        <v>7</v>
      </c>
      <c r="AD13" s="327" t="s">
        <v>7</v>
      </c>
      <c r="AE13" s="327" t="s">
        <v>7</v>
      </c>
      <c r="AF13" s="327" t="s">
        <v>7</v>
      </c>
      <c r="AG13" s="327" t="s">
        <v>7</v>
      </c>
      <c r="AH13" s="327" t="s">
        <v>7</v>
      </c>
      <c r="AI13" s="14" t="str">
        <f t="shared" si="0"/>
        <v>ADC SOURISSEAU</v>
      </c>
      <c r="AJ13" s="397"/>
      <c r="AK13" s="95"/>
      <c r="AL13" s="186">
        <f t="shared" si="5"/>
        <v>0</v>
      </c>
      <c r="AM13" s="186">
        <f t="shared" si="1"/>
        <v>0</v>
      </c>
      <c r="AN13" s="186">
        <f t="shared" si="1"/>
        <v>0</v>
      </c>
      <c r="AO13" s="186">
        <f t="shared" si="1"/>
        <v>0</v>
      </c>
      <c r="AP13" s="186">
        <f t="shared" si="1"/>
        <v>0</v>
      </c>
      <c r="AQ13" s="186">
        <f t="shared" si="1"/>
        <v>0</v>
      </c>
      <c r="AR13" s="186">
        <f t="shared" si="1"/>
        <v>0</v>
      </c>
      <c r="AS13" s="186">
        <f t="shared" si="1"/>
        <v>0</v>
      </c>
      <c r="AT13" s="186">
        <f t="shared" si="1"/>
        <v>0</v>
      </c>
      <c r="AU13" s="186">
        <f t="shared" si="1"/>
        <v>0</v>
      </c>
      <c r="AV13" s="186">
        <f t="shared" si="1"/>
        <v>2</v>
      </c>
      <c r="AW13" s="186">
        <f t="shared" si="1"/>
        <v>0</v>
      </c>
      <c r="AX13" s="186">
        <f t="shared" si="1"/>
        <v>0</v>
      </c>
      <c r="AY13" s="186">
        <f t="shared" si="1"/>
        <v>0</v>
      </c>
      <c r="AZ13" s="186">
        <f t="shared" si="6"/>
        <v>2</v>
      </c>
      <c r="BA13" s="95"/>
      <c r="BB13" s="186">
        <f t="shared" si="7"/>
        <v>0</v>
      </c>
      <c r="BC13" s="186">
        <f t="shared" si="2"/>
        <v>0</v>
      </c>
      <c r="BD13" s="186">
        <f t="shared" si="2"/>
        <v>0</v>
      </c>
      <c r="BE13" s="186">
        <f t="shared" si="2"/>
        <v>0</v>
      </c>
      <c r="BF13" s="186">
        <f t="shared" si="2"/>
        <v>0</v>
      </c>
      <c r="BG13" s="186">
        <f t="shared" si="2"/>
        <v>0</v>
      </c>
      <c r="BH13" s="186">
        <f t="shared" si="2"/>
        <v>0</v>
      </c>
      <c r="BI13" s="186">
        <f t="shared" si="2"/>
        <v>0</v>
      </c>
      <c r="BJ13" s="186">
        <f t="shared" si="2"/>
        <v>0</v>
      </c>
      <c r="BK13" s="186">
        <f t="shared" si="2"/>
        <v>0</v>
      </c>
      <c r="BL13" s="186">
        <f t="shared" si="2"/>
        <v>2</v>
      </c>
      <c r="BM13" s="186">
        <f t="shared" si="2"/>
        <v>0</v>
      </c>
      <c r="BN13" s="186">
        <f t="shared" si="2"/>
        <v>0</v>
      </c>
      <c r="BO13" s="186">
        <f t="shared" si="2"/>
        <v>0</v>
      </c>
      <c r="BP13" s="186">
        <f t="shared" si="8"/>
        <v>2</v>
      </c>
      <c r="BQ13" s="95"/>
      <c r="BR13" s="186">
        <f t="shared" si="9"/>
        <v>0</v>
      </c>
      <c r="BS13" s="186">
        <f t="shared" si="3"/>
        <v>0</v>
      </c>
      <c r="BT13" s="186">
        <f t="shared" si="3"/>
        <v>2</v>
      </c>
      <c r="BU13" s="186">
        <f t="shared" si="3"/>
        <v>0</v>
      </c>
      <c r="BV13" s="186">
        <f t="shared" si="3"/>
        <v>0</v>
      </c>
      <c r="BW13" s="186">
        <f t="shared" si="3"/>
        <v>0</v>
      </c>
      <c r="BX13" s="186">
        <f t="shared" si="3"/>
        <v>0</v>
      </c>
      <c r="BY13" s="186">
        <f t="shared" si="10"/>
        <v>2</v>
      </c>
      <c r="BZ13" s="95"/>
      <c r="CA13" s="186">
        <f t="shared" si="11"/>
        <v>0</v>
      </c>
      <c r="CB13" s="186">
        <f t="shared" si="4"/>
        <v>0</v>
      </c>
      <c r="CC13" s="186">
        <f t="shared" si="4"/>
        <v>2</v>
      </c>
      <c r="CD13" s="186">
        <f t="shared" si="4"/>
        <v>0</v>
      </c>
      <c r="CE13" s="186">
        <f t="shared" si="4"/>
        <v>0</v>
      </c>
      <c r="CF13" s="186">
        <f t="shared" si="4"/>
        <v>0</v>
      </c>
      <c r="CG13" s="186">
        <f t="shared" si="4"/>
        <v>0</v>
      </c>
      <c r="CH13" s="186">
        <f t="shared" si="12"/>
        <v>2</v>
      </c>
    </row>
    <row r="14" spans="1:86" x14ac:dyDescent="0.35">
      <c r="A14" s="756"/>
      <c r="B14" s="792"/>
      <c r="C14" s="6" t="s">
        <v>24</v>
      </c>
      <c r="D14" s="7" t="s">
        <v>18</v>
      </c>
      <c r="E14" s="70"/>
      <c r="F14" s="70"/>
      <c r="G14" s="71"/>
      <c r="H14" s="102">
        <v>67</v>
      </c>
      <c r="I14" s="70"/>
      <c r="J14" s="102">
        <v>67</v>
      </c>
      <c r="K14" s="73"/>
      <c r="L14" s="102" t="s">
        <v>19</v>
      </c>
      <c r="M14" s="327" t="s">
        <v>7</v>
      </c>
      <c r="N14" s="327" t="s">
        <v>7</v>
      </c>
      <c r="O14" s="331" t="s">
        <v>7</v>
      </c>
      <c r="P14" s="327" t="s">
        <v>7</v>
      </c>
      <c r="Q14" s="327" t="s">
        <v>7</v>
      </c>
      <c r="R14" s="327" t="s">
        <v>7</v>
      </c>
      <c r="S14" s="327" t="s">
        <v>7</v>
      </c>
      <c r="T14" s="327" t="s">
        <v>7</v>
      </c>
      <c r="U14" s="330" t="s">
        <v>7</v>
      </c>
      <c r="V14" s="102">
        <v>67</v>
      </c>
      <c r="W14" s="70"/>
      <c r="X14" s="102" t="s">
        <v>19</v>
      </c>
      <c r="Y14" s="73"/>
      <c r="Z14" s="102">
        <v>67</v>
      </c>
      <c r="AA14" s="102"/>
      <c r="AB14" s="117" t="s">
        <v>19</v>
      </c>
      <c r="AC14" s="72"/>
      <c r="AD14" s="102">
        <v>67</v>
      </c>
      <c r="AE14" s="70"/>
      <c r="AF14" s="102" t="s">
        <v>19</v>
      </c>
      <c r="AG14" s="70"/>
      <c r="AH14" s="70"/>
      <c r="AI14" s="8" t="str">
        <f t="shared" si="0"/>
        <v>ADJ NAKPANE</v>
      </c>
      <c r="AJ14" s="399"/>
      <c r="AK14" s="42"/>
      <c r="AL14" s="226">
        <f t="shared" si="5"/>
        <v>0</v>
      </c>
      <c r="AM14" s="226">
        <f t="shared" si="1"/>
        <v>0</v>
      </c>
      <c r="AN14" s="226">
        <f t="shared" si="1"/>
        <v>0</v>
      </c>
      <c r="AO14" s="226">
        <f t="shared" si="1"/>
        <v>0</v>
      </c>
      <c r="AP14" s="226">
        <f t="shared" si="1"/>
        <v>0</v>
      </c>
      <c r="AQ14" s="226">
        <f t="shared" si="1"/>
        <v>0</v>
      </c>
      <c r="AR14" s="226">
        <f t="shared" si="1"/>
        <v>0</v>
      </c>
      <c r="AS14" s="226">
        <f t="shared" si="1"/>
        <v>0</v>
      </c>
      <c r="AT14" s="226">
        <f t="shared" si="1"/>
        <v>0</v>
      </c>
      <c r="AU14" s="226">
        <f t="shared" si="1"/>
        <v>0</v>
      </c>
      <c r="AV14" s="226">
        <f t="shared" si="1"/>
        <v>5</v>
      </c>
      <c r="AW14" s="226">
        <f t="shared" si="1"/>
        <v>0</v>
      </c>
      <c r="AX14" s="226">
        <f t="shared" si="1"/>
        <v>0</v>
      </c>
      <c r="AY14" s="226">
        <f t="shared" si="1"/>
        <v>0</v>
      </c>
      <c r="AZ14" s="226">
        <f t="shared" si="6"/>
        <v>5</v>
      </c>
      <c r="BA14" s="42"/>
      <c r="BB14" s="226">
        <f t="shared" si="7"/>
        <v>0</v>
      </c>
      <c r="BC14" s="226">
        <f t="shared" si="2"/>
        <v>0</v>
      </c>
      <c r="BD14" s="226">
        <f t="shared" si="2"/>
        <v>0</v>
      </c>
      <c r="BE14" s="226">
        <f t="shared" si="2"/>
        <v>0</v>
      </c>
      <c r="BF14" s="226">
        <f t="shared" si="2"/>
        <v>0</v>
      </c>
      <c r="BG14" s="226">
        <f t="shared" si="2"/>
        <v>0</v>
      </c>
      <c r="BH14" s="226">
        <f t="shared" si="2"/>
        <v>0</v>
      </c>
      <c r="BI14" s="226">
        <f t="shared" si="2"/>
        <v>0</v>
      </c>
      <c r="BJ14" s="226">
        <f t="shared" si="2"/>
        <v>0</v>
      </c>
      <c r="BK14" s="226">
        <f t="shared" si="2"/>
        <v>0</v>
      </c>
      <c r="BL14" s="226">
        <f t="shared" si="2"/>
        <v>5</v>
      </c>
      <c r="BM14" s="226">
        <f t="shared" si="2"/>
        <v>0</v>
      </c>
      <c r="BN14" s="226">
        <f t="shared" si="2"/>
        <v>0</v>
      </c>
      <c r="BO14" s="226">
        <f t="shared" si="2"/>
        <v>0</v>
      </c>
      <c r="BP14" s="226">
        <f t="shared" si="8"/>
        <v>5</v>
      </c>
      <c r="BQ14" s="42"/>
      <c r="BR14" s="226">
        <f t="shared" si="9"/>
        <v>0</v>
      </c>
      <c r="BS14" s="226">
        <f t="shared" si="3"/>
        <v>0</v>
      </c>
      <c r="BT14" s="226">
        <f t="shared" si="3"/>
        <v>4</v>
      </c>
      <c r="BU14" s="226">
        <f t="shared" si="3"/>
        <v>0</v>
      </c>
      <c r="BV14" s="226">
        <f t="shared" si="3"/>
        <v>0</v>
      </c>
      <c r="BW14" s="226">
        <f t="shared" si="3"/>
        <v>0</v>
      </c>
      <c r="BX14" s="226">
        <f t="shared" si="3"/>
        <v>0</v>
      </c>
      <c r="BY14" s="226">
        <f t="shared" si="10"/>
        <v>4</v>
      </c>
      <c r="BZ14" s="42"/>
      <c r="CA14" s="226">
        <f t="shared" si="11"/>
        <v>0</v>
      </c>
      <c r="CB14" s="226">
        <f t="shared" si="4"/>
        <v>0</v>
      </c>
      <c r="CC14" s="226">
        <f t="shared" si="4"/>
        <v>4</v>
      </c>
      <c r="CD14" s="226">
        <f t="shared" si="4"/>
        <v>0</v>
      </c>
      <c r="CE14" s="226">
        <f t="shared" si="4"/>
        <v>0</v>
      </c>
      <c r="CF14" s="226">
        <f t="shared" si="4"/>
        <v>0</v>
      </c>
      <c r="CG14" s="226">
        <f t="shared" si="4"/>
        <v>0</v>
      </c>
      <c r="CH14" s="226">
        <f t="shared" si="12"/>
        <v>4</v>
      </c>
    </row>
    <row r="15" spans="1:86" x14ac:dyDescent="0.35">
      <c r="A15" s="756"/>
      <c r="B15" s="792"/>
      <c r="C15" s="6" t="s">
        <v>25</v>
      </c>
      <c r="D15" s="7" t="s">
        <v>26</v>
      </c>
      <c r="E15" s="70"/>
      <c r="F15" s="70"/>
      <c r="G15" s="71"/>
      <c r="H15" s="102" t="s">
        <v>19</v>
      </c>
      <c r="I15" s="70"/>
      <c r="J15" s="102">
        <v>67</v>
      </c>
      <c r="K15" s="73"/>
      <c r="L15" s="102" t="s">
        <v>19</v>
      </c>
      <c r="M15" s="102"/>
      <c r="N15" s="102"/>
      <c r="O15" s="72"/>
      <c r="P15" s="102" t="s">
        <v>19</v>
      </c>
      <c r="Q15" s="70"/>
      <c r="R15" s="102">
        <v>67</v>
      </c>
      <c r="S15" s="70"/>
      <c r="T15" s="70"/>
      <c r="U15" s="71"/>
      <c r="V15" s="102">
        <v>67</v>
      </c>
      <c r="W15" s="70"/>
      <c r="X15" s="102">
        <v>67</v>
      </c>
      <c r="Y15" s="73"/>
      <c r="Z15" s="102">
        <v>67</v>
      </c>
      <c r="AA15" s="102" t="s">
        <v>19</v>
      </c>
      <c r="AB15" s="117"/>
      <c r="AC15" s="72"/>
      <c r="AD15" s="102">
        <v>67</v>
      </c>
      <c r="AE15" s="70"/>
      <c r="AF15" s="102">
        <v>67</v>
      </c>
      <c r="AG15" s="70"/>
      <c r="AH15" s="70"/>
      <c r="AI15" s="8" t="str">
        <f t="shared" si="0"/>
        <v>ADJ CHOPIN</v>
      </c>
      <c r="AJ15" s="397"/>
      <c r="AK15" s="95"/>
      <c r="AL15" s="186">
        <f t="shared" si="5"/>
        <v>0</v>
      </c>
      <c r="AM15" s="186">
        <f t="shared" si="1"/>
        <v>0</v>
      </c>
      <c r="AN15" s="186">
        <f t="shared" si="1"/>
        <v>0</v>
      </c>
      <c r="AO15" s="186">
        <f t="shared" si="1"/>
        <v>0</v>
      </c>
      <c r="AP15" s="186">
        <f t="shared" si="1"/>
        <v>0</v>
      </c>
      <c r="AQ15" s="186">
        <f t="shared" si="1"/>
        <v>0</v>
      </c>
      <c r="AR15" s="186">
        <f t="shared" si="1"/>
        <v>0</v>
      </c>
      <c r="AS15" s="186">
        <f t="shared" si="1"/>
        <v>0</v>
      </c>
      <c r="AT15" s="186">
        <f t="shared" si="1"/>
        <v>0</v>
      </c>
      <c r="AU15" s="186">
        <f t="shared" si="1"/>
        <v>0</v>
      </c>
      <c r="AV15" s="186">
        <f t="shared" si="1"/>
        <v>7</v>
      </c>
      <c r="AW15" s="186">
        <f t="shared" si="1"/>
        <v>0</v>
      </c>
      <c r="AX15" s="186">
        <f t="shared" si="1"/>
        <v>0</v>
      </c>
      <c r="AY15" s="186">
        <f t="shared" si="1"/>
        <v>0</v>
      </c>
      <c r="AZ15" s="186">
        <f t="shared" si="6"/>
        <v>7</v>
      </c>
      <c r="BA15" s="95"/>
      <c r="BB15" s="186">
        <f t="shared" si="7"/>
        <v>0</v>
      </c>
      <c r="BC15" s="186">
        <f t="shared" si="2"/>
        <v>0</v>
      </c>
      <c r="BD15" s="186">
        <f t="shared" si="2"/>
        <v>0</v>
      </c>
      <c r="BE15" s="186">
        <f t="shared" si="2"/>
        <v>0</v>
      </c>
      <c r="BF15" s="186">
        <f t="shared" si="2"/>
        <v>0</v>
      </c>
      <c r="BG15" s="186">
        <f t="shared" si="2"/>
        <v>0</v>
      </c>
      <c r="BH15" s="186">
        <f t="shared" si="2"/>
        <v>0</v>
      </c>
      <c r="BI15" s="186">
        <f t="shared" si="2"/>
        <v>0</v>
      </c>
      <c r="BJ15" s="186">
        <f t="shared" si="2"/>
        <v>0</v>
      </c>
      <c r="BK15" s="186">
        <f t="shared" si="2"/>
        <v>0</v>
      </c>
      <c r="BL15" s="186">
        <f t="shared" si="2"/>
        <v>7</v>
      </c>
      <c r="BM15" s="186">
        <f t="shared" si="2"/>
        <v>0</v>
      </c>
      <c r="BN15" s="186">
        <f t="shared" si="2"/>
        <v>0</v>
      </c>
      <c r="BO15" s="186">
        <f t="shared" si="2"/>
        <v>0</v>
      </c>
      <c r="BP15" s="186">
        <f t="shared" si="8"/>
        <v>7</v>
      </c>
      <c r="BQ15" s="95"/>
      <c r="BR15" s="186">
        <f t="shared" si="9"/>
        <v>0</v>
      </c>
      <c r="BS15" s="186">
        <f t="shared" si="3"/>
        <v>0</v>
      </c>
      <c r="BT15" s="186">
        <f t="shared" si="3"/>
        <v>4</v>
      </c>
      <c r="BU15" s="186">
        <f t="shared" si="3"/>
        <v>0</v>
      </c>
      <c r="BV15" s="186">
        <f t="shared" si="3"/>
        <v>0</v>
      </c>
      <c r="BW15" s="186">
        <f t="shared" si="3"/>
        <v>0</v>
      </c>
      <c r="BX15" s="186">
        <f t="shared" si="3"/>
        <v>0</v>
      </c>
      <c r="BY15" s="186">
        <f t="shared" si="10"/>
        <v>4</v>
      </c>
      <c r="BZ15" s="95"/>
      <c r="CA15" s="186">
        <f t="shared" si="11"/>
        <v>0</v>
      </c>
      <c r="CB15" s="186">
        <f t="shared" si="4"/>
        <v>0</v>
      </c>
      <c r="CC15" s="186">
        <f t="shared" si="4"/>
        <v>4</v>
      </c>
      <c r="CD15" s="186">
        <f t="shared" si="4"/>
        <v>0</v>
      </c>
      <c r="CE15" s="186">
        <f t="shared" si="4"/>
        <v>0</v>
      </c>
      <c r="CF15" s="186">
        <f t="shared" si="4"/>
        <v>0</v>
      </c>
      <c r="CG15" s="186">
        <f t="shared" si="4"/>
        <v>0</v>
      </c>
      <c r="CH15" s="186">
        <f t="shared" si="12"/>
        <v>4</v>
      </c>
    </row>
    <row r="16" spans="1:86" x14ac:dyDescent="0.35">
      <c r="A16" s="756"/>
      <c r="B16" s="792"/>
      <c r="C16" s="13" t="s">
        <v>27</v>
      </c>
      <c r="D16" s="7" t="s">
        <v>88</v>
      </c>
      <c r="E16" s="70"/>
      <c r="F16" s="70"/>
      <c r="G16" s="71"/>
      <c r="H16" s="102" t="s">
        <v>51</v>
      </c>
      <c r="I16" s="70"/>
      <c r="J16" s="102" t="s">
        <v>19</v>
      </c>
      <c r="K16" s="73"/>
      <c r="L16" s="102" t="s">
        <v>38</v>
      </c>
      <c r="M16" s="102" t="s">
        <v>19</v>
      </c>
      <c r="N16" s="102"/>
      <c r="O16" s="72"/>
      <c r="P16" s="102" t="s">
        <v>38</v>
      </c>
      <c r="Q16" s="70"/>
      <c r="R16" s="102" t="s">
        <v>38</v>
      </c>
      <c r="S16" s="70"/>
      <c r="T16" s="70"/>
      <c r="U16" s="71"/>
      <c r="V16" s="102" t="s">
        <v>19</v>
      </c>
      <c r="W16" s="70"/>
      <c r="X16" s="102" t="s">
        <v>38</v>
      </c>
      <c r="Y16" s="73"/>
      <c r="Z16" s="102" t="s">
        <v>19</v>
      </c>
      <c r="AA16" s="102"/>
      <c r="AB16" s="117"/>
      <c r="AC16" s="328" t="s">
        <v>165</v>
      </c>
      <c r="AD16" s="328" t="s">
        <v>165</v>
      </c>
      <c r="AE16" s="328" t="s">
        <v>165</v>
      </c>
      <c r="AF16" s="102" t="s">
        <v>19</v>
      </c>
      <c r="AG16" s="70"/>
      <c r="AH16" s="70"/>
      <c r="AI16" s="14" t="str">
        <f t="shared" si="0"/>
        <v>CNE THENOUX</v>
      </c>
      <c r="AJ16" s="399"/>
      <c r="AK16" s="42"/>
      <c r="AL16" s="226">
        <f t="shared" si="5"/>
        <v>0</v>
      </c>
      <c r="AM16" s="226">
        <f t="shared" si="1"/>
        <v>0</v>
      </c>
      <c r="AN16" s="226">
        <f t="shared" si="1"/>
        <v>0</v>
      </c>
      <c r="AO16" s="226">
        <f t="shared" si="1"/>
        <v>0</v>
      </c>
      <c r="AP16" s="226">
        <f t="shared" si="1"/>
        <v>0</v>
      </c>
      <c r="AQ16" s="226">
        <f t="shared" si="1"/>
        <v>0</v>
      </c>
      <c r="AR16" s="226">
        <f t="shared" si="1"/>
        <v>0</v>
      </c>
      <c r="AS16" s="226">
        <f t="shared" si="1"/>
        <v>0</v>
      </c>
      <c r="AT16" s="226">
        <f t="shared" si="1"/>
        <v>0</v>
      </c>
      <c r="AU16" s="226">
        <f t="shared" si="1"/>
        <v>0</v>
      </c>
      <c r="AV16" s="226">
        <f t="shared" si="1"/>
        <v>0</v>
      </c>
      <c r="AW16" s="226">
        <f t="shared" si="1"/>
        <v>4</v>
      </c>
      <c r="AX16" s="226">
        <f t="shared" si="1"/>
        <v>1</v>
      </c>
      <c r="AY16" s="226">
        <f t="shared" si="1"/>
        <v>0</v>
      </c>
      <c r="AZ16" s="226">
        <f t="shared" si="6"/>
        <v>5</v>
      </c>
      <c r="BA16" s="42"/>
      <c r="BB16" s="226">
        <f t="shared" si="7"/>
        <v>0</v>
      </c>
      <c r="BC16" s="226">
        <f t="shared" si="2"/>
        <v>0</v>
      </c>
      <c r="BD16" s="226">
        <f t="shared" si="2"/>
        <v>0</v>
      </c>
      <c r="BE16" s="226">
        <f t="shared" si="2"/>
        <v>0</v>
      </c>
      <c r="BF16" s="226">
        <f t="shared" si="2"/>
        <v>0</v>
      </c>
      <c r="BG16" s="226">
        <f t="shared" si="2"/>
        <v>0</v>
      </c>
      <c r="BH16" s="226">
        <f t="shared" si="2"/>
        <v>0</v>
      </c>
      <c r="BI16" s="226">
        <f t="shared" si="2"/>
        <v>0</v>
      </c>
      <c r="BJ16" s="226">
        <f t="shared" si="2"/>
        <v>0</v>
      </c>
      <c r="BK16" s="226">
        <f t="shared" si="2"/>
        <v>0</v>
      </c>
      <c r="BL16" s="226">
        <f t="shared" si="2"/>
        <v>0</v>
      </c>
      <c r="BM16" s="226">
        <f t="shared" si="2"/>
        <v>4</v>
      </c>
      <c r="BN16" s="226">
        <f t="shared" si="2"/>
        <v>1</v>
      </c>
      <c r="BO16" s="226">
        <f t="shared" si="2"/>
        <v>0</v>
      </c>
      <c r="BP16" s="226">
        <f t="shared" si="8"/>
        <v>5</v>
      </c>
      <c r="BQ16" s="42"/>
      <c r="BR16" s="226">
        <f t="shared" si="9"/>
        <v>0</v>
      </c>
      <c r="BS16" s="226">
        <f t="shared" si="3"/>
        <v>0</v>
      </c>
      <c r="BT16" s="226">
        <f t="shared" si="3"/>
        <v>5</v>
      </c>
      <c r="BU16" s="226">
        <f t="shared" si="3"/>
        <v>0</v>
      </c>
      <c r="BV16" s="226">
        <f t="shared" si="3"/>
        <v>0</v>
      </c>
      <c r="BW16" s="226">
        <f t="shared" si="3"/>
        <v>0</v>
      </c>
      <c r="BX16" s="226">
        <f t="shared" si="3"/>
        <v>0</v>
      </c>
      <c r="BY16" s="226">
        <f t="shared" si="10"/>
        <v>5</v>
      </c>
      <c r="BZ16" s="42"/>
      <c r="CA16" s="226">
        <f t="shared" si="11"/>
        <v>0</v>
      </c>
      <c r="CB16" s="226">
        <f t="shared" si="4"/>
        <v>0</v>
      </c>
      <c r="CC16" s="226">
        <f t="shared" si="4"/>
        <v>5</v>
      </c>
      <c r="CD16" s="226">
        <f t="shared" si="4"/>
        <v>0</v>
      </c>
      <c r="CE16" s="226">
        <f t="shared" si="4"/>
        <v>0</v>
      </c>
      <c r="CF16" s="226">
        <f t="shared" si="4"/>
        <v>0</v>
      </c>
      <c r="CG16" s="226">
        <f t="shared" si="4"/>
        <v>0</v>
      </c>
      <c r="CH16" s="226">
        <f t="shared" si="12"/>
        <v>5</v>
      </c>
    </row>
    <row r="17" spans="1:86" x14ac:dyDescent="0.35">
      <c r="A17" s="756"/>
      <c r="B17" s="792"/>
      <c r="C17" s="13" t="s">
        <v>52</v>
      </c>
      <c r="D17" s="7" t="s">
        <v>156</v>
      </c>
      <c r="E17" s="70"/>
      <c r="F17" s="70"/>
      <c r="G17" s="71"/>
      <c r="H17" s="102" t="s">
        <v>33</v>
      </c>
      <c r="I17" s="70"/>
      <c r="J17" s="102" t="s">
        <v>33</v>
      </c>
      <c r="K17" s="73"/>
      <c r="L17" s="102" t="s">
        <v>33</v>
      </c>
      <c r="M17" s="102"/>
      <c r="N17" s="102" t="s">
        <v>19</v>
      </c>
      <c r="O17" s="72"/>
      <c r="P17" s="102" t="s">
        <v>33</v>
      </c>
      <c r="Q17" s="70"/>
      <c r="R17" s="102" t="s">
        <v>19</v>
      </c>
      <c r="S17" s="70"/>
      <c r="T17" s="70"/>
      <c r="U17" s="71"/>
      <c r="V17" s="102" t="s">
        <v>33</v>
      </c>
      <c r="W17" s="70"/>
      <c r="X17" s="102" t="s">
        <v>33</v>
      </c>
      <c r="Y17" s="73"/>
      <c r="Z17" s="102" t="s">
        <v>19</v>
      </c>
      <c r="AA17" s="102" t="s">
        <v>19</v>
      </c>
      <c r="AB17" s="117"/>
      <c r="AC17" s="72"/>
      <c r="AD17" s="102" t="s">
        <v>33</v>
      </c>
      <c r="AE17" s="319" t="s">
        <v>166</v>
      </c>
      <c r="AF17" s="319" t="s">
        <v>166</v>
      </c>
      <c r="AG17" s="319" t="s">
        <v>166</v>
      </c>
      <c r="AH17" s="319" t="s">
        <v>166</v>
      </c>
      <c r="AI17" s="14" t="str">
        <f t="shared" si="0"/>
        <v>SGC PETITJEAN</v>
      </c>
      <c r="AJ17" s="397"/>
      <c r="AK17" s="95"/>
      <c r="AL17" s="186">
        <f t="shared" si="5"/>
        <v>0</v>
      </c>
      <c r="AM17" s="186">
        <f t="shared" si="1"/>
        <v>0</v>
      </c>
      <c r="AN17" s="186">
        <f t="shared" si="1"/>
        <v>0</v>
      </c>
      <c r="AO17" s="186">
        <f t="shared" si="1"/>
        <v>0</v>
      </c>
      <c r="AP17" s="186">
        <f t="shared" si="1"/>
        <v>0</v>
      </c>
      <c r="AQ17" s="186">
        <f t="shared" si="1"/>
        <v>7</v>
      </c>
      <c r="AR17" s="186">
        <f t="shared" si="1"/>
        <v>0</v>
      </c>
      <c r="AS17" s="186">
        <f t="shared" si="1"/>
        <v>0</v>
      </c>
      <c r="AT17" s="186">
        <f t="shared" si="1"/>
        <v>0</v>
      </c>
      <c r="AU17" s="186">
        <f t="shared" si="1"/>
        <v>0</v>
      </c>
      <c r="AV17" s="186">
        <f t="shared" si="1"/>
        <v>0</v>
      </c>
      <c r="AW17" s="186">
        <f t="shared" si="1"/>
        <v>0</v>
      </c>
      <c r="AX17" s="186">
        <f t="shared" si="1"/>
        <v>0</v>
      </c>
      <c r="AY17" s="186">
        <f t="shared" si="1"/>
        <v>0</v>
      </c>
      <c r="AZ17" s="186"/>
      <c r="BA17" s="95"/>
      <c r="BB17" s="186">
        <f t="shared" si="7"/>
        <v>0</v>
      </c>
      <c r="BC17" s="186">
        <f t="shared" si="2"/>
        <v>0</v>
      </c>
      <c r="BD17" s="186">
        <f t="shared" si="2"/>
        <v>0</v>
      </c>
      <c r="BE17" s="186">
        <f t="shared" si="2"/>
        <v>0</v>
      </c>
      <c r="BF17" s="186">
        <f t="shared" si="2"/>
        <v>0</v>
      </c>
      <c r="BG17" s="186">
        <f t="shared" si="2"/>
        <v>7</v>
      </c>
      <c r="BH17" s="186">
        <f t="shared" si="2"/>
        <v>0</v>
      </c>
      <c r="BI17" s="186">
        <f t="shared" si="2"/>
        <v>0</v>
      </c>
      <c r="BJ17" s="186">
        <f t="shared" si="2"/>
        <v>0</v>
      </c>
      <c r="BK17" s="186">
        <f t="shared" si="2"/>
        <v>0</v>
      </c>
      <c r="BL17" s="186">
        <f t="shared" si="2"/>
        <v>0</v>
      </c>
      <c r="BM17" s="186">
        <f t="shared" si="2"/>
        <v>0</v>
      </c>
      <c r="BN17" s="186">
        <f t="shared" si="2"/>
        <v>0</v>
      </c>
      <c r="BO17" s="186">
        <f t="shared" si="2"/>
        <v>0</v>
      </c>
      <c r="BP17" s="186"/>
      <c r="BQ17" s="95"/>
      <c r="BR17" s="186">
        <f t="shared" si="9"/>
        <v>0</v>
      </c>
      <c r="BS17" s="186">
        <f t="shared" si="3"/>
        <v>0</v>
      </c>
      <c r="BT17" s="186">
        <f t="shared" si="3"/>
        <v>4</v>
      </c>
      <c r="BU17" s="186">
        <f t="shared" si="3"/>
        <v>0</v>
      </c>
      <c r="BV17" s="186">
        <f t="shared" si="3"/>
        <v>0</v>
      </c>
      <c r="BW17" s="186">
        <f t="shared" si="3"/>
        <v>0</v>
      </c>
      <c r="BX17" s="186">
        <f t="shared" si="3"/>
        <v>0</v>
      </c>
      <c r="BY17" s="186"/>
      <c r="BZ17" s="95"/>
      <c r="CA17" s="186">
        <f t="shared" si="11"/>
        <v>0</v>
      </c>
      <c r="CB17" s="186">
        <f t="shared" si="4"/>
        <v>0</v>
      </c>
      <c r="CC17" s="186">
        <f t="shared" si="4"/>
        <v>4</v>
      </c>
      <c r="CD17" s="186">
        <f t="shared" si="4"/>
        <v>0</v>
      </c>
      <c r="CE17" s="186">
        <f t="shared" si="4"/>
        <v>0</v>
      </c>
      <c r="CF17" s="186">
        <f t="shared" si="4"/>
        <v>0</v>
      </c>
      <c r="CG17" s="186">
        <f t="shared" si="4"/>
        <v>0</v>
      </c>
      <c r="CH17" s="186"/>
    </row>
    <row r="18" spans="1:86" x14ac:dyDescent="0.35">
      <c r="A18" s="756"/>
      <c r="B18" s="792"/>
      <c r="C18" s="13" t="s">
        <v>28</v>
      </c>
      <c r="D18" s="7" t="s">
        <v>29</v>
      </c>
      <c r="E18" s="349" t="s">
        <v>167</v>
      </c>
      <c r="F18" s="349" t="s">
        <v>167</v>
      </c>
      <c r="G18" s="350" t="s">
        <v>167</v>
      </c>
      <c r="H18" s="349" t="s">
        <v>167</v>
      </c>
      <c r="I18" s="349" t="s">
        <v>167</v>
      </c>
      <c r="J18" s="349" t="s">
        <v>167</v>
      </c>
      <c r="K18" s="351" t="s">
        <v>167</v>
      </c>
      <c r="L18" s="349" t="s">
        <v>167</v>
      </c>
      <c r="M18" s="327" t="s">
        <v>7</v>
      </c>
      <c r="N18" s="327" t="s">
        <v>7</v>
      </c>
      <c r="O18" s="331" t="s">
        <v>7</v>
      </c>
      <c r="P18" s="327" t="s">
        <v>7</v>
      </c>
      <c r="Q18" s="327" t="s">
        <v>7</v>
      </c>
      <c r="R18" s="327" t="s">
        <v>7</v>
      </c>
      <c r="S18" s="327" t="s">
        <v>7</v>
      </c>
      <c r="T18" s="327" t="s">
        <v>7</v>
      </c>
      <c r="U18" s="330" t="s">
        <v>7</v>
      </c>
      <c r="V18" s="327" t="s">
        <v>7</v>
      </c>
      <c r="W18" s="327" t="s">
        <v>7</v>
      </c>
      <c r="X18" s="327" t="s">
        <v>7</v>
      </c>
      <c r="Y18" s="332" t="s">
        <v>7</v>
      </c>
      <c r="Z18" s="327" t="s">
        <v>7</v>
      </c>
      <c r="AA18" s="327" t="s">
        <v>7</v>
      </c>
      <c r="AB18" s="330" t="s">
        <v>7</v>
      </c>
      <c r="AC18" s="331" t="s">
        <v>7</v>
      </c>
      <c r="AD18" s="102" t="s">
        <v>30</v>
      </c>
      <c r="AE18" s="70"/>
      <c r="AF18" s="102" t="s">
        <v>29</v>
      </c>
      <c r="AG18" s="70"/>
      <c r="AH18" s="70"/>
      <c r="AI18" s="14" t="str">
        <f t="shared" si="0"/>
        <v>LTT NGUYEN</v>
      </c>
      <c r="AJ18" s="399">
        <v>30</v>
      </c>
      <c r="AK18" s="42"/>
      <c r="AL18" s="226">
        <f t="shared" si="5"/>
        <v>0</v>
      </c>
      <c r="AM18" s="226">
        <f t="shared" si="1"/>
        <v>0</v>
      </c>
      <c r="AN18" s="226">
        <f t="shared" si="1"/>
        <v>0</v>
      </c>
      <c r="AO18" s="226">
        <f t="shared" si="1"/>
        <v>1</v>
      </c>
      <c r="AP18" s="226">
        <f t="shared" si="1"/>
        <v>0</v>
      </c>
      <c r="AQ18" s="226">
        <f t="shared" si="1"/>
        <v>0</v>
      </c>
      <c r="AR18" s="226">
        <f t="shared" si="1"/>
        <v>0</v>
      </c>
      <c r="AS18" s="226">
        <f t="shared" si="1"/>
        <v>0</v>
      </c>
      <c r="AT18" s="226">
        <f t="shared" si="1"/>
        <v>0</v>
      </c>
      <c r="AU18" s="226">
        <f t="shared" si="1"/>
        <v>0</v>
      </c>
      <c r="AV18" s="226">
        <f t="shared" si="1"/>
        <v>0</v>
      </c>
      <c r="AW18" s="226">
        <f t="shared" si="1"/>
        <v>0</v>
      </c>
      <c r="AX18" s="226">
        <f t="shared" si="1"/>
        <v>0</v>
      </c>
      <c r="AY18" s="226">
        <f t="shared" si="1"/>
        <v>0</v>
      </c>
      <c r="AZ18" s="226">
        <f t="shared" si="6"/>
        <v>1</v>
      </c>
      <c r="BA18" s="42"/>
      <c r="BB18" s="226">
        <f t="shared" si="7"/>
        <v>0</v>
      </c>
      <c r="BC18" s="226">
        <f t="shared" si="2"/>
        <v>0</v>
      </c>
      <c r="BD18" s="226">
        <f t="shared" si="2"/>
        <v>0</v>
      </c>
      <c r="BE18" s="226">
        <f t="shared" si="2"/>
        <v>1</v>
      </c>
      <c r="BF18" s="226">
        <f t="shared" si="2"/>
        <v>0</v>
      </c>
      <c r="BG18" s="226">
        <f t="shared" si="2"/>
        <v>0</v>
      </c>
      <c r="BH18" s="226">
        <f t="shared" si="2"/>
        <v>0</v>
      </c>
      <c r="BI18" s="226">
        <f t="shared" si="2"/>
        <v>0</v>
      </c>
      <c r="BJ18" s="226">
        <f t="shared" si="2"/>
        <v>0</v>
      </c>
      <c r="BK18" s="226">
        <f t="shared" si="2"/>
        <v>0</v>
      </c>
      <c r="BL18" s="226">
        <f t="shared" si="2"/>
        <v>0</v>
      </c>
      <c r="BM18" s="226">
        <f t="shared" si="2"/>
        <v>0</v>
      </c>
      <c r="BN18" s="226">
        <f t="shared" si="2"/>
        <v>0</v>
      </c>
      <c r="BO18" s="226">
        <f t="shared" si="2"/>
        <v>0</v>
      </c>
      <c r="BP18" s="226">
        <f t="shared" si="8"/>
        <v>1</v>
      </c>
      <c r="BQ18" s="42"/>
      <c r="BR18" s="226">
        <f t="shared" si="9"/>
        <v>0</v>
      </c>
      <c r="BS18" s="226">
        <f t="shared" si="3"/>
        <v>0</v>
      </c>
      <c r="BT18" s="226">
        <f t="shared" si="3"/>
        <v>0</v>
      </c>
      <c r="BU18" s="226">
        <f t="shared" si="3"/>
        <v>1</v>
      </c>
      <c r="BV18" s="226">
        <f t="shared" si="3"/>
        <v>0</v>
      </c>
      <c r="BW18" s="226">
        <f t="shared" si="3"/>
        <v>0</v>
      </c>
      <c r="BX18" s="226">
        <f t="shared" si="3"/>
        <v>0</v>
      </c>
      <c r="BY18" s="226">
        <f t="shared" si="10"/>
        <v>1</v>
      </c>
      <c r="BZ18" s="42"/>
      <c r="CA18" s="226">
        <f t="shared" si="11"/>
        <v>0</v>
      </c>
      <c r="CB18" s="226">
        <f t="shared" si="4"/>
        <v>0</v>
      </c>
      <c r="CC18" s="226">
        <f t="shared" si="4"/>
        <v>0</v>
      </c>
      <c r="CD18" s="226">
        <f t="shared" si="4"/>
        <v>1</v>
      </c>
      <c r="CE18" s="226">
        <f t="shared" si="4"/>
        <v>0</v>
      </c>
      <c r="CF18" s="226">
        <f t="shared" si="4"/>
        <v>0</v>
      </c>
      <c r="CG18" s="226">
        <f t="shared" si="4"/>
        <v>0</v>
      </c>
      <c r="CH18" s="226">
        <f t="shared" si="12"/>
        <v>1</v>
      </c>
    </row>
    <row r="19" spans="1:86" x14ac:dyDescent="0.35">
      <c r="A19" s="756"/>
      <c r="B19" s="792"/>
      <c r="C19" s="13" t="s">
        <v>32</v>
      </c>
      <c r="D19" s="15" t="s">
        <v>33</v>
      </c>
      <c r="E19" s="327" t="s">
        <v>7</v>
      </c>
      <c r="F19" s="327" t="s">
        <v>7</v>
      </c>
      <c r="G19" s="330" t="s">
        <v>7</v>
      </c>
      <c r="H19" s="327" t="s">
        <v>7</v>
      </c>
      <c r="I19" s="327" t="s">
        <v>7</v>
      </c>
      <c r="J19" s="327" t="s">
        <v>7</v>
      </c>
      <c r="K19" s="332" t="s">
        <v>7</v>
      </c>
      <c r="L19" s="327" t="s">
        <v>7</v>
      </c>
      <c r="M19" s="327" t="s">
        <v>7</v>
      </c>
      <c r="N19" s="327" t="s">
        <v>7</v>
      </c>
      <c r="O19" s="331" t="s">
        <v>7</v>
      </c>
      <c r="P19" s="327" t="s">
        <v>7</v>
      </c>
      <c r="Q19" s="327" t="s">
        <v>7</v>
      </c>
      <c r="R19" s="327" t="s">
        <v>7</v>
      </c>
      <c r="S19" s="327" t="s">
        <v>7</v>
      </c>
      <c r="T19" s="327" t="s">
        <v>7</v>
      </c>
      <c r="U19" s="330" t="s">
        <v>7</v>
      </c>
      <c r="V19" s="327" t="s">
        <v>7</v>
      </c>
      <c r="W19" s="327" t="s">
        <v>7</v>
      </c>
      <c r="X19" s="327" t="s">
        <v>7</v>
      </c>
      <c r="Y19" s="332" t="s">
        <v>7</v>
      </c>
      <c r="Z19" s="327" t="s">
        <v>7</v>
      </c>
      <c r="AA19" s="327" t="s">
        <v>7</v>
      </c>
      <c r="AB19" s="330" t="s">
        <v>7</v>
      </c>
      <c r="AC19" s="331" t="s">
        <v>7</v>
      </c>
      <c r="AD19" s="327" t="s">
        <v>7</v>
      </c>
      <c r="AE19" s="327" t="s">
        <v>7</v>
      </c>
      <c r="AF19" s="327" t="s">
        <v>7</v>
      </c>
      <c r="AG19" s="327" t="s">
        <v>7</v>
      </c>
      <c r="AH19" s="327" t="s">
        <v>7</v>
      </c>
      <c r="AI19" s="14" t="str">
        <f t="shared" si="0"/>
        <v>MAJ SAINT ANDRE</v>
      </c>
      <c r="AJ19" s="397"/>
      <c r="AK19" s="95"/>
      <c r="AL19" s="186">
        <f t="shared" si="5"/>
        <v>0</v>
      </c>
      <c r="AM19" s="186">
        <f t="shared" si="1"/>
        <v>0</v>
      </c>
      <c r="AN19" s="186">
        <f t="shared" si="1"/>
        <v>0</v>
      </c>
      <c r="AO19" s="186">
        <f t="shared" si="1"/>
        <v>0</v>
      </c>
      <c r="AP19" s="186">
        <f t="shared" si="1"/>
        <v>0</v>
      </c>
      <c r="AQ19" s="186">
        <f t="shared" si="1"/>
        <v>0</v>
      </c>
      <c r="AR19" s="186">
        <f t="shared" si="1"/>
        <v>0</v>
      </c>
      <c r="AS19" s="186">
        <f t="shared" si="1"/>
        <v>0</v>
      </c>
      <c r="AT19" s="186">
        <f t="shared" si="1"/>
        <v>0</v>
      </c>
      <c r="AU19" s="186">
        <f t="shared" si="1"/>
        <v>0</v>
      </c>
      <c r="AV19" s="186">
        <f t="shared" si="1"/>
        <v>0</v>
      </c>
      <c r="AW19" s="186">
        <f t="shared" si="1"/>
        <v>0</v>
      </c>
      <c r="AX19" s="186">
        <f t="shared" si="1"/>
        <v>0</v>
      </c>
      <c r="AY19" s="186">
        <f t="shared" si="1"/>
        <v>0</v>
      </c>
      <c r="AZ19" s="186">
        <f t="shared" si="6"/>
        <v>0</v>
      </c>
      <c r="BA19" s="95"/>
      <c r="BB19" s="186">
        <f t="shared" si="7"/>
        <v>0</v>
      </c>
      <c r="BC19" s="186">
        <f t="shared" si="2"/>
        <v>0</v>
      </c>
      <c r="BD19" s="186">
        <f t="shared" si="2"/>
        <v>0</v>
      </c>
      <c r="BE19" s="186">
        <f t="shared" si="2"/>
        <v>0</v>
      </c>
      <c r="BF19" s="186">
        <f t="shared" si="2"/>
        <v>0</v>
      </c>
      <c r="BG19" s="186">
        <f t="shared" si="2"/>
        <v>0</v>
      </c>
      <c r="BH19" s="186">
        <f t="shared" si="2"/>
        <v>0</v>
      </c>
      <c r="BI19" s="186">
        <f t="shared" si="2"/>
        <v>0</v>
      </c>
      <c r="BJ19" s="186">
        <f t="shared" si="2"/>
        <v>0</v>
      </c>
      <c r="BK19" s="186">
        <f t="shared" si="2"/>
        <v>0</v>
      </c>
      <c r="BL19" s="186">
        <f t="shared" si="2"/>
        <v>0</v>
      </c>
      <c r="BM19" s="186">
        <f t="shared" si="2"/>
        <v>0</v>
      </c>
      <c r="BN19" s="186">
        <f t="shared" si="2"/>
        <v>0</v>
      </c>
      <c r="BO19" s="186">
        <f t="shared" si="2"/>
        <v>0</v>
      </c>
      <c r="BP19" s="186">
        <f t="shared" si="8"/>
        <v>0</v>
      </c>
      <c r="BQ19" s="95"/>
      <c r="BR19" s="186">
        <f t="shared" si="9"/>
        <v>0</v>
      </c>
      <c r="BS19" s="186">
        <f t="shared" si="3"/>
        <v>0</v>
      </c>
      <c r="BT19" s="186">
        <f t="shared" si="3"/>
        <v>0</v>
      </c>
      <c r="BU19" s="186">
        <f t="shared" si="3"/>
        <v>0</v>
      </c>
      <c r="BV19" s="186">
        <f t="shared" si="3"/>
        <v>0</v>
      </c>
      <c r="BW19" s="186">
        <f t="shared" si="3"/>
        <v>0</v>
      </c>
      <c r="BX19" s="186">
        <f t="shared" si="3"/>
        <v>0</v>
      </c>
      <c r="BY19" s="186">
        <f t="shared" si="10"/>
        <v>0</v>
      </c>
      <c r="BZ19" s="95"/>
      <c r="CA19" s="186">
        <f t="shared" si="11"/>
        <v>0</v>
      </c>
      <c r="CB19" s="186">
        <f t="shared" si="4"/>
        <v>0</v>
      </c>
      <c r="CC19" s="186">
        <f t="shared" si="4"/>
        <v>0</v>
      </c>
      <c r="CD19" s="186">
        <f t="shared" si="4"/>
        <v>0</v>
      </c>
      <c r="CE19" s="186">
        <f t="shared" si="4"/>
        <v>0</v>
      </c>
      <c r="CF19" s="186">
        <f t="shared" si="4"/>
        <v>0</v>
      </c>
      <c r="CG19" s="186">
        <f t="shared" si="4"/>
        <v>0</v>
      </c>
      <c r="CH19" s="186">
        <f t="shared" si="12"/>
        <v>0</v>
      </c>
    </row>
    <row r="20" spans="1:86" x14ac:dyDescent="0.35">
      <c r="A20" s="756"/>
      <c r="B20" s="792"/>
      <c r="C20" s="13" t="s">
        <v>34</v>
      </c>
      <c r="D20" s="15" t="s">
        <v>33</v>
      </c>
      <c r="E20" s="357" t="s">
        <v>77</v>
      </c>
      <c r="F20" s="357" t="s">
        <v>77</v>
      </c>
      <c r="G20" s="358" t="s">
        <v>77</v>
      </c>
      <c r="H20" s="357" t="s">
        <v>77</v>
      </c>
      <c r="I20" s="357" t="s">
        <v>77</v>
      </c>
      <c r="J20" s="357" t="s">
        <v>77</v>
      </c>
      <c r="K20" s="359" t="s">
        <v>77</v>
      </c>
      <c r="L20" s="357" t="s">
        <v>77</v>
      </c>
      <c r="M20" s="357" t="s">
        <v>77</v>
      </c>
      <c r="N20" s="357" t="s">
        <v>77</v>
      </c>
      <c r="O20" s="360" t="s">
        <v>77</v>
      </c>
      <c r="P20" s="357" t="s">
        <v>77</v>
      </c>
      <c r="Q20" s="357" t="s">
        <v>77</v>
      </c>
      <c r="R20" s="357" t="s">
        <v>77</v>
      </c>
      <c r="S20" s="357" t="s">
        <v>77</v>
      </c>
      <c r="T20" s="357" t="s">
        <v>77</v>
      </c>
      <c r="U20" s="358" t="s">
        <v>77</v>
      </c>
      <c r="V20" s="357" t="s">
        <v>77</v>
      </c>
      <c r="W20" s="357" t="s">
        <v>77</v>
      </c>
      <c r="X20" s="357" t="s">
        <v>77</v>
      </c>
      <c r="Y20" s="359" t="s">
        <v>77</v>
      </c>
      <c r="Z20" s="357" t="s">
        <v>77</v>
      </c>
      <c r="AA20" s="357" t="s">
        <v>77</v>
      </c>
      <c r="AB20" s="358" t="s">
        <v>77</v>
      </c>
      <c r="AC20" s="360" t="s">
        <v>77</v>
      </c>
      <c r="AD20" s="357" t="s">
        <v>77</v>
      </c>
      <c r="AE20" s="357" t="s">
        <v>77</v>
      </c>
      <c r="AF20" s="357" t="s">
        <v>77</v>
      </c>
      <c r="AG20" s="357" t="s">
        <v>77</v>
      </c>
      <c r="AH20" s="357" t="s">
        <v>77</v>
      </c>
      <c r="AI20" s="14" t="str">
        <f t="shared" si="0"/>
        <v>ADC PREVOST</v>
      </c>
      <c r="AJ20" s="399"/>
      <c r="AK20" s="42"/>
      <c r="AL20" s="226">
        <f t="shared" si="5"/>
        <v>0</v>
      </c>
      <c r="AM20" s="226">
        <f t="shared" si="1"/>
        <v>0</v>
      </c>
      <c r="AN20" s="226">
        <f t="shared" si="1"/>
        <v>0</v>
      </c>
      <c r="AO20" s="226">
        <f t="shared" si="1"/>
        <v>0</v>
      </c>
      <c r="AP20" s="226">
        <f t="shared" si="1"/>
        <v>0</v>
      </c>
      <c r="AQ20" s="226">
        <f t="shared" si="1"/>
        <v>0</v>
      </c>
      <c r="AR20" s="226">
        <f t="shared" si="1"/>
        <v>0</v>
      </c>
      <c r="AS20" s="226">
        <f t="shared" si="1"/>
        <v>0</v>
      </c>
      <c r="AT20" s="226">
        <f t="shared" si="1"/>
        <v>0</v>
      </c>
      <c r="AU20" s="226">
        <f t="shared" si="1"/>
        <v>0</v>
      </c>
      <c r="AV20" s="226">
        <f t="shared" si="1"/>
        <v>0</v>
      </c>
      <c r="AW20" s="226">
        <f t="shared" si="1"/>
        <v>0</v>
      </c>
      <c r="AX20" s="226">
        <f t="shared" si="1"/>
        <v>0</v>
      </c>
      <c r="AY20" s="226">
        <f t="shared" si="1"/>
        <v>0</v>
      </c>
      <c r="AZ20" s="226">
        <f t="shared" si="6"/>
        <v>0</v>
      </c>
      <c r="BA20" s="42"/>
      <c r="BB20" s="226">
        <f t="shared" si="7"/>
        <v>0</v>
      </c>
      <c r="BC20" s="226">
        <f t="shared" si="2"/>
        <v>0</v>
      </c>
      <c r="BD20" s="226">
        <f t="shared" si="2"/>
        <v>0</v>
      </c>
      <c r="BE20" s="226">
        <f t="shared" si="2"/>
        <v>0</v>
      </c>
      <c r="BF20" s="226">
        <f t="shared" si="2"/>
        <v>0</v>
      </c>
      <c r="BG20" s="226">
        <f t="shared" si="2"/>
        <v>0</v>
      </c>
      <c r="BH20" s="226">
        <f t="shared" si="2"/>
        <v>0</v>
      </c>
      <c r="BI20" s="226">
        <f t="shared" si="2"/>
        <v>0</v>
      </c>
      <c r="BJ20" s="226">
        <f t="shared" si="2"/>
        <v>0</v>
      </c>
      <c r="BK20" s="226">
        <f t="shared" si="2"/>
        <v>0</v>
      </c>
      <c r="BL20" s="226">
        <f t="shared" si="2"/>
        <v>0</v>
      </c>
      <c r="BM20" s="226">
        <f t="shared" si="2"/>
        <v>0</v>
      </c>
      <c r="BN20" s="226">
        <f t="shared" si="2"/>
        <v>0</v>
      </c>
      <c r="BO20" s="226">
        <f t="shared" si="2"/>
        <v>0</v>
      </c>
      <c r="BP20" s="226">
        <f t="shared" si="8"/>
        <v>0</v>
      </c>
      <c r="BQ20" s="42"/>
      <c r="BR20" s="226">
        <f t="shared" si="9"/>
        <v>0</v>
      </c>
      <c r="BS20" s="226">
        <f t="shared" si="3"/>
        <v>0</v>
      </c>
      <c r="BT20" s="226">
        <f t="shared" si="3"/>
        <v>0</v>
      </c>
      <c r="BU20" s="226">
        <f t="shared" si="3"/>
        <v>0</v>
      </c>
      <c r="BV20" s="226">
        <f t="shared" si="3"/>
        <v>0</v>
      </c>
      <c r="BW20" s="226">
        <f t="shared" si="3"/>
        <v>0</v>
      </c>
      <c r="BX20" s="226">
        <f t="shared" si="3"/>
        <v>0</v>
      </c>
      <c r="BY20" s="226">
        <f t="shared" si="10"/>
        <v>0</v>
      </c>
      <c r="BZ20" s="42"/>
      <c r="CA20" s="226">
        <f t="shared" si="11"/>
        <v>0</v>
      </c>
      <c r="CB20" s="226">
        <f t="shared" si="4"/>
        <v>0</v>
      </c>
      <c r="CC20" s="226">
        <f t="shared" si="4"/>
        <v>0</v>
      </c>
      <c r="CD20" s="226">
        <f t="shared" si="4"/>
        <v>0</v>
      </c>
      <c r="CE20" s="226">
        <f t="shared" si="4"/>
        <v>0</v>
      </c>
      <c r="CF20" s="226">
        <f t="shared" si="4"/>
        <v>0</v>
      </c>
      <c r="CG20" s="226">
        <f t="shared" si="4"/>
        <v>0</v>
      </c>
      <c r="CH20" s="226">
        <f t="shared" si="12"/>
        <v>0</v>
      </c>
    </row>
    <row r="21" spans="1:86" ht="15" thickBot="1" x14ac:dyDescent="0.4">
      <c r="A21" s="756"/>
      <c r="B21" s="782"/>
      <c r="C21" s="13" t="s">
        <v>36</v>
      </c>
      <c r="D21" s="15" t="s">
        <v>35</v>
      </c>
      <c r="E21" s="70"/>
      <c r="F21" s="70"/>
      <c r="G21" s="71"/>
      <c r="H21" s="102" t="s">
        <v>37</v>
      </c>
      <c r="I21" s="70"/>
      <c r="J21" s="102" t="s">
        <v>37</v>
      </c>
      <c r="K21" s="73"/>
      <c r="L21" s="102" t="s">
        <v>37</v>
      </c>
      <c r="M21" s="102" t="s">
        <v>31</v>
      </c>
      <c r="N21" s="102"/>
      <c r="O21" s="72"/>
      <c r="P21" s="102" t="s">
        <v>37</v>
      </c>
      <c r="Q21" s="327" t="s">
        <v>7</v>
      </c>
      <c r="R21" s="327" t="s">
        <v>7</v>
      </c>
      <c r="S21" s="327" t="s">
        <v>7</v>
      </c>
      <c r="T21" s="327" t="s">
        <v>7</v>
      </c>
      <c r="U21" s="330" t="s">
        <v>7</v>
      </c>
      <c r="V21" s="327" t="s">
        <v>7</v>
      </c>
      <c r="W21" s="327" t="s">
        <v>7</v>
      </c>
      <c r="X21" s="102" t="s">
        <v>31</v>
      </c>
      <c r="Y21" s="73"/>
      <c r="Z21" s="102" t="s">
        <v>37</v>
      </c>
      <c r="AA21" s="102"/>
      <c r="AB21" s="117" t="s">
        <v>31</v>
      </c>
      <c r="AC21" s="72"/>
      <c r="AD21" s="102" t="s">
        <v>37</v>
      </c>
      <c r="AE21" s="70"/>
      <c r="AF21" s="102" t="s">
        <v>37</v>
      </c>
      <c r="AG21" s="70"/>
      <c r="AH21" s="70"/>
      <c r="AI21" s="14" t="str">
        <f t="shared" si="0"/>
        <v>ADC AMBLARD</v>
      </c>
      <c r="AJ21" s="397"/>
      <c r="AK21" s="95"/>
      <c r="AL21" s="186">
        <f t="shared" si="5"/>
        <v>0</v>
      </c>
      <c r="AM21" s="186">
        <f t="shared" si="5"/>
        <v>0</v>
      </c>
      <c r="AN21" s="186">
        <f t="shared" si="5"/>
        <v>0</v>
      </c>
      <c r="AO21" s="186">
        <f t="shared" si="5"/>
        <v>0</v>
      </c>
      <c r="AP21" s="186">
        <f t="shared" si="5"/>
        <v>0</v>
      </c>
      <c r="AQ21" s="186">
        <f t="shared" si="5"/>
        <v>0</v>
      </c>
      <c r="AR21" s="186">
        <f t="shared" si="5"/>
        <v>0</v>
      </c>
      <c r="AS21" s="186">
        <f t="shared" si="5"/>
        <v>0</v>
      </c>
      <c r="AT21" s="186">
        <f t="shared" si="5"/>
        <v>7</v>
      </c>
      <c r="AU21" s="186">
        <f t="shared" si="5"/>
        <v>0</v>
      </c>
      <c r="AV21" s="186">
        <f t="shared" si="5"/>
        <v>0</v>
      </c>
      <c r="AW21" s="186">
        <f t="shared" si="5"/>
        <v>0</v>
      </c>
      <c r="AX21" s="186">
        <f t="shared" si="5"/>
        <v>0</v>
      </c>
      <c r="AY21" s="186">
        <f t="shared" si="5"/>
        <v>0</v>
      </c>
      <c r="AZ21" s="186">
        <f t="shared" si="6"/>
        <v>7</v>
      </c>
      <c r="BA21" s="95"/>
      <c r="BB21" s="186">
        <f t="shared" si="7"/>
        <v>0</v>
      </c>
      <c r="BC21" s="186">
        <f t="shared" si="7"/>
        <v>0</v>
      </c>
      <c r="BD21" s="186">
        <f t="shared" si="7"/>
        <v>0</v>
      </c>
      <c r="BE21" s="186">
        <f t="shared" si="7"/>
        <v>0</v>
      </c>
      <c r="BF21" s="186">
        <f t="shared" si="7"/>
        <v>0</v>
      </c>
      <c r="BG21" s="186">
        <f t="shared" si="7"/>
        <v>0</v>
      </c>
      <c r="BH21" s="186">
        <f t="shared" si="7"/>
        <v>0</v>
      </c>
      <c r="BI21" s="186">
        <f t="shared" si="7"/>
        <v>0</v>
      </c>
      <c r="BJ21" s="186">
        <f t="shared" si="7"/>
        <v>7</v>
      </c>
      <c r="BK21" s="186">
        <f t="shared" si="7"/>
        <v>0</v>
      </c>
      <c r="BL21" s="186">
        <f t="shared" si="7"/>
        <v>0</v>
      </c>
      <c r="BM21" s="186">
        <f t="shared" si="7"/>
        <v>0</v>
      </c>
      <c r="BN21" s="186">
        <f t="shared" si="7"/>
        <v>0</v>
      </c>
      <c r="BO21" s="186">
        <f t="shared" si="7"/>
        <v>0</v>
      </c>
      <c r="BP21" s="186">
        <f t="shared" si="8"/>
        <v>7</v>
      </c>
      <c r="BQ21" s="95"/>
      <c r="BR21" s="186">
        <f t="shared" si="9"/>
        <v>0</v>
      </c>
      <c r="BS21" s="186">
        <f t="shared" si="9"/>
        <v>3</v>
      </c>
      <c r="BT21" s="186">
        <f t="shared" si="9"/>
        <v>0</v>
      </c>
      <c r="BU21" s="186">
        <f t="shared" si="9"/>
        <v>0</v>
      </c>
      <c r="BV21" s="186">
        <f t="shared" si="9"/>
        <v>0</v>
      </c>
      <c r="BW21" s="186">
        <f t="shared" si="9"/>
        <v>0</v>
      </c>
      <c r="BX21" s="186">
        <f t="shared" si="9"/>
        <v>0</v>
      </c>
      <c r="BY21" s="186">
        <f t="shared" si="10"/>
        <v>3</v>
      </c>
      <c r="BZ21" s="95"/>
      <c r="CA21" s="186">
        <f t="shared" si="11"/>
        <v>0</v>
      </c>
      <c r="CB21" s="186">
        <f t="shared" si="11"/>
        <v>3</v>
      </c>
      <c r="CC21" s="186">
        <f t="shared" si="11"/>
        <v>0</v>
      </c>
      <c r="CD21" s="186">
        <f t="shared" si="11"/>
        <v>0</v>
      </c>
      <c r="CE21" s="186">
        <f t="shared" si="11"/>
        <v>0</v>
      </c>
      <c r="CF21" s="186">
        <f t="shared" si="11"/>
        <v>0</v>
      </c>
      <c r="CG21" s="186">
        <f t="shared" si="11"/>
        <v>0</v>
      </c>
      <c r="CH21" s="186">
        <f t="shared" si="12"/>
        <v>3</v>
      </c>
    </row>
    <row r="22" spans="1:86" x14ac:dyDescent="0.35">
      <c r="A22" s="756"/>
      <c r="B22" s="781" t="s">
        <v>29</v>
      </c>
      <c r="C22" s="13" t="s">
        <v>39</v>
      </c>
      <c r="D22" s="15" t="s">
        <v>29</v>
      </c>
      <c r="E22" s="70"/>
      <c r="F22" s="70"/>
      <c r="G22" s="71"/>
      <c r="H22" s="102" t="s">
        <v>30</v>
      </c>
      <c r="I22" s="70"/>
      <c r="J22" s="102" t="s">
        <v>29</v>
      </c>
      <c r="K22" s="73"/>
      <c r="L22" s="102" t="s">
        <v>30</v>
      </c>
      <c r="M22" s="102"/>
      <c r="N22" s="102"/>
      <c r="O22" s="72"/>
      <c r="P22" s="102" t="s">
        <v>29</v>
      </c>
      <c r="Q22" s="70"/>
      <c r="R22" s="102" t="s">
        <v>29</v>
      </c>
      <c r="S22" s="70"/>
      <c r="T22" s="70"/>
      <c r="U22" s="71"/>
      <c r="V22" s="102" t="s">
        <v>29</v>
      </c>
      <c r="W22" s="70"/>
      <c r="X22" s="102" t="s">
        <v>29</v>
      </c>
      <c r="Y22" s="73"/>
      <c r="Z22" s="102" t="s">
        <v>30</v>
      </c>
      <c r="AA22" s="102"/>
      <c r="AB22" s="117"/>
      <c r="AC22" s="72"/>
      <c r="AD22" s="102" t="s">
        <v>29</v>
      </c>
      <c r="AE22" s="70"/>
      <c r="AF22" s="102" t="s">
        <v>29</v>
      </c>
      <c r="AG22" s="327" t="s">
        <v>7</v>
      </c>
      <c r="AH22" s="327" t="s">
        <v>7</v>
      </c>
      <c r="AI22" s="14" t="str">
        <f t="shared" si="0"/>
        <v>ADC BACONNAIS</v>
      </c>
      <c r="AJ22" s="399"/>
      <c r="AK22" s="42"/>
      <c r="AL22" s="226">
        <f t="shared" si="5"/>
        <v>0</v>
      </c>
      <c r="AM22" s="226">
        <f t="shared" si="5"/>
        <v>0</v>
      </c>
      <c r="AN22" s="226">
        <f t="shared" si="5"/>
        <v>0</v>
      </c>
      <c r="AO22" s="226">
        <f t="shared" si="5"/>
        <v>7</v>
      </c>
      <c r="AP22" s="226">
        <f t="shared" si="5"/>
        <v>0</v>
      </c>
      <c r="AQ22" s="226">
        <f t="shared" si="5"/>
        <v>0</v>
      </c>
      <c r="AR22" s="226">
        <f t="shared" si="5"/>
        <v>0</v>
      </c>
      <c r="AS22" s="226">
        <f t="shared" si="5"/>
        <v>0</v>
      </c>
      <c r="AT22" s="226">
        <f t="shared" si="5"/>
        <v>0</v>
      </c>
      <c r="AU22" s="226">
        <f t="shared" si="5"/>
        <v>0</v>
      </c>
      <c r="AV22" s="226">
        <f t="shared" si="5"/>
        <v>0</v>
      </c>
      <c r="AW22" s="226">
        <f t="shared" si="5"/>
        <v>0</v>
      </c>
      <c r="AX22" s="226">
        <f t="shared" si="5"/>
        <v>0</v>
      </c>
      <c r="AY22" s="226">
        <f t="shared" si="5"/>
        <v>0</v>
      </c>
      <c r="AZ22" s="226">
        <f t="shared" si="6"/>
        <v>7</v>
      </c>
      <c r="BA22" s="42"/>
      <c r="BB22" s="226">
        <f t="shared" si="7"/>
        <v>0</v>
      </c>
      <c r="BC22" s="226">
        <f t="shared" si="7"/>
        <v>0</v>
      </c>
      <c r="BD22" s="226">
        <f t="shared" si="7"/>
        <v>0</v>
      </c>
      <c r="BE22" s="226">
        <f t="shared" si="7"/>
        <v>7</v>
      </c>
      <c r="BF22" s="226">
        <f t="shared" si="7"/>
        <v>0</v>
      </c>
      <c r="BG22" s="226">
        <f t="shared" si="7"/>
        <v>0</v>
      </c>
      <c r="BH22" s="226">
        <f t="shared" si="7"/>
        <v>0</v>
      </c>
      <c r="BI22" s="226">
        <f t="shared" si="7"/>
        <v>0</v>
      </c>
      <c r="BJ22" s="226">
        <f t="shared" si="7"/>
        <v>0</v>
      </c>
      <c r="BK22" s="226">
        <f t="shared" si="7"/>
        <v>0</v>
      </c>
      <c r="BL22" s="226">
        <f t="shared" si="7"/>
        <v>0</v>
      </c>
      <c r="BM22" s="226">
        <f t="shared" si="7"/>
        <v>0</v>
      </c>
      <c r="BN22" s="226">
        <f t="shared" si="7"/>
        <v>0</v>
      </c>
      <c r="BO22" s="226">
        <f t="shared" si="7"/>
        <v>0</v>
      </c>
      <c r="BP22" s="226">
        <f t="shared" si="8"/>
        <v>7</v>
      </c>
      <c r="BQ22" s="42"/>
      <c r="BR22" s="226">
        <f t="shared" si="9"/>
        <v>0</v>
      </c>
      <c r="BS22" s="226">
        <f t="shared" si="9"/>
        <v>0</v>
      </c>
      <c r="BT22" s="226">
        <f t="shared" si="9"/>
        <v>0</v>
      </c>
      <c r="BU22" s="226">
        <f t="shared" si="9"/>
        <v>3</v>
      </c>
      <c r="BV22" s="226">
        <f t="shared" si="9"/>
        <v>0</v>
      </c>
      <c r="BW22" s="226">
        <f t="shared" si="9"/>
        <v>0</v>
      </c>
      <c r="BX22" s="226">
        <f t="shared" si="9"/>
        <v>0</v>
      </c>
      <c r="BY22" s="226">
        <f t="shared" si="10"/>
        <v>3</v>
      </c>
      <c r="BZ22" s="42"/>
      <c r="CA22" s="226">
        <f t="shared" si="11"/>
        <v>0</v>
      </c>
      <c r="CB22" s="226">
        <f t="shared" si="11"/>
        <v>0</v>
      </c>
      <c r="CC22" s="226">
        <f t="shared" si="11"/>
        <v>0</v>
      </c>
      <c r="CD22" s="226">
        <f t="shared" si="11"/>
        <v>3</v>
      </c>
      <c r="CE22" s="226">
        <f t="shared" si="11"/>
        <v>0</v>
      </c>
      <c r="CF22" s="226">
        <f t="shared" si="11"/>
        <v>0</v>
      </c>
      <c r="CG22" s="226">
        <f t="shared" si="11"/>
        <v>0</v>
      </c>
      <c r="CH22" s="226">
        <f t="shared" si="12"/>
        <v>3</v>
      </c>
    </row>
    <row r="23" spans="1:86" ht="15" thickBot="1" x14ac:dyDescent="0.4">
      <c r="A23" s="756"/>
      <c r="B23" s="782"/>
      <c r="C23" s="13" t="s">
        <v>41</v>
      </c>
      <c r="D23" s="15" t="s">
        <v>29</v>
      </c>
      <c r="E23" s="328" t="s">
        <v>168</v>
      </c>
      <c r="F23" s="328" t="s">
        <v>168</v>
      </c>
      <c r="G23" s="328" t="s">
        <v>168</v>
      </c>
      <c r="H23" s="328" t="s">
        <v>168</v>
      </c>
      <c r="I23" s="328" t="s">
        <v>168</v>
      </c>
      <c r="J23" s="328" t="s">
        <v>168</v>
      </c>
      <c r="K23" s="328" t="s">
        <v>168</v>
      </c>
      <c r="L23" s="328" t="s">
        <v>168</v>
      </c>
      <c r="M23" s="328" t="s">
        <v>168</v>
      </c>
      <c r="N23" s="328" t="s">
        <v>168</v>
      </c>
      <c r="O23" s="328" t="s">
        <v>168</v>
      </c>
      <c r="P23" s="328" t="s">
        <v>168</v>
      </c>
      <c r="Q23" s="328" t="s">
        <v>168</v>
      </c>
      <c r="R23" s="328" t="s">
        <v>168</v>
      </c>
      <c r="S23" s="328" t="s">
        <v>168</v>
      </c>
      <c r="T23" s="328" t="s">
        <v>168</v>
      </c>
      <c r="U23" s="328" t="s">
        <v>168</v>
      </c>
      <c r="V23" s="327" t="s">
        <v>7</v>
      </c>
      <c r="W23" s="327" t="s">
        <v>7</v>
      </c>
      <c r="X23" s="327" t="s">
        <v>7</v>
      </c>
      <c r="Y23" s="332" t="s">
        <v>7</v>
      </c>
      <c r="Z23" s="327" t="s">
        <v>7</v>
      </c>
      <c r="AA23" s="327" t="s">
        <v>7</v>
      </c>
      <c r="AB23" s="330" t="s">
        <v>7</v>
      </c>
      <c r="AC23" s="331" t="s">
        <v>7</v>
      </c>
      <c r="AD23" s="102" t="s">
        <v>42</v>
      </c>
      <c r="AE23" s="70"/>
      <c r="AF23" s="102" t="s">
        <v>40</v>
      </c>
      <c r="AG23" s="70"/>
      <c r="AH23" s="70"/>
      <c r="AI23" s="14" t="str">
        <f t="shared" si="0"/>
        <v>ADJ HOERNER</v>
      </c>
      <c r="AJ23" s="397"/>
      <c r="AK23" s="95"/>
      <c r="AL23" s="186">
        <f t="shared" si="5"/>
        <v>0</v>
      </c>
      <c r="AM23" s="186">
        <f t="shared" si="5"/>
        <v>1</v>
      </c>
      <c r="AN23" s="186">
        <f t="shared" si="5"/>
        <v>0</v>
      </c>
      <c r="AO23" s="186">
        <f t="shared" si="5"/>
        <v>0</v>
      </c>
      <c r="AP23" s="186">
        <f t="shared" si="5"/>
        <v>0</v>
      </c>
      <c r="AQ23" s="186">
        <f t="shared" si="5"/>
        <v>0</v>
      </c>
      <c r="AR23" s="186">
        <f t="shared" si="5"/>
        <v>0</v>
      </c>
      <c r="AS23" s="186">
        <f t="shared" si="5"/>
        <v>0</v>
      </c>
      <c r="AT23" s="186">
        <f t="shared" si="5"/>
        <v>0</v>
      </c>
      <c r="AU23" s="186">
        <f t="shared" si="5"/>
        <v>0</v>
      </c>
      <c r="AV23" s="186">
        <f t="shared" si="5"/>
        <v>0</v>
      </c>
      <c r="AW23" s="186">
        <f t="shared" si="5"/>
        <v>0</v>
      </c>
      <c r="AX23" s="186">
        <f t="shared" si="5"/>
        <v>0</v>
      </c>
      <c r="AY23" s="186">
        <f t="shared" si="5"/>
        <v>0</v>
      </c>
      <c r="AZ23" s="186">
        <f t="shared" si="6"/>
        <v>1</v>
      </c>
      <c r="BA23" s="95"/>
      <c r="BB23" s="186">
        <f t="shared" si="7"/>
        <v>0</v>
      </c>
      <c r="BC23" s="186">
        <f t="shared" si="7"/>
        <v>1</v>
      </c>
      <c r="BD23" s="186">
        <f t="shared" si="7"/>
        <v>0</v>
      </c>
      <c r="BE23" s="186">
        <f t="shared" si="7"/>
        <v>0</v>
      </c>
      <c r="BF23" s="186">
        <f t="shared" si="7"/>
        <v>0</v>
      </c>
      <c r="BG23" s="186">
        <f t="shared" si="7"/>
        <v>0</v>
      </c>
      <c r="BH23" s="186">
        <f t="shared" si="7"/>
        <v>0</v>
      </c>
      <c r="BI23" s="186">
        <f t="shared" si="7"/>
        <v>0</v>
      </c>
      <c r="BJ23" s="186">
        <f t="shared" si="7"/>
        <v>0</v>
      </c>
      <c r="BK23" s="186">
        <f t="shared" si="7"/>
        <v>0</v>
      </c>
      <c r="BL23" s="186">
        <f t="shared" si="7"/>
        <v>0</v>
      </c>
      <c r="BM23" s="186">
        <f t="shared" si="7"/>
        <v>0</v>
      </c>
      <c r="BN23" s="186">
        <f t="shared" si="7"/>
        <v>0</v>
      </c>
      <c r="BO23" s="186">
        <f t="shared" si="7"/>
        <v>0</v>
      </c>
      <c r="BP23" s="186">
        <f t="shared" si="8"/>
        <v>1</v>
      </c>
      <c r="BQ23" s="95"/>
      <c r="BR23" s="186">
        <f t="shared" si="9"/>
        <v>0</v>
      </c>
      <c r="BS23" s="186">
        <f t="shared" si="9"/>
        <v>0</v>
      </c>
      <c r="BT23" s="186">
        <f t="shared" si="9"/>
        <v>0</v>
      </c>
      <c r="BU23" s="186">
        <f t="shared" si="9"/>
        <v>0</v>
      </c>
      <c r="BV23" s="186">
        <f t="shared" si="9"/>
        <v>0</v>
      </c>
      <c r="BW23" s="186">
        <f t="shared" si="9"/>
        <v>0</v>
      </c>
      <c r="BX23" s="186">
        <f t="shared" si="9"/>
        <v>1</v>
      </c>
      <c r="BY23" s="186">
        <f t="shared" si="10"/>
        <v>1</v>
      </c>
      <c r="BZ23" s="95"/>
      <c r="CA23" s="186">
        <f t="shared" si="11"/>
        <v>0</v>
      </c>
      <c r="CB23" s="186">
        <f t="shared" si="11"/>
        <v>0</v>
      </c>
      <c r="CC23" s="186">
        <f t="shared" si="11"/>
        <v>0</v>
      </c>
      <c r="CD23" s="186">
        <f t="shared" si="11"/>
        <v>0</v>
      </c>
      <c r="CE23" s="186">
        <f t="shared" si="11"/>
        <v>0</v>
      </c>
      <c r="CF23" s="186">
        <f t="shared" si="11"/>
        <v>0</v>
      </c>
      <c r="CG23" s="186">
        <f t="shared" si="11"/>
        <v>1</v>
      </c>
      <c r="CH23" s="186">
        <f t="shared" si="12"/>
        <v>1</v>
      </c>
    </row>
    <row r="24" spans="1:86" ht="15" thickBot="1" x14ac:dyDescent="0.4">
      <c r="A24" s="757"/>
      <c r="B24" s="16"/>
      <c r="C24" s="17" t="s">
        <v>43</v>
      </c>
      <c r="D24" s="18"/>
      <c r="E24" s="76"/>
      <c r="F24" s="76"/>
      <c r="G24" s="77"/>
      <c r="H24" s="106"/>
      <c r="I24" s="76"/>
      <c r="J24" s="106"/>
      <c r="K24" s="79"/>
      <c r="L24" s="106"/>
      <c r="M24" s="106"/>
      <c r="N24" s="118"/>
      <c r="O24" s="78"/>
      <c r="P24" s="106"/>
      <c r="Q24" s="76"/>
      <c r="R24" s="106"/>
      <c r="S24" s="76"/>
      <c r="T24" s="76"/>
      <c r="U24" s="77"/>
      <c r="V24" s="106"/>
      <c r="W24" s="76"/>
      <c r="X24" s="106"/>
      <c r="Y24" s="79"/>
      <c r="Z24" s="106"/>
      <c r="AA24" s="123"/>
      <c r="AB24" s="118"/>
      <c r="AC24" s="78"/>
      <c r="AD24" s="106"/>
      <c r="AE24" s="76"/>
      <c r="AF24" s="106"/>
      <c r="AG24" s="76"/>
      <c r="AH24" s="76"/>
      <c r="AI24" s="19" t="str">
        <f t="shared" si="0"/>
        <v>EXTERIEUR</v>
      </c>
      <c r="AJ24" s="399"/>
      <c r="AK24" s="42"/>
      <c r="AL24" s="226">
        <f t="shared" si="5"/>
        <v>0</v>
      </c>
      <c r="AM24" s="226">
        <f t="shared" si="5"/>
        <v>0</v>
      </c>
      <c r="AN24" s="226">
        <f t="shared" si="5"/>
        <v>0</v>
      </c>
      <c r="AO24" s="226">
        <f t="shared" si="5"/>
        <v>0</v>
      </c>
      <c r="AP24" s="226">
        <f t="shared" si="5"/>
        <v>0</v>
      </c>
      <c r="AQ24" s="226">
        <f t="shared" si="5"/>
        <v>0</v>
      </c>
      <c r="AR24" s="226">
        <f t="shared" si="5"/>
        <v>0</v>
      </c>
      <c r="AS24" s="226">
        <f t="shared" si="5"/>
        <v>0</v>
      </c>
      <c r="AT24" s="226">
        <f t="shared" si="5"/>
        <v>0</v>
      </c>
      <c r="AU24" s="226">
        <f t="shared" si="5"/>
        <v>0</v>
      </c>
      <c r="AV24" s="226">
        <f t="shared" si="5"/>
        <v>0</v>
      </c>
      <c r="AW24" s="226">
        <f t="shared" si="5"/>
        <v>0</v>
      </c>
      <c r="AX24" s="226">
        <f t="shared" si="5"/>
        <v>0</v>
      </c>
      <c r="AY24" s="226">
        <f t="shared" si="5"/>
        <v>0</v>
      </c>
      <c r="AZ24" s="226">
        <f t="shared" si="6"/>
        <v>0</v>
      </c>
      <c r="BA24" s="42"/>
      <c r="BB24" s="226">
        <f t="shared" si="7"/>
        <v>0</v>
      </c>
      <c r="BC24" s="226">
        <f t="shared" si="7"/>
        <v>0</v>
      </c>
      <c r="BD24" s="226">
        <f t="shared" si="7"/>
        <v>0</v>
      </c>
      <c r="BE24" s="226">
        <f t="shared" si="7"/>
        <v>0</v>
      </c>
      <c r="BF24" s="226">
        <f t="shared" si="7"/>
        <v>0</v>
      </c>
      <c r="BG24" s="226">
        <f t="shared" si="7"/>
        <v>0</v>
      </c>
      <c r="BH24" s="226">
        <f t="shared" si="7"/>
        <v>0</v>
      </c>
      <c r="BI24" s="226">
        <f t="shared" si="7"/>
        <v>0</v>
      </c>
      <c r="BJ24" s="226">
        <f t="shared" si="7"/>
        <v>0</v>
      </c>
      <c r="BK24" s="226">
        <f t="shared" si="7"/>
        <v>0</v>
      </c>
      <c r="BL24" s="226">
        <f t="shared" si="7"/>
        <v>0</v>
      </c>
      <c r="BM24" s="226">
        <f t="shared" si="7"/>
        <v>0</v>
      </c>
      <c r="BN24" s="226">
        <f t="shared" si="7"/>
        <v>0</v>
      </c>
      <c r="BO24" s="226">
        <f t="shared" si="7"/>
        <v>0</v>
      </c>
      <c r="BP24" s="226">
        <f t="shared" si="8"/>
        <v>0</v>
      </c>
      <c r="BQ24" s="42"/>
      <c r="BR24" s="226">
        <f t="shared" si="9"/>
        <v>0</v>
      </c>
      <c r="BS24" s="226">
        <f t="shared" si="9"/>
        <v>0</v>
      </c>
      <c r="BT24" s="226">
        <f t="shared" si="9"/>
        <v>0</v>
      </c>
      <c r="BU24" s="226">
        <f t="shared" si="9"/>
        <v>0</v>
      </c>
      <c r="BV24" s="226">
        <f t="shared" si="9"/>
        <v>0</v>
      </c>
      <c r="BW24" s="226">
        <f t="shared" si="9"/>
        <v>0</v>
      </c>
      <c r="BX24" s="226">
        <f t="shared" si="9"/>
        <v>0</v>
      </c>
      <c r="BY24" s="226">
        <f t="shared" si="10"/>
        <v>0</v>
      </c>
      <c r="BZ24" s="42"/>
      <c r="CA24" s="226">
        <f t="shared" si="11"/>
        <v>0</v>
      </c>
      <c r="CB24" s="226">
        <f t="shared" si="11"/>
        <v>0</v>
      </c>
      <c r="CC24" s="226">
        <f t="shared" si="11"/>
        <v>0</v>
      </c>
      <c r="CD24" s="226">
        <f t="shared" si="11"/>
        <v>0</v>
      </c>
      <c r="CE24" s="226">
        <f t="shared" si="11"/>
        <v>0</v>
      </c>
      <c r="CF24" s="226">
        <f t="shared" si="11"/>
        <v>0</v>
      </c>
      <c r="CG24" s="226">
        <f t="shared" si="11"/>
        <v>0</v>
      </c>
      <c r="CH24" s="226">
        <f t="shared" si="12"/>
        <v>0</v>
      </c>
    </row>
    <row r="25" spans="1:86" x14ac:dyDescent="0.35">
      <c r="A25" s="755" t="s">
        <v>44</v>
      </c>
      <c r="B25" s="778" t="s">
        <v>45</v>
      </c>
      <c r="C25" s="20" t="s">
        <v>46</v>
      </c>
      <c r="D25" s="21" t="s">
        <v>47</v>
      </c>
      <c r="E25" s="70"/>
      <c r="F25" s="70"/>
      <c r="G25" s="71"/>
      <c r="H25" s="328" t="s">
        <v>169</v>
      </c>
      <c r="I25" s="328" t="s">
        <v>169</v>
      </c>
      <c r="J25" s="102" t="s">
        <v>51</v>
      </c>
      <c r="K25" s="73"/>
      <c r="L25" s="102" t="s">
        <v>38</v>
      </c>
      <c r="M25" s="102"/>
      <c r="N25" s="102" t="s">
        <v>48</v>
      </c>
      <c r="O25" s="72"/>
      <c r="P25" s="102" t="s">
        <v>38</v>
      </c>
      <c r="Q25" s="70"/>
      <c r="R25" s="102" t="s">
        <v>38</v>
      </c>
      <c r="S25" s="70"/>
      <c r="T25" s="70"/>
      <c r="U25" s="71"/>
      <c r="V25" s="102" t="s">
        <v>48</v>
      </c>
      <c r="W25" s="70"/>
      <c r="X25" s="102" t="s">
        <v>38</v>
      </c>
      <c r="Y25" s="73"/>
      <c r="Z25" s="102" t="s">
        <v>38</v>
      </c>
      <c r="AA25" s="102"/>
      <c r="AB25" s="117"/>
      <c r="AC25" s="72"/>
      <c r="AD25" s="102" t="s">
        <v>48</v>
      </c>
      <c r="AE25" s="70"/>
      <c r="AF25" s="102" t="s">
        <v>38</v>
      </c>
      <c r="AG25" s="70"/>
      <c r="AH25" s="70"/>
      <c r="AI25" s="22" t="str">
        <f t="shared" si="0"/>
        <v>SGC QUESADA</v>
      </c>
      <c r="AJ25" s="397"/>
      <c r="AK25" s="95"/>
      <c r="AL25" s="186">
        <f t="shared" si="5"/>
        <v>0</v>
      </c>
      <c r="AM25" s="186">
        <f t="shared" si="5"/>
        <v>0</v>
      </c>
      <c r="AN25" s="186">
        <f t="shared" si="5"/>
        <v>0</v>
      </c>
      <c r="AO25" s="186">
        <f t="shared" si="5"/>
        <v>0</v>
      </c>
      <c r="AP25" s="186">
        <f t="shared" si="5"/>
        <v>0</v>
      </c>
      <c r="AQ25" s="186">
        <f t="shared" si="5"/>
        <v>0</v>
      </c>
      <c r="AR25" s="186">
        <f t="shared" si="5"/>
        <v>0</v>
      </c>
      <c r="AS25" s="186">
        <f t="shared" si="5"/>
        <v>0</v>
      </c>
      <c r="AT25" s="186">
        <f t="shared" si="5"/>
        <v>0</v>
      </c>
      <c r="AU25" s="186">
        <f t="shared" si="5"/>
        <v>0</v>
      </c>
      <c r="AV25" s="186">
        <f t="shared" si="5"/>
        <v>0</v>
      </c>
      <c r="AW25" s="186">
        <f t="shared" si="5"/>
        <v>6</v>
      </c>
      <c r="AX25" s="186">
        <f t="shared" si="5"/>
        <v>1</v>
      </c>
      <c r="AY25" s="186">
        <f t="shared" si="5"/>
        <v>0</v>
      </c>
      <c r="AZ25" s="186">
        <f t="shared" si="6"/>
        <v>7</v>
      </c>
      <c r="BA25" s="95"/>
      <c r="BB25" s="186">
        <f t="shared" si="7"/>
        <v>0</v>
      </c>
      <c r="BC25" s="186">
        <f t="shared" si="7"/>
        <v>0</v>
      </c>
      <c r="BD25" s="186">
        <f t="shared" si="7"/>
        <v>0</v>
      </c>
      <c r="BE25" s="186">
        <f t="shared" si="7"/>
        <v>0</v>
      </c>
      <c r="BF25" s="186">
        <f t="shared" si="7"/>
        <v>0</v>
      </c>
      <c r="BG25" s="186">
        <f t="shared" si="7"/>
        <v>0</v>
      </c>
      <c r="BH25" s="186">
        <f t="shared" si="7"/>
        <v>0</v>
      </c>
      <c r="BI25" s="186">
        <f t="shared" si="7"/>
        <v>0</v>
      </c>
      <c r="BJ25" s="186">
        <f t="shared" si="7"/>
        <v>0</v>
      </c>
      <c r="BK25" s="186">
        <f t="shared" si="7"/>
        <v>0</v>
      </c>
      <c r="BL25" s="186">
        <f t="shared" si="7"/>
        <v>0</v>
      </c>
      <c r="BM25" s="186">
        <f t="shared" si="7"/>
        <v>6</v>
      </c>
      <c r="BN25" s="186">
        <f t="shared" si="7"/>
        <v>1</v>
      </c>
      <c r="BO25" s="186">
        <f t="shared" si="7"/>
        <v>0</v>
      </c>
      <c r="BP25" s="186">
        <f t="shared" si="8"/>
        <v>7</v>
      </c>
      <c r="BQ25" s="95"/>
      <c r="BR25" s="186">
        <f t="shared" si="9"/>
        <v>0</v>
      </c>
      <c r="BS25" s="186">
        <f t="shared" si="9"/>
        <v>0</v>
      </c>
      <c r="BT25" s="186">
        <f t="shared" si="9"/>
        <v>0</v>
      </c>
      <c r="BU25" s="186">
        <f t="shared" si="9"/>
        <v>0</v>
      </c>
      <c r="BV25" s="186">
        <f t="shared" si="9"/>
        <v>3</v>
      </c>
      <c r="BW25" s="186">
        <f t="shared" si="9"/>
        <v>0</v>
      </c>
      <c r="BX25" s="186">
        <f t="shared" si="9"/>
        <v>0</v>
      </c>
      <c r="BY25" s="186">
        <f t="shared" si="10"/>
        <v>3</v>
      </c>
      <c r="BZ25" s="95"/>
      <c r="CA25" s="186">
        <f t="shared" si="11"/>
        <v>0</v>
      </c>
      <c r="CB25" s="186">
        <f t="shared" si="11"/>
        <v>0</v>
      </c>
      <c r="CC25" s="186">
        <f t="shared" si="11"/>
        <v>0</v>
      </c>
      <c r="CD25" s="186">
        <f t="shared" si="11"/>
        <v>0</v>
      </c>
      <c r="CE25" s="186">
        <f t="shared" si="11"/>
        <v>3</v>
      </c>
      <c r="CF25" s="186">
        <f t="shared" si="11"/>
        <v>0</v>
      </c>
      <c r="CG25" s="186">
        <f t="shared" si="11"/>
        <v>0</v>
      </c>
      <c r="CH25" s="186">
        <f t="shared" si="12"/>
        <v>3</v>
      </c>
    </row>
    <row r="26" spans="1:86" x14ac:dyDescent="0.35">
      <c r="A26" s="756"/>
      <c r="B26" s="779"/>
      <c r="C26" s="13" t="s">
        <v>49</v>
      </c>
      <c r="D26" s="15" t="s">
        <v>47</v>
      </c>
      <c r="E26" s="328" t="s">
        <v>170</v>
      </c>
      <c r="F26" s="328" t="s">
        <v>170</v>
      </c>
      <c r="G26" s="336" t="s">
        <v>170</v>
      </c>
      <c r="H26" s="328" t="s">
        <v>170</v>
      </c>
      <c r="I26" s="328" t="s">
        <v>170</v>
      </c>
      <c r="J26" s="328" t="s">
        <v>170</v>
      </c>
      <c r="K26" s="337" t="s">
        <v>170</v>
      </c>
      <c r="L26" s="328" t="s">
        <v>170</v>
      </c>
      <c r="M26" s="328" t="s">
        <v>170</v>
      </c>
      <c r="N26" s="328" t="s">
        <v>170</v>
      </c>
      <c r="O26" s="72"/>
      <c r="P26" s="102" t="s">
        <v>51</v>
      </c>
      <c r="Q26" s="70"/>
      <c r="R26" s="102" t="s">
        <v>51</v>
      </c>
      <c r="S26" s="70"/>
      <c r="T26" s="70"/>
      <c r="U26" s="71"/>
      <c r="V26" s="102" t="s">
        <v>51</v>
      </c>
      <c r="W26" s="70"/>
      <c r="X26" s="102" t="s">
        <v>51</v>
      </c>
      <c r="Y26" s="73"/>
      <c r="Z26" s="102" t="s">
        <v>48</v>
      </c>
      <c r="AA26" s="102"/>
      <c r="AB26" s="117"/>
      <c r="AC26" s="72"/>
      <c r="AD26" s="102" t="s">
        <v>51</v>
      </c>
      <c r="AE26" s="70"/>
      <c r="AF26" s="102" t="s">
        <v>51</v>
      </c>
      <c r="AG26" s="70"/>
      <c r="AH26" s="70"/>
      <c r="AI26" s="14" t="str">
        <f t="shared" si="0"/>
        <v>SGC LEDUC</v>
      </c>
      <c r="AJ26" s="399"/>
      <c r="AK26" s="42"/>
      <c r="AL26" s="226">
        <f t="shared" si="5"/>
        <v>0</v>
      </c>
      <c r="AM26" s="226">
        <f t="shared" si="5"/>
        <v>0</v>
      </c>
      <c r="AN26" s="226">
        <f t="shared" si="5"/>
        <v>0</v>
      </c>
      <c r="AO26" s="226">
        <f t="shared" si="5"/>
        <v>0</v>
      </c>
      <c r="AP26" s="226">
        <f t="shared" si="5"/>
        <v>0</v>
      </c>
      <c r="AQ26" s="226">
        <f t="shared" si="5"/>
        <v>0</v>
      </c>
      <c r="AR26" s="226">
        <f t="shared" si="5"/>
        <v>0</v>
      </c>
      <c r="AS26" s="226">
        <f t="shared" si="5"/>
        <v>0</v>
      </c>
      <c r="AT26" s="226">
        <f t="shared" si="5"/>
        <v>0</v>
      </c>
      <c r="AU26" s="226">
        <f t="shared" si="5"/>
        <v>0</v>
      </c>
      <c r="AV26" s="226">
        <f t="shared" si="5"/>
        <v>0</v>
      </c>
      <c r="AW26" s="226">
        <f t="shared" si="5"/>
        <v>0</v>
      </c>
      <c r="AX26" s="226">
        <f t="shared" si="5"/>
        <v>6</v>
      </c>
      <c r="AY26" s="226">
        <f t="shared" si="5"/>
        <v>0</v>
      </c>
      <c r="AZ26" s="226">
        <f t="shared" si="6"/>
        <v>6</v>
      </c>
      <c r="BA26" s="42"/>
      <c r="BB26" s="226">
        <f t="shared" si="7"/>
        <v>0</v>
      </c>
      <c r="BC26" s="226">
        <f t="shared" si="7"/>
        <v>0</v>
      </c>
      <c r="BD26" s="226">
        <f t="shared" si="7"/>
        <v>0</v>
      </c>
      <c r="BE26" s="226">
        <f t="shared" si="7"/>
        <v>0</v>
      </c>
      <c r="BF26" s="226">
        <f t="shared" si="7"/>
        <v>0</v>
      </c>
      <c r="BG26" s="226">
        <f t="shared" si="7"/>
        <v>0</v>
      </c>
      <c r="BH26" s="226">
        <f t="shared" si="7"/>
        <v>0</v>
      </c>
      <c r="BI26" s="226">
        <f t="shared" si="7"/>
        <v>0</v>
      </c>
      <c r="BJ26" s="226">
        <f t="shared" si="7"/>
        <v>0</v>
      </c>
      <c r="BK26" s="226">
        <f t="shared" si="7"/>
        <v>0</v>
      </c>
      <c r="BL26" s="226">
        <f t="shared" si="7"/>
        <v>0</v>
      </c>
      <c r="BM26" s="226">
        <f t="shared" si="7"/>
        <v>0</v>
      </c>
      <c r="BN26" s="226">
        <f t="shared" si="7"/>
        <v>6</v>
      </c>
      <c r="BO26" s="226">
        <f t="shared" si="7"/>
        <v>0</v>
      </c>
      <c r="BP26" s="226">
        <f t="shared" si="8"/>
        <v>6</v>
      </c>
      <c r="BQ26" s="42"/>
      <c r="BR26" s="226">
        <f t="shared" si="9"/>
        <v>0</v>
      </c>
      <c r="BS26" s="226">
        <f t="shared" si="9"/>
        <v>0</v>
      </c>
      <c r="BT26" s="226">
        <f t="shared" si="9"/>
        <v>0</v>
      </c>
      <c r="BU26" s="226">
        <f t="shared" si="9"/>
        <v>0</v>
      </c>
      <c r="BV26" s="226">
        <f t="shared" si="9"/>
        <v>1</v>
      </c>
      <c r="BW26" s="226">
        <f t="shared" si="9"/>
        <v>0</v>
      </c>
      <c r="BX26" s="226">
        <f t="shared" si="9"/>
        <v>0</v>
      </c>
      <c r="BY26" s="226">
        <f t="shared" si="10"/>
        <v>1</v>
      </c>
      <c r="BZ26" s="42"/>
      <c r="CA26" s="226">
        <f t="shared" si="11"/>
        <v>0</v>
      </c>
      <c r="CB26" s="226">
        <f t="shared" si="11"/>
        <v>0</v>
      </c>
      <c r="CC26" s="226">
        <f t="shared" si="11"/>
        <v>0</v>
      </c>
      <c r="CD26" s="226">
        <f t="shared" si="11"/>
        <v>0</v>
      </c>
      <c r="CE26" s="226">
        <f t="shared" si="11"/>
        <v>1</v>
      </c>
      <c r="CF26" s="226">
        <f t="shared" si="11"/>
        <v>0</v>
      </c>
      <c r="CG26" s="226">
        <f t="shared" si="11"/>
        <v>0</v>
      </c>
      <c r="CH26" s="226">
        <f t="shared" si="12"/>
        <v>1</v>
      </c>
    </row>
    <row r="27" spans="1:86" ht="15" thickBot="1" x14ac:dyDescent="0.4">
      <c r="A27" s="756"/>
      <c r="B27" s="780"/>
      <c r="C27" s="23" t="s">
        <v>50</v>
      </c>
      <c r="D27" s="24" t="s">
        <v>88</v>
      </c>
      <c r="E27" s="70"/>
      <c r="F27" s="70"/>
      <c r="G27" s="71"/>
      <c r="H27" s="102" t="s">
        <v>51</v>
      </c>
      <c r="I27" s="70"/>
      <c r="J27" s="102" t="s">
        <v>51</v>
      </c>
      <c r="K27" s="73"/>
      <c r="L27" s="102" t="s">
        <v>51</v>
      </c>
      <c r="M27" s="102" t="s">
        <v>48</v>
      </c>
      <c r="N27" s="102"/>
      <c r="O27" s="72"/>
      <c r="P27" s="102" t="s">
        <v>51</v>
      </c>
      <c r="Q27" s="70"/>
      <c r="R27" s="102" t="s">
        <v>48</v>
      </c>
      <c r="S27" s="70"/>
      <c r="T27" s="70"/>
      <c r="U27" s="71"/>
      <c r="V27" s="102" t="s">
        <v>51</v>
      </c>
      <c r="W27" s="70"/>
      <c r="X27" s="102" t="s">
        <v>51</v>
      </c>
      <c r="Y27" s="73"/>
      <c r="Z27" s="102" t="s">
        <v>51</v>
      </c>
      <c r="AA27" s="102" t="s">
        <v>48</v>
      </c>
      <c r="AB27" s="117"/>
      <c r="AC27" s="72"/>
      <c r="AD27" s="102" t="s">
        <v>51</v>
      </c>
      <c r="AE27" s="70"/>
      <c r="AF27" s="102" t="s">
        <v>51</v>
      </c>
      <c r="AG27" s="327" t="s">
        <v>7</v>
      </c>
      <c r="AH27" s="327" t="s">
        <v>7</v>
      </c>
      <c r="AI27" s="25" t="str">
        <f t="shared" si="0"/>
        <v>SGC LABROUE</v>
      </c>
      <c r="AJ27" s="408"/>
      <c r="AK27" s="95"/>
      <c r="AL27" s="233">
        <f t="shared" si="5"/>
        <v>0</v>
      </c>
      <c r="AM27" s="233">
        <f t="shared" si="5"/>
        <v>0</v>
      </c>
      <c r="AN27" s="233">
        <f t="shared" si="5"/>
        <v>0</v>
      </c>
      <c r="AO27" s="233">
        <f t="shared" si="5"/>
        <v>0</v>
      </c>
      <c r="AP27" s="233">
        <f t="shared" si="5"/>
        <v>0</v>
      </c>
      <c r="AQ27" s="233">
        <f t="shared" si="5"/>
        <v>0</v>
      </c>
      <c r="AR27" s="233">
        <f t="shared" si="5"/>
        <v>0</v>
      </c>
      <c r="AS27" s="233">
        <f t="shared" si="5"/>
        <v>0</v>
      </c>
      <c r="AT27" s="233">
        <f t="shared" si="5"/>
        <v>0</v>
      </c>
      <c r="AU27" s="233">
        <f t="shared" si="5"/>
        <v>0</v>
      </c>
      <c r="AV27" s="233">
        <f t="shared" si="5"/>
        <v>0</v>
      </c>
      <c r="AW27" s="233">
        <f t="shared" si="5"/>
        <v>0</v>
      </c>
      <c r="AX27" s="233">
        <f t="shared" si="5"/>
        <v>9</v>
      </c>
      <c r="AY27" s="233">
        <f t="shared" si="5"/>
        <v>0</v>
      </c>
      <c r="AZ27" s="233">
        <f t="shared" si="6"/>
        <v>9</v>
      </c>
      <c r="BA27" s="95"/>
      <c r="BB27" s="233">
        <f t="shared" si="7"/>
        <v>0</v>
      </c>
      <c r="BC27" s="233">
        <f t="shared" si="7"/>
        <v>0</v>
      </c>
      <c r="BD27" s="233">
        <f t="shared" si="7"/>
        <v>0</v>
      </c>
      <c r="BE27" s="233">
        <f t="shared" si="7"/>
        <v>0</v>
      </c>
      <c r="BF27" s="233">
        <f t="shared" si="7"/>
        <v>0</v>
      </c>
      <c r="BG27" s="233">
        <f t="shared" si="7"/>
        <v>0</v>
      </c>
      <c r="BH27" s="233">
        <f t="shared" si="7"/>
        <v>0</v>
      </c>
      <c r="BI27" s="233">
        <f t="shared" si="7"/>
        <v>0</v>
      </c>
      <c r="BJ27" s="233">
        <f t="shared" si="7"/>
        <v>0</v>
      </c>
      <c r="BK27" s="233">
        <f t="shared" si="7"/>
        <v>0</v>
      </c>
      <c r="BL27" s="233">
        <f t="shared" si="7"/>
        <v>0</v>
      </c>
      <c r="BM27" s="233">
        <f t="shared" si="7"/>
        <v>0</v>
      </c>
      <c r="BN27" s="233">
        <f t="shared" si="7"/>
        <v>9</v>
      </c>
      <c r="BO27" s="233">
        <f t="shared" si="7"/>
        <v>0</v>
      </c>
      <c r="BP27" s="233">
        <f t="shared" si="8"/>
        <v>9</v>
      </c>
      <c r="BQ27" s="95"/>
      <c r="BR27" s="233">
        <f t="shared" si="9"/>
        <v>0</v>
      </c>
      <c r="BS27" s="233">
        <f t="shared" si="9"/>
        <v>0</v>
      </c>
      <c r="BT27" s="233">
        <f t="shared" si="9"/>
        <v>0</v>
      </c>
      <c r="BU27" s="233">
        <f t="shared" si="9"/>
        <v>0</v>
      </c>
      <c r="BV27" s="233">
        <f t="shared" si="9"/>
        <v>3</v>
      </c>
      <c r="BW27" s="233">
        <f t="shared" si="9"/>
        <v>0</v>
      </c>
      <c r="BX27" s="233">
        <f t="shared" si="9"/>
        <v>0</v>
      </c>
      <c r="BY27" s="233">
        <f t="shared" si="10"/>
        <v>3</v>
      </c>
      <c r="BZ27" s="95"/>
      <c r="CA27" s="233">
        <f t="shared" si="11"/>
        <v>0</v>
      </c>
      <c r="CB27" s="233">
        <f t="shared" si="11"/>
        <v>0</v>
      </c>
      <c r="CC27" s="233">
        <f t="shared" si="11"/>
        <v>0</v>
      </c>
      <c r="CD27" s="233">
        <f t="shared" si="11"/>
        <v>0</v>
      </c>
      <c r="CE27" s="233">
        <f t="shared" si="11"/>
        <v>3</v>
      </c>
      <c r="CF27" s="233">
        <f t="shared" si="11"/>
        <v>0</v>
      </c>
      <c r="CG27" s="233">
        <f t="shared" si="11"/>
        <v>0</v>
      </c>
      <c r="CH27" s="233">
        <f t="shared" si="12"/>
        <v>3</v>
      </c>
    </row>
    <row r="28" spans="1:86" x14ac:dyDescent="0.35">
      <c r="A28" s="756"/>
      <c r="B28" s="779"/>
      <c r="C28" s="20" t="s">
        <v>54</v>
      </c>
      <c r="D28" s="21" t="s">
        <v>89</v>
      </c>
      <c r="E28" s="327" t="s">
        <v>7</v>
      </c>
      <c r="F28" s="327" t="s">
        <v>7</v>
      </c>
      <c r="G28" s="330" t="s">
        <v>7</v>
      </c>
      <c r="H28" s="102" t="s">
        <v>35</v>
      </c>
      <c r="I28" s="70"/>
      <c r="J28" s="102" t="s">
        <v>35</v>
      </c>
      <c r="K28" s="73"/>
      <c r="L28" s="102" t="s">
        <v>48</v>
      </c>
      <c r="M28" s="102"/>
      <c r="N28" s="102"/>
      <c r="O28" s="72"/>
      <c r="P28" s="102" t="s">
        <v>35</v>
      </c>
      <c r="Q28" s="70"/>
      <c r="R28" s="102" t="s">
        <v>35</v>
      </c>
      <c r="S28" s="70"/>
      <c r="T28" s="70"/>
      <c r="U28" s="71"/>
      <c r="V28" s="102" t="s">
        <v>48</v>
      </c>
      <c r="W28" s="70"/>
      <c r="X28" s="102" t="s">
        <v>35</v>
      </c>
      <c r="Y28" s="73"/>
      <c r="Z28" s="102" t="s">
        <v>35</v>
      </c>
      <c r="AA28" s="102"/>
      <c r="AB28" s="117" t="s">
        <v>48</v>
      </c>
      <c r="AC28" s="72"/>
      <c r="AD28" s="102" t="s">
        <v>35</v>
      </c>
      <c r="AE28" s="70"/>
      <c r="AF28" s="102" t="s">
        <v>35</v>
      </c>
      <c r="AG28" s="327" t="s">
        <v>7</v>
      </c>
      <c r="AH28" s="327" t="s">
        <v>7</v>
      </c>
      <c r="AI28" s="22" t="str">
        <f t="shared" si="0"/>
        <v>SGT ROGE</v>
      </c>
      <c r="AJ28" s="407"/>
      <c r="AK28" s="42"/>
      <c r="AL28" s="226">
        <f t="shared" si="5"/>
        <v>0</v>
      </c>
      <c r="AM28" s="226">
        <f t="shared" si="5"/>
        <v>0</v>
      </c>
      <c r="AN28" s="226">
        <f t="shared" si="5"/>
        <v>0</v>
      </c>
      <c r="AO28" s="226">
        <f t="shared" si="5"/>
        <v>0</v>
      </c>
      <c r="AP28" s="226">
        <f t="shared" si="5"/>
        <v>0</v>
      </c>
      <c r="AQ28" s="226">
        <f t="shared" si="5"/>
        <v>0</v>
      </c>
      <c r="AR28" s="226">
        <f t="shared" si="5"/>
        <v>0</v>
      </c>
      <c r="AS28" s="226">
        <f t="shared" si="5"/>
        <v>8</v>
      </c>
      <c r="AT28" s="226">
        <f t="shared" si="5"/>
        <v>0</v>
      </c>
      <c r="AU28" s="226">
        <f t="shared" si="5"/>
        <v>0</v>
      </c>
      <c r="AV28" s="226">
        <f t="shared" si="5"/>
        <v>0</v>
      </c>
      <c r="AW28" s="226">
        <f t="shared" si="5"/>
        <v>0</v>
      </c>
      <c r="AX28" s="226">
        <f t="shared" si="5"/>
        <v>0</v>
      </c>
      <c r="AY28" s="226">
        <f t="shared" si="5"/>
        <v>0</v>
      </c>
      <c r="AZ28" s="226">
        <f t="shared" si="6"/>
        <v>8</v>
      </c>
      <c r="BA28" s="42"/>
      <c r="BB28" s="226">
        <f t="shared" si="7"/>
        <v>0</v>
      </c>
      <c r="BC28" s="226">
        <f t="shared" si="7"/>
        <v>0</v>
      </c>
      <c r="BD28" s="226">
        <f t="shared" si="7"/>
        <v>0</v>
      </c>
      <c r="BE28" s="226">
        <f t="shared" si="7"/>
        <v>0</v>
      </c>
      <c r="BF28" s="226">
        <f t="shared" si="7"/>
        <v>0</v>
      </c>
      <c r="BG28" s="226">
        <f t="shared" si="7"/>
        <v>0</v>
      </c>
      <c r="BH28" s="226">
        <f t="shared" si="7"/>
        <v>0</v>
      </c>
      <c r="BI28" s="226">
        <f t="shared" si="7"/>
        <v>8</v>
      </c>
      <c r="BJ28" s="226">
        <f t="shared" si="7"/>
        <v>0</v>
      </c>
      <c r="BK28" s="226">
        <f t="shared" si="7"/>
        <v>0</v>
      </c>
      <c r="BL28" s="226">
        <f t="shared" si="7"/>
        <v>0</v>
      </c>
      <c r="BM28" s="226">
        <f t="shared" si="7"/>
        <v>0</v>
      </c>
      <c r="BN28" s="226">
        <f t="shared" si="7"/>
        <v>0</v>
      </c>
      <c r="BO28" s="226">
        <f t="shared" si="7"/>
        <v>0</v>
      </c>
      <c r="BP28" s="226">
        <f t="shared" si="8"/>
        <v>8</v>
      </c>
      <c r="BQ28" s="42"/>
      <c r="BR28" s="226">
        <f t="shared" si="9"/>
        <v>0</v>
      </c>
      <c r="BS28" s="226">
        <f t="shared" si="9"/>
        <v>0</v>
      </c>
      <c r="BT28" s="226">
        <f t="shared" si="9"/>
        <v>0</v>
      </c>
      <c r="BU28" s="226">
        <f t="shared" si="9"/>
        <v>0</v>
      </c>
      <c r="BV28" s="226">
        <f t="shared" si="9"/>
        <v>3</v>
      </c>
      <c r="BW28" s="226">
        <f t="shared" si="9"/>
        <v>0</v>
      </c>
      <c r="BX28" s="226">
        <f t="shared" si="9"/>
        <v>0</v>
      </c>
      <c r="BY28" s="226">
        <f t="shared" si="10"/>
        <v>3</v>
      </c>
      <c r="BZ28" s="42"/>
      <c r="CA28" s="226">
        <f t="shared" si="11"/>
        <v>0</v>
      </c>
      <c r="CB28" s="226">
        <f t="shared" si="11"/>
        <v>0</v>
      </c>
      <c r="CC28" s="226">
        <f t="shared" si="11"/>
        <v>0</v>
      </c>
      <c r="CD28" s="226">
        <f t="shared" si="11"/>
        <v>0</v>
      </c>
      <c r="CE28" s="226">
        <f t="shared" si="11"/>
        <v>3</v>
      </c>
      <c r="CF28" s="226">
        <f t="shared" si="11"/>
        <v>0</v>
      </c>
      <c r="CG28" s="226">
        <f t="shared" si="11"/>
        <v>0</v>
      </c>
      <c r="CH28" s="226">
        <f t="shared" si="12"/>
        <v>3</v>
      </c>
    </row>
    <row r="29" spans="1:86" x14ac:dyDescent="0.35">
      <c r="A29" s="756"/>
      <c r="B29" s="779"/>
      <c r="C29" s="13" t="s">
        <v>60</v>
      </c>
      <c r="D29" s="15" t="s">
        <v>89</v>
      </c>
      <c r="E29" s="70"/>
      <c r="F29" s="70"/>
      <c r="G29" s="71"/>
      <c r="H29" s="102" t="s">
        <v>48</v>
      </c>
      <c r="I29" s="70"/>
      <c r="J29" s="102" t="s">
        <v>35</v>
      </c>
      <c r="K29" s="73"/>
      <c r="L29" s="102" t="s">
        <v>48</v>
      </c>
      <c r="M29" s="102"/>
      <c r="N29" s="102"/>
      <c r="O29" s="72"/>
      <c r="P29" s="102" t="s">
        <v>35</v>
      </c>
      <c r="Q29" s="70"/>
      <c r="R29" s="102" t="s">
        <v>35</v>
      </c>
      <c r="S29" s="70"/>
      <c r="T29" s="70"/>
      <c r="U29" s="71"/>
      <c r="V29" s="102" t="s">
        <v>35</v>
      </c>
      <c r="W29" s="70"/>
      <c r="X29" s="102" t="s">
        <v>48</v>
      </c>
      <c r="Y29" s="73"/>
      <c r="Z29" s="102" t="s">
        <v>35</v>
      </c>
      <c r="AA29" s="102"/>
      <c r="AB29" s="117"/>
      <c r="AC29" s="352" t="s">
        <v>129</v>
      </c>
      <c r="AD29" s="349" t="s">
        <v>129</v>
      </c>
      <c r="AE29" s="349" t="s">
        <v>129</v>
      </c>
      <c r="AF29" s="349" t="s">
        <v>129</v>
      </c>
      <c r="AG29" s="349" t="s">
        <v>129</v>
      </c>
      <c r="AH29" s="70"/>
      <c r="AI29" s="14" t="str">
        <f t="shared" si="0"/>
        <v>SGT ZEMELKA</v>
      </c>
      <c r="AJ29" s="397"/>
      <c r="AK29" s="95"/>
      <c r="AL29" s="186">
        <f t="shared" ref="AL29:AY29" si="13">COUNTIF($E29:$AK29,AL$4)</f>
        <v>0</v>
      </c>
      <c r="AM29" s="186">
        <f t="shared" si="13"/>
        <v>0</v>
      </c>
      <c r="AN29" s="186">
        <f t="shared" si="13"/>
        <v>0</v>
      </c>
      <c r="AO29" s="186">
        <f t="shared" si="13"/>
        <v>0</v>
      </c>
      <c r="AP29" s="186">
        <f t="shared" si="13"/>
        <v>0</v>
      </c>
      <c r="AQ29" s="186">
        <f t="shared" si="13"/>
        <v>0</v>
      </c>
      <c r="AR29" s="186">
        <f t="shared" si="13"/>
        <v>0</v>
      </c>
      <c r="AS29" s="186">
        <f t="shared" si="13"/>
        <v>5</v>
      </c>
      <c r="AT29" s="186">
        <f t="shared" si="13"/>
        <v>0</v>
      </c>
      <c r="AU29" s="186">
        <f t="shared" si="13"/>
        <v>0</v>
      </c>
      <c r="AV29" s="186">
        <f t="shared" si="13"/>
        <v>0</v>
      </c>
      <c r="AW29" s="186">
        <f t="shared" si="13"/>
        <v>0</v>
      </c>
      <c r="AX29" s="186">
        <f t="shared" si="13"/>
        <v>0</v>
      </c>
      <c r="AY29" s="186">
        <f t="shared" si="13"/>
        <v>0</v>
      </c>
      <c r="AZ29" s="186">
        <f>SUM(AL29:AY29)</f>
        <v>5</v>
      </c>
      <c r="BA29" s="95"/>
      <c r="BB29" s="186">
        <f t="shared" si="7"/>
        <v>0</v>
      </c>
      <c r="BC29" s="186">
        <f t="shared" si="7"/>
        <v>0</v>
      </c>
      <c r="BD29" s="186">
        <f t="shared" si="7"/>
        <v>0</v>
      </c>
      <c r="BE29" s="186">
        <f t="shared" si="7"/>
        <v>0</v>
      </c>
      <c r="BF29" s="186">
        <f t="shared" si="7"/>
        <v>0</v>
      </c>
      <c r="BG29" s="186">
        <f t="shared" si="7"/>
        <v>0</v>
      </c>
      <c r="BH29" s="186">
        <f t="shared" si="7"/>
        <v>0</v>
      </c>
      <c r="BI29" s="186">
        <f t="shared" si="7"/>
        <v>5</v>
      </c>
      <c r="BJ29" s="186">
        <f t="shared" si="7"/>
        <v>0</v>
      </c>
      <c r="BK29" s="186">
        <f t="shared" si="7"/>
        <v>0</v>
      </c>
      <c r="BL29" s="186">
        <f t="shared" si="7"/>
        <v>0</v>
      </c>
      <c r="BM29" s="186">
        <f t="shared" si="7"/>
        <v>0</v>
      </c>
      <c r="BN29" s="186">
        <f t="shared" si="7"/>
        <v>0</v>
      </c>
      <c r="BO29" s="186">
        <f t="shared" si="7"/>
        <v>0</v>
      </c>
      <c r="BP29" s="186">
        <f>SUM(BB29:BO29)</f>
        <v>5</v>
      </c>
      <c r="BQ29" s="95"/>
      <c r="BR29" s="186">
        <f t="shared" si="9"/>
        <v>0</v>
      </c>
      <c r="BS29" s="186">
        <f t="shared" si="9"/>
        <v>0</v>
      </c>
      <c r="BT29" s="186">
        <f t="shared" si="9"/>
        <v>0</v>
      </c>
      <c r="BU29" s="186">
        <f t="shared" si="9"/>
        <v>0</v>
      </c>
      <c r="BV29" s="186">
        <f t="shared" si="9"/>
        <v>3</v>
      </c>
      <c r="BW29" s="186">
        <f t="shared" si="9"/>
        <v>0</v>
      </c>
      <c r="BX29" s="186">
        <f t="shared" si="9"/>
        <v>0</v>
      </c>
      <c r="BY29" s="186">
        <f>SUM(BR29:BX29)</f>
        <v>3</v>
      </c>
      <c r="BZ29" s="95"/>
      <c r="CA29" s="186">
        <f t="shared" si="11"/>
        <v>0</v>
      </c>
      <c r="CB29" s="186">
        <f t="shared" si="11"/>
        <v>0</v>
      </c>
      <c r="CC29" s="186">
        <f t="shared" si="11"/>
        <v>0</v>
      </c>
      <c r="CD29" s="186">
        <f t="shared" si="11"/>
        <v>0</v>
      </c>
      <c r="CE29" s="186">
        <f t="shared" si="11"/>
        <v>3</v>
      </c>
      <c r="CF29" s="186">
        <f t="shared" si="11"/>
        <v>0</v>
      </c>
      <c r="CG29" s="186">
        <f t="shared" si="11"/>
        <v>0</v>
      </c>
      <c r="CH29" s="186">
        <f>SUM(CA29:CG29)</f>
        <v>3</v>
      </c>
    </row>
    <row r="30" spans="1:86" x14ac:dyDescent="0.35">
      <c r="A30" s="756"/>
      <c r="B30" s="779"/>
      <c r="C30" s="13" t="s">
        <v>61</v>
      </c>
      <c r="D30" s="15" t="s">
        <v>89</v>
      </c>
      <c r="E30" s="70"/>
      <c r="F30" s="70"/>
      <c r="G30" s="71"/>
      <c r="H30" s="102" t="s">
        <v>35</v>
      </c>
      <c r="I30" s="70"/>
      <c r="J30" s="102" t="s">
        <v>48</v>
      </c>
      <c r="K30" s="73"/>
      <c r="L30" s="102" t="s">
        <v>35</v>
      </c>
      <c r="M30" s="102"/>
      <c r="N30" s="102"/>
      <c r="O30" s="72"/>
      <c r="P30" s="102" t="s">
        <v>48</v>
      </c>
      <c r="Q30" s="70"/>
      <c r="R30" s="102" t="s">
        <v>35</v>
      </c>
      <c r="S30" s="70"/>
      <c r="T30" s="70"/>
      <c r="U30" s="71"/>
      <c r="V30" s="349" t="s">
        <v>178</v>
      </c>
      <c r="W30" s="349" t="s">
        <v>178</v>
      </c>
      <c r="X30" s="349" t="s">
        <v>178</v>
      </c>
      <c r="Y30" s="351" t="s">
        <v>178</v>
      </c>
      <c r="Z30" s="349" t="s">
        <v>178</v>
      </c>
      <c r="AA30" s="102"/>
      <c r="AB30" s="117"/>
      <c r="AC30" s="72"/>
      <c r="AD30" s="102" t="s">
        <v>48</v>
      </c>
      <c r="AE30" s="70"/>
      <c r="AF30" s="102" t="s">
        <v>35</v>
      </c>
      <c r="AG30" s="70"/>
      <c r="AH30" s="70"/>
      <c r="AI30" s="14" t="str">
        <f t="shared" si="0"/>
        <v>SGT GEOFFRAY</v>
      </c>
      <c r="AJ30" s="399"/>
      <c r="AK30" s="42"/>
      <c r="AL30" s="226">
        <f t="shared" si="5"/>
        <v>0</v>
      </c>
      <c r="AM30" s="226">
        <f t="shared" si="5"/>
        <v>0</v>
      </c>
      <c r="AN30" s="226">
        <f t="shared" si="5"/>
        <v>0</v>
      </c>
      <c r="AO30" s="226">
        <f t="shared" si="5"/>
        <v>0</v>
      </c>
      <c r="AP30" s="226">
        <f t="shared" si="5"/>
        <v>0</v>
      </c>
      <c r="AQ30" s="226">
        <f t="shared" si="5"/>
        <v>0</v>
      </c>
      <c r="AR30" s="226">
        <f t="shared" si="5"/>
        <v>0</v>
      </c>
      <c r="AS30" s="226">
        <f t="shared" si="5"/>
        <v>4</v>
      </c>
      <c r="AT30" s="226">
        <f t="shared" si="5"/>
        <v>0</v>
      </c>
      <c r="AU30" s="226">
        <f t="shared" si="5"/>
        <v>0</v>
      </c>
      <c r="AV30" s="226">
        <f t="shared" si="5"/>
        <v>0</v>
      </c>
      <c r="AW30" s="226">
        <f t="shared" si="5"/>
        <v>0</v>
      </c>
      <c r="AX30" s="226">
        <f t="shared" si="5"/>
        <v>0</v>
      </c>
      <c r="AY30" s="226">
        <f t="shared" si="5"/>
        <v>0</v>
      </c>
      <c r="AZ30" s="226">
        <f t="shared" si="6"/>
        <v>4</v>
      </c>
      <c r="BA30" s="42"/>
      <c r="BB30" s="226">
        <f t="shared" si="7"/>
        <v>0</v>
      </c>
      <c r="BC30" s="226">
        <f t="shared" si="7"/>
        <v>0</v>
      </c>
      <c r="BD30" s="226">
        <f t="shared" si="7"/>
        <v>0</v>
      </c>
      <c r="BE30" s="226">
        <f t="shared" si="7"/>
        <v>0</v>
      </c>
      <c r="BF30" s="226">
        <f t="shared" si="7"/>
        <v>0</v>
      </c>
      <c r="BG30" s="226">
        <f t="shared" si="7"/>
        <v>0</v>
      </c>
      <c r="BH30" s="226">
        <f t="shared" si="7"/>
        <v>0</v>
      </c>
      <c r="BI30" s="226">
        <f t="shared" si="7"/>
        <v>4</v>
      </c>
      <c r="BJ30" s="226">
        <f t="shared" si="7"/>
        <v>0</v>
      </c>
      <c r="BK30" s="226">
        <f t="shared" si="7"/>
        <v>0</v>
      </c>
      <c r="BL30" s="226">
        <f t="shared" si="7"/>
        <v>0</v>
      </c>
      <c r="BM30" s="226">
        <f t="shared" si="7"/>
        <v>0</v>
      </c>
      <c r="BN30" s="226">
        <f t="shared" si="7"/>
        <v>0</v>
      </c>
      <c r="BO30" s="226">
        <f t="shared" si="7"/>
        <v>0</v>
      </c>
      <c r="BP30" s="226">
        <f t="shared" si="8"/>
        <v>4</v>
      </c>
      <c r="BQ30" s="42"/>
      <c r="BR30" s="226">
        <f t="shared" si="9"/>
        <v>0</v>
      </c>
      <c r="BS30" s="226">
        <f t="shared" si="9"/>
        <v>0</v>
      </c>
      <c r="BT30" s="226">
        <f t="shared" si="9"/>
        <v>0</v>
      </c>
      <c r="BU30" s="226">
        <f t="shared" si="9"/>
        <v>0</v>
      </c>
      <c r="BV30" s="226">
        <f t="shared" si="9"/>
        <v>3</v>
      </c>
      <c r="BW30" s="226">
        <f t="shared" si="9"/>
        <v>0</v>
      </c>
      <c r="BX30" s="226">
        <f t="shared" si="9"/>
        <v>0</v>
      </c>
      <c r="BY30" s="226">
        <f t="shared" si="10"/>
        <v>3</v>
      </c>
      <c r="BZ30" s="42"/>
      <c r="CA30" s="226">
        <f t="shared" si="11"/>
        <v>0</v>
      </c>
      <c r="CB30" s="226">
        <f t="shared" si="11"/>
        <v>0</v>
      </c>
      <c r="CC30" s="226">
        <f t="shared" si="11"/>
        <v>0</v>
      </c>
      <c r="CD30" s="226">
        <f t="shared" si="11"/>
        <v>0</v>
      </c>
      <c r="CE30" s="226">
        <f t="shared" si="11"/>
        <v>3</v>
      </c>
      <c r="CF30" s="226">
        <f t="shared" si="11"/>
        <v>0</v>
      </c>
      <c r="CG30" s="226">
        <f t="shared" si="11"/>
        <v>0</v>
      </c>
      <c r="CH30" s="226">
        <f t="shared" si="12"/>
        <v>3</v>
      </c>
    </row>
    <row r="31" spans="1:86" x14ac:dyDescent="0.35">
      <c r="A31" s="756"/>
      <c r="B31" s="779"/>
      <c r="C31" s="26" t="s">
        <v>58</v>
      </c>
      <c r="D31" s="15" t="s">
        <v>59</v>
      </c>
      <c r="E31" s="327" t="s">
        <v>7</v>
      </c>
      <c r="F31" s="327" t="s">
        <v>7</v>
      </c>
      <c r="G31" s="330" t="s">
        <v>7</v>
      </c>
      <c r="H31" s="327" t="s">
        <v>7</v>
      </c>
      <c r="I31" s="327" t="s">
        <v>7</v>
      </c>
      <c r="J31" s="102">
        <v>45</v>
      </c>
      <c r="K31" s="73"/>
      <c r="L31" s="102" t="s">
        <v>55</v>
      </c>
      <c r="M31" s="102"/>
      <c r="N31" s="102"/>
      <c r="O31" s="72"/>
      <c r="P31" s="102">
        <v>45</v>
      </c>
      <c r="Q31" s="70"/>
      <c r="R31" s="102">
        <v>45</v>
      </c>
      <c r="S31" s="70"/>
      <c r="T31" s="70"/>
      <c r="U31" s="71"/>
      <c r="V31" s="102">
        <v>45</v>
      </c>
      <c r="W31" s="70"/>
      <c r="X31" s="102">
        <v>45</v>
      </c>
      <c r="Y31" s="73"/>
      <c r="Z31" s="102">
        <v>45</v>
      </c>
      <c r="AA31" s="102"/>
      <c r="AB31" s="117" t="s">
        <v>55</v>
      </c>
      <c r="AC31" s="72"/>
      <c r="AD31" s="102">
        <v>45</v>
      </c>
      <c r="AE31" s="70"/>
      <c r="AF31" s="102">
        <v>45</v>
      </c>
      <c r="AG31" s="70"/>
      <c r="AH31" s="70"/>
      <c r="AI31" s="27" t="str">
        <f t="shared" si="0"/>
        <v>SGT COQUET</v>
      </c>
      <c r="AJ31" s="397"/>
      <c r="AK31" s="95"/>
      <c r="AL31" s="186">
        <f t="shared" si="5"/>
        <v>0</v>
      </c>
      <c r="AM31" s="186">
        <f t="shared" si="5"/>
        <v>0</v>
      </c>
      <c r="AN31" s="186">
        <f t="shared" si="5"/>
        <v>0</v>
      </c>
      <c r="AO31" s="186">
        <f t="shared" si="5"/>
        <v>0</v>
      </c>
      <c r="AP31" s="186">
        <f t="shared" si="5"/>
        <v>0</v>
      </c>
      <c r="AQ31" s="186">
        <f t="shared" si="5"/>
        <v>0</v>
      </c>
      <c r="AR31" s="186">
        <f t="shared" si="5"/>
        <v>8</v>
      </c>
      <c r="AS31" s="186">
        <f t="shared" si="5"/>
        <v>0</v>
      </c>
      <c r="AT31" s="186">
        <f t="shared" si="5"/>
        <v>0</v>
      </c>
      <c r="AU31" s="186">
        <f t="shared" si="5"/>
        <v>0</v>
      </c>
      <c r="AV31" s="186">
        <f t="shared" si="5"/>
        <v>0</v>
      </c>
      <c r="AW31" s="186">
        <f t="shared" si="5"/>
        <v>0</v>
      </c>
      <c r="AX31" s="186">
        <f t="shared" si="5"/>
        <v>0</v>
      </c>
      <c r="AY31" s="186">
        <f t="shared" si="5"/>
        <v>0</v>
      </c>
      <c r="AZ31" s="186">
        <f t="shared" si="6"/>
        <v>8</v>
      </c>
      <c r="BA31" s="95"/>
      <c r="BB31" s="186">
        <f t="shared" si="7"/>
        <v>0</v>
      </c>
      <c r="BC31" s="186">
        <f t="shared" si="7"/>
        <v>0</v>
      </c>
      <c r="BD31" s="186">
        <f t="shared" si="7"/>
        <v>0</v>
      </c>
      <c r="BE31" s="186">
        <f t="shared" si="7"/>
        <v>0</v>
      </c>
      <c r="BF31" s="186">
        <f t="shared" si="7"/>
        <v>0</v>
      </c>
      <c r="BG31" s="186">
        <f t="shared" si="7"/>
        <v>0</v>
      </c>
      <c r="BH31" s="186">
        <f t="shared" si="7"/>
        <v>8</v>
      </c>
      <c r="BI31" s="186">
        <f t="shared" si="7"/>
        <v>0</v>
      </c>
      <c r="BJ31" s="186">
        <f t="shared" si="7"/>
        <v>0</v>
      </c>
      <c r="BK31" s="186">
        <f t="shared" si="7"/>
        <v>0</v>
      </c>
      <c r="BL31" s="186">
        <f t="shared" si="7"/>
        <v>0</v>
      </c>
      <c r="BM31" s="186">
        <f t="shared" si="7"/>
        <v>0</v>
      </c>
      <c r="BN31" s="186">
        <f t="shared" si="7"/>
        <v>0</v>
      </c>
      <c r="BO31" s="186">
        <f t="shared" si="7"/>
        <v>0</v>
      </c>
      <c r="BP31" s="186">
        <f t="shared" si="8"/>
        <v>8</v>
      </c>
      <c r="BQ31" s="95"/>
      <c r="BR31" s="186">
        <f t="shared" si="9"/>
        <v>0</v>
      </c>
      <c r="BS31" s="186">
        <f t="shared" si="9"/>
        <v>0</v>
      </c>
      <c r="BT31" s="186">
        <f t="shared" si="9"/>
        <v>0</v>
      </c>
      <c r="BU31" s="186">
        <f t="shared" si="9"/>
        <v>0</v>
      </c>
      <c r="BV31" s="186">
        <f t="shared" si="9"/>
        <v>0</v>
      </c>
      <c r="BW31" s="186">
        <f t="shared" si="9"/>
        <v>2</v>
      </c>
      <c r="BX31" s="186">
        <f t="shared" si="9"/>
        <v>0</v>
      </c>
      <c r="BY31" s="186">
        <f t="shared" si="10"/>
        <v>2</v>
      </c>
      <c r="BZ31" s="95"/>
      <c r="CA31" s="186">
        <f t="shared" si="11"/>
        <v>0</v>
      </c>
      <c r="CB31" s="186">
        <f t="shared" si="11"/>
        <v>0</v>
      </c>
      <c r="CC31" s="186">
        <f t="shared" si="11"/>
        <v>0</v>
      </c>
      <c r="CD31" s="186">
        <f t="shared" si="11"/>
        <v>0</v>
      </c>
      <c r="CE31" s="186">
        <f t="shared" si="11"/>
        <v>0</v>
      </c>
      <c r="CF31" s="186">
        <f t="shared" si="11"/>
        <v>2</v>
      </c>
      <c r="CG31" s="186">
        <f t="shared" si="11"/>
        <v>0</v>
      </c>
      <c r="CH31" s="186">
        <f t="shared" si="12"/>
        <v>2</v>
      </c>
    </row>
    <row r="32" spans="1:86" x14ac:dyDescent="0.35">
      <c r="A32" s="756"/>
      <c r="B32" s="779"/>
      <c r="C32" s="13" t="s">
        <v>56</v>
      </c>
      <c r="D32" s="15" t="s">
        <v>35</v>
      </c>
      <c r="E32" s="70"/>
      <c r="F32" s="70"/>
      <c r="G32" s="71"/>
      <c r="H32" s="102" t="s">
        <v>35</v>
      </c>
      <c r="I32" s="70"/>
      <c r="J32" s="102" t="s">
        <v>35</v>
      </c>
      <c r="K32" s="73"/>
      <c r="L32" s="102" t="s">
        <v>35</v>
      </c>
      <c r="M32" s="102" t="s">
        <v>55</v>
      </c>
      <c r="N32" s="102"/>
      <c r="O32" s="72"/>
      <c r="P32" s="102" t="s">
        <v>35</v>
      </c>
      <c r="Q32" s="70"/>
      <c r="R32" s="102" t="s">
        <v>35</v>
      </c>
      <c r="S32" s="70"/>
      <c r="T32" s="70"/>
      <c r="U32" s="71"/>
      <c r="V32" s="102" t="s">
        <v>35</v>
      </c>
      <c r="W32" s="70"/>
      <c r="X32" s="102" t="s">
        <v>35</v>
      </c>
      <c r="Y32" s="73"/>
      <c r="Z32" s="102" t="s">
        <v>35</v>
      </c>
      <c r="AA32" s="102" t="s">
        <v>55</v>
      </c>
      <c r="AB32" s="117"/>
      <c r="AC32" s="72"/>
      <c r="AD32" s="102" t="s">
        <v>35</v>
      </c>
      <c r="AE32" s="70"/>
      <c r="AF32" s="102" t="s">
        <v>55</v>
      </c>
      <c r="AG32" s="70"/>
      <c r="AH32" s="70"/>
      <c r="AI32" s="14" t="str">
        <f t="shared" si="0"/>
        <v>SGT FERNANDES</v>
      </c>
      <c r="AJ32" s="399"/>
      <c r="AK32" s="42"/>
      <c r="AL32" s="226">
        <f t="shared" si="5"/>
        <v>0</v>
      </c>
      <c r="AM32" s="226">
        <f t="shared" si="5"/>
        <v>0</v>
      </c>
      <c r="AN32" s="226">
        <f t="shared" si="5"/>
        <v>0</v>
      </c>
      <c r="AO32" s="226">
        <f t="shared" si="5"/>
        <v>0</v>
      </c>
      <c r="AP32" s="226">
        <f t="shared" si="5"/>
        <v>0</v>
      </c>
      <c r="AQ32" s="226">
        <f t="shared" si="5"/>
        <v>0</v>
      </c>
      <c r="AR32" s="226">
        <f t="shared" si="5"/>
        <v>0</v>
      </c>
      <c r="AS32" s="226">
        <f t="shared" si="5"/>
        <v>9</v>
      </c>
      <c r="AT32" s="226">
        <f t="shared" si="5"/>
        <v>0</v>
      </c>
      <c r="AU32" s="226">
        <f t="shared" si="5"/>
        <v>0</v>
      </c>
      <c r="AV32" s="226">
        <f t="shared" si="5"/>
        <v>0</v>
      </c>
      <c r="AW32" s="226">
        <f t="shared" si="5"/>
        <v>0</v>
      </c>
      <c r="AX32" s="226">
        <f t="shared" si="5"/>
        <v>0</v>
      </c>
      <c r="AY32" s="226">
        <f t="shared" si="5"/>
        <v>0</v>
      </c>
      <c r="AZ32" s="226">
        <f t="shared" si="6"/>
        <v>9</v>
      </c>
      <c r="BA32" s="42"/>
      <c r="BB32" s="226">
        <f t="shared" si="7"/>
        <v>0</v>
      </c>
      <c r="BC32" s="226">
        <f t="shared" si="7"/>
        <v>0</v>
      </c>
      <c r="BD32" s="226">
        <f t="shared" si="7"/>
        <v>0</v>
      </c>
      <c r="BE32" s="226">
        <f t="shared" si="7"/>
        <v>0</v>
      </c>
      <c r="BF32" s="226">
        <f t="shared" si="7"/>
        <v>0</v>
      </c>
      <c r="BG32" s="226">
        <f t="shared" si="7"/>
        <v>0</v>
      </c>
      <c r="BH32" s="226">
        <f t="shared" si="7"/>
        <v>0</v>
      </c>
      <c r="BI32" s="226">
        <f t="shared" si="7"/>
        <v>9</v>
      </c>
      <c r="BJ32" s="226">
        <f t="shared" si="7"/>
        <v>0</v>
      </c>
      <c r="BK32" s="226">
        <f t="shared" si="7"/>
        <v>0</v>
      </c>
      <c r="BL32" s="226">
        <f t="shared" si="7"/>
        <v>0</v>
      </c>
      <c r="BM32" s="226">
        <f t="shared" si="7"/>
        <v>0</v>
      </c>
      <c r="BN32" s="226">
        <f t="shared" si="7"/>
        <v>0</v>
      </c>
      <c r="BO32" s="226">
        <f t="shared" si="7"/>
        <v>0</v>
      </c>
      <c r="BP32" s="226">
        <f t="shared" si="8"/>
        <v>9</v>
      </c>
      <c r="BQ32" s="42"/>
      <c r="BR32" s="226">
        <f t="shared" si="9"/>
        <v>0</v>
      </c>
      <c r="BS32" s="226">
        <f t="shared" si="9"/>
        <v>0</v>
      </c>
      <c r="BT32" s="226">
        <f t="shared" si="9"/>
        <v>0</v>
      </c>
      <c r="BU32" s="226">
        <f t="shared" si="9"/>
        <v>0</v>
      </c>
      <c r="BV32" s="226">
        <f t="shared" si="9"/>
        <v>0</v>
      </c>
      <c r="BW32" s="226">
        <f t="shared" si="9"/>
        <v>3</v>
      </c>
      <c r="BX32" s="226">
        <f t="shared" si="9"/>
        <v>0</v>
      </c>
      <c r="BY32" s="226">
        <f t="shared" si="10"/>
        <v>3</v>
      </c>
      <c r="BZ32" s="42"/>
      <c r="CA32" s="226">
        <f t="shared" si="11"/>
        <v>0</v>
      </c>
      <c r="CB32" s="226">
        <f t="shared" si="11"/>
        <v>0</v>
      </c>
      <c r="CC32" s="226">
        <f t="shared" si="11"/>
        <v>0</v>
      </c>
      <c r="CD32" s="226">
        <f t="shared" si="11"/>
        <v>0</v>
      </c>
      <c r="CE32" s="226">
        <f t="shared" si="11"/>
        <v>0</v>
      </c>
      <c r="CF32" s="226">
        <f t="shared" si="11"/>
        <v>3</v>
      </c>
      <c r="CG32" s="226">
        <f t="shared" si="11"/>
        <v>0</v>
      </c>
      <c r="CH32" s="226">
        <f t="shared" si="12"/>
        <v>3</v>
      </c>
    </row>
    <row r="33" spans="1:86" x14ac:dyDescent="0.35">
      <c r="A33" s="756"/>
      <c r="B33" s="779"/>
      <c r="C33" s="13" t="s">
        <v>57</v>
      </c>
      <c r="D33" s="15" t="s">
        <v>35</v>
      </c>
      <c r="E33" s="70"/>
      <c r="F33" s="70"/>
      <c r="G33" s="71"/>
      <c r="H33" s="102" t="s">
        <v>55</v>
      </c>
      <c r="I33" s="70"/>
      <c r="J33" s="102" t="s">
        <v>35</v>
      </c>
      <c r="K33" s="73"/>
      <c r="L33" s="102" t="s">
        <v>40</v>
      </c>
      <c r="M33" s="102"/>
      <c r="N33" s="102"/>
      <c r="O33" s="72"/>
      <c r="P33" s="102" t="s">
        <v>35</v>
      </c>
      <c r="Q33" s="327" t="s">
        <v>7</v>
      </c>
      <c r="R33" s="327" t="s">
        <v>7</v>
      </c>
      <c r="S33" s="327" t="s">
        <v>7</v>
      </c>
      <c r="T33" s="327" t="s">
        <v>7</v>
      </c>
      <c r="U33" s="330" t="s">
        <v>7</v>
      </c>
      <c r="V33" s="327" t="s">
        <v>7</v>
      </c>
      <c r="W33" s="327" t="s">
        <v>7</v>
      </c>
      <c r="X33" s="327" t="s">
        <v>7</v>
      </c>
      <c r="Y33" s="332" t="s">
        <v>7</v>
      </c>
      <c r="Z33" s="327" t="s">
        <v>7</v>
      </c>
      <c r="AA33" s="327" t="s">
        <v>7</v>
      </c>
      <c r="AB33" s="330" t="s">
        <v>7</v>
      </c>
      <c r="AC33" s="331" t="s">
        <v>7</v>
      </c>
      <c r="AD33" s="327" t="s">
        <v>7</v>
      </c>
      <c r="AE33" s="327" t="s">
        <v>7</v>
      </c>
      <c r="AF33" s="327" t="s">
        <v>7</v>
      </c>
      <c r="AG33" s="327" t="s">
        <v>7</v>
      </c>
      <c r="AH33" s="327" t="s">
        <v>7</v>
      </c>
      <c r="AI33" s="14" t="str">
        <f t="shared" si="0"/>
        <v>SGT JOUAN</v>
      </c>
      <c r="AJ33" s="397"/>
      <c r="AK33" s="95"/>
      <c r="AL33" s="186">
        <f t="shared" si="5"/>
        <v>0</v>
      </c>
      <c r="AM33" s="186">
        <f t="shared" si="5"/>
        <v>0</v>
      </c>
      <c r="AN33" s="186">
        <f t="shared" si="5"/>
        <v>0</v>
      </c>
      <c r="AO33" s="186">
        <f t="shared" si="5"/>
        <v>0</v>
      </c>
      <c r="AP33" s="186">
        <f t="shared" si="5"/>
        <v>0</v>
      </c>
      <c r="AQ33" s="186">
        <f t="shared" si="5"/>
        <v>0</v>
      </c>
      <c r="AR33" s="186">
        <f t="shared" si="5"/>
        <v>0</v>
      </c>
      <c r="AS33" s="186">
        <f t="shared" si="5"/>
        <v>2</v>
      </c>
      <c r="AT33" s="186">
        <f t="shared" si="5"/>
        <v>0</v>
      </c>
      <c r="AU33" s="186">
        <f t="shared" si="5"/>
        <v>0</v>
      </c>
      <c r="AV33" s="186">
        <f t="shared" si="5"/>
        <v>0</v>
      </c>
      <c r="AW33" s="186">
        <f t="shared" si="5"/>
        <v>0</v>
      </c>
      <c r="AX33" s="186">
        <f t="shared" si="5"/>
        <v>0</v>
      </c>
      <c r="AY33" s="186">
        <f t="shared" si="5"/>
        <v>0</v>
      </c>
      <c r="AZ33" s="186">
        <f t="shared" si="6"/>
        <v>2</v>
      </c>
      <c r="BA33" s="95"/>
      <c r="BB33" s="186">
        <f t="shared" si="7"/>
        <v>0</v>
      </c>
      <c r="BC33" s="186">
        <f t="shared" si="7"/>
        <v>0</v>
      </c>
      <c r="BD33" s="186">
        <f t="shared" si="7"/>
        <v>0</v>
      </c>
      <c r="BE33" s="186">
        <f t="shared" si="7"/>
        <v>0</v>
      </c>
      <c r="BF33" s="186">
        <f t="shared" si="7"/>
        <v>0</v>
      </c>
      <c r="BG33" s="186">
        <f t="shared" si="7"/>
        <v>0</v>
      </c>
      <c r="BH33" s="186">
        <f t="shared" si="7"/>
        <v>0</v>
      </c>
      <c r="BI33" s="186">
        <f t="shared" si="7"/>
        <v>2</v>
      </c>
      <c r="BJ33" s="186">
        <f t="shared" si="7"/>
        <v>0</v>
      </c>
      <c r="BK33" s="186">
        <f t="shared" si="7"/>
        <v>0</v>
      </c>
      <c r="BL33" s="186">
        <f t="shared" si="7"/>
        <v>0</v>
      </c>
      <c r="BM33" s="186">
        <f t="shared" si="7"/>
        <v>0</v>
      </c>
      <c r="BN33" s="186">
        <f t="shared" si="7"/>
        <v>0</v>
      </c>
      <c r="BO33" s="186">
        <f t="shared" si="7"/>
        <v>0</v>
      </c>
      <c r="BP33" s="186">
        <f t="shared" si="8"/>
        <v>2</v>
      </c>
      <c r="BQ33" s="95"/>
      <c r="BR33" s="186">
        <f t="shared" si="9"/>
        <v>0</v>
      </c>
      <c r="BS33" s="186">
        <f t="shared" si="9"/>
        <v>0</v>
      </c>
      <c r="BT33" s="186">
        <f t="shared" si="9"/>
        <v>0</v>
      </c>
      <c r="BU33" s="186">
        <f t="shared" si="9"/>
        <v>0</v>
      </c>
      <c r="BV33" s="186">
        <f t="shared" si="9"/>
        <v>0</v>
      </c>
      <c r="BW33" s="186">
        <f t="shared" si="9"/>
        <v>1</v>
      </c>
      <c r="BX33" s="186">
        <f t="shared" si="9"/>
        <v>1</v>
      </c>
      <c r="BY33" s="186">
        <f t="shared" si="10"/>
        <v>2</v>
      </c>
      <c r="BZ33" s="95"/>
      <c r="CA33" s="186">
        <f t="shared" si="11"/>
        <v>0</v>
      </c>
      <c r="CB33" s="186">
        <f t="shared" si="11"/>
        <v>0</v>
      </c>
      <c r="CC33" s="186">
        <f t="shared" si="11"/>
        <v>0</v>
      </c>
      <c r="CD33" s="186">
        <f t="shared" si="11"/>
        <v>0</v>
      </c>
      <c r="CE33" s="186">
        <f t="shared" si="11"/>
        <v>0</v>
      </c>
      <c r="CF33" s="186">
        <f t="shared" si="11"/>
        <v>1</v>
      </c>
      <c r="CG33" s="186">
        <f t="shared" si="11"/>
        <v>1</v>
      </c>
      <c r="CH33" s="186">
        <f t="shared" si="12"/>
        <v>2</v>
      </c>
    </row>
    <row r="34" spans="1:86" x14ac:dyDescent="0.35">
      <c r="A34" s="756"/>
      <c r="B34" s="779"/>
      <c r="C34" s="13" t="s">
        <v>62</v>
      </c>
      <c r="D34" s="15" t="s">
        <v>157</v>
      </c>
      <c r="E34" s="327" t="s">
        <v>7</v>
      </c>
      <c r="F34" s="327" t="s">
        <v>7</v>
      </c>
      <c r="G34" s="330" t="s">
        <v>7</v>
      </c>
      <c r="H34" s="327" t="s">
        <v>7</v>
      </c>
      <c r="I34" s="327" t="s">
        <v>7</v>
      </c>
      <c r="J34" s="327" t="s">
        <v>7</v>
      </c>
      <c r="K34" s="332" t="s">
        <v>7</v>
      </c>
      <c r="L34" s="327" t="s">
        <v>7</v>
      </c>
      <c r="M34" s="327" t="s">
        <v>7</v>
      </c>
      <c r="N34" s="327" t="s">
        <v>7</v>
      </c>
      <c r="O34" s="331" t="s">
        <v>7</v>
      </c>
      <c r="P34" s="102" t="s">
        <v>37</v>
      </c>
      <c r="Q34" s="70"/>
      <c r="R34" s="102" t="s">
        <v>40</v>
      </c>
      <c r="S34" s="70"/>
      <c r="T34" s="70"/>
      <c r="U34" s="71"/>
      <c r="V34" s="102" t="s">
        <v>37</v>
      </c>
      <c r="W34" s="70"/>
      <c r="X34" s="102" t="s">
        <v>55</v>
      </c>
      <c r="Y34" s="73"/>
      <c r="Z34" s="102" t="s">
        <v>55</v>
      </c>
      <c r="AA34" s="102"/>
      <c r="AB34" s="117" t="s">
        <v>55</v>
      </c>
      <c r="AC34" s="72"/>
      <c r="AD34" s="102" t="s">
        <v>181</v>
      </c>
      <c r="AE34" s="70"/>
      <c r="AF34" s="102" t="s">
        <v>37</v>
      </c>
      <c r="AG34" s="70"/>
      <c r="AH34" s="70"/>
      <c r="AI34" s="14" t="str">
        <f t="shared" si="0"/>
        <v>SGT DUVAUCHELLE</v>
      </c>
      <c r="AJ34" s="399"/>
      <c r="AK34" s="42"/>
      <c r="AL34" s="226">
        <f t="shared" si="5"/>
        <v>0</v>
      </c>
      <c r="AM34" s="226">
        <f t="shared" si="5"/>
        <v>0</v>
      </c>
      <c r="AN34" s="226">
        <f t="shared" si="5"/>
        <v>0</v>
      </c>
      <c r="AO34" s="226">
        <f t="shared" si="5"/>
        <v>0</v>
      </c>
      <c r="AP34" s="226">
        <f t="shared" si="5"/>
        <v>0</v>
      </c>
      <c r="AQ34" s="226">
        <f t="shared" si="5"/>
        <v>0</v>
      </c>
      <c r="AR34" s="226">
        <f t="shared" si="5"/>
        <v>0</v>
      </c>
      <c r="AS34" s="226">
        <f t="shared" si="5"/>
        <v>0</v>
      </c>
      <c r="AT34" s="226">
        <f t="shared" si="5"/>
        <v>3</v>
      </c>
      <c r="AU34" s="226">
        <f t="shared" si="5"/>
        <v>0</v>
      </c>
      <c r="AV34" s="226">
        <f t="shared" si="5"/>
        <v>0</v>
      </c>
      <c r="AW34" s="226">
        <f t="shared" si="5"/>
        <v>0</v>
      </c>
      <c r="AX34" s="226">
        <f t="shared" si="5"/>
        <v>0</v>
      </c>
      <c r="AY34" s="226">
        <f t="shared" si="5"/>
        <v>0</v>
      </c>
      <c r="AZ34" s="226">
        <f t="shared" si="6"/>
        <v>3</v>
      </c>
      <c r="BA34" s="42"/>
      <c r="BB34" s="226">
        <f t="shared" si="7"/>
        <v>0</v>
      </c>
      <c r="BC34" s="226">
        <f t="shared" si="7"/>
        <v>0</v>
      </c>
      <c r="BD34" s="226">
        <f t="shared" si="7"/>
        <v>0</v>
      </c>
      <c r="BE34" s="226">
        <f t="shared" si="7"/>
        <v>0</v>
      </c>
      <c r="BF34" s="226">
        <f t="shared" si="7"/>
        <v>0</v>
      </c>
      <c r="BG34" s="226">
        <f t="shared" si="7"/>
        <v>0</v>
      </c>
      <c r="BH34" s="226">
        <f t="shared" si="7"/>
        <v>0</v>
      </c>
      <c r="BI34" s="226">
        <f t="shared" si="7"/>
        <v>0</v>
      </c>
      <c r="BJ34" s="226">
        <f t="shared" si="7"/>
        <v>3</v>
      </c>
      <c r="BK34" s="226">
        <f t="shared" si="7"/>
        <v>0</v>
      </c>
      <c r="BL34" s="226">
        <f t="shared" si="7"/>
        <v>0</v>
      </c>
      <c r="BM34" s="226">
        <f t="shared" si="7"/>
        <v>0</v>
      </c>
      <c r="BN34" s="226">
        <f t="shared" si="7"/>
        <v>0</v>
      </c>
      <c r="BO34" s="226">
        <f t="shared" si="7"/>
        <v>0</v>
      </c>
      <c r="BP34" s="226">
        <f t="shared" si="8"/>
        <v>3</v>
      </c>
      <c r="BQ34" s="42"/>
      <c r="BR34" s="226">
        <f t="shared" si="9"/>
        <v>0</v>
      </c>
      <c r="BS34" s="226">
        <f t="shared" si="9"/>
        <v>0</v>
      </c>
      <c r="BT34" s="226">
        <f t="shared" si="9"/>
        <v>0</v>
      </c>
      <c r="BU34" s="226">
        <f t="shared" si="9"/>
        <v>0</v>
      </c>
      <c r="BV34" s="226">
        <f t="shared" si="9"/>
        <v>0</v>
      </c>
      <c r="BW34" s="226">
        <f t="shared" si="9"/>
        <v>3</v>
      </c>
      <c r="BX34" s="226">
        <f t="shared" si="9"/>
        <v>1</v>
      </c>
      <c r="BY34" s="226">
        <f t="shared" si="10"/>
        <v>4</v>
      </c>
      <c r="BZ34" s="42"/>
      <c r="CA34" s="226">
        <f t="shared" si="11"/>
        <v>0</v>
      </c>
      <c r="CB34" s="226">
        <f t="shared" si="11"/>
        <v>0</v>
      </c>
      <c r="CC34" s="226">
        <f t="shared" si="11"/>
        <v>0</v>
      </c>
      <c r="CD34" s="226">
        <f t="shared" si="11"/>
        <v>0</v>
      </c>
      <c r="CE34" s="226">
        <f t="shared" si="11"/>
        <v>0</v>
      </c>
      <c r="CF34" s="226">
        <f t="shared" si="11"/>
        <v>3</v>
      </c>
      <c r="CG34" s="226">
        <f t="shared" si="11"/>
        <v>1</v>
      </c>
      <c r="CH34" s="226">
        <f t="shared" si="12"/>
        <v>4</v>
      </c>
    </row>
    <row r="35" spans="1:86" x14ac:dyDescent="0.35">
      <c r="A35" s="756"/>
      <c r="B35" s="779"/>
      <c r="C35" s="13" t="s">
        <v>64</v>
      </c>
      <c r="D35" s="15" t="s">
        <v>59</v>
      </c>
      <c r="E35" s="70"/>
      <c r="F35" s="70"/>
      <c r="G35" s="71"/>
      <c r="H35" s="102">
        <v>45</v>
      </c>
      <c r="I35" s="70"/>
      <c r="J35" s="102" t="s">
        <v>55</v>
      </c>
      <c r="K35" s="73"/>
      <c r="L35" s="102">
        <v>45</v>
      </c>
      <c r="M35" s="102"/>
      <c r="N35" s="102"/>
      <c r="O35" s="72"/>
      <c r="P35" s="102" t="s">
        <v>55</v>
      </c>
      <c r="Q35" s="327" t="s">
        <v>7</v>
      </c>
      <c r="R35" s="327" t="s">
        <v>7</v>
      </c>
      <c r="S35" s="327" t="s">
        <v>7</v>
      </c>
      <c r="T35" s="327" t="s">
        <v>7</v>
      </c>
      <c r="U35" s="330" t="s">
        <v>7</v>
      </c>
      <c r="V35" s="327" t="s">
        <v>7</v>
      </c>
      <c r="W35" s="327" t="s">
        <v>7</v>
      </c>
      <c r="X35" s="327" t="s">
        <v>7</v>
      </c>
      <c r="Y35" s="332" t="s">
        <v>7</v>
      </c>
      <c r="Z35" s="327" t="s">
        <v>7</v>
      </c>
      <c r="AA35" s="327" t="s">
        <v>7</v>
      </c>
      <c r="AB35" s="330" t="s">
        <v>7</v>
      </c>
      <c r="AC35" s="331" t="s">
        <v>7</v>
      </c>
      <c r="AD35" s="102">
        <v>45</v>
      </c>
      <c r="AE35" s="70"/>
      <c r="AF35" s="102">
        <v>45</v>
      </c>
      <c r="AG35" s="70"/>
      <c r="AH35" s="70"/>
      <c r="AI35" s="14" t="str">
        <f t="shared" si="0"/>
        <v>SGT ASSAT</v>
      </c>
      <c r="AJ35" s="397"/>
      <c r="AK35" s="95"/>
      <c r="AL35" s="186">
        <f t="shared" si="5"/>
        <v>0</v>
      </c>
      <c r="AM35" s="186">
        <f t="shared" si="5"/>
        <v>0</v>
      </c>
      <c r="AN35" s="186">
        <f t="shared" si="5"/>
        <v>0</v>
      </c>
      <c r="AO35" s="186">
        <f t="shared" si="5"/>
        <v>0</v>
      </c>
      <c r="AP35" s="186">
        <f t="shared" si="5"/>
        <v>0</v>
      </c>
      <c r="AQ35" s="186">
        <f t="shared" si="5"/>
        <v>0</v>
      </c>
      <c r="AR35" s="186">
        <f t="shared" si="5"/>
        <v>4</v>
      </c>
      <c r="AS35" s="186">
        <f t="shared" si="5"/>
        <v>0</v>
      </c>
      <c r="AT35" s="186">
        <f t="shared" si="5"/>
        <v>0</v>
      </c>
      <c r="AU35" s="186">
        <f t="shared" si="5"/>
        <v>0</v>
      </c>
      <c r="AV35" s="186">
        <f t="shared" si="5"/>
        <v>0</v>
      </c>
      <c r="AW35" s="186">
        <f t="shared" si="5"/>
        <v>0</v>
      </c>
      <c r="AX35" s="186">
        <f t="shared" si="5"/>
        <v>0</v>
      </c>
      <c r="AY35" s="186">
        <f t="shared" si="5"/>
        <v>0</v>
      </c>
      <c r="AZ35" s="186">
        <f t="shared" si="6"/>
        <v>4</v>
      </c>
      <c r="BA35" s="95"/>
      <c r="BB35" s="186">
        <f t="shared" si="7"/>
        <v>0</v>
      </c>
      <c r="BC35" s="186">
        <f t="shared" si="7"/>
        <v>0</v>
      </c>
      <c r="BD35" s="186">
        <f t="shared" si="7"/>
        <v>0</v>
      </c>
      <c r="BE35" s="186">
        <f t="shared" si="7"/>
        <v>0</v>
      </c>
      <c r="BF35" s="186">
        <f t="shared" si="7"/>
        <v>0</v>
      </c>
      <c r="BG35" s="186">
        <f t="shared" si="7"/>
        <v>0</v>
      </c>
      <c r="BH35" s="186">
        <f t="shared" si="7"/>
        <v>4</v>
      </c>
      <c r="BI35" s="186">
        <f t="shared" si="7"/>
        <v>0</v>
      </c>
      <c r="BJ35" s="186">
        <f t="shared" si="7"/>
        <v>0</v>
      </c>
      <c r="BK35" s="186">
        <f t="shared" si="7"/>
        <v>0</v>
      </c>
      <c r="BL35" s="186">
        <f t="shared" si="7"/>
        <v>0</v>
      </c>
      <c r="BM35" s="186">
        <f t="shared" si="7"/>
        <v>0</v>
      </c>
      <c r="BN35" s="186">
        <f t="shared" si="7"/>
        <v>0</v>
      </c>
      <c r="BO35" s="186">
        <f t="shared" si="7"/>
        <v>0</v>
      </c>
      <c r="BP35" s="186">
        <f t="shared" si="8"/>
        <v>4</v>
      </c>
      <c r="BQ35" s="95"/>
      <c r="BR35" s="186">
        <f t="shared" si="9"/>
        <v>0</v>
      </c>
      <c r="BS35" s="186">
        <f t="shared" si="9"/>
        <v>0</v>
      </c>
      <c r="BT35" s="186">
        <f t="shared" si="9"/>
        <v>0</v>
      </c>
      <c r="BU35" s="186">
        <f t="shared" si="9"/>
        <v>0</v>
      </c>
      <c r="BV35" s="186">
        <f t="shared" si="9"/>
        <v>0</v>
      </c>
      <c r="BW35" s="186">
        <f t="shared" si="9"/>
        <v>2</v>
      </c>
      <c r="BX35" s="186">
        <f t="shared" si="9"/>
        <v>0</v>
      </c>
      <c r="BY35" s="186">
        <f t="shared" si="10"/>
        <v>2</v>
      </c>
      <c r="BZ35" s="95"/>
      <c r="CA35" s="186">
        <f t="shared" si="11"/>
        <v>0</v>
      </c>
      <c r="CB35" s="186">
        <f t="shared" si="11"/>
        <v>0</v>
      </c>
      <c r="CC35" s="186">
        <f t="shared" si="11"/>
        <v>0</v>
      </c>
      <c r="CD35" s="186">
        <f t="shared" si="11"/>
        <v>0</v>
      </c>
      <c r="CE35" s="186">
        <f t="shared" si="11"/>
        <v>0</v>
      </c>
      <c r="CF35" s="186">
        <f t="shared" si="11"/>
        <v>2</v>
      </c>
      <c r="CG35" s="186">
        <f t="shared" si="11"/>
        <v>0</v>
      </c>
      <c r="CH35" s="186">
        <f t="shared" si="12"/>
        <v>2</v>
      </c>
    </row>
    <row r="36" spans="1:86" x14ac:dyDescent="0.35">
      <c r="A36" s="756"/>
      <c r="B36" s="779"/>
      <c r="C36" s="13" t="s">
        <v>158</v>
      </c>
      <c r="D36" s="15" t="s">
        <v>59</v>
      </c>
      <c r="E36" s="70"/>
      <c r="F36" s="70"/>
      <c r="G36" s="71"/>
      <c r="H36" s="102">
        <v>45</v>
      </c>
      <c r="I36" s="70"/>
      <c r="J36" s="102" t="s">
        <v>37</v>
      </c>
      <c r="K36" s="73"/>
      <c r="L36" s="102" t="s">
        <v>37</v>
      </c>
      <c r="M36" s="102" t="s">
        <v>55</v>
      </c>
      <c r="N36" s="102" t="s">
        <v>55</v>
      </c>
      <c r="O36" s="72"/>
      <c r="P36" s="102" t="s">
        <v>37</v>
      </c>
      <c r="Q36" s="70"/>
      <c r="R36" s="102" t="s">
        <v>37</v>
      </c>
      <c r="S36" s="70"/>
      <c r="T36" s="70"/>
      <c r="U36" s="71"/>
      <c r="V36" s="102" t="s">
        <v>37</v>
      </c>
      <c r="W36" s="70"/>
      <c r="X36" s="102" t="s">
        <v>40</v>
      </c>
      <c r="Y36" s="73"/>
      <c r="Z36" s="102" t="s">
        <v>37</v>
      </c>
      <c r="AA36" s="327" t="s">
        <v>7</v>
      </c>
      <c r="AB36" s="330" t="s">
        <v>7</v>
      </c>
      <c r="AC36" s="331" t="s">
        <v>7</v>
      </c>
      <c r="AD36" s="327" t="s">
        <v>7</v>
      </c>
      <c r="AE36" s="327" t="s">
        <v>7</v>
      </c>
      <c r="AF36" s="327" t="s">
        <v>7</v>
      </c>
      <c r="AG36" s="327" t="s">
        <v>7</v>
      </c>
      <c r="AH36" s="327" t="s">
        <v>7</v>
      </c>
      <c r="AI36" s="14" t="str">
        <f t="shared" si="0"/>
        <v>SGT BIANCHINI</v>
      </c>
      <c r="AJ36" s="399"/>
      <c r="AK36" s="42"/>
      <c r="AL36" s="226">
        <f t="shared" si="5"/>
        <v>0</v>
      </c>
      <c r="AM36" s="226">
        <f t="shared" si="5"/>
        <v>0</v>
      </c>
      <c r="AN36" s="226">
        <f t="shared" si="5"/>
        <v>0</v>
      </c>
      <c r="AO36" s="226">
        <f t="shared" si="5"/>
        <v>0</v>
      </c>
      <c r="AP36" s="226">
        <f t="shared" si="5"/>
        <v>0</v>
      </c>
      <c r="AQ36" s="226">
        <f t="shared" si="5"/>
        <v>0</v>
      </c>
      <c r="AR36" s="226">
        <f t="shared" si="5"/>
        <v>1</v>
      </c>
      <c r="AS36" s="226">
        <f t="shared" si="5"/>
        <v>0</v>
      </c>
      <c r="AT36" s="226">
        <f t="shared" si="5"/>
        <v>6</v>
      </c>
      <c r="AU36" s="226">
        <f t="shared" si="5"/>
        <v>0</v>
      </c>
      <c r="AV36" s="226">
        <f t="shared" si="5"/>
        <v>0</v>
      </c>
      <c r="AW36" s="226">
        <f t="shared" si="5"/>
        <v>0</v>
      </c>
      <c r="AX36" s="226">
        <f t="shared" si="5"/>
        <v>0</v>
      </c>
      <c r="AY36" s="226">
        <f t="shared" si="5"/>
        <v>0</v>
      </c>
      <c r="AZ36" s="226"/>
      <c r="BA36" s="42"/>
      <c r="BB36" s="226">
        <f t="shared" si="7"/>
        <v>0</v>
      </c>
      <c r="BC36" s="226">
        <f t="shared" si="7"/>
        <v>0</v>
      </c>
      <c r="BD36" s="226">
        <f t="shared" si="7"/>
        <v>0</v>
      </c>
      <c r="BE36" s="226">
        <f t="shared" si="7"/>
        <v>0</v>
      </c>
      <c r="BF36" s="226">
        <f t="shared" si="7"/>
        <v>0</v>
      </c>
      <c r="BG36" s="226">
        <f t="shared" si="7"/>
        <v>0</v>
      </c>
      <c r="BH36" s="226">
        <f t="shared" si="7"/>
        <v>1</v>
      </c>
      <c r="BI36" s="226">
        <f t="shared" si="7"/>
        <v>0</v>
      </c>
      <c r="BJ36" s="226">
        <f t="shared" si="7"/>
        <v>6</v>
      </c>
      <c r="BK36" s="226">
        <f t="shared" si="7"/>
        <v>0</v>
      </c>
      <c r="BL36" s="226">
        <f t="shared" si="7"/>
        <v>0</v>
      </c>
      <c r="BM36" s="226">
        <f t="shared" si="7"/>
        <v>0</v>
      </c>
      <c r="BN36" s="226">
        <f t="shared" si="7"/>
        <v>0</v>
      </c>
      <c r="BO36" s="226">
        <f t="shared" si="7"/>
        <v>0</v>
      </c>
      <c r="BP36" s="226"/>
      <c r="BQ36" s="42"/>
      <c r="BR36" s="226">
        <f t="shared" si="9"/>
        <v>0</v>
      </c>
      <c r="BS36" s="226">
        <f t="shared" si="9"/>
        <v>0</v>
      </c>
      <c r="BT36" s="226">
        <f t="shared" si="9"/>
        <v>0</v>
      </c>
      <c r="BU36" s="226">
        <f t="shared" si="9"/>
        <v>0</v>
      </c>
      <c r="BV36" s="226">
        <f t="shared" si="9"/>
        <v>0</v>
      </c>
      <c r="BW36" s="226">
        <f t="shared" si="9"/>
        <v>2</v>
      </c>
      <c r="BX36" s="226">
        <f t="shared" si="9"/>
        <v>1</v>
      </c>
      <c r="BY36" s="226"/>
      <c r="BZ36" s="42"/>
      <c r="CA36" s="226">
        <f t="shared" si="11"/>
        <v>0</v>
      </c>
      <c r="CB36" s="226">
        <f t="shared" si="11"/>
        <v>0</v>
      </c>
      <c r="CC36" s="226">
        <f t="shared" si="11"/>
        <v>0</v>
      </c>
      <c r="CD36" s="226">
        <f t="shared" si="11"/>
        <v>0</v>
      </c>
      <c r="CE36" s="226">
        <f t="shared" si="11"/>
        <v>0</v>
      </c>
      <c r="CF36" s="226">
        <f t="shared" si="11"/>
        <v>2</v>
      </c>
      <c r="CG36" s="226">
        <f t="shared" si="11"/>
        <v>1</v>
      </c>
      <c r="CH36" s="226"/>
    </row>
    <row r="37" spans="1:86" x14ac:dyDescent="0.35">
      <c r="A37" s="756"/>
      <c r="B37" s="779"/>
      <c r="C37" s="13" t="s">
        <v>65</v>
      </c>
      <c r="D37" s="15" t="s">
        <v>66</v>
      </c>
      <c r="E37" s="70"/>
      <c r="F37" s="70"/>
      <c r="G37" s="71"/>
      <c r="H37" s="102" t="s">
        <v>40</v>
      </c>
      <c r="I37" s="70"/>
      <c r="J37" s="102" t="s">
        <v>37</v>
      </c>
      <c r="K37" s="73"/>
      <c r="L37" s="102" t="s">
        <v>37</v>
      </c>
      <c r="M37" s="102"/>
      <c r="N37" s="102"/>
      <c r="O37" s="72"/>
      <c r="P37" s="102" t="s">
        <v>37</v>
      </c>
      <c r="Q37" s="70"/>
      <c r="R37" s="102" t="s">
        <v>37</v>
      </c>
      <c r="S37" s="70"/>
      <c r="T37" s="70"/>
      <c r="U37" s="71"/>
      <c r="V37" s="102" t="s">
        <v>37</v>
      </c>
      <c r="W37" s="70"/>
      <c r="X37" s="102" t="s">
        <v>37</v>
      </c>
      <c r="Y37" s="73"/>
      <c r="Z37" s="102" t="s">
        <v>40</v>
      </c>
      <c r="AA37" s="102"/>
      <c r="AB37" s="117"/>
      <c r="AC37" s="72"/>
      <c r="AD37" s="102" t="s">
        <v>37</v>
      </c>
      <c r="AE37" s="70"/>
      <c r="AF37" s="102" t="s">
        <v>37</v>
      </c>
      <c r="AG37" s="70"/>
      <c r="AH37" s="70"/>
      <c r="AI37" s="14" t="str">
        <f t="shared" si="0"/>
        <v>SGT AUDON</v>
      </c>
      <c r="AJ37" s="397"/>
      <c r="AK37" s="95"/>
      <c r="AL37" s="186">
        <f t="shared" si="5"/>
        <v>0</v>
      </c>
      <c r="AM37" s="186">
        <f t="shared" si="5"/>
        <v>0</v>
      </c>
      <c r="AN37" s="186">
        <f t="shared" si="5"/>
        <v>0</v>
      </c>
      <c r="AO37" s="186">
        <f t="shared" si="5"/>
        <v>0</v>
      </c>
      <c r="AP37" s="186">
        <f t="shared" si="5"/>
        <v>0</v>
      </c>
      <c r="AQ37" s="186">
        <f t="shared" si="5"/>
        <v>0</v>
      </c>
      <c r="AR37" s="186">
        <f t="shared" si="5"/>
        <v>0</v>
      </c>
      <c r="AS37" s="186">
        <f t="shared" si="5"/>
        <v>0</v>
      </c>
      <c r="AT37" s="186">
        <f t="shared" si="5"/>
        <v>8</v>
      </c>
      <c r="AU37" s="186">
        <f t="shared" si="5"/>
        <v>0</v>
      </c>
      <c r="AV37" s="186">
        <f t="shared" si="5"/>
        <v>0</v>
      </c>
      <c r="AW37" s="186">
        <f t="shared" si="5"/>
        <v>0</v>
      </c>
      <c r="AX37" s="186">
        <f t="shared" si="5"/>
        <v>0</v>
      </c>
      <c r="AY37" s="186">
        <f t="shared" si="5"/>
        <v>0</v>
      </c>
      <c r="AZ37" s="186">
        <f t="shared" si="6"/>
        <v>8</v>
      </c>
      <c r="BA37" s="95"/>
      <c r="BB37" s="186">
        <f t="shared" si="7"/>
        <v>0</v>
      </c>
      <c r="BC37" s="186">
        <f t="shared" si="7"/>
        <v>0</v>
      </c>
      <c r="BD37" s="186">
        <f t="shared" si="7"/>
        <v>0</v>
      </c>
      <c r="BE37" s="186">
        <f t="shared" si="7"/>
        <v>0</v>
      </c>
      <c r="BF37" s="186">
        <f t="shared" si="7"/>
        <v>0</v>
      </c>
      <c r="BG37" s="186">
        <f t="shared" si="7"/>
        <v>0</v>
      </c>
      <c r="BH37" s="186">
        <f t="shared" si="7"/>
        <v>0</v>
      </c>
      <c r="BI37" s="186">
        <f t="shared" si="7"/>
        <v>0</v>
      </c>
      <c r="BJ37" s="186">
        <f t="shared" si="7"/>
        <v>8</v>
      </c>
      <c r="BK37" s="186">
        <f t="shared" si="7"/>
        <v>0</v>
      </c>
      <c r="BL37" s="186">
        <f t="shared" si="7"/>
        <v>0</v>
      </c>
      <c r="BM37" s="186">
        <f t="shared" si="7"/>
        <v>0</v>
      </c>
      <c r="BN37" s="186">
        <f t="shared" si="7"/>
        <v>0</v>
      </c>
      <c r="BO37" s="186">
        <f t="shared" si="7"/>
        <v>0</v>
      </c>
      <c r="BP37" s="186">
        <f t="shared" si="8"/>
        <v>8</v>
      </c>
      <c r="BQ37" s="95"/>
      <c r="BR37" s="186">
        <f t="shared" si="9"/>
        <v>0</v>
      </c>
      <c r="BS37" s="186">
        <f t="shared" si="9"/>
        <v>0</v>
      </c>
      <c r="BT37" s="186">
        <f t="shared" si="9"/>
        <v>0</v>
      </c>
      <c r="BU37" s="186">
        <f t="shared" si="9"/>
        <v>0</v>
      </c>
      <c r="BV37" s="186">
        <f t="shared" si="9"/>
        <v>0</v>
      </c>
      <c r="BW37" s="186">
        <f t="shared" si="9"/>
        <v>0</v>
      </c>
      <c r="BX37" s="186">
        <f t="shared" si="9"/>
        <v>2</v>
      </c>
      <c r="BY37" s="186">
        <f t="shared" si="10"/>
        <v>2</v>
      </c>
      <c r="BZ37" s="95"/>
      <c r="CA37" s="186">
        <f t="shared" si="11"/>
        <v>0</v>
      </c>
      <c r="CB37" s="186">
        <f t="shared" si="11"/>
        <v>0</v>
      </c>
      <c r="CC37" s="186">
        <f t="shared" si="11"/>
        <v>0</v>
      </c>
      <c r="CD37" s="186">
        <f t="shared" si="11"/>
        <v>0</v>
      </c>
      <c r="CE37" s="186">
        <f t="shared" si="11"/>
        <v>0</v>
      </c>
      <c r="CF37" s="186">
        <f t="shared" si="11"/>
        <v>0</v>
      </c>
      <c r="CG37" s="186">
        <f t="shared" si="11"/>
        <v>2</v>
      </c>
      <c r="CH37" s="186">
        <f t="shared" si="12"/>
        <v>2</v>
      </c>
    </row>
    <row r="38" spans="1:86" x14ac:dyDescent="0.35">
      <c r="A38" s="756"/>
      <c r="B38" s="779"/>
      <c r="C38" s="13" t="s">
        <v>68</v>
      </c>
      <c r="D38" s="15" t="s">
        <v>66</v>
      </c>
      <c r="E38" s="70"/>
      <c r="F38" s="70"/>
      <c r="G38" s="71"/>
      <c r="H38" s="102" t="s">
        <v>37</v>
      </c>
      <c r="I38" s="70"/>
      <c r="J38" s="102" t="s">
        <v>40</v>
      </c>
      <c r="K38" s="73"/>
      <c r="L38" s="102" t="s">
        <v>37</v>
      </c>
      <c r="M38" s="102"/>
      <c r="N38" s="102" t="s">
        <v>40</v>
      </c>
      <c r="O38" s="72"/>
      <c r="P38" s="102" t="s">
        <v>37</v>
      </c>
      <c r="Q38" s="70"/>
      <c r="R38" s="102" t="s">
        <v>55</v>
      </c>
      <c r="S38" s="70"/>
      <c r="T38" s="70"/>
      <c r="U38" s="71"/>
      <c r="V38" s="102" t="s">
        <v>37</v>
      </c>
      <c r="W38" s="70"/>
      <c r="X38" s="102" t="s">
        <v>37</v>
      </c>
      <c r="Y38" s="73"/>
      <c r="Z38" s="102" t="s">
        <v>37</v>
      </c>
      <c r="AA38" s="102"/>
      <c r="AB38" s="117"/>
      <c r="AC38" s="72"/>
      <c r="AD38" s="102" t="s">
        <v>37</v>
      </c>
      <c r="AE38" s="70"/>
      <c r="AF38" s="102" t="s">
        <v>37</v>
      </c>
      <c r="AG38" s="70"/>
      <c r="AH38" s="70"/>
      <c r="AI38" s="14" t="str">
        <f t="shared" si="0"/>
        <v>SGT RITTLING</v>
      </c>
      <c r="AJ38" s="399"/>
      <c r="AK38" s="42"/>
      <c r="AL38" s="226">
        <f t="shared" si="5"/>
        <v>0</v>
      </c>
      <c r="AM38" s="226">
        <f t="shared" si="5"/>
        <v>0</v>
      </c>
      <c r="AN38" s="226">
        <f t="shared" si="5"/>
        <v>0</v>
      </c>
      <c r="AO38" s="226">
        <f t="shared" si="5"/>
        <v>0</v>
      </c>
      <c r="AP38" s="226">
        <f t="shared" si="5"/>
        <v>0</v>
      </c>
      <c r="AQ38" s="226">
        <f t="shared" si="5"/>
        <v>0</v>
      </c>
      <c r="AR38" s="226">
        <f t="shared" si="5"/>
        <v>0</v>
      </c>
      <c r="AS38" s="226">
        <f t="shared" si="5"/>
        <v>0</v>
      </c>
      <c r="AT38" s="226">
        <f t="shared" si="5"/>
        <v>8</v>
      </c>
      <c r="AU38" s="226">
        <f t="shared" si="5"/>
        <v>0</v>
      </c>
      <c r="AV38" s="226">
        <f t="shared" si="5"/>
        <v>0</v>
      </c>
      <c r="AW38" s="226">
        <f t="shared" si="5"/>
        <v>0</v>
      </c>
      <c r="AX38" s="226">
        <f t="shared" si="5"/>
        <v>0</v>
      </c>
      <c r="AY38" s="226">
        <f t="shared" si="5"/>
        <v>0</v>
      </c>
      <c r="AZ38" s="226">
        <f t="shared" si="6"/>
        <v>8</v>
      </c>
      <c r="BA38" s="42"/>
      <c r="BB38" s="226">
        <f t="shared" si="7"/>
        <v>0</v>
      </c>
      <c r="BC38" s="226">
        <f t="shared" si="7"/>
        <v>0</v>
      </c>
      <c r="BD38" s="226">
        <f t="shared" ref="BD38:BO50" si="14">+AN38</f>
        <v>0</v>
      </c>
      <c r="BE38" s="226">
        <f t="shared" si="14"/>
        <v>0</v>
      </c>
      <c r="BF38" s="226">
        <f t="shared" si="14"/>
        <v>0</v>
      </c>
      <c r="BG38" s="226">
        <f t="shared" si="14"/>
        <v>0</v>
      </c>
      <c r="BH38" s="226">
        <f t="shared" si="14"/>
        <v>0</v>
      </c>
      <c r="BI38" s="226">
        <f t="shared" si="14"/>
        <v>0</v>
      </c>
      <c r="BJ38" s="226">
        <f t="shared" si="14"/>
        <v>8</v>
      </c>
      <c r="BK38" s="226">
        <f t="shared" si="14"/>
        <v>0</v>
      </c>
      <c r="BL38" s="226">
        <f t="shared" si="14"/>
        <v>0</v>
      </c>
      <c r="BM38" s="226">
        <f t="shared" si="14"/>
        <v>0</v>
      </c>
      <c r="BN38" s="226">
        <f t="shared" si="14"/>
        <v>0</v>
      </c>
      <c r="BO38" s="226">
        <f t="shared" si="14"/>
        <v>0</v>
      </c>
      <c r="BP38" s="226">
        <f t="shared" si="8"/>
        <v>8</v>
      </c>
      <c r="BQ38" s="42"/>
      <c r="BR38" s="226">
        <f t="shared" si="9"/>
        <v>0</v>
      </c>
      <c r="BS38" s="226">
        <f t="shared" si="9"/>
        <v>0</v>
      </c>
      <c r="BT38" s="226">
        <f t="shared" si="9"/>
        <v>0</v>
      </c>
      <c r="BU38" s="226">
        <f t="shared" si="9"/>
        <v>0</v>
      </c>
      <c r="BV38" s="226">
        <f t="shared" si="9"/>
        <v>0</v>
      </c>
      <c r="BW38" s="226">
        <f t="shared" si="9"/>
        <v>1</v>
      </c>
      <c r="BX38" s="226">
        <f t="shared" si="9"/>
        <v>2</v>
      </c>
      <c r="BY38" s="226">
        <f t="shared" si="10"/>
        <v>3</v>
      </c>
      <c r="BZ38" s="42"/>
      <c r="CA38" s="226">
        <f t="shared" si="11"/>
        <v>0</v>
      </c>
      <c r="CB38" s="226">
        <f t="shared" si="11"/>
        <v>0</v>
      </c>
      <c r="CC38" s="226">
        <f t="shared" si="11"/>
        <v>0</v>
      </c>
      <c r="CD38" s="226">
        <f t="shared" si="11"/>
        <v>0</v>
      </c>
      <c r="CE38" s="226">
        <f t="shared" si="11"/>
        <v>0</v>
      </c>
      <c r="CF38" s="226">
        <f t="shared" si="11"/>
        <v>1</v>
      </c>
      <c r="CG38" s="226">
        <f t="shared" si="11"/>
        <v>2</v>
      </c>
      <c r="CH38" s="226">
        <f t="shared" si="12"/>
        <v>3</v>
      </c>
    </row>
    <row r="39" spans="1:86" x14ac:dyDescent="0.35">
      <c r="A39" s="756"/>
      <c r="B39" s="779"/>
      <c r="C39" s="13" t="s">
        <v>69</v>
      </c>
      <c r="D39" s="15" t="s">
        <v>70</v>
      </c>
      <c r="E39" s="70"/>
      <c r="F39" s="70"/>
      <c r="G39" s="71"/>
      <c r="H39" s="328" t="s">
        <v>171</v>
      </c>
      <c r="I39" s="328" t="s">
        <v>171</v>
      </c>
      <c r="J39" s="328" t="s">
        <v>171</v>
      </c>
      <c r="K39" s="337" t="s">
        <v>171</v>
      </c>
      <c r="L39" s="328" t="s">
        <v>171</v>
      </c>
      <c r="M39" s="328" t="s">
        <v>171</v>
      </c>
      <c r="N39" s="328" t="s">
        <v>171</v>
      </c>
      <c r="O39" s="72"/>
      <c r="P39" s="102" t="s">
        <v>40</v>
      </c>
      <c r="Q39" s="70"/>
      <c r="R39" s="102" t="s">
        <v>37</v>
      </c>
      <c r="S39" s="70"/>
      <c r="T39" s="70"/>
      <c r="U39" s="71"/>
      <c r="V39" s="102" t="s">
        <v>37</v>
      </c>
      <c r="W39" s="328" t="s">
        <v>172</v>
      </c>
      <c r="X39" s="328" t="s">
        <v>172</v>
      </c>
      <c r="Y39" s="73"/>
      <c r="Z39" s="102" t="s">
        <v>37</v>
      </c>
      <c r="AA39" s="102"/>
      <c r="AB39" s="117"/>
      <c r="AC39" s="72"/>
      <c r="AD39" s="102" t="s">
        <v>37</v>
      </c>
      <c r="AE39" s="70"/>
      <c r="AF39" s="102" t="s">
        <v>37</v>
      </c>
      <c r="AG39" s="327" t="s">
        <v>7</v>
      </c>
      <c r="AH39" s="327" t="s">
        <v>7</v>
      </c>
      <c r="AI39" s="14" t="str">
        <f t="shared" si="0"/>
        <v>SGT LAMBERT</v>
      </c>
      <c r="AJ39" s="397">
        <v>31</v>
      </c>
      <c r="AK39" s="95"/>
      <c r="AL39" s="186">
        <f t="shared" ref="AL39:AY50" si="15">COUNTIF($E39:$AK39,AL$4)</f>
        <v>0</v>
      </c>
      <c r="AM39" s="186">
        <f t="shared" si="15"/>
        <v>0</v>
      </c>
      <c r="AN39" s="186">
        <f>COUNTIF($E39:$AK39,AN$4)</f>
        <v>0</v>
      </c>
      <c r="AO39" s="186">
        <f t="shared" si="15"/>
        <v>0</v>
      </c>
      <c r="AP39" s="186">
        <f t="shared" si="15"/>
        <v>0</v>
      </c>
      <c r="AQ39" s="186">
        <f t="shared" si="15"/>
        <v>0</v>
      </c>
      <c r="AR39" s="186">
        <f t="shared" si="15"/>
        <v>0</v>
      </c>
      <c r="AS39" s="186">
        <f t="shared" si="15"/>
        <v>0</v>
      </c>
      <c r="AT39" s="186">
        <f t="shared" si="15"/>
        <v>5</v>
      </c>
      <c r="AU39" s="186">
        <f t="shared" si="15"/>
        <v>0</v>
      </c>
      <c r="AV39" s="186">
        <f t="shared" si="15"/>
        <v>0</v>
      </c>
      <c r="AW39" s="186">
        <f t="shared" si="15"/>
        <v>0</v>
      </c>
      <c r="AX39" s="186">
        <f t="shared" si="15"/>
        <v>0</v>
      </c>
      <c r="AY39" s="186">
        <f t="shared" si="15"/>
        <v>0</v>
      </c>
      <c r="AZ39" s="186">
        <f t="shared" si="6"/>
        <v>5</v>
      </c>
      <c r="BA39" s="95"/>
      <c r="BB39" s="186">
        <f t="shared" ref="BB39:BC50" si="16">+AL39</f>
        <v>0</v>
      </c>
      <c r="BC39" s="186">
        <f t="shared" si="16"/>
        <v>0</v>
      </c>
      <c r="BD39" s="186">
        <f t="shared" si="14"/>
        <v>0</v>
      </c>
      <c r="BE39" s="186">
        <f t="shared" si="14"/>
        <v>0</v>
      </c>
      <c r="BF39" s="186">
        <f t="shared" si="14"/>
        <v>0</v>
      </c>
      <c r="BG39" s="186">
        <f t="shared" si="14"/>
        <v>0</v>
      </c>
      <c r="BH39" s="186">
        <f t="shared" si="14"/>
        <v>0</v>
      </c>
      <c r="BI39" s="186">
        <f t="shared" si="14"/>
        <v>0</v>
      </c>
      <c r="BJ39" s="186">
        <f t="shared" si="14"/>
        <v>5</v>
      </c>
      <c r="BK39" s="186">
        <f t="shared" si="14"/>
        <v>0</v>
      </c>
      <c r="BL39" s="186">
        <f t="shared" si="14"/>
        <v>0</v>
      </c>
      <c r="BM39" s="186">
        <f t="shared" si="14"/>
        <v>0</v>
      </c>
      <c r="BN39" s="186">
        <f t="shared" si="14"/>
        <v>0</v>
      </c>
      <c r="BO39" s="186">
        <f t="shared" si="14"/>
        <v>0</v>
      </c>
      <c r="BP39" s="186">
        <f t="shared" si="8"/>
        <v>5</v>
      </c>
      <c r="BQ39" s="95"/>
      <c r="BR39" s="186">
        <f t="shared" si="9"/>
        <v>0</v>
      </c>
      <c r="BS39" s="186">
        <f t="shared" si="9"/>
        <v>0</v>
      </c>
      <c r="BT39" s="186">
        <f t="shared" si="9"/>
        <v>0</v>
      </c>
      <c r="BU39" s="186">
        <f t="shared" si="9"/>
        <v>0</v>
      </c>
      <c r="BV39" s="186">
        <f t="shared" si="9"/>
        <v>0</v>
      </c>
      <c r="BW39" s="186">
        <f t="shared" si="9"/>
        <v>0</v>
      </c>
      <c r="BX39" s="186">
        <f t="shared" si="9"/>
        <v>1</v>
      </c>
      <c r="BY39" s="186">
        <f t="shared" si="10"/>
        <v>1</v>
      </c>
      <c r="BZ39" s="95"/>
      <c r="CA39" s="186">
        <f t="shared" si="11"/>
        <v>0</v>
      </c>
      <c r="CB39" s="186">
        <f t="shared" si="11"/>
        <v>0</v>
      </c>
      <c r="CC39" s="186">
        <f t="shared" si="11"/>
        <v>0</v>
      </c>
      <c r="CD39" s="186">
        <f t="shared" si="11"/>
        <v>0</v>
      </c>
      <c r="CE39" s="186">
        <f t="shared" si="11"/>
        <v>0</v>
      </c>
      <c r="CF39" s="186">
        <f t="shared" si="11"/>
        <v>0</v>
      </c>
      <c r="CG39" s="186">
        <f t="shared" si="11"/>
        <v>1</v>
      </c>
      <c r="CH39" s="186">
        <f t="shared" si="12"/>
        <v>1</v>
      </c>
    </row>
    <row r="40" spans="1:86" x14ac:dyDescent="0.35">
      <c r="A40" s="756"/>
      <c r="B40" s="779"/>
      <c r="C40" s="13" t="s">
        <v>71</v>
      </c>
      <c r="D40" s="15" t="s">
        <v>70</v>
      </c>
      <c r="E40" s="328" t="s">
        <v>173</v>
      </c>
      <c r="F40" s="328" t="s">
        <v>173</v>
      </c>
      <c r="G40" s="336" t="s">
        <v>173</v>
      </c>
      <c r="H40" s="327" t="s">
        <v>7</v>
      </c>
      <c r="I40" s="327" t="s">
        <v>7</v>
      </c>
      <c r="J40" s="327" t="s">
        <v>7</v>
      </c>
      <c r="K40" s="332" t="s">
        <v>7</v>
      </c>
      <c r="L40" s="327" t="s">
        <v>7</v>
      </c>
      <c r="M40" s="327" t="s">
        <v>7</v>
      </c>
      <c r="N40" s="327" t="s">
        <v>7</v>
      </c>
      <c r="O40" s="331" t="s">
        <v>7</v>
      </c>
      <c r="P40" s="327" t="s">
        <v>7</v>
      </c>
      <c r="Q40" s="327" t="s">
        <v>7</v>
      </c>
      <c r="R40" s="327" t="s">
        <v>7</v>
      </c>
      <c r="S40" s="327" t="s">
        <v>7</v>
      </c>
      <c r="T40" s="327" t="s">
        <v>7</v>
      </c>
      <c r="U40" s="330" t="s">
        <v>7</v>
      </c>
      <c r="V40" s="327" t="s">
        <v>7</v>
      </c>
      <c r="W40" s="327" t="s">
        <v>7</v>
      </c>
      <c r="X40" s="102" t="s">
        <v>40</v>
      </c>
      <c r="Y40" s="73"/>
      <c r="Z40" s="102" t="s">
        <v>37</v>
      </c>
      <c r="AA40" s="102" t="s">
        <v>55</v>
      </c>
      <c r="AB40" s="117"/>
      <c r="AC40" s="340" t="s">
        <v>173</v>
      </c>
      <c r="AD40" s="328" t="s">
        <v>173</v>
      </c>
      <c r="AE40" s="328" t="s">
        <v>173</v>
      </c>
      <c r="AF40" s="328" t="s">
        <v>173</v>
      </c>
      <c r="AG40" s="328" t="s">
        <v>173</v>
      </c>
      <c r="AH40" s="328" t="s">
        <v>173</v>
      </c>
      <c r="AI40" s="14" t="str">
        <f t="shared" si="0"/>
        <v>SGT STOURM</v>
      </c>
      <c r="AJ40" s="399"/>
      <c r="AK40" s="42"/>
      <c r="AL40" s="226">
        <f t="shared" si="15"/>
        <v>0</v>
      </c>
      <c r="AM40" s="226">
        <f t="shared" si="15"/>
        <v>0</v>
      </c>
      <c r="AN40" s="226">
        <f t="shared" si="15"/>
        <v>0</v>
      </c>
      <c r="AO40" s="226">
        <f t="shared" si="15"/>
        <v>0</v>
      </c>
      <c r="AP40" s="226">
        <f t="shared" si="15"/>
        <v>0</v>
      </c>
      <c r="AQ40" s="226">
        <f t="shared" si="15"/>
        <v>0</v>
      </c>
      <c r="AR40" s="226">
        <f t="shared" si="15"/>
        <v>0</v>
      </c>
      <c r="AS40" s="226">
        <f t="shared" si="15"/>
        <v>0</v>
      </c>
      <c r="AT40" s="226">
        <f t="shared" si="15"/>
        <v>1</v>
      </c>
      <c r="AU40" s="226">
        <f t="shared" si="15"/>
        <v>0</v>
      </c>
      <c r="AV40" s="226">
        <f t="shared" si="15"/>
        <v>0</v>
      </c>
      <c r="AW40" s="226">
        <f t="shared" si="15"/>
        <v>0</v>
      </c>
      <c r="AX40" s="226">
        <f t="shared" si="15"/>
        <v>0</v>
      </c>
      <c r="AY40" s="226">
        <f t="shared" si="15"/>
        <v>0</v>
      </c>
      <c r="AZ40" s="226">
        <f t="shared" si="6"/>
        <v>1</v>
      </c>
      <c r="BA40" s="42"/>
      <c r="BB40" s="226">
        <f t="shared" si="16"/>
        <v>0</v>
      </c>
      <c r="BC40" s="226">
        <f t="shared" si="16"/>
        <v>0</v>
      </c>
      <c r="BD40" s="226">
        <f t="shared" si="14"/>
        <v>0</v>
      </c>
      <c r="BE40" s="226">
        <f t="shared" si="14"/>
        <v>0</v>
      </c>
      <c r="BF40" s="226">
        <f t="shared" si="14"/>
        <v>0</v>
      </c>
      <c r="BG40" s="226">
        <f t="shared" si="14"/>
        <v>0</v>
      </c>
      <c r="BH40" s="226">
        <f t="shared" si="14"/>
        <v>0</v>
      </c>
      <c r="BI40" s="226">
        <f t="shared" si="14"/>
        <v>0</v>
      </c>
      <c r="BJ40" s="226">
        <f t="shared" si="14"/>
        <v>1</v>
      </c>
      <c r="BK40" s="226">
        <f t="shared" si="14"/>
        <v>0</v>
      </c>
      <c r="BL40" s="226">
        <f t="shared" si="14"/>
        <v>0</v>
      </c>
      <c r="BM40" s="226">
        <f t="shared" si="14"/>
        <v>0</v>
      </c>
      <c r="BN40" s="226">
        <f t="shared" si="14"/>
        <v>0</v>
      </c>
      <c r="BO40" s="226">
        <f t="shared" si="14"/>
        <v>0</v>
      </c>
      <c r="BP40" s="226">
        <f t="shared" si="8"/>
        <v>1</v>
      </c>
      <c r="BQ40" s="42"/>
      <c r="BR40" s="226">
        <f t="shared" si="9"/>
        <v>0</v>
      </c>
      <c r="BS40" s="226">
        <f t="shared" si="9"/>
        <v>0</v>
      </c>
      <c r="BT40" s="226">
        <f t="shared" si="9"/>
        <v>0</v>
      </c>
      <c r="BU40" s="226">
        <f t="shared" si="9"/>
        <v>0</v>
      </c>
      <c r="BV40" s="226">
        <f t="shared" si="9"/>
        <v>0</v>
      </c>
      <c r="BW40" s="226">
        <f t="shared" si="9"/>
        <v>1</v>
      </c>
      <c r="BX40" s="226">
        <f t="shared" si="9"/>
        <v>1</v>
      </c>
      <c r="BY40" s="226">
        <f t="shared" si="10"/>
        <v>2</v>
      </c>
      <c r="BZ40" s="42"/>
      <c r="CA40" s="226">
        <f t="shared" si="11"/>
        <v>0</v>
      </c>
      <c r="CB40" s="226">
        <f t="shared" si="11"/>
        <v>0</v>
      </c>
      <c r="CC40" s="226">
        <f t="shared" si="11"/>
        <v>0</v>
      </c>
      <c r="CD40" s="226">
        <f t="shared" si="11"/>
        <v>0</v>
      </c>
      <c r="CE40" s="226">
        <f t="shared" si="11"/>
        <v>0</v>
      </c>
      <c r="CF40" s="226">
        <f t="shared" si="11"/>
        <v>1</v>
      </c>
      <c r="CG40" s="226">
        <f t="shared" si="11"/>
        <v>1</v>
      </c>
      <c r="CH40" s="226">
        <f t="shared" si="12"/>
        <v>2</v>
      </c>
    </row>
    <row r="41" spans="1:86" x14ac:dyDescent="0.35">
      <c r="A41" s="756"/>
      <c r="B41" s="779"/>
      <c r="C41" s="23" t="s">
        <v>139</v>
      </c>
      <c r="D41" s="309" t="s">
        <v>70</v>
      </c>
      <c r="E41" s="349" t="s">
        <v>167</v>
      </c>
      <c r="F41" s="349" t="s">
        <v>167</v>
      </c>
      <c r="G41" s="350" t="s">
        <v>167</v>
      </c>
      <c r="H41" s="349" t="s">
        <v>167</v>
      </c>
      <c r="I41" s="349" t="s">
        <v>167</v>
      </c>
      <c r="J41" s="349" t="s">
        <v>167</v>
      </c>
      <c r="K41" s="351" t="s">
        <v>167</v>
      </c>
      <c r="L41" s="349" t="s">
        <v>167</v>
      </c>
      <c r="M41" s="102"/>
      <c r="N41" s="102"/>
      <c r="O41" s="72"/>
      <c r="P41" s="102" t="s">
        <v>37</v>
      </c>
      <c r="Q41" s="70"/>
      <c r="R41" s="102" t="s">
        <v>37</v>
      </c>
      <c r="S41" s="70"/>
      <c r="T41" s="70"/>
      <c r="U41" s="71"/>
      <c r="V41" s="102" t="s">
        <v>37</v>
      </c>
      <c r="W41" s="70"/>
      <c r="X41" s="102" t="s">
        <v>37</v>
      </c>
      <c r="Y41" s="73"/>
      <c r="Z41" s="102" t="s">
        <v>37</v>
      </c>
      <c r="AA41" s="102" t="s">
        <v>40</v>
      </c>
      <c r="AB41" s="117" t="s">
        <v>40</v>
      </c>
      <c r="AC41" s="72"/>
      <c r="AD41" s="102" t="s">
        <v>37</v>
      </c>
      <c r="AE41" s="70"/>
      <c r="AF41" s="102" t="s">
        <v>55</v>
      </c>
      <c r="AG41" s="70"/>
      <c r="AH41" s="70"/>
      <c r="AI41" s="25" t="str">
        <f t="shared" si="0"/>
        <v>SGT BENAOUMEUR</v>
      </c>
      <c r="AJ41" s="397"/>
      <c r="AK41" s="95"/>
      <c r="AL41" s="186">
        <f t="shared" si="15"/>
        <v>0</v>
      </c>
      <c r="AM41" s="186">
        <f t="shared" si="15"/>
        <v>0</v>
      </c>
      <c r="AN41" s="186">
        <f t="shared" si="15"/>
        <v>0</v>
      </c>
      <c r="AO41" s="186">
        <f t="shared" si="15"/>
        <v>0</v>
      </c>
      <c r="AP41" s="186">
        <f t="shared" si="15"/>
        <v>0</v>
      </c>
      <c r="AQ41" s="186">
        <f t="shared" si="15"/>
        <v>0</v>
      </c>
      <c r="AR41" s="186">
        <f t="shared" si="15"/>
        <v>0</v>
      </c>
      <c r="AS41" s="186">
        <f t="shared" si="15"/>
        <v>0</v>
      </c>
      <c r="AT41" s="186">
        <f t="shared" si="15"/>
        <v>6</v>
      </c>
      <c r="AU41" s="186">
        <f t="shared" si="15"/>
        <v>0</v>
      </c>
      <c r="AV41" s="186">
        <f t="shared" si="15"/>
        <v>0</v>
      </c>
      <c r="AW41" s="186">
        <f t="shared" si="15"/>
        <v>0</v>
      </c>
      <c r="AX41" s="186">
        <f t="shared" si="15"/>
        <v>0</v>
      </c>
      <c r="AY41" s="186">
        <f t="shared" si="15"/>
        <v>0</v>
      </c>
      <c r="AZ41" s="186"/>
      <c r="BA41" s="95"/>
      <c r="BB41" s="186">
        <f t="shared" si="16"/>
        <v>0</v>
      </c>
      <c r="BC41" s="186">
        <f t="shared" si="16"/>
        <v>0</v>
      </c>
      <c r="BD41" s="186">
        <f t="shared" si="14"/>
        <v>0</v>
      </c>
      <c r="BE41" s="186">
        <f t="shared" si="14"/>
        <v>0</v>
      </c>
      <c r="BF41" s="186">
        <f t="shared" si="14"/>
        <v>0</v>
      </c>
      <c r="BG41" s="186">
        <f t="shared" si="14"/>
        <v>0</v>
      </c>
      <c r="BH41" s="186">
        <f t="shared" si="14"/>
        <v>0</v>
      </c>
      <c r="BI41" s="186">
        <f t="shared" si="14"/>
        <v>0</v>
      </c>
      <c r="BJ41" s="186">
        <f t="shared" si="14"/>
        <v>6</v>
      </c>
      <c r="BK41" s="186">
        <f t="shared" si="14"/>
        <v>0</v>
      </c>
      <c r="BL41" s="186">
        <f t="shared" si="14"/>
        <v>0</v>
      </c>
      <c r="BM41" s="186">
        <f t="shared" si="14"/>
        <v>0</v>
      </c>
      <c r="BN41" s="186">
        <f t="shared" si="14"/>
        <v>0</v>
      </c>
      <c r="BO41" s="186">
        <f t="shared" si="14"/>
        <v>0</v>
      </c>
      <c r="BP41" s="186"/>
      <c r="BQ41" s="95"/>
      <c r="BR41" s="186">
        <f t="shared" si="9"/>
        <v>0</v>
      </c>
      <c r="BS41" s="186">
        <f t="shared" si="9"/>
        <v>0</v>
      </c>
      <c r="BT41" s="186">
        <f t="shared" si="9"/>
        <v>0</v>
      </c>
      <c r="BU41" s="186">
        <f t="shared" si="9"/>
        <v>0</v>
      </c>
      <c r="BV41" s="186">
        <f t="shared" si="9"/>
        <v>0</v>
      </c>
      <c r="BW41" s="186">
        <f t="shared" si="9"/>
        <v>1</v>
      </c>
      <c r="BX41" s="186">
        <f t="shared" si="9"/>
        <v>2</v>
      </c>
      <c r="BY41" s="186"/>
      <c r="BZ41" s="95"/>
      <c r="CA41" s="186">
        <f t="shared" si="11"/>
        <v>0</v>
      </c>
      <c r="CB41" s="186">
        <f t="shared" si="11"/>
        <v>0</v>
      </c>
      <c r="CC41" s="186">
        <f t="shared" si="11"/>
        <v>0</v>
      </c>
      <c r="CD41" s="186">
        <f t="shared" si="11"/>
        <v>0</v>
      </c>
      <c r="CE41" s="186">
        <f t="shared" si="11"/>
        <v>0</v>
      </c>
      <c r="CF41" s="186">
        <f t="shared" si="11"/>
        <v>1</v>
      </c>
      <c r="CG41" s="186">
        <f t="shared" si="11"/>
        <v>2</v>
      </c>
      <c r="CH41" s="186"/>
    </row>
    <row r="42" spans="1:86" ht="15" thickBot="1" x14ac:dyDescent="0.4">
      <c r="A42" s="757"/>
      <c r="B42" s="780"/>
      <c r="C42" s="17" t="s">
        <v>43</v>
      </c>
      <c r="D42" s="28"/>
      <c r="E42" s="76"/>
      <c r="F42" s="76"/>
      <c r="G42" s="77"/>
      <c r="H42" s="106"/>
      <c r="I42" s="76"/>
      <c r="J42" s="106"/>
      <c r="K42" s="79"/>
      <c r="L42" s="106"/>
      <c r="M42" s="106"/>
      <c r="N42" s="118"/>
      <c r="O42" s="78"/>
      <c r="P42" s="106"/>
      <c r="Q42" s="76"/>
      <c r="R42" s="106"/>
      <c r="S42" s="76"/>
      <c r="T42" s="76"/>
      <c r="U42" s="77"/>
      <c r="V42" s="106"/>
      <c r="W42" s="76"/>
      <c r="X42" s="106"/>
      <c r="Y42" s="79"/>
      <c r="Z42" s="106"/>
      <c r="AA42" s="123"/>
      <c r="AB42" s="118"/>
      <c r="AC42" s="78"/>
      <c r="AD42" s="106"/>
      <c r="AE42" s="76"/>
      <c r="AF42" s="106"/>
      <c r="AG42" s="76"/>
      <c r="AH42" s="76"/>
      <c r="AI42" s="19" t="str">
        <f t="shared" si="0"/>
        <v>EXTERIEUR</v>
      </c>
      <c r="AJ42" s="399"/>
      <c r="AK42" s="42"/>
      <c r="AL42" s="226">
        <f t="shared" si="15"/>
        <v>0</v>
      </c>
      <c r="AM42" s="226">
        <f t="shared" si="15"/>
        <v>0</v>
      </c>
      <c r="AN42" s="226">
        <f t="shared" si="15"/>
        <v>0</v>
      </c>
      <c r="AO42" s="226">
        <f t="shared" si="15"/>
        <v>0</v>
      </c>
      <c r="AP42" s="226">
        <f t="shared" si="15"/>
        <v>0</v>
      </c>
      <c r="AQ42" s="226">
        <f t="shared" si="15"/>
        <v>0</v>
      </c>
      <c r="AR42" s="226">
        <f t="shared" si="15"/>
        <v>0</v>
      </c>
      <c r="AS42" s="226">
        <f t="shared" si="15"/>
        <v>0</v>
      </c>
      <c r="AT42" s="226">
        <f t="shared" si="15"/>
        <v>0</v>
      </c>
      <c r="AU42" s="226">
        <f t="shared" si="15"/>
        <v>0</v>
      </c>
      <c r="AV42" s="226">
        <f t="shared" si="15"/>
        <v>0</v>
      </c>
      <c r="AW42" s="226">
        <f t="shared" si="15"/>
        <v>0</v>
      </c>
      <c r="AX42" s="226">
        <f t="shared" si="15"/>
        <v>0</v>
      </c>
      <c r="AY42" s="226">
        <f t="shared" si="15"/>
        <v>0</v>
      </c>
      <c r="AZ42" s="226">
        <f t="shared" si="6"/>
        <v>0</v>
      </c>
      <c r="BA42" s="42"/>
      <c r="BB42" s="226">
        <f t="shared" si="16"/>
        <v>0</v>
      </c>
      <c r="BC42" s="226">
        <f t="shared" si="16"/>
        <v>0</v>
      </c>
      <c r="BD42" s="226">
        <f t="shared" si="14"/>
        <v>0</v>
      </c>
      <c r="BE42" s="226">
        <f t="shared" si="14"/>
        <v>0</v>
      </c>
      <c r="BF42" s="226">
        <f t="shared" si="14"/>
        <v>0</v>
      </c>
      <c r="BG42" s="226">
        <f t="shared" si="14"/>
        <v>0</v>
      </c>
      <c r="BH42" s="226">
        <f t="shared" si="14"/>
        <v>0</v>
      </c>
      <c r="BI42" s="226">
        <f t="shared" si="14"/>
        <v>0</v>
      </c>
      <c r="BJ42" s="226">
        <f t="shared" si="14"/>
        <v>0</v>
      </c>
      <c r="BK42" s="226">
        <f t="shared" si="14"/>
        <v>0</v>
      </c>
      <c r="BL42" s="226">
        <f t="shared" si="14"/>
        <v>0</v>
      </c>
      <c r="BM42" s="226">
        <f t="shared" si="14"/>
        <v>0</v>
      </c>
      <c r="BN42" s="226">
        <f t="shared" si="14"/>
        <v>0</v>
      </c>
      <c r="BO42" s="226">
        <f t="shared" si="14"/>
        <v>0</v>
      </c>
      <c r="BP42" s="226">
        <f t="shared" si="8"/>
        <v>0</v>
      </c>
      <c r="BQ42" s="42"/>
      <c r="BR42" s="226">
        <f t="shared" si="9"/>
        <v>0</v>
      </c>
      <c r="BS42" s="226">
        <f t="shared" si="9"/>
        <v>0</v>
      </c>
      <c r="BT42" s="226">
        <f t="shared" si="9"/>
        <v>0</v>
      </c>
      <c r="BU42" s="226">
        <f t="shared" si="9"/>
        <v>0</v>
      </c>
      <c r="BV42" s="226">
        <f t="shared" si="9"/>
        <v>0</v>
      </c>
      <c r="BW42" s="226">
        <f t="shared" si="9"/>
        <v>0</v>
      </c>
      <c r="BX42" s="226">
        <f t="shared" si="9"/>
        <v>0</v>
      </c>
      <c r="BY42" s="226">
        <f t="shared" si="10"/>
        <v>0</v>
      </c>
      <c r="BZ42" s="42"/>
      <c r="CA42" s="226">
        <f t="shared" si="11"/>
        <v>0</v>
      </c>
      <c r="CB42" s="226">
        <f t="shared" si="11"/>
        <v>0</v>
      </c>
      <c r="CC42" s="226">
        <f t="shared" si="11"/>
        <v>0</v>
      </c>
      <c r="CD42" s="226">
        <f t="shared" si="11"/>
        <v>0</v>
      </c>
      <c r="CE42" s="226">
        <f t="shared" si="11"/>
        <v>0</v>
      </c>
      <c r="CF42" s="226">
        <f t="shared" si="11"/>
        <v>0</v>
      </c>
      <c r="CG42" s="226">
        <f t="shared" si="11"/>
        <v>0</v>
      </c>
      <c r="CH42" s="226">
        <f t="shared" si="12"/>
        <v>0</v>
      </c>
    </row>
    <row r="43" spans="1:86" ht="16.5" customHeight="1" x14ac:dyDescent="0.35">
      <c r="A43" s="755" t="s">
        <v>73</v>
      </c>
      <c r="B43" s="775"/>
      <c r="C43" s="20" t="s">
        <v>72</v>
      </c>
      <c r="D43" s="21" t="s">
        <v>42</v>
      </c>
      <c r="E43" s="64"/>
      <c r="F43" s="64"/>
      <c r="G43" s="65"/>
      <c r="H43" s="101" t="s">
        <v>42</v>
      </c>
      <c r="I43" s="64"/>
      <c r="J43" s="101" t="s">
        <v>42</v>
      </c>
      <c r="K43" s="67"/>
      <c r="L43" s="101" t="s">
        <v>40</v>
      </c>
      <c r="M43" s="101"/>
      <c r="N43" s="116"/>
      <c r="O43" s="66"/>
      <c r="P43" s="101" t="s">
        <v>42</v>
      </c>
      <c r="Q43" s="64"/>
      <c r="R43" s="101" t="s">
        <v>42</v>
      </c>
      <c r="S43" s="64"/>
      <c r="T43" s="64"/>
      <c r="U43" s="65"/>
      <c r="V43" s="101" t="s">
        <v>40</v>
      </c>
      <c r="W43" s="64"/>
      <c r="X43" s="101" t="s">
        <v>42</v>
      </c>
      <c r="Y43" s="67"/>
      <c r="Z43" s="101" t="s">
        <v>42</v>
      </c>
      <c r="AA43" s="121"/>
      <c r="AB43" s="116"/>
      <c r="AC43" s="66"/>
      <c r="AD43" s="101" t="s">
        <v>40</v>
      </c>
      <c r="AE43" s="64"/>
      <c r="AF43" s="101" t="s">
        <v>42</v>
      </c>
      <c r="AG43" s="64"/>
      <c r="AH43" s="64"/>
      <c r="AI43" s="29" t="str">
        <f t="shared" si="0"/>
        <v>SGC MOLLET</v>
      </c>
      <c r="AJ43" s="397"/>
      <c r="AK43" s="95"/>
      <c r="AL43" s="186">
        <f t="shared" si="15"/>
        <v>0</v>
      </c>
      <c r="AM43" s="186">
        <f t="shared" si="15"/>
        <v>7</v>
      </c>
      <c r="AN43" s="186">
        <f t="shared" si="15"/>
        <v>0</v>
      </c>
      <c r="AO43" s="186">
        <f t="shared" si="15"/>
        <v>0</v>
      </c>
      <c r="AP43" s="186">
        <f t="shared" si="15"/>
        <v>0</v>
      </c>
      <c r="AQ43" s="186">
        <f t="shared" si="15"/>
        <v>0</v>
      </c>
      <c r="AR43" s="186">
        <f t="shared" si="15"/>
        <v>0</v>
      </c>
      <c r="AS43" s="186">
        <f t="shared" si="15"/>
        <v>0</v>
      </c>
      <c r="AT43" s="186">
        <f t="shared" si="15"/>
        <v>0</v>
      </c>
      <c r="AU43" s="186">
        <f t="shared" si="15"/>
        <v>0</v>
      </c>
      <c r="AV43" s="186">
        <f t="shared" si="15"/>
        <v>0</v>
      </c>
      <c r="AW43" s="186">
        <f t="shared" si="15"/>
        <v>0</v>
      </c>
      <c r="AX43" s="186">
        <f t="shared" si="15"/>
        <v>0</v>
      </c>
      <c r="AY43" s="186">
        <f t="shared" si="15"/>
        <v>0</v>
      </c>
      <c r="AZ43" s="186">
        <f t="shared" si="6"/>
        <v>7</v>
      </c>
      <c r="BA43" s="95"/>
      <c r="BB43" s="186">
        <f t="shared" si="16"/>
        <v>0</v>
      </c>
      <c r="BC43" s="186">
        <f t="shared" si="16"/>
        <v>7</v>
      </c>
      <c r="BD43" s="186">
        <f t="shared" si="14"/>
        <v>0</v>
      </c>
      <c r="BE43" s="186">
        <f t="shared" si="14"/>
        <v>0</v>
      </c>
      <c r="BF43" s="186">
        <f t="shared" si="14"/>
        <v>0</v>
      </c>
      <c r="BG43" s="186">
        <f t="shared" si="14"/>
        <v>0</v>
      </c>
      <c r="BH43" s="186">
        <f t="shared" si="14"/>
        <v>0</v>
      </c>
      <c r="BI43" s="186">
        <f t="shared" si="14"/>
        <v>0</v>
      </c>
      <c r="BJ43" s="186">
        <f t="shared" si="14"/>
        <v>0</v>
      </c>
      <c r="BK43" s="186">
        <f t="shared" si="14"/>
        <v>0</v>
      </c>
      <c r="BL43" s="186">
        <f t="shared" si="14"/>
        <v>0</v>
      </c>
      <c r="BM43" s="186">
        <f t="shared" si="14"/>
        <v>0</v>
      </c>
      <c r="BN43" s="186">
        <f t="shared" si="14"/>
        <v>0</v>
      </c>
      <c r="BO43" s="186">
        <f t="shared" si="14"/>
        <v>0</v>
      </c>
      <c r="BP43" s="186">
        <f t="shared" si="8"/>
        <v>7</v>
      </c>
      <c r="BQ43" s="95"/>
      <c r="BR43" s="186">
        <f t="shared" si="9"/>
        <v>0</v>
      </c>
      <c r="BS43" s="186">
        <f t="shared" si="9"/>
        <v>0</v>
      </c>
      <c r="BT43" s="186">
        <f t="shared" si="9"/>
        <v>0</v>
      </c>
      <c r="BU43" s="186">
        <f t="shared" si="9"/>
        <v>0</v>
      </c>
      <c r="BV43" s="186">
        <f t="shared" si="9"/>
        <v>0</v>
      </c>
      <c r="BW43" s="186">
        <f t="shared" si="9"/>
        <v>0</v>
      </c>
      <c r="BX43" s="186">
        <f t="shared" si="9"/>
        <v>3</v>
      </c>
      <c r="BY43" s="186">
        <f t="shared" si="10"/>
        <v>3</v>
      </c>
      <c r="BZ43" s="95"/>
      <c r="CA43" s="186">
        <f t="shared" si="11"/>
        <v>0</v>
      </c>
      <c r="CB43" s="186">
        <f t="shared" si="11"/>
        <v>0</v>
      </c>
      <c r="CC43" s="186">
        <f t="shared" si="11"/>
        <v>0</v>
      </c>
      <c r="CD43" s="186">
        <f t="shared" si="11"/>
        <v>0</v>
      </c>
      <c r="CE43" s="186">
        <f t="shared" si="11"/>
        <v>0</v>
      </c>
      <c r="CF43" s="186">
        <f t="shared" si="11"/>
        <v>0</v>
      </c>
      <c r="CG43" s="186">
        <f t="shared" si="11"/>
        <v>3</v>
      </c>
      <c r="CH43" s="186">
        <f t="shared" si="12"/>
        <v>3</v>
      </c>
    </row>
    <row r="44" spans="1:86" ht="16.5" customHeight="1" x14ac:dyDescent="0.35">
      <c r="A44" s="756"/>
      <c r="B44" s="776"/>
      <c r="C44" s="257" t="s">
        <v>159</v>
      </c>
      <c r="D44" s="258" t="s">
        <v>42</v>
      </c>
      <c r="E44" s="353" t="s">
        <v>180</v>
      </c>
      <c r="F44" s="353" t="s">
        <v>180</v>
      </c>
      <c r="G44" s="354" t="s">
        <v>180</v>
      </c>
      <c r="H44" s="204" t="s">
        <v>63</v>
      </c>
      <c r="I44" s="203"/>
      <c r="J44" s="204" t="s">
        <v>40</v>
      </c>
      <c r="K44" s="205"/>
      <c r="L44" s="204" t="s">
        <v>63</v>
      </c>
      <c r="M44" s="204" t="s">
        <v>40</v>
      </c>
      <c r="N44" s="207"/>
      <c r="O44" s="209"/>
      <c r="P44" s="204" t="s">
        <v>63</v>
      </c>
      <c r="Q44" s="203"/>
      <c r="R44" s="204" t="s">
        <v>40</v>
      </c>
      <c r="S44" s="203"/>
      <c r="T44" s="203"/>
      <c r="U44" s="210"/>
      <c r="V44" s="204" t="s">
        <v>63</v>
      </c>
      <c r="W44" s="203"/>
      <c r="X44" s="204" t="s">
        <v>63</v>
      </c>
      <c r="Y44" s="205"/>
      <c r="Z44" s="204" t="s">
        <v>40</v>
      </c>
      <c r="AA44" s="206"/>
      <c r="AB44" s="207"/>
      <c r="AC44" s="209"/>
      <c r="AD44" s="204" t="s">
        <v>63</v>
      </c>
      <c r="AE44" s="203"/>
      <c r="AF44" s="204" t="s">
        <v>63</v>
      </c>
      <c r="AG44" s="203"/>
      <c r="AH44" s="203"/>
      <c r="AI44" s="259" t="str">
        <f t="shared" si="0"/>
        <v>SGC CAZAUX</v>
      </c>
      <c r="AJ44" s="399"/>
      <c r="AK44" s="42"/>
      <c r="AL44" s="226">
        <f t="shared" si="15"/>
        <v>0</v>
      </c>
      <c r="AM44" s="226">
        <f t="shared" si="15"/>
        <v>0</v>
      </c>
      <c r="AN44" s="226">
        <f t="shared" si="15"/>
        <v>0</v>
      </c>
      <c r="AO44" s="226">
        <f t="shared" si="15"/>
        <v>0</v>
      </c>
      <c r="AP44" s="226">
        <f t="shared" si="15"/>
        <v>7</v>
      </c>
      <c r="AQ44" s="226">
        <f t="shared" si="15"/>
        <v>0</v>
      </c>
      <c r="AR44" s="226">
        <f t="shared" si="15"/>
        <v>0</v>
      </c>
      <c r="AS44" s="226">
        <f t="shared" si="15"/>
        <v>0</v>
      </c>
      <c r="AT44" s="226">
        <f t="shared" si="15"/>
        <v>0</v>
      </c>
      <c r="AU44" s="226">
        <f t="shared" si="15"/>
        <v>0</v>
      </c>
      <c r="AV44" s="226">
        <f t="shared" si="15"/>
        <v>0</v>
      </c>
      <c r="AW44" s="226">
        <f t="shared" si="15"/>
        <v>0</v>
      </c>
      <c r="AX44" s="226">
        <f t="shared" si="15"/>
        <v>0</v>
      </c>
      <c r="AY44" s="226">
        <f t="shared" si="15"/>
        <v>0</v>
      </c>
      <c r="AZ44" s="226"/>
      <c r="BA44" s="42"/>
      <c r="BB44" s="226">
        <f t="shared" si="16"/>
        <v>0</v>
      </c>
      <c r="BC44" s="226">
        <f t="shared" si="16"/>
        <v>0</v>
      </c>
      <c r="BD44" s="226">
        <f t="shared" si="14"/>
        <v>0</v>
      </c>
      <c r="BE44" s="226">
        <f t="shared" si="14"/>
        <v>0</v>
      </c>
      <c r="BF44" s="226">
        <f t="shared" si="14"/>
        <v>7</v>
      </c>
      <c r="BG44" s="226">
        <f t="shared" si="14"/>
        <v>0</v>
      </c>
      <c r="BH44" s="226">
        <f t="shared" si="14"/>
        <v>0</v>
      </c>
      <c r="BI44" s="226">
        <f t="shared" si="14"/>
        <v>0</v>
      </c>
      <c r="BJ44" s="226">
        <f t="shared" si="14"/>
        <v>0</v>
      </c>
      <c r="BK44" s="226">
        <f t="shared" si="14"/>
        <v>0</v>
      </c>
      <c r="BL44" s="226">
        <f t="shared" si="14"/>
        <v>0</v>
      </c>
      <c r="BM44" s="226">
        <f t="shared" si="14"/>
        <v>0</v>
      </c>
      <c r="BN44" s="226">
        <f t="shared" si="14"/>
        <v>0</v>
      </c>
      <c r="BO44" s="226">
        <f t="shared" si="14"/>
        <v>0</v>
      </c>
      <c r="BP44" s="226"/>
      <c r="BQ44" s="42"/>
      <c r="BR44" s="226">
        <f t="shared" si="9"/>
        <v>0</v>
      </c>
      <c r="BS44" s="226">
        <f t="shared" si="9"/>
        <v>0</v>
      </c>
      <c r="BT44" s="226">
        <f t="shared" si="9"/>
        <v>0</v>
      </c>
      <c r="BU44" s="226">
        <f t="shared" si="9"/>
        <v>0</v>
      </c>
      <c r="BV44" s="226">
        <f t="shared" si="9"/>
        <v>0</v>
      </c>
      <c r="BW44" s="226">
        <f t="shared" si="9"/>
        <v>0</v>
      </c>
      <c r="BX44" s="226">
        <f t="shared" si="9"/>
        <v>4</v>
      </c>
      <c r="BY44" s="226"/>
      <c r="BZ44" s="42"/>
      <c r="CA44" s="226">
        <f t="shared" si="11"/>
        <v>0</v>
      </c>
      <c r="CB44" s="226">
        <f t="shared" si="11"/>
        <v>0</v>
      </c>
      <c r="CC44" s="226">
        <f t="shared" si="11"/>
        <v>0</v>
      </c>
      <c r="CD44" s="226">
        <f t="shared" si="11"/>
        <v>0</v>
      </c>
      <c r="CE44" s="226">
        <f t="shared" si="11"/>
        <v>0</v>
      </c>
      <c r="CF44" s="226">
        <f t="shared" si="11"/>
        <v>0</v>
      </c>
      <c r="CG44" s="226">
        <f t="shared" si="11"/>
        <v>4</v>
      </c>
      <c r="CH44" s="226"/>
    </row>
    <row r="45" spans="1:86" ht="16.5" customHeight="1" x14ac:dyDescent="0.35">
      <c r="A45" s="756"/>
      <c r="B45" s="776"/>
      <c r="C45" s="13" t="s">
        <v>141</v>
      </c>
      <c r="D45" s="15" t="s">
        <v>38</v>
      </c>
      <c r="E45" s="203"/>
      <c r="F45" s="203"/>
      <c r="G45" s="210"/>
      <c r="H45" s="204" t="s">
        <v>63</v>
      </c>
      <c r="I45" s="203"/>
      <c r="J45" s="204" t="s">
        <v>63</v>
      </c>
      <c r="K45" s="205"/>
      <c r="L45" s="204" t="s">
        <v>63</v>
      </c>
      <c r="M45" s="204"/>
      <c r="N45" s="207" t="s">
        <v>40</v>
      </c>
      <c r="O45" s="209"/>
      <c r="P45" s="204" t="s">
        <v>40</v>
      </c>
      <c r="Q45" s="203"/>
      <c r="R45" s="204" t="s">
        <v>63</v>
      </c>
      <c r="S45" s="203"/>
      <c r="T45" s="203"/>
      <c r="U45" s="210"/>
      <c r="V45" s="204" t="s">
        <v>40</v>
      </c>
      <c r="W45" s="203"/>
      <c r="X45" s="204" t="s">
        <v>63</v>
      </c>
      <c r="Y45" s="205"/>
      <c r="Z45" s="204" t="s">
        <v>40</v>
      </c>
      <c r="AA45" s="206"/>
      <c r="AB45" s="207"/>
      <c r="AC45" s="209"/>
      <c r="AD45" s="204" t="s">
        <v>181</v>
      </c>
      <c r="AE45" s="203"/>
      <c r="AF45" s="204" t="s">
        <v>63</v>
      </c>
      <c r="AG45" s="203"/>
      <c r="AH45" s="203"/>
      <c r="AI45" s="30" t="str">
        <f t="shared" si="0"/>
        <v>SGC VOLLEZ</v>
      </c>
      <c r="AJ45" s="397"/>
      <c r="AK45" s="95"/>
      <c r="AL45" s="186">
        <f t="shared" si="15"/>
        <v>0</v>
      </c>
      <c r="AM45" s="186">
        <f t="shared" si="15"/>
        <v>0</v>
      </c>
      <c r="AN45" s="186">
        <f t="shared" si="15"/>
        <v>0</v>
      </c>
      <c r="AO45" s="186">
        <f t="shared" si="15"/>
        <v>0</v>
      </c>
      <c r="AP45" s="186">
        <f t="shared" si="15"/>
        <v>6</v>
      </c>
      <c r="AQ45" s="186">
        <f t="shared" si="15"/>
        <v>0</v>
      </c>
      <c r="AR45" s="186">
        <f t="shared" si="15"/>
        <v>0</v>
      </c>
      <c r="AS45" s="186">
        <f t="shared" si="15"/>
        <v>0</v>
      </c>
      <c r="AT45" s="186">
        <f t="shared" si="15"/>
        <v>0</v>
      </c>
      <c r="AU45" s="186">
        <f t="shared" si="15"/>
        <v>0</v>
      </c>
      <c r="AV45" s="186">
        <f t="shared" si="15"/>
        <v>0</v>
      </c>
      <c r="AW45" s="186">
        <f t="shared" si="15"/>
        <v>0</v>
      </c>
      <c r="AX45" s="186">
        <f t="shared" si="15"/>
        <v>0</v>
      </c>
      <c r="AY45" s="186">
        <f t="shared" si="15"/>
        <v>0</v>
      </c>
      <c r="AZ45" s="186">
        <f t="shared" si="6"/>
        <v>6</v>
      </c>
      <c r="BA45" s="95"/>
      <c r="BB45" s="186">
        <f t="shared" si="16"/>
        <v>0</v>
      </c>
      <c r="BC45" s="186">
        <f t="shared" si="16"/>
        <v>0</v>
      </c>
      <c r="BD45" s="186">
        <f t="shared" si="14"/>
        <v>0</v>
      </c>
      <c r="BE45" s="186">
        <f t="shared" si="14"/>
        <v>0</v>
      </c>
      <c r="BF45" s="186">
        <f t="shared" si="14"/>
        <v>6</v>
      </c>
      <c r="BG45" s="186">
        <f t="shared" si="14"/>
        <v>0</v>
      </c>
      <c r="BH45" s="186">
        <f t="shared" si="14"/>
        <v>0</v>
      </c>
      <c r="BI45" s="186">
        <f t="shared" si="14"/>
        <v>0</v>
      </c>
      <c r="BJ45" s="186">
        <f t="shared" si="14"/>
        <v>0</v>
      </c>
      <c r="BK45" s="186">
        <f t="shared" si="14"/>
        <v>0</v>
      </c>
      <c r="BL45" s="186">
        <f t="shared" si="14"/>
        <v>0</v>
      </c>
      <c r="BM45" s="186">
        <f t="shared" si="14"/>
        <v>0</v>
      </c>
      <c r="BN45" s="186">
        <f t="shared" si="14"/>
        <v>0</v>
      </c>
      <c r="BO45" s="186">
        <f t="shared" si="14"/>
        <v>0</v>
      </c>
      <c r="BP45" s="186">
        <f t="shared" si="8"/>
        <v>6</v>
      </c>
      <c r="BQ45" s="95"/>
      <c r="BR45" s="186">
        <f t="shared" si="9"/>
        <v>0</v>
      </c>
      <c r="BS45" s="186">
        <f t="shared" si="9"/>
        <v>0</v>
      </c>
      <c r="BT45" s="186">
        <f t="shared" si="9"/>
        <v>0</v>
      </c>
      <c r="BU45" s="186">
        <f t="shared" si="9"/>
        <v>0</v>
      </c>
      <c r="BV45" s="186">
        <f t="shared" si="9"/>
        <v>0</v>
      </c>
      <c r="BW45" s="186">
        <f t="shared" si="9"/>
        <v>0</v>
      </c>
      <c r="BX45" s="186">
        <f t="shared" si="9"/>
        <v>4</v>
      </c>
      <c r="BY45" s="186">
        <f t="shared" si="10"/>
        <v>4</v>
      </c>
      <c r="BZ45" s="95"/>
      <c r="CA45" s="186">
        <f t="shared" si="11"/>
        <v>0</v>
      </c>
      <c r="CB45" s="186">
        <f t="shared" si="11"/>
        <v>0</v>
      </c>
      <c r="CC45" s="186">
        <f t="shared" si="11"/>
        <v>0</v>
      </c>
      <c r="CD45" s="186">
        <f t="shared" si="11"/>
        <v>0</v>
      </c>
      <c r="CE45" s="186">
        <f t="shared" si="11"/>
        <v>0</v>
      </c>
      <c r="CF45" s="186">
        <f t="shared" si="11"/>
        <v>0</v>
      </c>
      <c r="CG45" s="186">
        <f t="shared" si="11"/>
        <v>4</v>
      </c>
      <c r="CH45" s="186">
        <f t="shared" si="12"/>
        <v>4</v>
      </c>
    </row>
    <row r="46" spans="1:86" x14ac:dyDescent="0.35">
      <c r="A46" s="756"/>
      <c r="B46" s="776"/>
      <c r="C46" s="13" t="s">
        <v>142</v>
      </c>
      <c r="D46" s="15" t="s">
        <v>42</v>
      </c>
      <c r="E46" s="203"/>
      <c r="F46" s="203"/>
      <c r="G46" s="210"/>
      <c r="H46" s="204" t="s">
        <v>40</v>
      </c>
      <c r="I46" s="203"/>
      <c r="J46" s="204" t="s">
        <v>63</v>
      </c>
      <c r="K46" s="205"/>
      <c r="L46" s="204" t="s">
        <v>63</v>
      </c>
      <c r="M46" s="204" t="s">
        <v>40</v>
      </c>
      <c r="N46" s="207"/>
      <c r="O46" s="209"/>
      <c r="P46" s="204" t="s">
        <v>63</v>
      </c>
      <c r="Q46" s="203"/>
      <c r="R46" s="204" t="s">
        <v>63</v>
      </c>
      <c r="S46" s="203"/>
      <c r="T46" s="203"/>
      <c r="U46" s="210"/>
      <c r="V46" s="204" t="s">
        <v>63</v>
      </c>
      <c r="W46" s="203"/>
      <c r="X46" s="204" t="s">
        <v>63</v>
      </c>
      <c r="Y46" s="205"/>
      <c r="Z46" s="204" t="s">
        <v>63</v>
      </c>
      <c r="AA46" s="206"/>
      <c r="AB46" s="207" t="s">
        <v>40</v>
      </c>
      <c r="AC46" s="209"/>
      <c r="AD46" s="204" t="s">
        <v>63</v>
      </c>
      <c r="AE46" s="203"/>
      <c r="AF46" s="204" t="s">
        <v>63</v>
      </c>
      <c r="AG46" s="203"/>
      <c r="AH46" s="203"/>
      <c r="AI46" s="14" t="str">
        <f t="shared" si="0"/>
        <v>SGC VAURICE</v>
      </c>
      <c r="AJ46" s="399"/>
      <c r="AK46" s="42"/>
      <c r="AL46" s="226">
        <f t="shared" si="15"/>
        <v>0</v>
      </c>
      <c r="AM46" s="226">
        <f t="shared" si="15"/>
        <v>0</v>
      </c>
      <c r="AN46" s="226">
        <f t="shared" si="15"/>
        <v>0</v>
      </c>
      <c r="AO46" s="226">
        <f t="shared" si="15"/>
        <v>0</v>
      </c>
      <c r="AP46" s="226">
        <f t="shared" si="15"/>
        <v>9</v>
      </c>
      <c r="AQ46" s="226">
        <f t="shared" si="15"/>
        <v>0</v>
      </c>
      <c r="AR46" s="226">
        <f t="shared" si="15"/>
        <v>0</v>
      </c>
      <c r="AS46" s="226">
        <f t="shared" si="15"/>
        <v>0</v>
      </c>
      <c r="AT46" s="226">
        <f t="shared" si="15"/>
        <v>0</v>
      </c>
      <c r="AU46" s="226">
        <f t="shared" si="15"/>
        <v>0</v>
      </c>
      <c r="AV46" s="226">
        <f t="shared" si="15"/>
        <v>0</v>
      </c>
      <c r="AW46" s="226">
        <f t="shared" si="15"/>
        <v>0</v>
      </c>
      <c r="AX46" s="226">
        <f t="shared" si="15"/>
        <v>0</v>
      </c>
      <c r="AY46" s="226">
        <f t="shared" si="15"/>
        <v>0</v>
      </c>
      <c r="AZ46" s="226">
        <f t="shared" si="6"/>
        <v>9</v>
      </c>
      <c r="BA46" s="42"/>
      <c r="BB46" s="226">
        <f t="shared" si="16"/>
        <v>0</v>
      </c>
      <c r="BC46" s="226">
        <f t="shared" si="16"/>
        <v>0</v>
      </c>
      <c r="BD46" s="226">
        <f t="shared" si="14"/>
        <v>0</v>
      </c>
      <c r="BE46" s="226">
        <f t="shared" si="14"/>
        <v>0</v>
      </c>
      <c r="BF46" s="226">
        <f t="shared" si="14"/>
        <v>9</v>
      </c>
      <c r="BG46" s="226">
        <f t="shared" si="14"/>
        <v>0</v>
      </c>
      <c r="BH46" s="226">
        <f t="shared" si="14"/>
        <v>0</v>
      </c>
      <c r="BI46" s="226">
        <f t="shared" si="14"/>
        <v>0</v>
      </c>
      <c r="BJ46" s="226">
        <f t="shared" si="14"/>
        <v>0</v>
      </c>
      <c r="BK46" s="226">
        <f t="shared" si="14"/>
        <v>0</v>
      </c>
      <c r="BL46" s="226">
        <f t="shared" si="14"/>
        <v>0</v>
      </c>
      <c r="BM46" s="226">
        <f t="shared" si="14"/>
        <v>0</v>
      </c>
      <c r="BN46" s="226">
        <f t="shared" si="14"/>
        <v>0</v>
      </c>
      <c r="BO46" s="226">
        <f t="shared" si="14"/>
        <v>0</v>
      </c>
      <c r="BP46" s="226">
        <f t="shared" si="8"/>
        <v>9</v>
      </c>
      <c r="BQ46" s="42"/>
      <c r="BR46" s="226">
        <f t="shared" si="9"/>
        <v>0</v>
      </c>
      <c r="BS46" s="226">
        <f t="shared" si="9"/>
        <v>0</v>
      </c>
      <c r="BT46" s="226">
        <f t="shared" si="9"/>
        <v>0</v>
      </c>
      <c r="BU46" s="226">
        <f t="shared" si="9"/>
        <v>0</v>
      </c>
      <c r="BV46" s="226">
        <f t="shared" si="9"/>
        <v>0</v>
      </c>
      <c r="BW46" s="226">
        <f t="shared" si="9"/>
        <v>0</v>
      </c>
      <c r="BX46" s="226">
        <f t="shared" si="9"/>
        <v>3</v>
      </c>
      <c r="BY46" s="226">
        <f t="shared" si="10"/>
        <v>3</v>
      </c>
      <c r="BZ46" s="42"/>
      <c r="CA46" s="226">
        <f t="shared" si="11"/>
        <v>0</v>
      </c>
      <c r="CB46" s="226">
        <f t="shared" si="11"/>
        <v>0</v>
      </c>
      <c r="CC46" s="226">
        <f t="shared" si="11"/>
        <v>0</v>
      </c>
      <c r="CD46" s="226">
        <f t="shared" si="11"/>
        <v>0</v>
      </c>
      <c r="CE46" s="226">
        <f t="shared" si="11"/>
        <v>0</v>
      </c>
      <c r="CF46" s="226">
        <f t="shared" si="11"/>
        <v>0</v>
      </c>
      <c r="CG46" s="226">
        <f t="shared" si="11"/>
        <v>3</v>
      </c>
      <c r="CH46" s="226">
        <f t="shared" si="12"/>
        <v>3</v>
      </c>
    </row>
    <row r="47" spans="1:86" x14ac:dyDescent="0.35">
      <c r="A47" s="756"/>
      <c r="B47" s="776"/>
      <c r="C47" s="13" t="s">
        <v>76</v>
      </c>
      <c r="D47" s="15" t="s">
        <v>38</v>
      </c>
      <c r="E47" s="203"/>
      <c r="F47" s="203"/>
      <c r="G47" s="210"/>
      <c r="H47" s="329" t="s">
        <v>171</v>
      </c>
      <c r="I47" s="329" t="s">
        <v>171</v>
      </c>
      <c r="J47" s="329" t="s">
        <v>171</v>
      </c>
      <c r="K47" s="338" t="s">
        <v>171</v>
      </c>
      <c r="L47" s="329" t="s">
        <v>171</v>
      </c>
      <c r="M47" s="329" t="s">
        <v>171</v>
      </c>
      <c r="N47" s="339" t="s">
        <v>171</v>
      </c>
      <c r="O47" s="209"/>
      <c r="P47" s="204" t="s">
        <v>63</v>
      </c>
      <c r="Q47" s="203"/>
      <c r="R47" s="204" t="s">
        <v>63</v>
      </c>
      <c r="S47" s="203"/>
      <c r="T47" s="203"/>
      <c r="U47" s="210"/>
      <c r="V47" s="204" t="s">
        <v>63</v>
      </c>
      <c r="W47" s="203"/>
      <c r="X47" s="204" t="s">
        <v>63</v>
      </c>
      <c r="Y47" s="205"/>
      <c r="Z47" s="204" t="s">
        <v>63</v>
      </c>
      <c r="AA47" s="206" t="s">
        <v>40</v>
      </c>
      <c r="AB47" s="207"/>
      <c r="AC47" s="209"/>
      <c r="AD47" s="204" t="s">
        <v>40</v>
      </c>
      <c r="AE47" s="203"/>
      <c r="AF47" s="204" t="s">
        <v>40</v>
      </c>
      <c r="AG47" s="203"/>
      <c r="AH47" s="203"/>
      <c r="AI47" s="14" t="str">
        <f t="shared" si="0"/>
        <v>SGT EPAILLY</v>
      </c>
      <c r="AJ47" s="397"/>
      <c r="AK47" s="95"/>
      <c r="AL47" s="186">
        <f t="shared" si="15"/>
        <v>0</v>
      </c>
      <c r="AM47" s="186">
        <f t="shared" si="15"/>
        <v>0</v>
      </c>
      <c r="AN47" s="186">
        <f t="shared" si="15"/>
        <v>0</v>
      </c>
      <c r="AO47" s="186">
        <f t="shared" si="15"/>
        <v>0</v>
      </c>
      <c r="AP47" s="186">
        <f t="shared" si="15"/>
        <v>5</v>
      </c>
      <c r="AQ47" s="186">
        <f t="shared" si="15"/>
        <v>0</v>
      </c>
      <c r="AR47" s="186">
        <f t="shared" si="15"/>
        <v>0</v>
      </c>
      <c r="AS47" s="186">
        <f t="shared" si="15"/>
        <v>0</v>
      </c>
      <c r="AT47" s="186">
        <f t="shared" si="15"/>
        <v>0</v>
      </c>
      <c r="AU47" s="186">
        <f t="shared" si="15"/>
        <v>0</v>
      </c>
      <c r="AV47" s="186">
        <f t="shared" si="15"/>
        <v>0</v>
      </c>
      <c r="AW47" s="186">
        <f t="shared" si="15"/>
        <v>0</v>
      </c>
      <c r="AX47" s="186">
        <f t="shared" si="15"/>
        <v>0</v>
      </c>
      <c r="AY47" s="186">
        <f t="shared" si="15"/>
        <v>0</v>
      </c>
      <c r="AZ47" s="186">
        <f t="shared" si="6"/>
        <v>5</v>
      </c>
      <c r="BA47" s="95"/>
      <c r="BB47" s="186">
        <f t="shared" si="16"/>
        <v>0</v>
      </c>
      <c r="BC47" s="186">
        <f t="shared" si="16"/>
        <v>0</v>
      </c>
      <c r="BD47" s="186">
        <f t="shared" si="14"/>
        <v>0</v>
      </c>
      <c r="BE47" s="186">
        <f t="shared" si="14"/>
        <v>0</v>
      </c>
      <c r="BF47" s="186">
        <f t="shared" si="14"/>
        <v>5</v>
      </c>
      <c r="BG47" s="186">
        <f t="shared" si="14"/>
        <v>0</v>
      </c>
      <c r="BH47" s="186">
        <f t="shared" si="14"/>
        <v>0</v>
      </c>
      <c r="BI47" s="186">
        <f t="shared" si="14"/>
        <v>0</v>
      </c>
      <c r="BJ47" s="186">
        <f t="shared" si="14"/>
        <v>0</v>
      </c>
      <c r="BK47" s="186">
        <f t="shared" si="14"/>
        <v>0</v>
      </c>
      <c r="BL47" s="186">
        <f t="shared" si="14"/>
        <v>0</v>
      </c>
      <c r="BM47" s="186">
        <f t="shared" si="14"/>
        <v>0</v>
      </c>
      <c r="BN47" s="186">
        <f t="shared" si="14"/>
        <v>0</v>
      </c>
      <c r="BO47" s="186">
        <f t="shared" si="14"/>
        <v>0</v>
      </c>
      <c r="BP47" s="186">
        <f t="shared" si="8"/>
        <v>5</v>
      </c>
      <c r="BQ47" s="95"/>
      <c r="BR47" s="186">
        <f t="shared" si="9"/>
        <v>0</v>
      </c>
      <c r="BS47" s="186">
        <f t="shared" si="9"/>
        <v>0</v>
      </c>
      <c r="BT47" s="186">
        <f t="shared" si="9"/>
        <v>0</v>
      </c>
      <c r="BU47" s="186">
        <f t="shared" si="9"/>
        <v>0</v>
      </c>
      <c r="BV47" s="186">
        <f t="shared" si="9"/>
        <v>0</v>
      </c>
      <c r="BW47" s="186">
        <f t="shared" si="9"/>
        <v>0</v>
      </c>
      <c r="BX47" s="186">
        <f t="shared" si="9"/>
        <v>3</v>
      </c>
      <c r="BY47" s="186">
        <f t="shared" si="10"/>
        <v>3</v>
      </c>
      <c r="BZ47" s="95"/>
      <c r="CA47" s="186">
        <f t="shared" si="11"/>
        <v>0</v>
      </c>
      <c r="CB47" s="186">
        <f t="shared" si="11"/>
        <v>0</v>
      </c>
      <c r="CC47" s="186">
        <f t="shared" si="11"/>
        <v>0</v>
      </c>
      <c r="CD47" s="186">
        <f t="shared" si="11"/>
        <v>0</v>
      </c>
      <c r="CE47" s="186">
        <f t="shared" si="11"/>
        <v>0</v>
      </c>
      <c r="CF47" s="186">
        <f t="shared" si="11"/>
        <v>0</v>
      </c>
      <c r="CG47" s="186">
        <f t="shared" si="11"/>
        <v>3</v>
      </c>
      <c r="CH47" s="186">
        <f t="shared" si="12"/>
        <v>3</v>
      </c>
    </row>
    <row r="48" spans="1:86" x14ac:dyDescent="0.35">
      <c r="A48" s="756"/>
      <c r="B48" s="776"/>
      <c r="C48" s="13" t="s">
        <v>78</v>
      </c>
      <c r="D48" s="15" t="s">
        <v>38</v>
      </c>
      <c r="E48" s="353" t="s">
        <v>174</v>
      </c>
      <c r="F48" s="353" t="s">
        <v>174</v>
      </c>
      <c r="G48" s="354" t="s">
        <v>174</v>
      </c>
      <c r="H48" s="353" t="s">
        <v>174</v>
      </c>
      <c r="I48" s="353" t="s">
        <v>174</v>
      </c>
      <c r="J48" s="353" t="s">
        <v>174</v>
      </c>
      <c r="K48" s="355" t="s">
        <v>174</v>
      </c>
      <c r="L48" s="353" t="s">
        <v>174</v>
      </c>
      <c r="M48" s="353" t="s">
        <v>174</v>
      </c>
      <c r="N48" s="354" t="s">
        <v>174</v>
      </c>
      <c r="O48" s="356" t="s">
        <v>174</v>
      </c>
      <c r="P48" s="353" t="s">
        <v>174</v>
      </c>
      <c r="Q48" s="353" t="s">
        <v>174</v>
      </c>
      <c r="R48" s="353" t="s">
        <v>174</v>
      </c>
      <c r="S48" s="353" t="s">
        <v>174</v>
      </c>
      <c r="T48" s="353" t="s">
        <v>174</v>
      </c>
      <c r="U48" s="354" t="s">
        <v>174</v>
      </c>
      <c r="V48" s="353" t="s">
        <v>174</v>
      </c>
      <c r="W48" s="353" t="s">
        <v>174</v>
      </c>
      <c r="X48" s="353" t="s">
        <v>174</v>
      </c>
      <c r="Y48" s="355" t="s">
        <v>174</v>
      </c>
      <c r="Z48" s="353" t="s">
        <v>174</v>
      </c>
      <c r="AA48" s="355" t="s">
        <v>174</v>
      </c>
      <c r="AB48" s="354" t="s">
        <v>174</v>
      </c>
      <c r="AC48" s="356" t="s">
        <v>174</v>
      </c>
      <c r="AD48" s="353" t="s">
        <v>174</v>
      </c>
      <c r="AE48" s="353" t="s">
        <v>174</v>
      </c>
      <c r="AF48" s="353" t="s">
        <v>174</v>
      </c>
      <c r="AG48" s="353" t="s">
        <v>174</v>
      </c>
      <c r="AH48" s="353" t="s">
        <v>174</v>
      </c>
      <c r="AI48" s="14" t="str">
        <f t="shared" si="0"/>
        <v>SGT MULLER</v>
      </c>
      <c r="AJ48" s="399"/>
      <c r="AK48" s="42"/>
      <c r="AL48" s="226">
        <f t="shared" si="15"/>
        <v>0</v>
      </c>
      <c r="AM48" s="226">
        <f t="shared" si="15"/>
        <v>0</v>
      </c>
      <c r="AN48" s="226">
        <f t="shared" si="15"/>
        <v>0</v>
      </c>
      <c r="AO48" s="226">
        <f t="shared" si="15"/>
        <v>0</v>
      </c>
      <c r="AP48" s="226">
        <f t="shared" si="15"/>
        <v>0</v>
      </c>
      <c r="AQ48" s="226">
        <f t="shared" si="15"/>
        <v>0</v>
      </c>
      <c r="AR48" s="226">
        <f t="shared" si="15"/>
        <v>0</v>
      </c>
      <c r="AS48" s="226">
        <f t="shared" si="15"/>
        <v>0</v>
      </c>
      <c r="AT48" s="226">
        <f t="shared" si="15"/>
        <v>0</v>
      </c>
      <c r="AU48" s="226">
        <f t="shared" si="15"/>
        <v>0</v>
      </c>
      <c r="AV48" s="226">
        <f t="shared" si="15"/>
        <v>0</v>
      </c>
      <c r="AW48" s="226">
        <f t="shared" si="15"/>
        <v>0</v>
      </c>
      <c r="AX48" s="226">
        <f t="shared" si="15"/>
        <v>0</v>
      </c>
      <c r="AY48" s="226">
        <f t="shared" si="15"/>
        <v>0</v>
      </c>
      <c r="AZ48" s="226">
        <f t="shared" si="6"/>
        <v>0</v>
      </c>
      <c r="BA48" s="42"/>
      <c r="BB48" s="226">
        <f t="shared" si="16"/>
        <v>0</v>
      </c>
      <c r="BC48" s="226">
        <f t="shared" si="16"/>
        <v>0</v>
      </c>
      <c r="BD48" s="226">
        <f t="shared" si="14"/>
        <v>0</v>
      </c>
      <c r="BE48" s="226">
        <f t="shared" si="14"/>
        <v>0</v>
      </c>
      <c r="BF48" s="226">
        <f t="shared" si="14"/>
        <v>0</v>
      </c>
      <c r="BG48" s="226">
        <f t="shared" si="14"/>
        <v>0</v>
      </c>
      <c r="BH48" s="226">
        <f t="shared" si="14"/>
        <v>0</v>
      </c>
      <c r="BI48" s="226">
        <f t="shared" si="14"/>
        <v>0</v>
      </c>
      <c r="BJ48" s="226">
        <f t="shared" si="14"/>
        <v>0</v>
      </c>
      <c r="BK48" s="226">
        <f t="shared" si="14"/>
        <v>0</v>
      </c>
      <c r="BL48" s="226">
        <f t="shared" si="14"/>
        <v>0</v>
      </c>
      <c r="BM48" s="226">
        <f t="shared" si="14"/>
        <v>0</v>
      </c>
      <c r="BN48" s="226">
        <f t="shared" si="14"/>
        <v>0</v>
      </c>
      <c r="BO48" s="226">
        <f t="shared" si="14"/>
        <v>0</v>
      </c>
      <c r="BP48" s="226">
        <f t="shared" si="8"/>
        <v>0</v>
      </c>
      <c r="BQ48" s="42"/>
      <c r="BR48" s="226">
        <f t="shared" si="9"/>
        <v>0</v>
      </c>
      <c r="BS48" s="226">
        <f t="shared" si="9"/>
        <v>0</v>
      </c>
      <c r="BT48" s="226">
        <f t="shared" si="9"/>
        <v>0</v>
      </c>
      <c r="BU48" s="226">
        <f t="shared" si="9"/>
        <v>0</v>
      </c>
      <c r="BV48" s="226">
        <f t="shared" si="9"/>
        <v>0</v>
      </c>
      <c r="BW48" s="226">
        <f t="shared" si="9"/>
        <v>0</v>
      </c>
      <c r="BX48" s="226">
        <f t="shared" si="9"/>
        <v>0</v>
      </c>
      <c r="BY48" s="226">
        <f t="shared" si="10"/>
        <v>0</v>
      </c>
      <c r="BZ48" s="42"/>
      <c r="CA48" s="226">
        <f t="shared" si="11"/>
        <v>0</v>
      </c>
      <c r="CB48" s="226">
        <f t="shared" si="11"/>
        <v>0</v>
      </c>
      <c r="CC48" s="226">
        <f t="shared" si="11"/>
        <v>0</v>
      </c>
      <c r="CD48" s="226">
        <f t="shared" si="11"/>
        <v>0</v>
      </c>
      <c r="CE48" s="226">
        <f t="shared" si="11"/>
        <v>0</v>
      </c>
      <c r="CF48" s="226">
        <f t="shared" si="11"/>
        <v>0</v>
      </c>
      <c r="CG48" s="226">
        <f t="shared" si="11"/>
        <v>0</v>
      </c>
      <c r="CH48" s="226">
        <f t="shared" si="12"/>
        <v>0</v>
      </c>
    </row>
    <row r="49" spans="1:86" x14ac:dyDescent="0.35">
      <c r="A49" s="756"/>
      <c r="B49" s="776"/>
      <c r="C49" s="32" t="s">
        <v>81</v>
      </c>
      <c r="D49" s="15" t="s">
        <v>80</v>
      </c>
      <c r="E49" s="203"/>
      <c r="F49" s="203"/>
      <c r="G49" s="210"/>
      <c r="H49" s="329" t="s">
        <v>172</v>
      </c>
      <c r="I49" s="203"/>
      <c r="J49" s="204" t="s">
        <v>67</v>
      </c>
      <c r="K49" s="205"/>
      <c r="L49" s="204" t="s">
        <v>67</v>
      </c>
      <c r="M49" s="204"/>
      <c r="N49" s="207"/>
      <c r="O49" s="209"/>
      <c r="P49" s="204" t="s">
        <v>67</v>
      </c>
      <c r="Q49" s="203"/>
      <c r="R49" s="204" t="s">
        <v>67</v>
      </c>
      <c r="S49" s="333" t="s">
        <v>7</v>
      </c>
      <c r="T49" s="333" t="s">
        <v>7</v>
      </c>
      <c r="U49" s="334" t="s">
        <v>7</v>
      </c>
      <c r="V49" s="333" t="s">
        <v>7</v>
      </c>
      <c r="W49" s="333" t="s">
        <v>7</v>
      </c>
      <c r="X49" s="333" t="s">
        <v>7</v>
      </c>
      <c r="Y49" s="335" t="s">
        <v>7</v>
      </c>
      <c r="Z49" s="333" t="s">
        <v>7</v>
      </c>
      <c r="AA49" s="335" t="s">
        <v>7</v>
      </c>
      <c r="AB49" s="334" t="s">
        <v>7</v>
      </c>
      <c r="AC49" s="209"/>
      <c r="AD49" s="204" t="s">
        <v>67</v>
      </c>
      <c r="AE49" s="203"/>
      <c r="AF49" s="204" t="s">
        <v>67</v>
      </c>
      <c r="AG49" s="203"/>
      <c r="AH49" s="203"/>
      <c r="AI49" s="30" t="str">
        <f t="shared" si="0"/>
        <v>SGT DEGRESE</v>
      </c>
      <c r="AJ49" s="397"/>
      <c r="AK49" s="95"/>
      <c r="AL49" s="186">
        <f t="shared" si="15"/>
        <v>0</v>
      </c>
      <c r="AM49" s="186">
        <f t="shared" si="15"/>
        <v>0</v>
      </c>
      <c r="AN49" s="186">
        <f t="shared" si="15"/>
        <v>6</v>
      </c>
      <c r="AO49" s="186">
        <f t="shared" si="15"/>
        <v>0</v>
      </c>
      <c r="AP49" s="186">
        <f t="shared" si="15"/>
        <v>0</v>
      </c>
      <c r="AQ49" s="186">
        <f t="shared" si="15"/>
        <v>0</v>
      </c>
      <c r="AR49" s="186">
        <f t="shared" si="15"/>
        <v>0</v>
      </c>
      <c r="AS49" s="186">
        <f t="shared" si="15"/>
        <v>0</v>
      </c>
      <c r="AT49" s="186">
        <f t="shared" si="15"/>
        <v>0</v>
      </c>
      <c r="AU49" s="186">
        <f t="shared" si="15"/>
        <v>0</v>
      </c>
      <c r="AV49" s="186">
        <f t="shared" si="15"/>
        <v>0</v>
      </c>
      <c r="AW49" s="186">
        <f t="shared" si="15"/>
        <v>0</v>
      </c>
      <c r="AX49" s="186">
        <f t="shared" si="15"/>
        <v>0</v>
      </c>
      <c r="AY49" s="186">
        <f t="shared" si="15"/>
        <v>0</v>
      </c>
      <c r="AZ49" s="186">
        <f t="shared" si="6"/>
        <v>6</v>
      </c>
      <c r="BA49" s="95"/>
      <c r="BB49" s="186">
        <f t="shared" si="16"/>
        <v>0</v>
      </c>
      <c r="BC49" s="186">
        <f t="shared" si="16"/>
        <v>0</v>
      </c>
      <c r="BD49" s="186">
        <f t="shared" si="14"/>
        <v>6</v>
      </c>
      <c r="BE49" s="186">
        <f t="shared" si="14"/>
        <v>0</v>
      </c>
      <c r="BF49" s="186">
        <f t="shared" si="14"/>
        <v>0</v>
      </c>
      <c r="BG49" s="186">
        <f t="shared" si="14"/>
        <v>0</v>
      </c>
      <c r="BH49" s="186">
        <f t="shared" si="14"/>
        <v>0</v>
      </c>
      <c r="BI49" s="186">
        <f t="shared" si="14"/>
        <v>0</v>
      </c>
      <c r="BJ49" s="186">
        <f t="shared" si="14"/>
        <v>0</v>
      </c>
      <c r="BK49" s="186">
        <f t="shared" si="14"/>
        <v>0</v>
      </c>
      <c r="BL49" s="186">
        <f t="shared" si="14"/>
        <v>0</v>
      </c>
      <c r="BM49" s="186">
        <f t="shared" si="14"/>
        <v>0</v>
      </c>
      <c r="BN49" s="186">
        <f t="shared" si="14"/>
        <v>0</v>
      </c>
      <c r="BO49" s="186">
        <f t="shared" si="14"/>
        <v>0</v>
      </c>
      <c r="BP49" s="186">
        <f t="shared" si="8"/>
        <v>6</v>
      </c>
      <c r="BQ49" s="95"/>
      <c r="BR49" s="186">
        <f t="shared" si="9"/>
        <v>0</v>
      </c>
      <c r="BS49" s="186">
        <f t="shared" si="9"/>
        <v>0</v>
      </c>
      <c r="BT49" s="186">
        <f t="shared" si="9"/>
        <v>0</v>
      </c>
      <c r="BU49" s="186">
        <f t="shared" si="9"/>
        <v>0</v>
      </c>
      <c r="BV49" s="186">
        <f t="shared" si="9"/>
        <v>0</v>
      </c>
      <c r="BW49" s="186">
        <f t="shared" si="9"/>
        <v>0</v>
      </c>
      <c r="BX49" s="186">
        <f t="shared" si="9"/>
        <v>0</v>
      </c>
      <c r="BY49" s="186">
        <f t="shared" si="10"/>
        <v>0</v>
      </c>
      <c r="BZ49" s="95"/>
      <c r="CA49" s="186">
        <f t="shared" si="11"/>
        <v>0</v>
      </c>
      <c r="CB49" s="186">
        <f t="shared" si="11"/>
        <v>0</v>
      </c>
      <c r="CC49" s="186">
        <f t="shared" si="11"/>
        <v>0</v>
      </c>
      <c r="CD49" s="186">
        <f t="shared" si="11"/>
        <v>0</v>
      </c>
      <c r="CE49" s="186">
        <f t="shared" si="11"/>
        <v>0</v>
      </c>
      <c r="CF49" s="186">
        <f t="shared" si="11"/>
        <v>0</v>
      </c>
      <c r="CG49" s="186">
        <f t="shared" si="11"/>
        <v>0</v>
      </c>
      <c r="CH49" s="186">
        <f t="shared" si="12"/>
        <v>0</v>
      </c>
    </row>
    <row r="50" spans="1:86" ht="15" thickBot="1" x14ac:dyDescent="0.4">
      <c r="A50" s="757"/>
      <c r="B50" s="777"/>
      <c r="C50" s="34" t="s">
        <v>43</v>
      </c>
      <c r="D50" s="18"/>
      <c r="E50" s="76"/>
      <c r="F50" s="76"/>
      <c r="G50" s="77"/>
      <c r="H50" s="110"/>
      <c r="I50" s="76"/>
      <c r="J50" s="106"/>
      <c r="K50" s="79"/>
      <c r="L50" s="114"/>
      <c r="M50" s="106"/>
      <c r="N50" s="118"/>
      <c r="O50" s="78"/>
      <c r="P50" s="106"/>
      <c r="Q50" s="76"/>
      <c r="R50" s="106"/>
      <c r="S50" s="76"/>
      <c r="T50" s="76"/>
      <c r="U50" s="77"/>
      <c r="V50" s="110"/>
      <c r="W50" s="76"/>
      <c r="X50" s="106"/>
      <c r="Y50" s="79"/>
      <c r="Z50" s="114"/>
      <c r="AA50" s="123"/>
      <c r="AB50" s="118"/>
      <c r="AC50" s="78"/>
      <c r="AD50" s="106"/>
      <c r="AE50" s="76"/>
      <c r="AF50" s="106"/>
      <c r="AG50" s="76"/>
      <c r="AH50" s="76"/>
      <c r="AI50" s="35" t="str">
        <f t="shared" si="0"/>
        <v>EXTERIEUR</v>
      </c>
      <c r="AJ50" s="399"/>
      <c r="AK50" s="42"/>
      <c r="AL50" s="226">
        <f t="shared" si="15"/>
        <v>0</v>
      </c>
      <c r="AM50" s="226">
        <f t="shared" si="15"/>
        <v>0</v>
      </c>
      <c r="AN50" s="226">
        <f t="shared" si="15"/>
        <v>0</v>
      </c>
      <c r="AO50" s="226">
        <f t="shared" si="15"/>
        <v>0</v>
      </c>
      <c r="AP50" s="226">
        <f t="shared" si="15"/>
        <v>0</v>
      </c>
      <c r="AQ50" s="226">
        <f t="shared" si="15"/>
        <v>0</v>
      </c>
      <c r="AR50" s="226">
        <f t="shared" si="15"/>
        <v>0</v>
      </c>
      <c r="AS50" s="226">
        <f t="shared" si="15"/>
        <v>0</v>
      </c>
      <c r="AT50" s="226">
        <f t="shared" si="15"/>
        <v>0</v>
      </c>
      <c r="AU50" s="226">
        <f t="shared" si="15"/>
        <v>0</v>
      </c>
      <c r="AV50" s="226">
        <f t="shared" si="15"/>
        <v>0</v>
      </c>
      <c r="AW50" s="226">
        <f t="shared" si="15"/>
        <v>0</v>
      </c>
      <c r="AX50" s="226">
        <f t="shared" si="15"/>
        <v>0</v>
      </c>
      <c r="AY50" s="226">
        <f t="shared" si="15"/>
        <v>0</v>
      </c>
      <c r="AZ50" s="226">
        <f t="shared" si="6"/>
        <v>0</v>
      </c>
      <c r="BA50" s="42"/>
      <c r="BB50" s="226">
        <f t="shared" si="16"/>
        <v>0</v>
      </c>
      <c r="BC50" s="226">
        <f t="shared" si="16"/>
        <v>0</v>
      </c>
      <c r="BD50" s="226">
        <f t="shared" si="14"/>
        <v>0</v>
      </c>
      <c r="BE50" s="226">
        <f t="shared" si="14"/>
        <v>0</v>
      </c>
      <c r="BF50" s="226">
        <f t="shared" si="14"/>
        <v>0</v>
      </c>
      <c r="BG50" s="226">
        <f t="shared" si="14"/>
        <v>0</v>
      </c>
      <c r="BH50" s="226">
        <f t="shared" si="14"/>
        <v>0</v>
      </c>
      <c r="BI50" s="226">
        <f t="shared" si="14"/>
        <v>0</v>
      </c>
      <c r="BJ50" s="226">
        <f t="shared" si="14"/>
        <v>0</v>
      </c>
      <c r="BK50" s="226">
        <f t="shared" si="14"/>
        <v>0</v>
      </c>
      <c r="BL50" s="226">
        <f t="shared" si="14"/>
        <v>0</v>
      </c>
      <c r="BM50" s="226">
        <f t="shared" si="14"/>
        <v>0</v>
      </c>
      <c r="BN50" s="226">
        <f t="shared" si="14"/>
        <v>0</v>
      </c>
      <c r="BO50" s="226">
        <f t="shared" si="14"/>
        <v>0</v>
      </c>
      <c r="BP50" s="226">
        <f t="shared" si="8"/>
        <v>0</v>
      </c>
      <c r="BQ50" s="42"/>
      <c r="BR50" s="226">
        <f t="shared" si="9"/>
        <v>0</v>
      </c>
      <c r="BS50" s="226">
        <f t="shared" si="9"/>
        <v>0</v>
      </c>
      <c r="BT50" s="226">
        <f t="shared" si="9"/>
        <v>0</v>
      </c>
      <c r="BU50" s="226">
        <f t="shared" si="9"/>
        <v>0</v>
      </c>
      <c r="BV50" s="226">
        <f t="shared" si="9"/>
        <v>0</v>
      </c>
      <c r="BW50" s="226">
        <f t="shared" si="9"/>
        <v>0</v>
      </c>
      <c r="BX50" s="226">
        <f t="shared" si="9"/>
        <v>0</v>
      </c>
      <c r="BY50" s="226">
        <f t="shared" si="10"/>
        <v>0</v>
      </c>
      <c r="BZ50" s="42"/>
      <c r="CA50" s="226">
        <f t="shared" si="11"/>
        <v>0</v>
      </c>
      <c r="CB50" s="226">
        <f t="shared" si="11"/>
        <v>0</v>
      </c>
      <c r="CC50" s="226">
        <f t="shared" si="11"/>
        <v>0</v>
      </c>
      <c r="CD50" s="226">
        <f t="shared" si="11"/>
        <v>0</v>
      </c>
      <c r="CE50" s="226">
        <f t="shared" si="11"/>
        <v>0</v>
      </c>
      <c r="CF50" s="226">
        <f t="shared" si="11"/>
        <v>0</v>
      </c>
      <c r="CG50" s="226">
        <f t="shared" si="11"/>
        <v>0</v>
      </c>
      <c r="CH50" s="226">
        <f t="shared" si="12"/>
        <v>0</v>
      </c>
    </row>
    <row r="51" spans="1:86" ht="15" thickBot="1" x14ac:dyDescent="0.4">
      <c r="A51" s="31"/>
      <c r="B51" s="36"/>
      <c r="C51" s="47"/>
      <c r="D51" s="47"/>
      <c r="E51" s="60" t="str">
        <f t="shared" ref="E51:AH51" si="17">+E1</f>
        <v>V</v>
      </c>
      <c r="F51" s="57" t="str">
        <f t="shared" si="17"/>
        <v>S</v>
      </c>
      <c r="G51" s="84" t="str">
        <f t="shared" si="17"/>
        <v>D</v>
      </c>
      <c r="H51" s="94" t="str">
        <f t="shared" si="17"/>
        <v>L</v>
      </c>
      <c r="I51" s="57" t="str">
        <f t="shared" si="17"/>
        <v>M</v>
      </c>
      <c r="J51" s="111" t="str">
        <f t="shared" si="17"/>
        <v>M</v>
      </c>
      <c r="K51" s="57" t="str">
        <f t="shared" si="17"/>
        <v>J</v>
      </c>
      <c r="L51" s="111" t="str">
        <f t="shared" si="17"/>
        <v>V</v>
      </c>
      <c r="M51" s="105" t="str">
        <f t="shared" si="17"/>
        <v>S</v>
      </c>
      <c r="N51" s="119" t="str">
        <f t="shared" si="17"/>
        <v>D</v>
      </c>
      <c r="O51" s="59" t="str">
        <f t="shared" si="17"/>
        <v>L</v>
      </c>
      <c r="P51" s="105" t="str">
        <f t="shared" si="17"/>
        <v>M</v>
      </c>
      <c r="Q51" s="60" t="str">
        <f t="shared" si="17"/>
        <v>M</v>
      </c>
      <c r="R51" s="105" t="str">
        <f t="shared" si="17"/>
        <v>J</v>
      </c>
      <c r="S51" s="60" t="str">
        <f t="shared" si="17"/>
        <v>V</v>
      </c>
      <c r="T51" s="57" t="str">
        <f t="shared" si="17"/>
        <v>S</v>
      </c>
      <c r="U51" s="84" t="str">
        <f t="shared" si="17"/>
        <v>D</v>
      </c>
      <c r="V51" s="94" t="str">
        <f t="shared" si="17"/>
        <v>L</v>
      </c>
      <c r="W51" s="57" t="str">
        <f t="shared" si="17"/>
        <v>M</v>
      </c>
      <c r="X51" s="111" t="str">
        <f t="shared" si="17"/>
        <v>M</v>
      </c>
      <c r="Y51" s="57" t="str">
        <f t="shared" si="17"/>
        <v>J</v>
      </c>
      <c r="Z51" s="111" t="str">
        <f t="shared" si="17"/>
        <v>V</v>
      </c>
      <c r="AA51" s="105" t="str">
        <f t="shared" si="17"/>
        <v>S</v>
      </c>
      <c r="AB51" s="119" t="str">
        <f t="shared" si="17"/>
        <v>D</v>
      </c>
      <c r="AC51" s="59" t="str">
        <f t="shared" si="17"/>
        <v>L</v>
      </c>
      <c r="AD51" s="105" t="str">
        <f t="shared" si="17"/>
        <v>M</v>
      </c>
      <c r="AE51" s="60" t="str">
        <f t="shared" si="17"/>
        <v>M</v>
      </c>
      <c r="AF51" s="105" t="str">
        <f t="shared" si="17"/>
        <v>J</v>
      </c>
      <c r="AG51" s="60" t="str">
        <f t="shared" si="17"/>
        <v>V</v>
      </c>
      <c r="AH51" s="57" t="str">
        <f t="shared" si="17"/>
        <v>S</v>
      </c>
      <c r="AI51" s="37"/>
    </row>
    <row r="52" spans="1:86" ht="15" thickBot="1" x14ac:dyDescent="0.4">
      <c r="A52" s="36"/>
      <c r="B52" s="36"/>
      <c r="C52" s="47"/>
      <c r="D52" s="47"/>
      <c r="E52" s="57">
        <f t="shared" ref="E52:AH52" si="18">+E2</f>
        <v>1</v>
      </c>
      <c r="F52" s="57">
        <f t="shared" si="18"/>
        <v>2</v>
      </c>
      <c r="G52" s="61">
        <f t="shared" si="18"/>
        <v>3</v>
      </c>
      <c r="H52" s="89">
        <f t="shared" si="18"/>
        <v>4</v>
      </c>
      <c r="I52" s="57">
        <f t="shared" si="18"/>
        <v>5</v>
      </c>
      <c r="J52" s="105">
        <f t="shared" si="18"/>
        <v>6</v>
      </c>
      <c r="K52" s="57">
        <f t="shared" si="18"/>
        <v>7</v>
      </c>
      <c r="L52" s="105">
        <f t="shared" si="18"/>
        <v>8</v>
      </c>
      <c r="M52" s="105">
        <f t="shared" si="18"/>
        <v>9</v>
      </c>
      <c r="N52" s="103">
        <f t="shared" si="18"/>
        <v>10</v>
      </c>
      <c r="O52" s="56">
        <f t="shared" si="18"/>
        <v>11</v>
      </c>
      <c r="P52" s="105">
        <f t="shared" si="18"/>
        <v>12</v>
      </c>
      <c r="Q52" s="57">
        <f t="shared" si="18"/>
        <v>13</v>
      </c>
      <c r="R52" s="105">
        <f t="shared" si="18"/>
        <v>14</v>
      </c>
      <c r="S52" s="57">
        <f t="shared" si="18"/>
        <v>15</v>
      </c>
      <c r="T52" s="57">
        <f t="shared" si="18"/>
        <v>16</v>
      </c>
      <c r="U52" s="61">
        <f t="shared" si="18"/>
        <v>17</v>
      </c>
      <c r="V52" s="89">
        <f t="shared" si="18"/>
        <v>18</v>
      </c>
      <c r="W52" s="57">
        <f t="shared" si="18"/>
        <v>19</v>
      </c>
      <c r="X52" s="105">
        <f t="shared" si="18"/>
        <v>20</v>
      </c>
      <c r="Y52" s="57">
        <f t="shared" si="18"/>
        <v>21</v>
      </c>
      <c r="Z52" s="105">
        <f t="shared" si="18"/>
        <v>22</v>
      </c>
      <c r="AA52" s="105">
        <f t="shared" si="18"/>
        <v>23</v>
      </c>
      <c r="AB52" s="103">
        <f t="shared" si="18"/>
        <v>24</v>
      </c>
      <c r="AC52" s="56">
        <f t="shared" si="18"/>
        <v>25</v>
      </c>
      <c r="AD52" s="105">
        <f t="shared" si="18"/>
        <v>26</v>
      </c>
      <c r="AE52" s="57">
        <f t="shared" si="18"/>
        <v>27</v>
      </c>
      <c r="AF52" s="105">
        <f t="shared" si="18"/>
        <v>28</v>
      </c>
      <c r="AG52" s="57">
        <f t="shared" si="18"/>
        <v>29</v>
      </c>
      <c r="AH52" s="57">
        <f t="shared" si="18"/>
        <v>30</v>
      </c>
      <c r="AI52" s="38"/>
    </row>
    <row r="53" spans="1:86" s="42" customFormat="1" ht="15" thickBot="1" x14ac:dyDescent="0.4">
      <c r="A53" s="127"/>
      <c r="B53" s="85"/>
      <c r="C53" s="48"/>
      <c r="D53" s="48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303"/>
    </row>
    <row r="54" spans="1:86" x14ac:dyDescent="0.35">
      <c r="A54" s="39"/>
      <c r="B54" s="36"/>
      <c r="C54" s="773" t="s">
        <v>90</v>
      </c>
      <c r="D54" s="49" t="s">
        <v>9</v>
      </c>
      <c r="E54" s="167"/>
      <c r="F54" s="167"/>
      <c r="G54" s="43"/>
      <c r="H54" s="141">
        <f>+COUNTIF(H5:H9,"CC")</f>
        <v>1</v>
      </c>
      <c r="I54" s="167"/>
      <c r="J54" s="142">
        <f>+COUNTIF(J5:J9,"CC")</f>
        <v>2</v>
      </c>
      <c r="K54" s="167"/>
      <c r="L54" s="142">
        <f>+COUNTIF(L5:L9,"CC")</f>
        <v>2</v>
      </c>
      <c r="M54" s="142"/>
      <c r="N54" s="120"/>
      <c r="O54" s="44"/>
      <c r="P54" s="142">
        <f>+COUNTIF(P5:P9,"CC")</f>
        <v>0</v>
      </c>
      <c r="Q54" s="167"/>
      <c r="R54" s="142">
        <f>+COUNTIF(R5:R9,"CC")</f>
        <v>0</v>
      </c>
      <c r="S54" s="167"/>
      <c r="T54" s="167"/>
      <c r="U54" s="43"/>
      <c r="V54" s="141">
        <f>+COUNTIF(V5:V9,"CC")</f>
        <v>2</v>
      </c>
      <c r="W54" s="167"/>
      <c r="X54" s="142">
        <f>+COUNTIF(X5:X9,"CC")</f>
        <v>2</v>
      </c>
      <c r="Y54" s="167"/>
      <c r="Z54" s="142">
        <f>+COUNTIF(Z5:Z9,"CC")</f>
        <v>1</v>
      </c>
      <c r="AA54" s="142"/>
      <c r="AB54" s="120"/>
      <c r="AC54" s="44"/>
      <c r="AD54" s="142">
        <f>+COUNTIF(AD5:AD9,"CC")</f>
        <v>2</v>
      </c>
      <c r="AE54" s="167"/>
      <c r="AF54" s="142">
        <f>+COUNTIF(AF5:AF9,"CC")</f>
        <v>2</v>
      </c>
      <c r="AG54" s="167"/>
      <c r="AH54" s="167"/>
      <c r="AI54" s="46"/>
    </row>
    <row r="55" spans="1:86" x14ac:dyDescent="0.35">
      <c r="A55" s="36"/>
      <c r="B55" s="36"/>
      <c r="C55" s="774"/>
      <c r="D55" s="50" t="s">
        <v>67</v>
      </c>
      <c r="E55" s="168"/>
      <c r="F55" s="168"/>
      <c r="G55" s="135"/>
      <c r="H55" s="143">
        <f>+COUNTIF(H5:H49,"OMT")</f>
        <v>0</v>
      </c>
      <c r="I55" s="168"/>
      <c r="J55" s="144">
        <f>+COUNTIF(J5:J49,"OMT")</f>
        <v>1</v>
      </c>
      <c r="K55" s="168"/>
      <c r="L55" s="144">
        <f>+COUNTIF(L5:L49,"OMT")</f>
        <v>1</v>
      </c>
      <c r="M55" s="144"/>
      <c r="N55" s="161"/>
      <c r="O55" s="166"/>
      <c r="P55" s="144">
        <f>+COUNTIF(P5:P49,"OMT")</f>
        <v>1</v>
      </c>
      <c r="Q55" s="168"/>
      <c r="R55" s="144">
        <f>+COUNTIF(R5:R49,"OMT")</f>
        <v>1</v>
      </c>
      <c r="S55" s="168"/>
      <c r="T55" s="168"/>
      <c r="U55" s="135"/>
      <c r="V55" s="143">
        <f>+COUNTIF(V5:V49,"OMT")</f>
        <v>0</v>
      </c>
      <c r="W55" s="168"/>
      <c r="X55" s="144">
        <f>+COUNTIF(X5:X49,"OMT")</f>
        <v>0</v>
      </c>
      <c r="Y55" s="168"/>
      <c r="Z55" s="144">
        <f>+COUNTIF(Z5:Z49,"OMT")</f>
        <v>0</v>
      </c>
      <c r="AA55" s="144"/>
      <c r="AB55" s="161"/>
      <c r="AC55" s="166"/>
      <c r="AD55" s="144">
        <f>+COUNTIF(AD5:AD49,"OMT")</f>
        <v>1</v>
      </c>
      <c r="AE55" s="168"/>
      <c r="AF55" s="144">
        <f>+COUNTIF(AF5:AF49,"OMT")</f>
        <v>1</v>
      </c>
      <c r="AG55" s="168"/>
      <c r="AH55" s="168"/>
      <c r="AI55" s="46"/>
    </row>
    <row r="56" spans="1:86" x14ac:dyDescent="0.35">
      <c r="A56" s="36"/>
      <c r="B56" s="36"/>
      <c r="C56" s="774"/>
      <c r="D56" s="50" t="s">
        <v>29</v>
      </c>
      <c r="E56" s="168"/>
      <c r="F56" s="168"/>
      <c r="G56" s="135"/>
      <c r="H56" s="143">
        <f>+COUNTIF(H5:H49,"CSA")</f>
        <v>0</v>
      </c>
      <c r="I56" s="168"/>
      <c r="J56" s="144">
        <f>+COUNTIF(J5:J49,"CSA")</f>
        <v>1</v>
      </c>
      <c r="K56" s="168"/>
      <c r="L56" s="144">
        <f>+COUNTIF(L5:L49,"CSA")</f>
        <v>0</v>
      </c>
      <c r="M56" s="144"/>
      <c r="N56" s="161"/>
      <c r="O56" s="166"/>
      <c r="P56" s="144">
        <f>+COUNTIF(P5:P49,"CSA")</f>
        <v>1</v>
      </c>
      <c r="Q56" s="168"/>
      <c r="R56" s="144">
        <f>+COUNTIF(R5:R49,"CSA")</f>
        <v>1</v>
      </c>
      <c r="S56" s="168"/>
      <c r="T56" s="168"/>
      <c r="U56" s="135"/>
      <c r="V56" s="143">
        <f>+COUNTIF(V5:V49,"CSA")</f>
        <v>1</v>
      </c>
      <c r="W56" s="168"/>
      <c r="X56" s="144">
        <f>+COUNTIF(X5:X49,"CSA")</f>
        <v>1</v>
      </c>
      <c r="Y56" s="168"/>
      <c r="Z56" s="144">
        <f>+COUNTIF(Z5:Z49,"CSA")</f>
        <v>0</v>
      </c>
      <c r="AA56" s="144"/>
      <c r="AB56" s="161"/>
      <c r="AC56" s="166"/>
      <c r="AD56" s="144">
        <f>+COUNTIF(AD5:AD49,"CSA")</f>
        <v>1</v>
      </c>
      <c r="AE56" s="168"/>
      <c r="AF56" s="144">
        <f>+COUNTIF(AF5:AF49,"CSA")</f>
        <v>2</v>
      </c>
      <c r="AG56" s="168"/>
      <c r="AH56" s="168"/>
      <c r="AI56" s="46"/>
    </row>
    <row r="57" spans="1:86" x14ac:dyDescent="0.35">
      <c r="A57" s="36"/>
      <c r="B57" s="36"/>
      <c r="C57" s="774"/>
      <c r="D57" s="50" t="s">
        <v>42</v>
      </c>
      <c r="E57" s="168"/>
      <c r="F57" s="168"/>
      <c r="G57" s="135"/>
      <c r="H57" s="143">
        <f>+COUNTIF(H5:H49,"DD")</f>
        <v>1</v>
      </c>
      <c r="I57" s="168"/>
      <c r="J57" s="144">
        <f>+COUNTIF(J5:J49,"DD")</f>
        <v>1</v>
      </c>
      <c r="K57" s="168"/>
      <c r="L57" s="144">
        <f>+COUNTIF(L5:L49,"DD")</f>
        <v>0</v>
      </c>
      <c r="M57" s="144"/>
      <c r="N57" s="161"/>
      <c r="O57" s="166"/>
      <c r="P57" s="144">
        <f>+COUNTIF(P5:P49,"DD")</f>
        <v>1</v>
      </c>
      <c r="Q57" s="168"/>
      <c r="R57" s="144">
        <f>+COUNTIF(R5:R49,"DD")</f>
        <v>1</v>
      </c>
      <c r="S57" s="168"/>
      <c r="T57" s="168"/>
      <c r="U57" s="135"/>
      <c r="V57" s="143">
        <f>+COUNTIF(V5:V49,"DD")</f>
        <v>0</v>
      </c>
      <c r="W57" s="168"/>
      <c r="X57" s="144">
        <f>+COUNTIF(X5:X49,"DD")</f>
        <v>1</v>
      </c>
      <c r="Y57" s="168"/>
      <c r="Z57" s="144">
        <f>+COUNTIF(Z5:Z49,"DD")</f>
        <v>1</v>
      </c>
      <c r="AA57" s="144"/>
      <c r="AB57" s="161"/>
      <c r="AC57" s="166"/>
      <c r="AD57" s="144">
        <f>+COUNTIF(AD5:AD49,"DD")</f>
        <v>1</v>
      </c>
      <c r="AE57" s="168"/>
      <c r="AF57" s="144">
        <f>+COUNTIF(AF5:AF49,"DD")</f>
        <v>1</v>
      </c>
      <c r="AG57" s="168"/>
      <c r="AH57" s="168"/>
      <c r="AI57" s="46"/>
    </row>
    <row r="58" spans="1:86" x14ac:dyDescent="0.35">
      <c r="A58" s="36"/>
      <c r="B58" s="36"/>
      <c r="C58" s="774"/>
      <c r="D58" s="50" t="s">
        <v>63</v>
      </c>
      <c r="E58" s="168"/>
      <c r="F58" s="168"/>
      <c r="G58" s="135"/>
      <c r="H58" s="143">
        <f>+COUNTIF(H5:H49,"OI")</f>
        <v>2</v>
      </c>
      <c r="I58" s="168"/>
      <c r="J58" s="144">
        <f>+COUNTIF(J5:J49,"OI")</f>
        <v>2</v>
      </c>
      <c r="K58" s="168"/>
      <c r="L58" s="144">
        <f>+COUNTIF(L5:L49,"OI")</f>
        <v>3</v>
      </c>
      <c r="M58" s="144"/>
      <c r="N58" s="161"/>
      <c r="O58" s="166"/>
      <c r="P58" s="144">
        <f>+COUNTIF(P5:P49,"OI")</f>
        <v>3</v>
      </c>
      <c r="Q58" s="168"/>
      <c r="R58" s="144">
        <f>+COUNTIF(R5:R49,"OI")</f>
        <v>3</v>
      </c>
      <c r="S58" s="168"/>
      <c r="T58" s="168"/>
      <c r="U58" s="135"/>
      <c r="V58" s="143">
        <f>+COUNTIF(V5:V49,"OI")</f>
        <v>3</v>
      </c>
      <c r="W58" s="168"/>
      <c r="X58" s="144">
        <f>+COUNTIF(X5:X49,"OI")</f>
        <v>4</v>
      </c>
      <c r="Y58" s="168"/>
      <c r="Z58" s="144">
        <f>+COUNTIF(Z5:Z49,"OI")</f>
        <v>2</v>
      </c>
      <c r="AA58" s="144"/>
      <c r="AB58" s="161"/>
      <c r="AC58" s="166"/>
      <c r="AD58" s="144">
        <f>+COUNTIF(AD5:AD49,"OI")</f>
        <v>2</v>
      </c>
      <c r="AE58" s="168"/>
      <c r="AF58" s="144">
        <f>+COUNTIF(AF5:AF49,"OI")</f>
        <v>3</v>
      </c>
      <c r="AG58" s="168"/>
      <c r="AH58" s="168"/>
      <c r="AI58" s="46"/>
    </row>
    <row r="59" spans="1:86" x14ac:dyDescent="0.35">
      <c r="A59" s="36"/>
      <c r="B59" s="36"/>
      <c r="C59" s="774"/>
      <c r="D59" s="50" t="s">
        <v>33</v>
      </c>
      <c r="E59" s="168"/>
      <c r="F59" s="168"/>
      <c r="G59" s="135"/>
      <c r="H59" s="143">
        <f>+COUNTIF(H5:H49,"CCT")</f>
        <v>1</v>
      </c>
      <c r="I59" s="168"/>
      <c r="J59" s="144">
        <f>+COUNTIF(J5:J49,"CCT")</f>
        <v>1</v>
      </c>
      <c r="K59" s="168"/>
      <c r="L59" s="144">
        <f>+COUNTIF(L5:L49,"CCT")</f>
        <v>1</v>
      </c>
      <c r="M59" s="144"/>
      <c r="N59" s="161"/>
      <c r="O59" s="166"/>
      <c r="P59" s="144">
        <f>+COUNTIF(P5:P49,"CCT")</f>
        <v>1</v>
      </c>
      <c r="Q59" s="168"/>
      <c r="R59" s="144">
        <f>+COUNTIF(R5:R49,"CCT")</f>
        <v>0</v>
      </c>
      <c r="S59" s="168"/>
      <c r="T59" s="168"/>
      <c r="U59" s="135"/>
      <c r="V59" s="143">
        <f>+COUNTIF(V5:V49,"CCT")</f>
        <v>1</v>
      </c>
      <c r="W59" s="168"/>
      <c r="X59" s="144">
        <f>+COUNTIF(X5:X49,"CCT")</f>
        <v>1</v>
      </c>
      <c r="Y59" s="168"/>
      <c r="Z59" s="144">
        <f>+COUNTIF(Z5:Z49,"CCT")</f>
        <v>0</v>
      </c>
      <c r="AA59" s="144"/>
      <c r="AB59" s="161"/>
      <c r="AC59" s="166"/>
      <c r="AD59" s="144">
        <f>+COUNTIF(AD5:AD49,"CCT")</f>
        <v>1</v>
      </c>
      <c r="AE59" s="168"/>
      <c r="AF59" s="144">
        <f>+COUNTIF(AF5:AF49,"CCT")</f>
        <v>0</v>
      </c>
      <c r="AG59" s="168"/>
      <c r="AH59" s="168"/>
      <c r="AI59" s="46"/>
    </row>
    <row r="60" spans="1:86" x14ac:dyDescent="0.35">
      <c r="A60" s="36"/>
      <c r="B60" s="47"/>
      <c r="C60" s="774"/>
      <c r="D60" s="50" t="s">
        <v>83</v>
      </c>
      <c r="E60" s="168"/>
      <c r="F60" s="168"/>
      <c r="G60" s="135"/>
      <c r="H60" s="143">
        <f>+COUNTIF(H5:H49,"45")</f>
        <v>2</v>
      </c>
      <c r="I60" s="168"/>
      <c r="J60" s="144">
        <f>+COUNTIF(J5:J49,"45")</f>
        <v>1</v>
      </c>
      <c r="K60" s="168"/>
      <c r="L60" s="144">
        <f>+COUNTIF(L5:L49,"45")</f>
        <v>1</v>
      </c>
      <c r="M60" s="144"/>
      <c r="N60" s="161"/>
      <c r="O60" s="166"/>
      <c r="P60" s="144">
        <f>+COUNTIF(P5:P49,"45")</f>
        <v>1</v>
      </c>
      <c r="Q60" s="168"/>
      <c r="R60" s="144">
        <f>+COUNTIF(R5:R49,"45")</f>
        <v>1</v>
      </c>
      <c r="S60" s="168"/>
      <c r="T60" s="168"/>
      <c r="U60" s="135"/>
      <c r="V60" s="143">
        <f>+COUNTIF(V5:V49,"45")</f>
        <v>1</v>
      </c>
      <c r="W60" s="168"/>
      <c r="X60" s="144">
        <f>+COUNTIF(X5:X49,"45")</f>
        <v>1</v>
      </c>
      <c r="Y60" s="168"/>
      <c r="Z60" s="144">
        <f>+COUNTIF(Z5:Z49,"45")</f>
        <v>1</v>
      </c>
      <c r="AA60" s="144"/>
      <c r="AB60" s="161"/>
      <c r="AC60" s="166"/>
      <c r="AD60" s="144">
        <f>+COUNTIF(AD5:AD49,"45")</f>
        <v>2</v>
      </c>
      <c r="AE60" s="168"/>
      <c r="AF60" s="144">
        <f>+COUNTIF(AF5:AF49,"45")</f>
        <v>2</v>
      </c>
      <c r="AG60" s="168"/>
      <c r="AH60" s="168"/>
    </row>
    <row r="61" spans="1:86" x14ac:dyDescent="0.35">
      <c r="A61" s="47"/>
      <c r="B61" s="47"/>
      <c r="C61" s="774"/>
      <c r="D61" s="50" t="s">
        <v>35</v>
      </c>
      <c r="E61" s="168"/>
      <c r="F61" s="168"/>
      <c r="G61" s="135"/>
      <c r="H61" s="143">
        <f>+COUNTIF(H5:H49,"PC")</f>
        <v>3</v>
      </c>
      <c r="I61" s="168"/>
      <c r="J61" s="144">
        <f>+COUNTIF(J5:J49,"PC")</f>
        <v>4</v>
      </c>
      <c r="K61" s="168"/>
      <c r="L61" s="144">
        <f>+COUNTIF(L5:L49,"PC")</f>
        <v>2</v>
      </c>
      <c r="M61" s="144"/>
      <c r="N61" s="161"/>
      <c r="O61" s="166"/>
      <c r="P61" s="144">
        <f>+COUNTIF(P5:P49,"PC")</f>
        <v>4</v>
      </c>
      <c r="Q61" s="168"/>
      <c r="R61" s="144">
        <f>+COUNTIF(R5:R49,"PC")</f>
        <v>4</v>
      </c>
      <c r="S61" s="168"/>
      <c r="T61" s="168"/>
      <c r="U61" s="135"/>
      <c r="V61" s="143">
        <f>+COUNTIF(V5:V49,"PC")</f>
        <v>2</v>
      </c>
      <c r="W61" s="168"/>
      <c r="X61" s="144">
        <f>+COUNTIF(X5:X49,"PC")</f>
        <v>2</v>
      </c>
      <c r="Y61" s="168"/>
      <c r="Z61" s="144">
        <f>+COUNTIF(Z5:Z49,"PC")</f>
        <v>3</v>
      </c>
      <c r="AA61" s="144"/>
      <c r="AB61" s="161"/>
      <c r="AC61" s="166"/>
      <c r="AD61" s="144">
        <f>+COUNTIF(AD5:AD49,"PC")</f>
        <v>2</v>
      </c>
      <c r="AE61" s="168"/>
      <c r="AF61" s="144">
        <f>+COUNTIF(AF5:AF49,"PC")</f>
        <v>2</v>
      </c>
      <c r="AG61" s="168"/>
      <c r="AH61" s="168"/>
    </row>
    <row r="62" spans="1:86" x14ac:dyDescent="0.35">
      <c r="A62" s="47"/>
      <c r="B62" s="47"/>
      <c r="C62" s="774"/>
      <c r="D62" s="50" t="s">
        <v>37</v>
      </c>
      <c r="E62" s="168"/>
      <c r="F62" s="168"/>
      <c r="G62" s="135"/>
      <c r="H62" s="143">
        <f>+COUNTIF(H5:H49,"CO")</f>
        <v>2</v>
      </c>
      <c r="I62" s="168"/>
      <c r="J62" s="144">
        <f>+COUNTIF(J5:J49,"CO")</f>
        <v>3</v>
      </c>
      <c r="K62" s="168"/>
      <c r="L62" s="144">
        <f>+COUNTIF(L5:L49,"CO")</f>
        <v>4</v>
      </c>
      <c r="M62" s="144"/>
      <c r="N62" s="161"/>
      <c r="O62" s="166"/>
      <c r="P62" s="144">
        <f>+COUNTIF(P5:P49,"CO")</f>
        <v>6</v>
      </c>
      <c r="Q62" s="168"/>
      <c r="R62" s="144">
        <f>+COUNTIF(R5:R49,"CO")</f>
        <v>4</v>
      </c>
      <c r="S62" s="168"/>
      <c r="T62" s="168"/>
      <c r="U62" s="135"/>
      <c r="V62" s="143">
        <f>+COUNTIF(V5:V49,"CO")</f>
        <v>6</v>
      </c>
      <c r="W62" s="168"/>
      <c r="X62" s="144">
        <f>+COUNTIF(X5:X49,"CO")</f>
        <v>3</v>
      </c>
      <c r="Y62" s="168"/>
      <c r="Z62" s="144">
        <f>+COUNTIF(Z5:Z49,"CO")</f>
        <v>6</v>
      </c>
      <c r="AA62" s="144"/>
      <c r="AB62" s="161"/>
      <c r="AC62" s="166"/>
      <c r="AD62" s="144">
        <f>+COUNTIF(AD5:AD49,"CO")</f>
        <v>5</v>
      </c>
      <c r="AE62" s="168"/>
      <c r="AF62" s="144">
        <f>+COUNTIF(AF5:AF49,"CO")</f>
        <v>5</v>
      </c>
      <c r="AG62" s="168"/>
      <c r="AH62" s="168"/>
    </row>
    <row r="63" spans="1:86" x14ac:dyDescent="0.35">
      <c r="A63" s="47"/>
      <c r="B63" s="47"/>
      <c r="C63" s="774"/>
      <c r="D63" s="50" t="s">
        <v>20</v>
      </c>
      <c r="E63" s="168"/>
      <c r="F63" s="168"/>
      <c r="G63" s="135"/>
      <c r="H63" s="143">
        <f>+COUNTIF(H5:H49,"CCI")</f>
        <v>2</v>
      </c>
      <c r="I63" s="168"/>
      <c r="J63" s="144">
        <f>+COUNTIF(J5:J49,"CCI")</f>
        <v>2</v>
      </c>
      <c r="K63" s="168"/>
      <c r="L63" s="144">
        <f>+COUNTIF(L5:L49,"CCI")</f>
        <v>1</v>
      </c>
      <c r="M63" s="144"/>
      <c r="N63" s="161"/>
      <c r="O63" s="166"/>
      <c r="P63" s="144">
        <f>+COUNTIF(P5:P49,"CCI")</f>
        <v>0</v>
      </c>
      <c r="Q63" s="168"/>
      <c r="R63" s="144">
        <f>+COUNTIF(R5:R49,"CCI")</f>
        <v>1</v>
      </c>
      <c r="S63" s="168"/>
      <c r="T63" s="168"/>
      <c r="U63" s="135"/>
      <c r="V63" s="143">
        <f>+COUNTIF(V5:V49,"CCI")</f>
        <v>1</v>
      </c>
      <c r="W63" s="168"/>
      <c r="X63" s="144">
        <f>+COUNTIF(X5:X49,"CCI")</f>
        <v>1</v>
      </c>
      <c r="Y63" s="168"/>
      <c r="Z63" s="144">
        <f>+COUNTIF(Z5:Z49,"CCI")</f>
        <v>1</v>
      </c>
      <c r="AA63" s="144"/>
      <c r="AB63" s="161"/>
      <c r="AC63" s="166"/>
      <c r="AD63" s="144">
        <f>+COUNTIF(AD5:AD49,"CCI")</f>
        <v>0</v>
      </c>
      <c r="AE63" s="168"/>
      <c r="AF63" s="144">
        <f>+COUNTIF(AF5:AF49,"CCI")</f>
        <v>1</v>
      </c>
      <c r="AG63" s="168"/>
      <c r="AH63" s="168"/>
    </row>
    <row r="64" spans="1:86" x14ac:dyDescent="0.35">
      <c r="A64" s="47"/>
      <c r="B64" s="47"/>
      <c r="C64" s="774"/>
      <c r="D64" s="50">
        <v>67</v>
      </c>
      <c r="E64" s="168"/>
      <c r="F64" s="168"/>
      <c r="G64" s="135"/>
      <c r="H64" s="143">
        <f>+COUNTIF(H5:H49,"67")</f>
        <v>2</v>
      </c>
      <c r="I64" s="168"/>
      <c r="J64" s="144">
        <f>+COUNTIF(J5:J49,"67")</f>
        <v>2</v>
      </c>
      <c r="K64" s="168"/>
      <c r="L64" s="144">
        <f>+COUNTIF(L5:L49,"67")</f>
        <v>2</v>
      </c>
      <c r="M64" s="144"/>
      <c r="N64" s="161"/>
      <c r="O64" s="166"/>
      <c r="P64" s="144">
        <f>+COUNTIF(P5:P49,"67")</f>
        <v>1</v>
      </c>
      <c r="Q64" s="168"/>
      <c r="R64" s="144">
        <f>+COUNTIF(R5:R49,"67")</f>
        <v>1</v>
      </c>
      <c r="S64" s="168"/>
      <c r="T64" s="168"/>
      <c r="U64" s="135"/>
      <c r="V64" s="143">
        <f>+COUNTIF(V5:V49,"67")</f>
        <v>2</v>
      </c>
      <c r="W64" s="168"/>
      <c r="X64" s="144">
        <f>+COUNTIF(X5:X49,"67")</f>
        <v>2</v>
      </c>
      <c r="Y64" s="168"/>
      <c r="Z64" s="144">
        <f>+COUNTIF(Z5:Z49,"67")</f>
        <v>3</v>
      </c>
      <c r="AA64" s="144"/>
      <c r="AB64" s="161"/>
      <c r="AC64" s="166"/>
      <c r="AD64" s="144">
        <f>+COUNTIF(AD5:AD49,"67")</f>
        <v>3</v>
      </c>
      <c r="AE64" s="168"/>
      <c r="AF64" s="144">
        <f>+COUNTIF(AF5:AF49,"67")</f>
        <v>2</v>
      </c>
      <c r="AG64" s="168"/>
      <c r="AH64" s="168"/>
    </row>
    <row r="65" spans="1:34" x14ac:dyDescent="0.35">
      <c r="A65" s="47"/>
      <c r="B65" s="47"/>
      <c r="C65" s="774"/>
      <c r="D65" s="50" t="s">
        <v>38</v>
      </c>
      <c r="E65" s="168"/>
      <c r="F65" s="168"/>
      <c r="G65" s="135"/>
      <c r="H65" s="143">
        <f>+COUNTIF(H5:H49,"PO")</f>
        <v>0</v>
      </c>
      <c r="I65" s="168"/>
      <c r="J65" s="144">
        <f>+COUNTIF(J5:J49,"PO")</f>
        <v>0</v>
      </c>
      <c r="K65" s="168"/>
      <c r="L65" s="144">
        <f>+COUNTIF(L5:L49,"PO")</f>
        <v>2</v>
      </c>
      <c r="M65" s="144"/>
      <c r="N65" s="161"/>
      <c r="O65" s="166"/>
      <c r="P65" s="144">
        <f>+COUNTIF(P5:P49,"PO")</f>
        <v>2</v>
      </c>
      <c r="Q65" s="168"/>
      <c r="R65" s="144">
        <f>+COUNTIF(R5:R49,"PO")</f>
        <v>2</v>
      </c>
      <c r="S65" s="168"/>
      <c r="T65" s="168"/>
      <c r="U65" s="135"/>
      <c r="V65" s="143">
        <f>+COUNTIF(V5:V49,"PO")</f>
        <v>0</v>
      </c>
      <c r="W65" s="168"/>
      <c r="X65" s="144">
        <f>+COUNTIF(X5:X49,"PO")</f>
        <v>2</v>
      </c>
      <c r="Y65" s="168"/>
      <c r="Z65" s="144">
        <f>+COUNTIF(Z5:Z49,"PO")</f>
        <v>1</v>
      </c>
      <c r="AA65" s="144"/>
      <c r="AB65" s="161"/>
      <c r="AC65" s="166"/>
      <c r="AD65" s="144">
        <f>+COUNTIF(AD5:AD49,"PO")</f>
        <v>0</v>
      </c>
      <c r="AE65" s="168"/>
      <c r="AF65" s="144">
        <f>+COUNTIF(AF5:AF49,"PO")</f>
        <v>1</v>
      </c>
      <c r="AG65" s="168"/>
      <c r="AH65" s="168"/>
    </row>
    <row r="66" spans="1:34" ht="15" thickBot="1" x14ac:dyDescent="0.4">
      <c r="A66" s="47"/>
      <c r="B66" s="47"/>
      <c r="C66" s="774"/>
      <c r="D66" s="128" t="s">
        <v>51</v>
      </c>
      <c r="E66" s="169"/>
      <c r="F66" s="169"/>
      <c r="G66" s="170"/>
      <c r="H66" s="145">
        <f>+COUNTIF(H5:H49,"ADA")</f>
        <v>2</v>
      </c>
      <c r="I66" s="169"/>
      <c r="J66" s="146">
        <f>+COUNTIF(J5:J49,"ADA")</f>
        <v>2</v>
      </c>
      <c r="K66" s="169"/>
      <c r="L66" s="146">
        <f>+COUNTIF(L5:L49,"ADA")</f>
        <v>1</v>
      </c>
      <c r="M66" s="146"/>
      <c r="N66" s="162"/>
      <c r="O66" s="171"/>
      <c r="P66" s="146">
        <f>+COUNTIF(P5:P49,"ADA")</f>
        <v>2</v>
      </c>
      <c r="Q66" s="169"/>
      <c r="R66" s="146">
        <f>+COUNTIF(R5:R49,"ADA")</f>
        <v>1</v>
      </c>
      <c r="S66" s="169"/>
      <c r="T66" s="169"/>
      <c r="U66" s="170"/>
      <c r="V66" s="145">
        <f>+COUNTIF(V5:V49,"ADA")</f>
        <v>2</v>
      </c>
      <c r="W66" s="169"/>
      <c r="X66" s="146">
        <f>+COUNTIF(X5:X49,"ADA")</f>
        <v>2</v>
      </c>
      <c r="Y66" s="169"/>
      <c r="Z66" s="146">
        <f>+COUNTIF(Z5:Z49,"ADA")</f>
        <v>1</v>
      </c>
      <c r="AA66" s="146"/>
      <c r="AB66" s="162"/>
      <c r="AC66" s="171"/>
      <c r="AD66" s="146">
        <f>+COUNTIF(AD5:AD49,"ADA")</f>
        <v>2</v>
      </c>
      <c r="AE66" s="169"/>
      <c r="AF66" s="146">
        <f>+COUNTIF(AF5:AF49,"ADA")</f>
        <v>2</v>
      </c>
      <c r="AG66" s="169"/>
      <c r="AH66" s="169"/>
    </row>
    <row r="67" spans="1:34" x14ac:dyDescent="0.35">
      <c r="A67" s="47"/>
      <c r="B67" s="47"/>
      <c r="C67" s="769" t="s">
        <v>92</v>
      </c>
      <c r="D67" s="40"/>
      <c r="E67" s="132"/>
      <c r="F67" s="132"/>
      <c r="G67" s="140"/>
      <c r="H67" s="153"/>
      <c r="I67" s="132"/>
      <c r="J67" s="154"/>
      <c r="K67" s="132"/>
      <c r="L67" s="154"/>
      <c r="M67" s="154"/>
      <c r="N67" s="158"/>
      <c r="O67" s="131"/>
      <c r="P67" s="154"/>
      <c r="Q67" s="132"/>
      <c r="R67" s="154"/>
      <c r="S67" s="132"/>
      <c r="T67" s="132"/>
      <c r="U67" s="140"/>
      <c r="V67" s="153"/>
      <c r="W67" s="132"/>
      <c r="X67" s="154"/>
      <c r="Y67" s="132"/>
      <c r="Z67" s="154"/>
      <c r="AA67" s="154"/>
      <c r="AB67" s="158"/>
      <c r="AC67" s="131"/>
      <c r="AD67" s="154"/>
      <c r="AE67" s="132"/>
      <c r="AF67" s="154"/>
      <c r="AG67" s="132"/>
      <c r="AH67" s="132"/>
    </row>
    <row r="68" spans="1:34" x14ac:dyDescent="0.35">
      <c r="A68" s="47"/>
      <c r="B68" s="47"/>
      <c r="C68" s="770"/>
      <c r="D68" s="41" t="s">
        <v>35</v>
      </c>
      <c r="E68" s="134"/>
      <c r="F68" s="134"/>
      <c r="G68" s="136"/>
      <c r="H68" s="149">
        <f>+H61</f>
        <v>3</v>
      </c>
      <c r="I68" s="134"/>
      <c r="J68" s="150">
        <f>+J61</f>
        <v>4</v>
      </c>
      <c r="K68" s="134"/>
      <c r="L68" s="150">
        <f>+L61</f>
        <v>2</v>
      </c>
      <c r="M68" s="156"/>
      <c r="N68" s="159"/>
      <c r="O68" s="133"/>
      <c r="P68" s="150">
        <f>+P61</f>
        <v>4</v>
      </c>
      <c r="Q68" s="134"/>
      <c r="R68" s="150">
        <f>+R61</f>
        <v>4</v>
      </c>
      <c r="S68" s="134"/>
      <c r="T68" s="134"/>
      <c r="U68" s="136"/>
      <c r="V68" s="149">
        <f>+V61</f>
        <v>2</v>
      </c>
      <c r="W68" s="134"/>
      <c r="X68" s="150">
        <f>+X61</f>
        <v>2</v>
      </c>
      <c r="Y68" s="134"/>
      <c r="Z68" s="150">
        <f>+Z61</f>
        <v>3</v>
      </c>
      <c r="AA68" s="156"/>
      <c r="AB68" s="159"/>
      <c r="AC68" s="133"/>
      <c r="AD68" s="150">
        <f>+AD61</f>
        <v>2</v>
      </c>
      <c r="AE68" s="134"/>
      <c r="AF68" s="150">
        <f>+AF61</f>
        <v>2</v>
      </c>
      <c r="AG68" s="134"/>
      <c r="AH68" s="134"/>
    </row>
    <row r="69" spans="1:34" x14ac:dyDescent="0.35">
      <c r="A69" s="47"/>
      <c r="B69" s="47"/>
      <c r="C69" s="770"/>
      <c r="D69" s="41" t="s">
        <v>45</v>
      </c>
      <c r="E69" s="134"/>
      <c r="F69" s="134"/>
      <c r="G69" s="136"/>
      <c r="H69" s="149">
        <f>+H65+H64</f>
        <v>2</v>
      </c>
      <c r="I69" s="134"/>
      <c r="J69" s="150">
        <f>+J65+J64</f>
        <v>2</v>
      </c>
      <c r="K69" s="134"/>
      <c r="L69" s="150">
        <f>+L65+L64</f>
        <v>4</v>
      </c>
      <c r="M69" s="156"/>
      <c r="N69" s="159"/>
      <c r="O69" s="133"/>
      <c r="P69" s="150">
        <f>+P65+P64</f>
        <v>3</v>
      </c>
      <c r="Q69" s="134"/>
      <c r="R69" s="150">
        <f>+R65+R64</f>
        <v>3</v>
      </c>
      <c r="S69" s="134"/>
      <c r="T69" s="134"/>
      <c r="U69" s="136"/>
      <c r="V69" s="149">
        <f>+V65+V64</f>
        <v>2</v>
      </c>
      <c r="W69" s="134"/>
      <c r="X69" s="150">
        <f>+X65+X64</f>
        <v>4</v>
      </c>
      <c r="Y69" s="134"/>
      <c r="Z69" s="150">
        <f>+Z65+Z64</f>
        <v>4</v>
      </c>
      <c r="AA69" s="156"/>
      <c r="AB69" s="159"/>
      <c r="AC69" s="133"/>
      <c r="AD69" s="150">
        <f>+AD65+AD64</f>
        <v>3</v>
      </c>
      <c r="AE69" s="134"/>
      <c r="AF69" s="150">
        <f>+AF65+AF64</f>
        <v>3</v>
      </c>
      <c r="AG69" s="134"/>
      <c r="AH69" s="134"/>
    </row>
    <row r="70" spans="1:34" x14ac:dyDescent="0.35">
      <c r="A70" s="47"/>
      <c r="B70" s="47"/>
      <c r="C70" s="770"/>
      <c r="D70" s="41" t="s">
        <v>85</v>
      </c>
      <c r="E70" s="134"/>
      <c r="F70" s="134"/>
      <c r="G70" s="136"/>
      <c r="H70" s="149">
        <f>+H66+H62</f>
        <v>4</v>
      </c>
      <c r="I70" s="134"/>
      <c r="J70" s="150">
        <f>+J66+J62</f>
        <v>5</v>
      </c>
      <c r="K70" s="134"/>
      <c r="L70" s="150">
        <f>+L66+L62</f>
        <v>5</v>
      </c>
      <c r="M70" s="156"/>
      <c r="N70" s="159"/>
      <c r="O70" s="133"/>
      <c r="P70" s="150">
        <f>+P66+P62</f>
        <v>8</v>
      </c>
      <c r="Q70" s="134"/>
      <c r="R70" s="150">
        <f>+R66+R62</f>
        <v>5</v>
      </c>
      <c r="S70" s="134"/>
      <c r="T70" s="134"/>
      <c r="U70" s="136"/>
      <c r="V70" s="149">
        <f>+V66+V62</f>
        <v>8</v>
      </c>
      <c r="W70" s="134"/>
      <c r="X70" s="150">
        <f>+X66+X62</f>
        <v>5</v>
      </c>
      <c r="Y70" s="134"/>
      <c r="Z70" s="150">
        <f>+Z66+Z62</f>
        <v>7</v>
      </c>
      <c r="AA70" s="156"/>
      <c r="AB70" s="159"/>
      <c r="AC70" s="133"/>
      <c r="AD70" s="150">
        <f>+AD66+AD62</f>
        <v>7</v>
      </c>
      <c r="AE70" s="134"/>
      <c r="AF70" s="150">
        <f>+AF66+AF62</f>
        <v>7</v>
      </c>
      <c r="AG70" s="134"/>
      <c r="AH70" s="134"/>
    </row>
    <row r="71" spans="1:34" x14ac:dyDescent="0.35">
      <c r="A71" s="47"/>
      <c r="B71" s="47"/>
      <c r="C71" s="770"/>
      <c r="D71" s="129"/>
      <c r="E71" s="134"/>
      <c r="F71" s="134"/>
      <c r="G71" s="136"/>
      <c r="H71" s="149"/>
      <c r="I71" s="134"/>
      <c r="J71" s="150"/>
      <c r="K71" s="134"/>
      <c r="L71" s="150"/>
      <c r="M71" s="156"/>
      <c r="N71" s="159"/>
      <c r="O71" s="133"/>
      <c r="P71" s="150"/>
      <c r="Q71" s="134"/>
      <c r="R71" s="150"/>
      <c r="S71" s="134"/>
      <c r="T71" s="134"/>
      <c r="U71" s="136"/>
      <c r="V71" s="149"/>
      <c r="W71" s="134"/>
      <c r="X71" s="150"/>
      <c r="Y71" s="134"/>
      <c r="Z71" s="150"/>
      <c r="AA71" s="156"/>
      <c r="AB71" s="159"/>
      <c r="AC71" s="133"/>
      <c r="AD71" s="150"/>
      <c r="AE71" s="134"/>
      <c r="AF71" s="150"/>
      <c r="AG71" s="134"/>
      <c r="AH71" s="134"/>
    </row>
    <row r="72" spans="1:34" x14ac:dyDescent="0.35">
      <c r="A72" s="47"/>
      <c r="B72" s="47"/>
      <c r="C72" s="770"/>
      <c r="D72" s="41" t="s">
        <v>86</v>
      </c>
      <c r="E72" s="175"/>
      <c r="F72" s="175"/>
      <c r="G72" s="173"/>
      <c r="H72" s="176">
        <f>H70+(H68+H69-H70)/2</f>
        <v>4.5</v>
      </c>
      <c r="I72" s="134"/>
      <c r="J72" s="174">
        <f>J70+(J68+J69-J70)/2</f>
        <v>5.5</v>
      </c>
      <c r="K72" s="134"/>
      <c r="L72" s="174">
        <f>L70+(L68+L69-L70)/2</f>
        <v>5.5</v>
      </c>
      <c r="M72" s="175"/>
      <c r="N72" s="173"/>
      <c r="O72" s="133"/>
      <c r="P72" s="174">
        <f>P70+(P68+P69-P70)/2</f>
        <v>7.5</v>
      </c>
      <c r="Q72" s="134"/>
      <c r="R72" s="174">
        <f>R70+(R68+R69-R70)/2</f>
        <v>6</v>
      </c>
      <c r="S72" s="134"/>
      <c r="T72" s="134"/>
      <c r="U72" s="136"/>
      <c r="V72" s="176">
        <f>V70+(V68+V69-V70)/2</f>
        <v>6</v>
      </c>
      <c r="W72" s="134"/>
      <c r="X72" s="174">
        <f>X70+(X68+X69-X70)/2</f>
        <v>5.5</v>
      </c>
      <c r="Y72" s="134"/>
      <c r="Z72" s="174">
        <f>Z70+(Z68+Z69-Z70)/2</f>
        <v>7</v>
      </c>
      <c r="AA72" s="175"/>
      <c r="AB72" s="173"/>
      <c r="AC72" s="133"/>
      <c r="AD72" s="174">
        <f>AD70+(AD68+AD69-AD70)/2</f>
        <v>6</v>
      </c>
      <c r="AE72" s="134"/>
      <c r="AF72" s="174">
        <f>AF70+(AF68+AF69-AF70)/2</f>
        <v>6</v>
      </c>
      <c r="AG72" s="134"/>
      <c r="AH72" s="134"/>
    </row>
    <row r="73" spans="1:34" ht="15" thickBot="1" x14ac:dyDescent="0.4">
      <c r="A73" s="47"/>
      <c r="B73" s="47"/>
      <c r="C73" s="770"/>
      <c r="D73" s="128" t="s">
        <v>45</v>
      </c>
      <c r="E73" s="180"/>
      <c r="F73" s="180"/>
      <c r="G73" s="178"/>
      <c r="H73" s="181">
        <f>+IF((H69+H68+H70)/2&gt;H69,H69,INT((H69+H68+H70)/2))</f>
        <v>2</v>
      </c>
      <c r="I73" s="138"/>
      <c r="J73" s="179">
        <f>+IF((J69+J68+J70)/2&gt;J69,J69,INT((J69+J68+J70)/2))</f>
        <v>2</v>
      </c>
      <c r="K73" s="138"/>
      <c r="L73" s="179">
        <f>+IF((L69+L68+L70)/2&gt;L69,L69,INT((L69+L68+L70)/2))</f>
        <v>4</v>
      </c>
      <c r="M73" s="180"/>
      <c r="N73" s="178"/>
      <c r="O73" s="137"/>
      <c r="P73" s="179">
        <f>+IF((P69+P68+P70)/2&gt;P69,P69,INT((P69+P68+P70)/2))</f>
        <v>3</v>
      </c>
      <c r="Q73" s="138"/>
      <c r="R73" s="179">
        <f>+IF((R69+R68+R70)/2&gt;R69,R69,INT((R69+R68+R70)/2))</f>
        <v>3</v>
      </c>
      <c r="S73" s="138"/>
      <c r="T73" s="138"/>
      <c r="U73" s="139"/>
      <c r="V73" s="181">
        <f>+IF((V69+V68+V70)/2&gt;V69,V69,INT((V69+V68+V70)/2))</f>
        <v>2</v>
      </c>
      <c r="W73" s="138"/>
      <c r="X73" s="179">
        <f>+IF((X69+X68+X70)/2&gt;X69,X69,INT((X69+X68+X70)/2))</f>
        <v>4</v>
      </c>
      <c r="Y73" s="138"/>
      <c r="Z73" s="179">
        <f>+IF((Z69+Z68+Z70)/2&gt;Z69,Z69,INT((Z69+Z68+Z70)/2))</f>
        <v>4</v>
      </c>
      <c r="AA73" s="180"/>
      <c r="AB73" s="178"/>
      <c r="AC73" s="137"/>
      <c r="AD73" s="179">
        <f>+IF((AD69+AD68+AD70)/2&gt;AD69,AD69,INT((AD69+AD68+AD70)/2))</f>
        <v>3</v>
      </c>
      <c r="AE73" s="138"/>
      <c r="AF73" s="179">
        <f>+IF((AF69+AF68+AF70)/2&gt;AF69,AF69,INT((AF69+AF68+AF70)/2))</f>
        <v>3</v>
      </c>
      <c r="AG73" s="138"/>
      <c r="AH73" s="138"/>
    </row>
    <row r="74" spans="1:34" ht="15" thickBot="1" x14ac:dyDescent="0.4">
      <c r="A74" s="47"/>
      <c r="B74" s="47"/>
      <c r="C74" s="771" t="s">
        <v>91</v>
      </c>
      <c r="D74" s="40" t="s">
        <v>10</v>
      </c>
      <c r="E74" s="167"/>
      <c r="F74" s="167"/>
      <c r="G74" s="43"/>
      <c r="H74" s="141">
        <f>+COUNTIF(H$5:H$49,"OPO")</f>
        <v>1</v>
      </c>
      <c r="I74" s="167"/>
      <c r="J74" s="142">
        <f>+COUNTIF(J$5:J$49,"OPO")</f>
        <v>1</v>
      </c>
      <c r="K74" s="167"/>
      <c r="L74" s="142">
        <f>+COUNTIF(L$5:L$49,"OPO")</f>
        <v>1</v>
      </c>
      <c r="M74" s="142">
        <f>+COUNTIF(M$5:M$49,"OPO")</f>
        <v>1</v>
      </c>
      <c r="N74" s="120">
        <f>+COUNTIF(N$5:N$49,"OPO")</f>
        <v>1</v>
      </c>
      <c r="O74" s="44"/>
      <c r="P74" s="142">
        <f>+COUNTIF(P$5:P$49,"OPO")</f>
        <v>1</v>
      </c>
      <c r="Q74" s="167"/>
      <c r="R74" s="142">
        <f>+COUNTIF(R$5:R$49,"OPO")</f>
        <v>1</v>
      </c>
      <c r="S74" s="167"/>
      <c r="T74" s="167"/>
      <c r="U74" s="43"/>
      <c r="V74" s="141">
        <f>+COUNTIF(V$5:V$49,"OPO")</f>
        <v>1</v>
      </c>
      <c r="W74" s="167"/>
      <c r="X74" s="142">
        <f>+COUNTIF(X$5:X$49,"OPO")</f>
        <v>1</v>
      </c>
      <c r="Y74" s="167"/>
      <c r="Z74" s="142">
        <f>+COUNTIF(Z$5:Z$49,"OPO")</f>
        <v>1</v>
      </c>
      <c r="AA74" s="142">
        <f>+COUNTIF(AA$5:AA$49,"OPO")</f>
        <v>1</v>
      </c>
      <c r="AB74" s="120">
        <f>+COUNTIF(AB$5:AB$49,"OPO")</f>
        <v>1</v>
      </c>
      <c r="AC74" s="131"/>
      <c r="AD74" s="142">
        <f>+COUNTIF(AD$5:AD$49,"OPO")</f>
        <v>1</v>
      </c>
      <c r="AE74" s="132"/>
      <c r="AF74" s="142">
        <f>+COUNTIF(AF$5:AF$49,"OPO")</f>
        <v>1</v>
      </c>
      <c r="AG74" s="132"/>
      <c r="AH74" s="132"/>
    </row>
    <row r="75" spans="1:34" ht="15" thickBot="1" x14ac:dyDescent="0.4">
      <c r="A75" s="47"/>
      <c r="B75" s="47"/>
      <c r="C75" s="771"/>
      <c r="D75" s="41" t="s">
        <v>31</v>
      </c>
      <c r="E75" s="168"/>
      <c r="F75" s="168"/>
      <c r="G75" s="135"/>
      <c r="H75" s="143">
        <f>+COUNTIF(H$5:H$49,"CDQ")</f>
        <v>0</v>
      </c>
      <c r="I75" s="168"/>
      <c r="J75" s="144">
        <f>+COUNTIF(J$5:J$49,"CDQ")</f>
        <v>0</v>
      </c>
      <c r="K75" s="168"/>
      <c r="L75" s="144">
        <f>+COUNTIF(L$5:L$49,"CDQ")</f>
        <v>0</v>
      </c>
      <c r="M75" s="144">
        <f>+COUNTIF(M$5:M$49,"CDQ")</f>
        <v>1</v>
      </c>
      <c r="N75" s="161">
        <f>+COUNTIF(N$5:N$49,"CDQ")</f>
        <v>0</v>
      </c>
      <c r="O75" s="166"/>
      <c r="P75" s="144">
        <f>+COUNTIF(P$5:P$49,"CDQ")</f>
        <v>0</v>
      </c>
      <c r="Q75" s="168"/>
      <c r="R75" s="144">
        <f>+COUNTIF(R$5:R$49,"CDQ")</f>
        <v>0</v>
      </c>
      <c r="S75" s="168"/>
      <c r="T75" s="168"/>
      <c r="U75" s="135"/>
      <c r="V75" s="143">
        <f>+COUNTIF(V$5:V$49,"CDQ")</f>
        <v>0</v>
      </c>
      <c r="W75" s="168"/>
      <c r="X75" s="144">
        <f>+COUNTIF(X$5:X$49,"CDQ")</f>
        <v>1</v>
      </c>
      <c r="Y75" s="168"/>
      <c r="Z75" s="144">
        <f>+COUNTIF(Z$5:Z$49,"CDQ")</f>
        <v>0</v>
      </c>
      <c r="AA75" s="144">
        <f>+COUNTIF(AA$5:AA$49,"CDQ")</f>
        <v>0</v>
      </c>
      <c r="AB75" s="161">
        <f>+COUNTIF(AB$5:AB$49,"CDQ")</f>
        <v>1</v>
      </c>
      <c r="AC75" s="166"/>
      <c r="AD75" s="144">
        <f>+COUNTIF(AD$5:AD$49,"CDQ")</f>
        <v>0</v>
      </c>
      <c r="AE75" s="168"/>
      <c r="AF75" s="144">
        <f>+COUNTIF(AF$5:AF$49,"CDQ")</f>
        <v>0</v>
      </c>
      <c r="AG75" s="168"/>
      <c r="AH75" s="168"/>
    </row>
    <row r="76" spans="1:34" ht="15" thickBot="1" x14ac:dyDescent="0.4">
      <c r="A76" s="47"/>
      <c r="B76" s="47"/>
      <c r="C76" s="771"/>
      <c r="D76" s="41" t="s">
        <v>30</v>
      </c>
      <c r="E76" s="168"/>
      <c r="F76" s="168"/>
      <c r="G76" s="135"/>
      <c r="H76" s="143">
        <f>+COUNTIF(H$5:H$49,"CDQCSA")</f>
        <v>1</v>
      </c>
      <c r="I76" s="168"/>
      <c r="J76" s="144">
        <f>+COUNTIF(J$5:J$49,"CDQCSA")</f>
        <v>0</v>
      </c>
      <c r="K76" s="168"/>
      <c r="L76" s="144">
        <f>+COUNTIF(L$5:L$49,"CDQCSA")</f>
        <v>1</v>
      </c>
      <c r="M76" s="144">
        <f>+COUNTIF(M$5:M$49,"CDQCSA")</f>
        <v>0</v>
      </c>
      <c r="N76" s="161">
        <f>+COUNTIF(N$5:N$49,"CDQCSA")</f>
        <v>0</v>
      </c>
      <c r="O76" s="166"/>
      <c r="P76" s="144">
        <f>+COUNTIF(P$5:P$49,"CDQCSA")</f>
        <v>0</v>
      </c>
      <c r="Q76" s="168"/>
      <c r="R76" s="144">
        <f>+COUNTIF(R$5:R$49,"CDQCSA")</f>
        <v>0</v>
      </c>
      <c r="S76" s="168"/>
      <c r="T76" s="168"/>
      <c r="U76" s="135"/>
      <c r="V76" s="143">
        <f>+COUNTIF(V$5:V$49,"CDQCSA")</f>
        <v>0</v>
      </c>
      <c r="W76" s="168"/>
      <c r="X76" s="144">
        <f>+COUNTIF(X$5:X$49,"CDQCSA")</f>
        <v>0</v>
      </c>
      <c r="Y76" s="168"/>
      <c r="Z76" s="144">
        <f>+COUNTIF(Z$5:Z$49,"CDQCSA")</f>
        <v>1</v>
      </c>
      <c r="AA76" s="144">
        <f>+COUNTIF(AA$5:AA$49,"CDQCSA")</f>
        <v>0</v>
      </c>
      <c r="AB76" s="161">
        <f>+COUNTIF(AB$5:AB$49,"CDQCSA")</f>
        <v>0</v>
      </c>
      <c r="AC76" s="166"/>
      <c r="AD76" s="144">
        <f>+COUNTIF(AD$5:AD$49,"CDQCSA")</f>
        <v>1</v>
      </c>
      <c r="AE76" s="168"/>
      <c r="AF76" s="144">
        <f>+COUNTIF(AF$5:AF$49,"CDQCSA")</f>
        <v>0</v>
      </c>
      <c r="AG76" s="168"/>
      <c r="AH76" s="168"/>
    </row>
    <row r="77" spans="1:34" ht="15" thickBot="1" x14ac:dyDescent="0.4">
      <c r="A77" s="47"/>
      <c r="B77" s="47"/>
      <c r="C77" s="771"/>
      <c r="D77" s="41" t="s">
        <v>19</v>
      </c>
      <c r="E77" s="168"/>
      <c r="F77" s="168"/>
      <c r="G77" s="135"/>
      <c r="H77" s="143">
        <f>+COUNTIF(H$5:H$49,"CDQPO")</f>
        <v>1</v>
      </c>
      <c r="I77" s="168"/>
      <c r="J77" s="144">
        <f>+COUNTIF(J$5:J$49,"CDQPO")</f>
        <v>2</v>
      </c>
      <c r="K77" s="168"/>
      <c r="L77" s="144">
        <f>+COUNTIF(L$5:L$49,"CDQPO")</f>
        <v>2</v>
      </c>
      <c r="M77" s="144">
        <f>+COUNTIF(M$5:M$49,"CDQPO")</f>
        <v>2</v>
      </c>
      <c r="N77" s="161">
        <f>+COUNTIF(N$5:N$49,"CDQPO")</f>
        <v>3</v>
      </c>
      <c r="O77" s="166"/>
      <c r="P77" s="144">
        <f>+COUNTIF(P$5:P$49,"CDQPO")</f>
        <v>2</v>
      </c>
      <c r="Q77" s="168"/>
      <c r="R77" s="144">
        <f>+COUNTIF(R$5:R$49,"CDQPO")</f>
        <v>2</v>
      </c>
      <c r="S77" s="168"/>
      <c r="T77" s="168"/>
      <c r="U77" s="135"/>
      <c r="V77" s="143">
        <f>+COUNTIF(V$5:V$49,"CDQPO")</f>
        <v>2</v>
      </c>
      <c r="W77" s="168"/>
      <c r="X77" s="144">
        <f>+COUNTIF(X$5:X$49,"CDQPO")</f>
        <v>1</v>
      </c>
      <c r="Y77" s="168"/>
      <c r="Z77" s="144">
        <f>+COUNTIF(Z$5:Z$49,"CDQPO")</f>
        <v>2</v>
      </c>
      <c r="AA77" s="144">
        <f>+COUNTIF(AA$5:AA$49,"CDQPO")</f>
        <v>3</v>
      </c>
      <c r="AB77" s="161">
        <f>+COUNTIF(AB$5:AB$49,"CDQPO")</f>
        <v>2</v>
      </c>
      <c r="AC77" s="166"/>
      <c r="AD77" s="144">
        <f>+COUNTIF(AD$5:AD$49,"CDQPO")</f>
        <v>1</v>
      </c>
      <c r="AE77" s="168"/>
      <c r="AF77" s="144">
        <f>+COUNTIF(AF$5:AF$49,"CDQPO")</f>
        <v>2</v>
      </c>
      <c r="AG77" s="168"/>
      <c r="AH77" s="168"/>
    </row>
    <row r="78" spans="1:34" ht="15" thickBot="1" x14ac:dyDescent="0.4">
      <c r="A78" s="47"/>
      <c r="B78" s="47"/>
      <c r="C78" s="771"/>
      <c r="D78" s="41" t="s">
        <v>48</v>
      </c>
      <c r="E78" s="168"/>
      <c r="F78" s="168"/>
      <c r="G78" s="135"/>
      <c r="H78" s="143">
        <f>+COUNTIF(H$5:H$49,"NPO")</f>
        <v>1</v>
      </c>
      <c r="I78" s="168"/>
      <c r="J78" s="144">
        <f>+COUNTIF(J$5:J$49,"NPO")</f>
        <v>1</v>
      </c>
      <c r="K78" s="168"/>
      <c r="L78" s="144">
        <f>+COUNTIF(L$5:L$49,"NPO")</f>
        <v>2</v>
      </c>
      <c r="M78" s="144">
        <f>+COUNTIF(M$5:M$49,"NPO")</f>
        <v>1</v>
      </c>
      <c r="N78" s="161">
        <f>+COUNTIF(N$5:N$49,"NPO")</f>
        <v>1</v>
      </c>
      <c r="O78" s="166"/>
      <c r="P78" s="144">
        <f>+COUNTIF(P$5:P$49,"NPO")</f>
        <v>1</v>
      </c>
      <c r="Q78" s="168"/>
      <c r="R78" s="144">
        <f>+COUNTIF(R$5:R$49,"NPO")</f>
        <v>1</v>
      </c>
      <c r="S78" s="168"/>
      <c r="T78" s="168"/>
      <c r="U78" s="135"/>
      <c r="V78" s="143">
        <f>+COUNTIF(V$5:V$49,"NPO")</f>
        <v>2</v>
      </c>
      <c r="W78" s="168"/>
      <c r="X78" s="144">
        <f>+COUNTIF(X$5:X$49,"NPO")</f>
        <v>1</v>
      </c>
      <c r="Y78" s="168"/>
      <c r="Z78" s="144">
        <f>+COUNTIF(Z$5:Z$49,"NPO")</f>
        <v>1</v>
      </c>
      <c r="AA78" s="144">
        <f>+COUNTIF(AA$5:AA$49,"NPO")</f>
        <v>1</v>
      </c>
      <c r="AB78" s="161">
        <f>+COUNTIF(AB$5:AB$49,"NPO")</f>
        <v>1</v>
      </c>
      <c r="AC78" s="166"/>
      <c r="AD78" s="144">
        <f>+COUNTIF(AD$5:AD$49,"NPO")</f>
        <v>2</v>
      </c>
      <c r="AE78" s="168"/>
      <c r="AF78" s="144">
        <f>+COUNTIF(AF$5:AF$49,"NPO")</f>
        <v>0</v>
      </c>
      <c r="AG78" s="168"/>
      <c r="AH78" s="168"/>
    </row>
    <row r="79" spans="1:34" ht="15" thickBot="1" x14ac:dyDescent="0.4">
      <c r="A79" s="47"/>
      <c r="B79" s="47"/>
      <c r="C79" s="771"/>
      <c r="D79" s="41" t="s">
        <v>55</v>
      </c>
      <c r="E79" s="168"/>
      <c r="F79" s="168"/>
      <c r="G79" s="135"/>
      <c r="H79" s="143">
        <f>+COUNTIF(H$5:H$49,"NAPO")</f>
        <v>1</v>
      </c>
      <c r="I79" s="168"/>
      <c r="J79" s="144">
        <f>+COUNTIF(J$5:J$49,"NAPO")</f>
        <v>1</v>
      </c>
      <c r="K79" s="168"/>
      <c r="L79" s="144">
        <f>+COUNTIF(L$5:L$49,"NAPO")</f>
        <v>1</v>
      </c>
      <c r="M79" s="144">
        <f>+COUNTIF(M$5:M$49,"NAPO")</f>
        <v>2</v>
      </c>
      <c r="N79" s="161">
        <f>+COUNTIF(N$5:N$49,"NAPO")</f>
        <v>1</v>
      </c>
      <c r="O79" s="166"/>
      <c r="P79" s="144">
        <f>+COUNTIF(P$5:P$49,"NAPO")</f>
        <v>1</v>
      </c>
      <c r="Q79" s="168"/>
      <c r="R79" s="144">
        <f>+COUNTIF(R$5:R$49,"NAPO")</f>
        <v>1</v>
      </c>
      <c r="S79" s="168"/>
      <c r="T79" s="168"/>
      <c r="U79" s="135"/>
      <c r="V79" s="143">
        <f>+COUNTIF(V$5:V$49,"NAPO")</f>
        <v>0</v>
      </c>
      <c r="W79" s="168"/>
      <c r="X79" s="144">
        <f>+COUNTIF(X$5:X$49,"NAPO")</f>
        <v>1</v>
      </c>
      <c r="Y79" s="168"/>
      <c r="Z79" s="144">
        <f>+COUNTIF(Z$5:Z$49,"NAPO")</f>
        <v>1</v>
      </c>
      <c r="AA79" s="144">
        <f>+COUNTIF(AA$5:AA$49,"NAPO")</f>
        <v>2</v>
      </c>
      <c r="AB79" s="161">
        <f>+COUNTIF(AB$5:AB$49,"NAPO")</f>
        <v>2</v>
      </c>
      <c r="AC79" s="166"/>
      <c r="AD79" s="144">
        <f>+COUNTIF(AD$5:AD$49,"NAPO")</f>
        <v>0</v>
      </c>
      <c r="AE79" s="168"/>
      <c r="AF79" s="144">
        <f>+COUNTIF(AF$5:AF$49,"NAPO")</f>
        <v>2</v>
      </c>
      <c r="AG79" s="168"/>
      <c r="AH79" s="168"/>
    </row>
    <row r="80" spans="1:34" ht="15" thickBot="1" x14ac:dyDescent="0.4">
      <c r="A80" s="47"/>
      <c r="B80" s="47"/>
      <c r="C80" s="771"/>
      <c r="D80" s="128" t="s">
        <v>40</v>
      </c>
      <c r="E80" s="169"/>
      <c r="F80" s="169"/>
      <c r="G80" s="170"/>
      <c r="H80" s="145">
        <f>+COUNTIF(H$5:H$49,"NOI")</f>
        <v>2</v>
      </c>
      <c r="I80" s="169"/>
      <c r="J80" s="146">
        <f>+COUNTIF(J$5:J$49,"NOI")</f>
        <v>2</v>
      </c>
      <c r="K80" s="169"/>
      <c r="L80" s="146">
        <f>+COUNTIF(L$5:L$49,"NOI")</f>
        <v>2</v>
      </c>
      <c r="M80" s="146">
        <f>+COUNTIF(M$5:M$49,"NOI")</f>
        <v>2</v>
      </c>
      <c r="N80" s="162">
        <f>+COUNTIF(N$5:N$49,"NOI")</f>
        <v>2</v>
      </c>
      <c r="O80" s="171"/>
      <c r="P80" s="146">
        <f>+COUNTIF(P$5:P$49,"NOI")</f>
        <v>2</v>
      </c>
      <c r="Q80" s="169"/>
      <c r="R80" s="146">
        <f>+COUNTIF(R$5:R$49,"NOI")</f>
        <v>2</v>
      </c>
      <c r="S80" s="169"/>
      <c r="T80" s="169"/>
      <c r="U80" s="170"/>
      <c r="V80" s="145">
        <f>+COUNTIF(V$5:V$49,"NOI")</f>
        <v>2</v>
      </c>
      <c r="W80" s="169"/>
      <c r="X80" s="146">
        <f>+COUNTIF(X$5:X$49,"NOI")</f>
        <v>2</v>
      </c>
      <c r="Y80" s="169"/>
      <c r="Z80" s="146">
        <f>+COUNTIF(Z$5:Z$49,"NOI")</f>
        <v>3</v>
      </c>
      <c r="AA80" s="146">
        <f>+COUNTIF(AA$5:AA$49,"NOI")</f>
        <v>2</v>
      </c>
      <c r="AB80" s="162">
        <f>+COUNTIF(AB$5:AB$49,"NOI")</f>
        <v>2</v>
      </c>
      <c r="AC80" s="171"/>
      <c r="AD80" s="146">
        <f>+COUNTIF(AD$5:AD$49,"NOI")</f>
        <v>2</v>
      </c>
      <c r="AE80" s="169"/>
      <c r="AF80" s="146">
        <f>+COUNTIF(AF$5:AF$49,"NOI")</f>
        <v>2</v>
      </c>
      <c r="AG80" s="169"/>
      <c r="AH80" s="169"/>
    </row>
    <row r="81" spans="1:37" ht="15" thickBot="1" x14ac:dyDescent="0.4">
      <c r="A81" s="47"/>
      <c r="B81" s="47"/>
      <c r="C81" s="772" t="s">
        <v>93</v>
      </c>
      <c r="D81" s="40" t="s">
        <v>84</v>
      </c>
      <c r="E81" s="132"/>
      <c r="F81" s="132"/>
      <c r="G81" s="140"/>
      <c r="H81" s="148">
        <f>SUM(H74:H80)</f>
        <v>7</v>
      </c>
      <c r="I81" s="132"/>
      <c r="J81" s="148">
        <f>SUM(J74:J80)</f>
        <v>7</v>
      </c>
      <c r="K81" s="132"/>
      <c r="L81" s="148">
        <f>SUM(L74:L80)</f>
        <v>9</v>
      </c>
      <c r="M81" s="148">
        <f>SUM(M74:M80)</f>
        <v>9</v>
      </c>
      <c r="N81" s="148">
        <f>SUM(N74:N80)</f>
        <v>8</v>
      </c>
      <c r="O81" s="131"/>
      <c r="P81" s="148">
        <f>SUM(P74:P80)</f>
        <v>7</v>
      </c>
      <c r="Q81" s="132"/>
      <c r="R81" s="148">
        <f>SUM(R74:R80)</f>
        <v>7</v>
      </c>
      <c r="S81" s="132"/>
      <c r="T81" s="132"/>
      <c r="U81" s="243"/>
      <c r="V81" s="148">
        <f>SUM(V74:V80)</f>
        <v>7</v>
      </c>
      <c r="W81" s="132"/>
      <c r="X81" s="148">
        <f>SUM(X74:X80)</f>
        <v>7</v>
      </c>
      <c r="Y81" s="132"/>
      <c r="Z81" s="148">
        <f>SUM(Z74:Z80)</f>
        <v>9</v>
      </c>
      <c r="AA81" s="148">
        <f>SUM(AA74:AA80)</f>
        <v>9</v>
      </c>
      <c r="AB81" s="148">
        <f>SUM(AB74:AB80)</f>
        <v>9</v>
      </c>
      <c r="AC81" s="131"/>
      <c r="AD81" s="148">
        <f>SUM(AD74:AD80)</f>
        <v>7</v>
      </c>
      <c r="AE81" s="132"/>
      <c r="AF81" s="148">
        <f>SUM(AF74:AF80)</f>
        <v>7</v>
      </c>
      <c r="AG81" s="132"/>
      <c r="AH81" s="132"/>
    </row>
    <row r="82" spans="1:37" ht="15" thickBot="1" x14ac:dyDescent="0.4">
      <c r="A82" s="47"/>
      <c r="B82" s="47"/>
      <c r="C82" s="772"/>
      <c r="D82" s="41" t="s">
        <v>31</v>
      </c>
      <c r="E82" s="134"/>
      <c r="F82" s="134"/>
      <c r="G82" s="136"/>
      <c r="H82" s="150">
        <f>+H75+H77+H76</f>
        <v>2</v>
      </c>
      <c r="I82" s="134"/>
      <c r="J82" s="150">
        <f>+J75+J77+J76</f>
        <v>2</v>
      </c>
      <c r="K82" s="134"/>
      <c r="L82" s="150">
        <f>+L75+L77+L76</f>
        <v>3</v>
      </c>
      <c r="M82" s="150">
        <f>+M75+M77+M76</f>
        <v>3</v>
      </c>
      <c r="N82" s="150">
        <f>+N75+N77+N76</f>
        <v>3</v>
      </c>
      <c r="O82" s="133"/>
      <c r="P82" s="150">
        <f>+P75+P77+P76</f>
        <v>2</v>
      </c>
      <c r="Q82" s="134"/>
      <c r="R82" s="150">
        <f>+R75+R77+R76</f>
        <v>2</v>
      </c>
      <c r="S82" s="134"/>
      <c r="T82" s="134"/>
      <c r="U82" s="244"/>
      <c r="V82" s="150">
        <f>+V75+V77+V76</f>
        <v>2</v>
      </c>
      <c r="W82" s="134"/>
      <c r="X82" s="150">
        <f>+X75+X77+X76</f>
        <v>2</v>
      </c>
      <c r="Y82" s="134"/>
      <c r="Z82" s="150">
        <f>+Z75+Z77+Z76</f>
        <v>3</v>
      </c>
      <c r="AA82" s="150">
        <f>+AA75+AA77+AA76</f>
        <v>3</v>
      </c>
      <c r="AB82" s="150">
        <f>+AB75+AB77+AB76</f>
        <v>3</v>
      </c>
      <c r="AC82" s="166"/>
      <c r="AD82" s="150">
        <f>+AD75+AD77+AD76</f>
        <v>2</v>
      </c>
      <c r="AE82" s="168"/>
      <c r="AF82" s="150">
        <f>+AF75+AF77+AF76</f>
        <v>2</v>
      </c>
      <c r="AG82" s="168"/>
      <c r="AH82" s="168"/>
    </row>
    <row r="83" spans="1:37" ht="15" thickBot="1" x14ac:dyDescent="0.4">
      <c r="A83" s="47"/>
      <c r="B83" s="47"/>
      <c r="C83" s="772"/>
      <c r="D83" s="41" t="s">
        <v>38</v>
      </c>
      <c r="E83" s="134"/>
      <c r="F83" s="134"/>
      <c r="G83" s="136"/>
      <c r="H83" s="150">
        <f>+H77+H78+H79</f>
        <v>3</v>
      </c>
      <c r="I83" s="134"/>
      <c r="J83" s="150">
        <f>+J77+J78+J79</f>
        <v>4</v>
      </c>
      <c r="K83" s="134"/>
      <c r="L83" s="150">
        <f>+L77+L78+L79</f>
        <v>5</v>
      </c>
      <c r="M83" s="150">
        <f>+M77+M78+M79</f>
        <v>5</v>
      </c>
      <c r="N83" s="150">
        <f>+N77+N78+N79</f>
        <v>5</v>
      </c>
      <c r="O83" s="133"/>
      <c r="P83" s="150">
        <f>+P77+P78+P79</f>
        <v>4</v>
      </c>
      <c r="Q83" s="134"/>
      <c r="R83" s="150">
        <f>+R77+R78+R79</f>
        <v>4</v>
      </c>
      <c r="S83" s="134"/>
      <c r="T83" s="134"/>
      <c r="U83" s="244"/>
      <c r="V83" s="150">
        <f>+V77+V78+V79</f>
        <v>4</v>
      </c>
      <c r="W83" s="134"/>
      <c r="X83" s="150">
        <f>+X77+X78+X79</f>
        <v>3</v>
      </c>
      <c r="Y83" s="134"/>
      <c r="Z83" s="150">
        <f>+Z77+Z78+Z79</f>
        <v>4</v>
      </c>
      <c r="AA83" s="150">
        <f>+AA77+AA78+AA79</f>
        <v>6</v>
      </c>
      <c r="AB83" s="150">
        <f>+AB77+AB78+AB79</f>
        <v>5</v>
      </c>
      <c r="AC83" s="166"/>
      <c r="AD83" s="150">
        <f>+AD77+AD78+AD79</f>
        <v>3</v>
      </c>
      <c r="AE83" s="168"/>
      <c r="AF83" s="150">
        <f>+AF77+AF78+AF79</f>
        <v>4</v>
      </c>
      <c r="AG83" s="168"/>
      <c r="AH83" s="168"/>
    </row>
    <row r="84" spans="1:37" ht="15" thickBot="1" x14ac:dyDescent="0.4">
      <c r="A84" s="47"/>
      <c r="B84" s="47"/>
      <c r="C84" s="772"/>
      <c r="D84" s="128" t="s">
        <v>16</v>
      </c>
      <c r="E84" s="138"/>
      <c r="F84" s="138"/>
      <c r="G84" s="139"/>
      <c r="H84" s="152">
        <f>+H75+H77+H78+H79</f>
        <v>3</v>
      </c>
      <c r="I84" s="138"/>
      <c r="J84" s="152">
        <f>+J75+J77+J78+J79</f>
        <v>4</v>
      </c>
      <c r="K84" s="138"/>
      <c r="L84" s="152">
        <f>+L75+L77+L78+L79</f>
        <v>5</v>
      </c>
      <c r="M84" s="152">
        <f>+M75+M77+M78+M79</f>
        <v>6</v>
      </c>
      <c r="N84" s="152">
        <f>+N75+N77+N78+N79</f>
        <v>5</v>
      </c>
      <c r="O84" s="137"/>
      <c r="P84" s="152">
        <f>+P75+P77+P78+P79</f>
        <v>4</v>
      </c>
      <c r="Q84" s="138"/>
      <c r="R84" s="152">
        <f>+R75+R77+R78+R79</f>
        <v>4</v>
      </c>
      <c r="S84" s="138"/>
      <c r="T84" s="138"/>
      <c r="U84" s="245"/>
      <c r="V84" s="152">
        <f>+V75+V77+V78+V79</f>
        <v>4</v>
      </c>
      <c r="W84" s="138"/>
      <c r="X84" s="152">
        <f>+X75+X77+X78+X79</f>
        <v>4</v>
      </c>
      <c r="Y84" s="138"/>
      <c r="Z84" s="152">
        <f>+Z75+Z77+Z78+Z79</f>
        <v>4</v>
      </c>
      <c r="AA84" s="152">
        <f>+AA75+AA77+AA78+AA79</f>
        <v>6</v>
      </c>
      <c r="AB84" s="152">
        <f>+AB75+AB77+AB78+AB79</f>
        <v>6</v>
      </c>
      <c r="AC84" s="171"/>
      <c r="AD84" s="152">
        <f>+AD75+AD77+AD78+AD79</f>
        <v>3</v>
      </c>
      <c r="AE84" s="169"/>
      <c r="AF84" s="152">
        <f>+AF75+AF77+AF78+AF79</f>
        <v>4</v>
      </c>
      <c r="AG84" s="169"/>
      <c r="AH84" s="169"/>
    </row>
    <row r="85" spans="1:37" s="42" customFormat="1" x14ac:dyDescent="0.35">
      <c r="A85" s="48"/>
      <c r="B85" s="48"/>
      <c r="D85" s="45"/>
      <c r="AJ85" s="303"/>
    </row>
    <row r="86" spans="1:37" s="42" customFormat="1" x14ac:dyDescent="0.35">
      <c r="A86" s="48"/>
      <c r="B86" s="48"/>
      <c r="E86" s="818"/>
      <c r="F86" s="818"/>
      <c r="G86" s="818"/>
      <c r="H86" s="818"/>
      <c r="I86" s="818"/>
      <c r="J86" s="818"/>
      <c r="K86" s="818"/>
      <c r="L86" s="818"/>
      <c r="M86" s="818"/>
      <c r="N86" s="818"/>
      <c r="O86" s="818"/>
      <c r="P86" s="818"/>
      <c r="Q86" s="818"/>
      <c r="R86" s="818"/>
      <c r="S86" s="818"/>
      <c r="T86" s="818"/>
      <c r="U86" s="818"/>
      <c r="V86" s="242"/>
      <c r="W86" s="242"/>
      <c r="X86" s="242"/>
      <c r="Y86" s="242"/>
      <c r="Z86" s="242"/>
      <c r="AA86" s="242"/>
      <c r="AB86" s="242"/>
      <c r="AC86" s="242"/>
      <c r="AD86" s="242"/>
      <c r="AE86" s="242"/>
      <c r="AF86" s="242"/>
      <c r="AG86" s="242"/>
      <c r="AH86" s="242"/>
      <c r="AI86" s="242"/>
      <c r="AJ86" s="303"/>
      <c r="AK86" s="242"/>
    </row>
    <row r="87" spans="1:37" s="42" customFormat="1" x14ac:dyDescent="0.35">
      <c r="A87" s="48"/>
      <c r="B87" s="48"/>
      <c r="C87" s="236">
        <v>42</v>
      </c>
      <c r="AJ87" s="303"/>
    </row>
    <row r="88" spans="1:37" s="42" customFormat="1" ht="15" thickBot="1" x14ac:dyDescent="0.4">
      <c r="A88" s="48"/>
      <c r="B88" s="48"/>
      <c r="C88" s="236"/>
      <c r="AJ88" s="303"/>
    </row>
    <row r="89" spans="1:37" s="42" customFormat="1" x14ac:dyDescent="0.35">
      <c r="A89" s="48"/>
      <c r="B89" s="48"/>
      <c r="C89" s="238"/>
      <c r="D89" s="227" t="s">
        <v>104</v>
      </c>
      <c r="E89" s="154"/>
      <c r="F89" s="154"/>
      <c r="G89" s="154"/>
      <c r="H89" s="154"/>
      <c r="I89" s="132"/>
      <c r="J89" s="154"/>
      <c r="K89" s="132"/>
      <c r="L89" s="154"/>
      <c r="M89" s="154"/>
      <c r="N89" s="154"/>
      <c r="O89" s="132"/>
      <c r="P89" s="154"/>
      <c r="Q89" s="132"/>
      <c r="R89" s="154"/>
      <c r="S89" s="132"/>
      <c r="T89" s="132"/>
      <c r="U89" s="132"/>
      <c r="V89" s="154"/>
      <c r="W89" s="132"/>
      <c r="X89" s="154"/>
      <c r="Y89" s="132"/>
      <c r="Z89" s="154"/>
      <c r="AA89" s="154"/>
      <c r="AB89" s="154"/>
      <c r="AC89" s="132"/>
      <c r="AD89" s="154"/>
      <c r="AE89" s="132"/>
      <c r="AF89" s="154"/>
      <c r="AG89" s="132"/>
      <c r="AH89" s="132"/>
      <c r="AJ89" s="303"/>
    </row>
    <row r="90" spans="1:37" s="42" customFormat="1" x14ac:dyDescent="0.35">
      <c r="A90" s="48"/>
      <c r="B90" s="48"/>
      <c r="C90" s="237"/>
      <c r="D90" s="186" t="s">
        <v>102</v>
      </c>
      <c r="E90" s="229">
        <f t="shared" ref="E90:AB90" si="19">100-E106</f>
        <v>66.666666666666657</v>
      </c>
      <c r="F90" s="229">
        <f t="shared" si="19"/>
        <v>69.047619047619051</v>
      </c>
      <c r="G90" s="229">
        <f t="shared" si="19"/>
        <v>69.047619047619051</v>
      </c>
      <c r="H90" s="229">
        <f t="shared" si="19"/>
        <v>64.285714285714278</v>
      </c>
      <c r="I90" s="224">
        <f t="shared" si="19"/>
        <v>66.666666666666657</v>
      </c>
      <c r="J90" s="229">
        <f t="shared" si="19"/>
        <v>73.80952380952381</v>
      </c>
      <c r="K90" s="224">
        <f t="shared" si="19"/>
        <v>73.80952380952381</v>
      </c>
      <c r="L90" s="229">
        <f t="shared" si="19"/>
        <v>73.80952380952381</v>
      </c>
      <c r="M90" s="229">
        <f t="shared" si="19"/>
        <v>71.428571428571431</v>
      </c>
      <c r="N90" s="229">
        <f t="shared" si="19"/>
        <v>69.047619047619051</v>
      </c>
      <c r="O90" s="224">
        <f t="shared" si="19"/>
        <v>73.80952380952381</v>
      </c>
      <c r="P90" s="229">
        <f t="shared" si="19"/>
        <v>76.19047619047619</v>
      </c>
      <c r="Q90" s="224">
        <f t="shared" si="19"/>
        <v>69.047619047619051</v>
      </c>
      <c r="R90" s="229">
        <f t="shared" si="19"/>
        <v>69.047619047619051</v>
      </c>
      <c r="S90" s="224">
        <f t="shared" si="19"/>
        <v>66.666666666666657</v>
      </c>
      <c r="T90" s="224">
        <f t="shared" si="19"/>
        <v>69.047619047619051</v>
      </c>
      <c r="U90" s="224">
        <f t="shared" si="19"/>
        <v>69.047619047619051</v>
      </c>
      <c r="V90" s="229">
        <f t="shared" si="19"/>
        <v>69.047619047619051</v>
      </c>
      <c r="W90" s="224">
        <f t="shared" si="19"/>
        <v>66.666666666666657</v>
      </c>
      <c r="X90" s="229">
        <f t="shared" si="19"/>
        <v>71.428571428571431</v>
      </c>
      <c r="Y90" s="224">
        <f t="shared" si="19"/>
        <v>71.428571428571431</v>
      </c>
      <c r="Z90" s="229">
        <f t="shared" si="19"/>
        <v>71.428571428571431</v>
      </c>
      <c r="AA90" s="229">
        <f t="shared" si="19"/>
        <v>71.428571428571431</v>
      </c>
      <c r="AB90" s="229">
        <f t="shared" si="19"/>
        <v>71.428571428571431</v>
      </c>
      <c r="AC90" s="224">
        <f t="shared" ref="AC90:AH90" si="20">100-AC106</f>
        <v>66.666666666666657</v>
      </c>
      <c r="AD90" s="229">
        <f t="shared" si="20"/>
        <v>76.19047619047619</v>
      </c>
      <c r="AE90" s="224">
        <f t="shared" si="20"/>
        <v>73.80952380952381</v>
      </c>
      <c r="AF90" s="229">
        <f t="shared" si="20"/>
        <v>76.19047619047619</v>
      </c>
      <c r="AG90" s="224">
        <f t="shared" si="20"/>
        <v>64.285714285714278</v>
      </c>
      <c r="AH90" s="224">
        <f t="shared" si="20"/>
        <v>66.666666666666671</v>
      </c>
      <c r="AJ90" s="303"/>
    </row>
    <row r="91" spans="1:37" s="42" customFormat="1" x14ac:dyDescent="0.35">
      <c r="A91" s="48"/>
      <c r="B91" s="48"/>
      <c r="C91" s="236"/>
      <c r="D91" s="226" t="s">
        <v>7</v>
      </c>
      <c r="E91" s="134">
        <f t="shared" ref="E91:AH91" si="21">+COUNTIF(E119:E163,"PLD")</f>
        <v>5</v>
      </c>
      <c r="F91" s="134">
        <f t="shared" si="21"/>
        <v>5</v>
      </c>
      <c r="G91" s="134">
        <f t="shared" si="21"/>
        <v>4</v>
      </c>
      <c r="H91" s="134">
        <f t="shared" si="21"/>
        <v>4</v>
      </c>
      <c r="I91" s="134">
        <f t="shared" si="21"/>
        <v>4</v>
      </c>
      <c r="J91" s="134">
        <f t="shared" si="21"/>
        <v>3</v>
      </c>
      <c r="K91" s="134">
        <f t="shared" si="21"/>
        <v>3</v>
      </c>
      <c r="L91" s="134">
        <f t="shared" si="21"/>
        <v>3</v>
      </c>
      <c r="M91" s="134">
        <f t="shared" si="21"/>
        <v>6</v>
      </c>
      <c r="N91" s="134">
        <f t="shared" si="21"/>
        <v>6</v>
      </c>
      <c r="O91" s="134">
        <f t="shared" si="21"/>
        <v>7</v>
      </c>
      <c r="P91" s="134">
        <f t="shared" si="21"/>
        <v>6</v>
      </c>
      <c r="Q91" s="134">
        <f t="shared" si="21"/>
        <v>9</v>
      </c>
      <c r="R91" s="134">
        <f t="shared" si="21"/>
        <v>9</v>
      </c>
      <c r="S91" s="134">
        <f t="shared" si="21"/>
        <v>10</v>
      </c>
      <c r="T91" s="134">
        <f t="shared" si="21"/>
        <v>10</v>
      </c>
      <c r="U91" s="134">
        <f t="shared" si="21"/>
        <v>10</v>
      </c>
      <c r="V91" s="134">
        <f t="shared" si="21"/>
        <v>10</v>
      </c>
      <c r="W91" s="134">
        <f t="shared" si="21"/>
        <v>10</v>
      </c>
      <c r="X91" s="134">
        <f t="shared" si="21"/>
        <v>8</v>
      </c>
      <c r="Y91" s="134">
        <f t="shared" si="21"/>
        <v>9</v>
      </c>
      <c r="Z91" s="134">
        <f t="shared" si="21"/>
        <v>9</v>
      </c>
      <c r="AA91" s="134">
        <f t="shared" si="21"/>
        <v>10</v>
      </c>
      <c r="AB91" s="134">
        <f t="shared" si="21"/>
        <v>10</v>
      </c>
      <c r="AC91" s="134">
        <f t="shared" si="21"/>
        <v>9</v>
      </c>
      <c r="AD91" s="134">
        <f t="shared" si="21"/>
        <v>5</v>
      </c>
      <c r="AE91" s="134">
        <f t="shared" si="21"/>
        <v>5</v>
      </c>
      <c r="AF91" s="134">
        <f t="shared" si="21"/>
        <v>5</v>
      </c>
      <c r="AG91" s="134">
        <f t="shared" si="21"/>
        <v>10</v>
      </c>
      <c r="AH91" s="134">
        <f t="shared" si="21"/>
        <v>10</v>
      </c>
      <c r="AJ91" s="303"/>
    </row>
    <row r="92" spans="1:37" s="42" customFormat="1" x14ac:dyDescent="0.35">
      <c r="A92" s="48"/>
      <c r="B92" s="48"/>
      <c r="D92" s="226" t="s">
        <v>102</v>
      </c>
      <c r="E92" s="222">
        <f t="shared" ref="E92:AH92" si="22">+E91*100/$C$87</f>
        <v>11.904761904761905</v>
      </c>
      <c r="F92" s="222">
        <f t="shared" si="22"/>
        <v>11.904761904761905</v>
      </c>
      <c r="G92" s="222">
        <f t="shared" si="22"/>
        <v>9.5238095238095237</v>
      </c>
      <c r="H92" s="222">
        <f t="shared" si="22"/>
        <v>9.5238095238095237</v>
      </c>
      <c r="I92" s="222">
        <f t="shared" si="22"/>
        <v>9.5238095238095237</v>
      </c>
      <c r="J92" s="222">
        <f t="shared" si="22"/>
        <v>7.1428571428571432</v>
      </c>
      <c r="K92" s="222">
        <f t="shared" si="22"/>
        <v>7.1428571428571432</v>
      </c>
      <c r="L92" s="222">
        <f t="shared" si="22"/>
        <v>7.1428571428571432</v>
      </c>
      <c r="M92" s="222">
        <f t="shared" si="22"/>
        <v>14.285714285714286</v>
      </c>
      <c r="N92" s="222">
        <f t="shared" si="22"/>
        <v>14.285714285714286</v>
      </c>
      <c r="O92" s="222">
        <f t="shared" si="22"/>
        <v>16.666666666666668</v>
      </c>
      <c r="P92" s="222">
        <f t="shared" si="22"/>
        <v>14.285714285714286</v>
      </c>
      <c r="Q92" s="222">
        <f t="shared" si="22"/>
        <v>21.428571428571427</v>
      </c>
      <c r="R92" s="222">
        <f t="shared" si="22"/>
        <v>21.428571428571427</v>
      </c>
      <c r="S92" s="222">
        <f t="shared" si="22"/>
        <v>23.80952380952381</v>
      </c>
      <c r="T92" s="222">
        <f t="shared" si="22"/>
        <v>23.80952380952381</v>
      </c>
      <c r="U92" s="222">
        <f t="shared" si="22"/>
        <v>23.80952380952381</v>
      </c>
      <c r="V92" s="222">
        <f t="shared" si="22"/>
        <v>23.80952380952381</v>
      </c>
      <c r="W92" s="222">
        <f t="shared" si="22"/>
        <v>23.80952380952381</v>
      </c>
      <c r="X92" s="222">
        <f t="shared" si="22"/>
        <v>19.047619047619047</v>
      </c>
      <c r="Y92" s="222">
        <f t="shared" si="22"/>
        <v>21.428571428571427</v>
      </c>
      <c r="Z92" s="222">
        <f t="shared" si="22"/>
        <v>21.428571428571427</v>
      </c>
      <c r="AA92" s="222">
        <f t="shared" si="22"/>
        <v>23.80952380952381</v>
      </c>
      <c r="AB92" s="222">
        <f t="shared" si="22"/>
        <v>23.80952380952381</v>
      </c>
      <c r="AC92" s="222">
        <f t="shared" si="22"/>
        <v>21.428571428571427</v>
      </c>
      <c r="AD92" s="222">
        <f t="shared" si="22"/>
        <v>11.904761904761905</v>
      </c>
      <c r="AE92" s="222">
        <f t="shared" si="22"/>
        <v>11.904761904761905</v>
      </c>
      <c r="AF92" s="222">
        <f t="shared" si="22"/>
        <v>11.904761904761905</v>
      </c>
      <c r="AG92" s="222">
        <f t="shared" si="22"/>
        <v>23.80952380952381</v>
      </c>
      <c r="AH92" s="222">
        <f t="shared" si="22"/>
        <v>23.80952380952381</v>
      </c>
      <c r="AJ92" s="303"/>
    </row>
    <row r="93" spans="1:37" s="42" customFormat="1" x14ac:dyDescent="0.35">
      <c r="A93" s="48"/>
      <c r="B93" s="48"/>
      <c r="D93" s="186" t="s">
        <v>101</v>
      </c>
      <c r="E93" s="156">
        <f t="shared" ref="E93:AH93" si="23">+COUNTIF(E119:E163,"MISS")</f>
        <v>4</v>
      </c>
      <c r="F93" s="156">
        <f t="shared" si="23"/>
        <v>3</v>
      </c>
      <c r="G93" s="156">
        <f t="shared" si="23"/>
        <v>4</v>
      </c>
      <c r="H93" s="156">
        <f t="shared" si="23"/>
        <v>7</v>
      </c>
      <c r="I93" s="134">
        <f t="shared" si="23"/>
        <v>6</v>
      </c>
      <c r="J93" s="156">
        <f t="shared" si="23"/>
        <v>4</v>
      </c>
      <c r="K93" s="134">
        <f t="shared" si="23"/>
        <v>4</v>
      </c>
      <c r="L93" s="156">
        <f t="shared" si="23"/>
        <v>4</v>
      </c>
      <c r="M93" s="156">
        <f t="shared" si="23"/>
        <v>4</v>
      </c>
      <c r="N93" s="156">
        <f t="shared" si="23"/>
        <v>5</v>
      </c>
      <c r="O93" s="134">
        <f t="shared" si="23"/>
        <v>2</v>
      </c>
      <c r="P93" s="156">
        <f t="shared" si="23"/>
        <v>2</v>
      </c>
      <c r="Q93" s="134">
        <f t="shared" si="23"/>
        <v>2</v>
      </c>
      <c r="R93" s="156">
        <f t="shared" si="23"/>
        <v>2</v>
      </c>
      <c r="S93" s="134">
        <f t="shared" si="23"/>
        <v>2</v>
      </c>
      <c r="T93" s="134">
        <f t="shared" si="23"/>
        <v>1</v>
      </c>
      <c r="U93" s="134">
        <f t="shared" si="23"/>
        <v>1</v>
      </c>
      <c r="V93" s="156">
        <f t="shared" si="23"/>
        <v>0</v>
      </c>
      <c r="W93" s="134">
        <f t="shared" si="23"/>
        <v>1</v>
      </c>
      <c r="X93" s="156">
        <f t="shared" si="23"/>
        <v>1</v>
      </c>
      <c r="Y93" s="134">
        <f t="shared" si="23"/>
        <v>0</v>
      </c>
      <c r="Z93" s="156">
        <f t="shared" si="23"/>
        <v>0</v>
      </c>
      <c r="AA93" s="156">
        <f t="shared" si="23"/>
        <v>0</v>
      </c>
      <c r="AB93" s="156">
        <f t="shared" si="23"/>
        <v>0</v>
      </c>
      <c r="AC93" s="134">
        <f t="shared" si="23"/>
        <v>2</v>
      </c>
      <c r="AD93" s="156">
        <f t="shared" si="23"/>
        <v>2</v>
      </c>
      <c r="AE93" s="134">
        <f t="shared" si="23"/>
        <v>2</v>
      </c>
      <c r="AF93" s="156">
        <f t="shared" si="23"/>
        <v>1</v>
      </c>
      <c r="AG93" s="134">
        <f t="shared" si="23"/>
        <v>1</v>
      </c>
      <c r="AH93" s="134">
        <f t="shared" si="23"/>
        <v>1</v>
      </c>
      <c r="AJ93" s="303"/>
    </row>
    <row r="94" spans="1:37" s="42" customFormat="1" x14ac:dyDescent="0.35">
      <c r="D94" s="186" t="s">
        <v>102</v>
      </c>
      <c r="E94" s="230">
        <f t="shared" ref="E94:AH94" si="24">+E93*100/$C$87</f>
        <v>9.5238095238095237</v>
      </c>
      <c r="F94" s="230">
        <f t="shared" si="24"/>
        <v>7.1428571428571432</v>
      </c>
      <c r="G94" s="230">
        <f t="shared" si="24"/>
        <v>9.5238095238095237</v>
      </c>
      <c r="H94" s="230">
        <f t="shared" si="24"/>
        <v>16.666666666666668</v>
      </c>
      <c r="I94" s="222">
        <f t="shared" si="24"/>
        <v>14.285714285714286</v>
      </c>
      <c r="J94" s="230">
        <f t="shared" si="24"/>
        <v>9.5238095238095237</v>
      </c>
      <c r="K94" s="222">
        <f t="shared" si="24"/>
        <v>9.5238095238095237</v>
      </c>
      <c r="L94" s="230">
        <f t="shared" si="24"/>
        <v>9.5238095238095237</v>
      </c>
      <c r="M94" s="230">
        <f t="shared" si="24"/>
        <v>9.5238095238095237</v>
      </c>
      <c r="N94" s="230">
        <f t="shared" si="24"/>
        <v>11.904761904761905</v>
      </c>
      <c r="O94" s="222">
        <f t="shared" si="24"/>
        <v>4.7619047619047619</v>
      </c>
      <c r="P94" s="230">
        <f t="shared" si="24"/>
        <v>4.7619047619047619</v>
      </c>
      <c r="Q94" s="222">
        <f t="shared" si="24"/>
        <v>4.7619047619047619</v>
      </c>
      <c r="R94" s="230">
        <f t="shared" si="24"/>
        <v>4.7619047619047619</v>
      </c>
      <c r="S94" s="222">
        <f t="shared" si="24"/>
        <v>4.7619047619047619</v>
      </c>
      <c r="T94" s="222">
        <f t="shared" si="24"/>
        <v>2.3809523809523809</v>
      </c>
      <c r="U94" s="222">
        <f t="shared" si="24"/>
        <v>2.3809523809523809</v>
      </c>
      <c r="V94" s="230">
        <f t="shared" si="24"/>
        <v>0</v>
      </c>
      <c r="W94" s="222">
        <f t="shared" si="24"/>
        <v>2.3809523809523809</v>
      </c>
      <c r="X94" s="230">
        <f t="shared" si="24"/>
        <v>2.3809523809523809</v>
      </c>
      <c r="Y94" s="222">
        <f t="shared" si="24"/>
        <v>0</v>
      </c>
      <c r="Z94" s="230">
        <f t="shared" si="24"/>
        <v>0</v>
      </c>
      <c r="AA94" s="230">
        <f t="shared" si="24"/>
        <v>0</v>
      </c>
      <c r="AB94" s="230">
        <f t="shared" si="24"/>
        <v>0</v>
      </c>
      <c r="AC94" s="222">
        <f t="shared" si="24"/>
        <v>4.7619047619047619</v>
      </c>
      <c r="AD94" s="230">
        <f t="shared" si="24"/>
        <v>4.7619047619047619</v>
      </c>
      <c r="AE94" s="222">
        <f t="shared" si="24"/>
        <v>4.7619047619047619</v>
      </c>
      <c r="AF94" s="230">
        <f t="shared" si="24"/>
        <v>2.3809523809523809</v>
      </c>
      <c r="AG94" s="222">
        <f t="shared" si="24"/>
        <v>2.3809523809523809</v>
      </c>
      <c r="AH94" s="222">
        <f t="shared" si="24"/>
        <v>2.3809523809523809</v>
      </c>
      <c r="AJ94" s="303"/>
    </row>
    <row r="95" spans="1:37" s="42" customFormat="1" x14ac:dyDescent="0.35">
      <c r="D95" s="226" t="s">
        <v>103</v>
      </c>
      <c r="E95" s="134">
        <f t="shared" ref="E95:AH95" si="25">+COUNTIF(E119:E163,"STAG")</f>
        <v>4</v>
      </c>
      <c r="F95" s="134">
        <f t="shared" si="25"/>
        <v>4</v>
      </c>
      <c r="G95" s="134">
        <f t="shared" si="25"/>
        <v>4</v>
      </c>
      <c r="H95" s="134">
        <f t="shared" si="25"/>
        <v>3</v>
      </c>
      <c r="I95" s="134">
        <f t="shared" si="25"/>
        <v>3</v>
      </c>
      <c r="J95" s="134">
        <f t="shared" si="25"/>
        <v>3</v>
      </c>
      <c r="K95" s="134">
        <f t="shared" si="25"/>
        <v>3</v>
      </c>
      <c r="L95" s="134">
        <f t="shared" si="25"/>
        <v>3</v>
      </c>
      <c r="M95" s="134">
        <f t="shared" si="25"/>
        <v>1</v>
      </c>
      <c r="N95" s="134">
        <f t="shared" si="25"/>
        <v>1</v>
      </c>
      <c r="O95" s="134">
        <f t="shared" si="25"/>
        <v>1</v>
      </c>
      <c r="P95" s="134">
        <f t="shared" si="25"/>
        <v>1</v>
      </c>
      <c r="Q95" s="134">
        <f t="shared" si="25"/>
        <v>1</v>
      </c>
      <c r="R95" s="134">
        <f t="shared" si="25"/>
        <v>1</v>
      </c>
      <c r="S95" s="134">
        <f t="shared" si="25"/>
        <v>1</v>
      </c>
      <c r="T95" s="134">
        <f t="shared" si="25"/>
        <v>1</v>
      </c>
      <c r="U95" s="134">
        <f t="shared" si="25"/>
        <v>1</v>
      </c>
      <c r="V95" s="134">
        <f t="shared" si="25"/>
        <v>2</v>
      </c>
      <c r="W95" s="134">
        <f t="shared" si="25"/>
        <v>2</v>
      </c>
      <c r="X95" s="134">
        <f t="shared" si="25"/>
        <v>2</v>
      </c>
      <c r="Y95" s="134">
        <f t="shared" si="25"/>
        <v>2</v>
      </c>
      <c r="Z95" s="134">
        <f t="shared" si="25"/>
        <v>2</v>
      </c>
      <c r="AA95" s="134">
        <f t="shared" si="25"/>
        <v>1</v>
      </c>
      <c r="AB95" s="134">
        <f t="shared" si="25"/>
        <v>1</v>
      </c>
      <c r="AC95" s="134">
        <f t="shared" si="25"/>
        <v>2</v>
      </c>
      <c r="AD95" s="134">
        <f t="shared" si="25"/>
        <v>2</v>
      </c>
      <c r="AE95" s="134">
        <f t="shared" si="25"/>
        <v>2</v>
      </c>
      <c r="AF95" s="134">
        <f t="shared" si="25"/>
        <v>2</v>
      </c>
      <c r="AG95" s="134">
        <f t="shared" si="25"/>
        <v>2</v>
      </c>
      <c r="AH95" s="134">
        <f t="shared" si="25"/>
        <v>1</v>
      </c>
      <c r="AJ95" s="303"/>
    </row>
    <row r="96" spans="1:37" s="42" customFormat="1" x14ac:dyDescent="0.35">
      <c r="D96" s="226" t="s">
        <v>102</v>
      </c>
      <c r="E96" s="222">
        <f t="shared" ref="E96:AH96" si="26">+E95*100/$C$87</f>
        <v>9.5238095238095237</v>
      </c>
      <c r="F96" s="222">
        <f t="shared" si="26"/>
        <v>9.5238095238095237</v>
      </c>
      <c r="G96" s="222">
        <f t="shared" si="26"/>
        <v>9.5238095238095237</v>
      </c>
      <c r="H96" s="222">
        <f t="shared" si="26"/>
        <v>7.1428571428571432</v>
      </c>
      <c r="I96" s="222">
        <f t="shared" si="26"/>
        <v>7.1428571428571432</v>
      </c>
      <c r="J96" s="222">
        <f t="shared" si="26"/>
        <v>7.1428571428571432</v>
      </c>
      <c r="K96" s="222">
        <f t="shared" si="26"/>
        <v>7.1428571428571432</v>
      </c>
      <c r="L96" s="222">
        <f t="shared" si="26"/>
        <v>7.1428571428571432</v>
      </c>
      <c r="M96" s="222">
        <f t="shared" si="26"/>
        <v>2.3809523809523809</v>
      </c>
      <c r="N96" s="222">
        <f t="shared" si="26"/>
        <v>2.3809523809523809</v>
      </c>
      <c r="O96" s="222">
        <f t="shared" si="26"/>
        <v>2.3809523809523809</v>
      </c>
      <c r="P96" s="222">
        <f t="shared" si="26"/>
        <v>2.3809523809523809</v>
      </c>
      <c r="Q96" s="222">
        <f t="shared" si="26"/>
        <v>2.3809523809523809</v>
      </c>
      <c r="R96" s="222">
        <f t="shared" si="26"/>
        <v>2.3809523809523809</v>
      </c>
      <c r="S96" s="222">
        <f t="shared" si="26"/>
        <v>2.3809523809523809</v>
      </c>
      <c r="T96" s="222">
        <f t="shared" si="26"/>
        <v>2.3809523809523809</v>
      </c>
      <c r="U96" s="222">
        <f t="shared" si="26"/>
        <v>2.3809523809523809</v>
      </c>
      <c r="V96" s="222">
        <f t="shared" si="26"/>
        <v>4.7619047619047619</v>
      </c>
      <c r="W96" s="222">
        <f t="shared" si="26"/>
        <v>4.7619047619047619</v>
      </c>
      <c r="X96" s="222">
        <f t="shared" si="26"/>
        <v>4.7619047619047619</v>
      </c>
      <c r="Y96" s="222">
        <f t="shared" si="26"/>
        <v>4.7619047619047619</v>
      </c>
      <c r="Z96" s="222">
        <f t="shared" si="26"/>
        <v>4.7619047619047619</v>
      </c>
      <c r="AA96" s="222">
        <f t="shared" si="26"/>
        <v>2.3809523809523809</v>
      </c>
      <c r="AB96" s="222">
        <f t="shared" si="26"/>
        <v>2.3809523809523809</v>
      </c>
      <c r="AC96" s="222">
        <f t="shared" si="26"/>
        <v>4.7619047619047619</v>
      </c>
      <c r="AD96" s="222">
        <f t="shared" si="26"/>
        <v>4.7619047619047619</v>
      </c>
      <c r="AE96" s="222">
        <f t="shared" si="26"/>
        <v>4.7619047619047619</v>
      </c>
      <c r="AF96" s="222">
        <f t="shared" si="26"/>
        <v>4.7619047619047619</v>
      </c>
      <c r="AG96" s="222">
        <f t="shared" si="26"/>
        <v>4.7619047619047619</v>
      </c>
      <c r="AH96" s="222">
        <f t="shared" si="26"/>
        <v>2.3809523809523809</v>
      </c>
      <c r="AJ96" s="303"/>
    </row>
    <row r="97" spans="3:36" s="42" customFormat="1" x14ac:dyDescent="0.35">
      <c r="D97" s="186" t="s">
        <v>105</v>
      </c>
      <c r="E97" s="156">
        <f t="shared" ref="E97:AH97" si="27">+COUNTIF(E119:E163,"AUTR")</f>
        <v>0</v>
      </c>
      <c r="F97" s="156">
        <f t="shared" si="27"/>
        <v>0</v>
      </c>
      <c r="G97" s="156">
        <f t="shared" si="27"/>
        <v>0</v>
      </c>
      <c r="H97" s="156">
        <f t="shared" si="27"/>
        <v>0</v>
      </c>
      <c r="I97" s="134">
        <f t="shared" si="27"/>
        <v>0</v>
      </c>
      <c r="J97" s="156">
        <f t="shared" si="27"/>
        <v>0</v>
      </c>
      <c r="K97" s="134">
        <f t="shared" si="27"/>
        <v>0</v>
      </c>
      <c r="L97" s="156">
        <f t="shared" si="27"/>
        <v>0</v>
      </c>
      <c r="M97" s="156">
        <f t="shared" si="27"/>
        <v>0</v>
      </c>
      <c r="N97" s="156">
        <f t="shared" si="27"/>
        <v>0</v>
      </c>
      <c r="O97" s="134">
        <f t="shared" si="27"/>
        <v>0</v>
      </c>
      <c r="P97" s="156">
        <f t="shared" si="27"/>
        <v>0</v>
      </c>
      <c r="Q97" s="134">
        <f t="shared" si="27"/>
        <v>0</v>
      </c>
      <c r="R97" s="156">
        <f t="shared" si="27"/>
        <v>0</v>
      </c>
      <c r="S97" s="134">
        <f t="shared" si="27"/>
        <v>0</v>
      </c>
      <c r="T97" s="134">
        <f t="shared" si="27"/>
        <v>0</v>
      </c>
      <c r="U97" s="134">
        <f t="shared" si="27"/>
        <v>0</v>
      </c>
      <c r="V97" s="156">
        <f t="shared" si="27"/>
        <v>0</v>
      </c>
      <c r="W97" s="134">
        <f t="shared" si="27"/>
        <v>0</v>
      </c>
      <c r="X97" s="156">
        <f t="shared" si="27"/>
        <v>0</v>
      </c>
      <c r="Y97" s="134">
        <f t="shared" si="27"/>
        <v>0</v>
      </c>
      <c r="Z97" s="156">
        <f t="shared" si="27"/>
        <v>0</v>
      </c>
      <c r="AA97" s="156">
        <f t="shared" si="27"/>
        <v>0</v>
      </c>
      <c r="AB97" s="156">
        <f t="shared" si="27"/>
        <v>0</v>
      </c>
      <c r="AC97" s="134">
        <f t="shared" si="27"/>
        <v>0</v>
      </c>
      <c r="AD97" s="156">
        <f t="shared" si="27"/>
        <v>0</v>
      </c>
      <c r="AE97" s="134">
        <f t="shared" si="27"/>
        <v>1</v>
      </c>
      <c r="AF97" s="156">
        <f t="shared" si="27"/>
        <v>1</v>
      </c>
      <c r="AG97" s="134">
        <f t="shared" si="27"/>
        <v>1</v>
      </c>
      <c r="AH97" s="134">
        <f t="shared" si="27"/>
        <v>1</v>
      </c>
      <c r="AJ97" s="303"/>
    </row>
    <row r="98" spans="3:36" s="42" customFormat="1" x14ac:dyDescent="0.35">
      <c r="D98" s="186" t="s">
        <v>102</v>
      </c>
      <c r="E98" s="230">
        <f t="shared" ref="E98:AH98" si="28">+E97*100/$C$87</f>
        <v>0</v>
      </c>
      <c r="F98" s="230">
        <f t="shared" si="28"/>
        <v>0</v>
      </c>
      <c r="G98" s="230">
        <f t="shared" si="28"/>
        <v>0</v>
      </c>
      <c r="H98" s="230">
        <f t="shared" si="28"/>
        <v>0</v>
      </c>
      <c r="I98" s="222">
        <f t="shared" si="28"/>
        <v>0</v>
      </c>
      <c r="J98" s="230">
        <f t="shared" si="28"/>
        <v>0</v>
      </c>
      <c r="K98" s="222">
        <f t="shared" si="28"/>
        <v>0</v>
      </c>
      <c r="L98" s="230">
        <f t="shared" si="28"/>
        <v>0</v>
      </c>
      <c r="M98" s="230">
        <f t="shared" si="28"/>
        <v>0</v>
      </c>
      <c r="N98" s="230">
        <f t="shared" si="28"/>
        <v>0</v>
      </c>
      <c r="O98" s="222">
        <f t="shared" si="28"/>
        <v>0</v>
      </c>
      <c r="P98" s="230">
        <f t="shared" si="28"/>
        <v>0</v>
      </c>
      <c r="Q98" s="222">
        <f t="shared" si="28"/>
        <v>0</v>
      </c>
      <c r="R98" s="230">
        <f t="shared" si="28"/>
        <v>0</v>
      </c>
      <c r="S98" s="222">
        <f t="shared" si="28"/>
        <v>0</v>
      </c>
      <c r="T98" s="222">
        <f t="shared" si="28"/>
        <v>0</v>
      </c>
      <c r="U98" s="222">
        <f t="shared" si="28"/>
        <v>0</v>
      </c>
      <c r="V98" s="230">
        <f t="shared" si="28"/>
        <v>0</v>
      </c>
      <c r="W98" s="222">
        <f t="shared" si="28"/>
        <v>0</v>
      </c>
      <c r="X98" s="230">
        <f t="shared" si="28"/>
        <v>0</v>
      </c>
      <c r="Y98" s="222">
        <f t="shared" si="28"/>
        <v>0</v>
      </c>
      <c r="Z98" s="230">
        <f t="shared" si="28"/>
        <v>0</v>
      </c>
      <c r="AA98" s="230">
        <f t="shared" si="28"/>
        <v>0</v>
      </c>
      <c r="AB98" s="230">
        <f t="shared" si="28"/>
        <v>0</v>
      </c>
      <c r="AC98" s="222">
        <f t="shared" si="28"/>
        <v>0</v>
      </c>
      <c r="AD98" s="230">
        <f t="shared" si="28"/>
        <v>0</v>
      </c>
      <c r="AE98" s="222">
        <f t="shared" si="28"/>
        <v>2.3809523809523809</v>
      </c>
      <c r="AF98" s="230">
        <f t="shared" si="28"/>
        <v>2.3809523809523809</v>
      </c>
      <c r="AG98" s="222">
        <f t="shared" si="28"/>
        <v>2.3809523809523809</v>
      </c>
      <c r="AH98" s="222">
        <f t="shared" si="28"/>
        <v>2.3809523809523809</v>
      </c>
      <c r="AJ98" s="303"/>
    </row>
    <row r="99" spans="3:36" s="42" customFormat="1" x14ac:dyDescent="0.35">
      <c r="D99" s="226" t="s">
        <v>77</v>
      </c>
      <c r="E99" s="134">
        <f t="shared" ref="E99:AH99" si="29">+COUNTIF(E119:E163,"PATC")</f>
        <v>1</v>
      </c>
      <c r="F99" s="134">
        <f t="shared" si="29"/>
        <v>1</v>
      </c>
      <c r="G99" s="134">
        <f t="shared" si="29"/>
        <v>1</v>
      </c>
      <c r="H99" s="134">
        <f t="shared" si="29"/>
        <v>1</v>
      </c>
      <c r="I99" s="134">
        <f t="shared" si="29"/>
        <v>1</v>
      </c>
      <c r="J99" s="134">
        <f t="shared" si="29"/>
        <v>1</v>
      </c>
      <c r="K99" s="134">
        <f t="shared" si="29"/>
        <v>1</v>
      </c>
      <c r="L99" s="134">
        <f t="shared" si="29"/>
        <v>1</v>
      </c>
      <c r="M99" s="134">
        <f t="shared" si="29"/>
        <v>1</v>
      </c>
      <c r="N99" s="134">
        <f t="shared" si="29"/>
        <v>1</v>
      </c>
      <c r="O99" s="134">
        <f t="shared" si="29"/>
        <v>1</v>
      </c>
      <c r="P99" s="134">
        <f t="shared" si="29"/>
        <v>1</v>
      </c>
      <c r="Q99" s="134">
        <f t="shared" si="29"/>
        <v>1</v>
      </c>
      <c r="R99" s="134">
        <f t="shared" si="29"/>
        <v>1</v>
      </c>
      <c r="S99" s="134">
        <f t="shared" si="29"/>
        <v>1</v>
      </c>
      <c r="T99" s="134">
        <f t="shared" si="29"/>
        <v>1</v>
      </c>
      <c r="U99" s="134">
        <f t="shared" si="29"/>
        <v>1</v>
      </c>
      <c r="V99" s="134">
        <f t="shared" si="29"/>
        <v>1</v>
      </c>
      <c r="W99" s="134">
        <f t="shared" si="29"/>
        <v>1</v>
      </c>
      <c r="X99" s="134">
        <f t="shared" si="29"/>
        <v>1</v>
      </c>
      <c r="Y99" s="134">
        <f t="shared" si="29"/>
        <v>1</v>
      </c>
      <c r="Z99" s="134">
        <f t="shared" si="29"/>
        <v>1</v>
      </c>
      <c r="AA99" s="134">
        <f t="shared" si="29"/>
        <v>1</v>
      </c>
      <c r="AB99" s="134">
        <f t="shared" si="29"/>
        <v>1</v>
      </c>
      <c r="AC99" s="134">
        <f t="shared" si="29"/>
        <v>1</v>
      </c>
      <c r="AD99" s="134">
        <f t="shared" si="29"/>
        <v>1</v>
      </c>
      <c r="AE99" s="134">
        <f t="shared" si="29"/>
        <v>1</v>
      </c>
      <c r="AF99" s="134">
        <f t="shared" si="29"/>
        <v>1</v>
      </c>
      <c r="AG99" s="134">
        <f t="shared" si="29"/>
        <v>1</v>
      </c>
      <c r="AH99" s="134">
        <f t="shared" si="29"/>
        <v>1</v>
      </c>
      <c r="AJ99" s="303"/>
    </row>
    <row r="100" spans="3:36" s="42" customFormat="1" x14ac:dyDescent="0.35">
      <c r="D100" s="226" t="s">
        <v>102</v>
      </c>
      <c r="E100" s="222">
        <f t="shared" ref="E100:AH100" si="30">+E99*100/$C$87</f>
        <v>2.3809523809523809</v>
      </c>
      <c r="F100" s="222">
        <f t="shared" si="30"/>
        <v>2.3809523809523809</v>
      </c>
      <c r="G100" s="222">
        <f t="shared" si="30"/>
        <v>2.3809523809523809</v>
      </c>
      <c r="H100" s="222">
        <f t="shared" si="30"/>
        <v>2.3809523809523809</v>
      </c>
      <c r="I100" s="222">
        <f t="shared" si="30"/>
        <v>2.3809523809523809</v>
      </c>
      <c r="J100" s="222">
        <f t="shared" si="30"/>
        <v>2.3809523809523809</v>
      </c>
      <c r="K100" s="222">
        <f t="shared" si="30"/>
        <v>2.3809523809523809</v>
      </c>
      <c r="L100" s="222">
        <f t="shared" si="30"/>
        <v>2.3809523809523809</v>
      </c>
      <c r="M100" s="222">
        <f t="shared" si="30"/>
        <v>2.3809523809523809</v>
      </c>
      <c r="N100" s="222">
        <f t="shared" si="30"/>
        <v>2.3809523809523809</v>
      </c>
      <c r="O100" s="222">
        <f t="shared" si="30"/>
        <v>2.3809523809523809</v>
      </c>
      <c r="P100" s="222">
        <f t="shared" si="30"/>
        <v>2.3809523809523809</v>
      </c>
      <c r="Q100" s="222">
        <f t="shared" si="30"/>
        <v>2.3809523809523809</v>
      </c>
      <c r="R100" s="222">
        <f t="shared" si="30"/>
        <v>2.3809523809523809</v>
      </c>
      <c r="S100" s="222">
        <f t="shared" si="30"/>
        <v>2.3809523809523809</v>
      </c>
      <c r="T100" s="222">
        <f t="shared" si="30"/>
        <v>2.3809523809523809</v>
      </c>
      <c r="U100" s="222">
        <f t="shared" si="30"/>
        <v>2.3809523809523809</v>
      </c>
      <c r="V100" s="222">
        <f t="shared" si="30"/>
        <v>2.3809523809523809</v>
      </c>
      <c r="W100" s="222">
        <f t="shared" si="30"/>
        <v>2.3809523809523809</v>
      </c>
      <c r="X100" s="222">
        <f t="shared" si="30"/>
        <v>2.3809523809523809</v>
      </c>
      <c r="Y100" s="222">
        <f t="shared" si="30"/>
        <v>2.3809523809523809</v>
      </c>
      <c r="Z100" s="222">
        <f t="shared" si="30"/>
        <v>2.3809523809523809</v>
      </c>
      <c r="AA100" s="222">
        <f t="shared" si="30"/>
        <v>2.3809523809523809</v>
      </c>
      <c r="AB100" s="222">
        <f t="shared" si="30"/>
        <v>2.3809523809523809</v>
      </c>
      <c r="AC100" s="222">
        <f t="shared" si="30"/>
        <v>2.3809523809523809</v>
      </c>
      <c r="AD100" s="222">
        <f t="shared" si="30"/>
        <v>2.3809523809523809</v>
      </c>
      <c r="AE100" s="222">
        <f t="shared" si="30"/>
        <v>2.3809523809523809</v>
      </c>
      <c r="AF100" s="222">
        <f t="shared" si="30"/>
        <v>2.3809523809523809</v>
      </c>
      <c r="AG100" s="222">
        <f t="shared" si="30"/>
        <v>2.3809523809523809</v>
      </c>
      <c r="AH100" s="222">
        <f t="shared" si="30"/>
        <v>2.3809523809523809</v>
      </c>
      <c r="AJ100" s="303"/>
    </row>
    <row r="101" spans="3:36" s="42" customFormat="1" x14ac:dyDescent="0.35">
      <c r="C101" s="48"/>
      <c r="D101" s="186" t="s">
        <v>132</v>
      </c>
      <c r="E101" s="232">
        <f t="shared" ref="E101:AH101" si="31">+COUNTIF(E119:E163,"OPEX")</f>
        <v>2</v>
      </c>
      <c r="F101" s="232">
        <f t="shared" si="31"/>
        <v>2</v>
      </c>
      <c r="G101" s="232">
        <f t="shared" si="31"/>
        <v>2</v>
      </c>
      <c r="H101" s="232">
        <f t="shared" si="31"/>
        <v>2</v>
      </c>
      <c r="I101" s="225">
        <f t="shared" si="31"/>
        <v>2</v>
      </c>
      <c r="J101" s="232">
        <f t="shared" si="31"/>
        <v>2</v>
      </c>
      <c r="K101" s="225">
        <f t="shared" si="31"/>
        <v>2</v>
      </c>
      <c r="L101" s="232">
        <f t="shared" si="31"/>
        <v>2</v>
      </c>
      <c r="M101" s="232">
        <f t="shared" si="31"/>
        <v>2</v>
      </c>
      <c r="N101" s="232">
        <f t="shared" si="31"/>
        <v>2</v>
      </c>
      <c r="O101" s="225">
        <f t="shared" si="31"/>
        <v>2</v>
      </c>
      <c r="P101" s="232">
        <f t="shared" si="31"/>
        <v>2</v>
      </c>
      <c r="Q101" s="225">
        <f t="shared" si="31"/>
        <v>2</v>
      </c>
      <c r="R101" s="232">
        <f t="shared" si="31"/>
        <v>2</v>
      </c>
      <c r="S101" s="225">
        <f t="shared" si="31"/>
        <v>2</v>
      </c>
      <c r="T101" s="225">
        <f t="shared" si="31"/>
        <v>1</v>
      </c>
      <c r="U101" s="225">
        <f t="shared" si="31"/>
        <v>1</v>
      </c>
      <c r="V101" s="232">
        <f t="shared" si="31"/>
        <v>1</v>
      </c>
      <c r="W101" s="225">
        <f t="shared" si="31"/>
        <v>1</v>
      </c>
      <c r="X101" s="232">
        <f t="shared" si="31"/>
        <v>1</v>
      </c>
      <c r="Y101" s="225">
        <f t="shared" si="31"/>
        <v>1</v>
      </c>
      <c r="Z101" s="232">
        <f t="shared" si="31"/>
        <v>1</v>
      </c>
      <c r="AA101" s="232">
        <f t="shared" si="31"/>
        <v>1</v>
      </c>
      <c r="AB101" s="232">
        <f t="shared" si="31"/>
        <v>1</v>
      </c>
      <c r="AC101" s="225">
        <f t="shared" si="31"/>
        <v>1</v>
      </c>
      <c r="AD101" s="232">
        <f t="shared" si="31"/>
        <v>1</v>
      </c>
      <c r="AE101" s="225">
        <f t="shared" si="31"/>
        <v>1</v>
      </c>
      <c r="AF101" s="232">
        <f t="shared" si="31"/>
        <v>1</v>
      </c>
      <c r="AG101" s="225">
        <f t="shared" si="31"/>
        <v>1</v>
      </c>
      <c r="AH101" s="225">
        <f t="shared" si="31"/>
        <v>1</v>
      </c>
      <c r="AJ101" s="303"/>
    </row>
    <row r="102" spans="3:36" s="42" customFormat="1" x14ac:dyDescent="0.35">
      <c r="D102" s="186" t="s">
        <v>102</v>
      </c>
      <c r="E102" s="229">
        <f t="shared" ref="E102:AH102" si="32">+E101*100/$C$87</f>
        <v>4.7619047619047619</v>
      </c>
      <c r="F102" s="229">
        <f t="shared" si="32"/>
        <v>4.7619047619047619</v>
      </c>
      <c r="G102" s="229">
        <f t="shared" si="32"/>
        <v>4.7619047619047619</v>
      </c>
      <c r="H102" s="229">
        <f t="shared" si="32"/>
        <v>4.7619047619047619</v>
      </c>
      <c r="I102" s="224">
        <f t="shared" si="32"/>
        <v>4.7619047619047619</v>
      </c>
      <c r="J102" s="229">
        <f t="shared" si="32"/>
        <v>4.7619047619047619</v>
      </c>
      <c r="K102" s="224">
        <f t="shared" si="32"/>
        <v>4.7619047619047619</v>
      </c>
      <c r="L102" s="229">
        <f t="shared" si="32"/>
        <v>4.7619047619047619</v>
      </c>
      <c r="M102" s="229">
        <f t="shared" si="32"/>
        <v>4.7619047619047619</v>
      </c>
      <c r="N102" s="229">
        <f t="shared" si="32"/>
        <v>4.7619047619047619</v>
      </c>
      <c r="O102" s="224">
        <f t="shared" si="32"/>
        <v>4.7619047619047619</v>
      </c>
      <c r="P102" s="229">
        <f t="shared" si="32"/>
        <v>4.7619047619047619</v>
      </c>
      <c r="Q102" s="224">
        <f t="shared" si="32"/>
        <v>4.7619047619047619</v>
      </c>
      <c r="R102" s="229">
        <f t="shared" si="32"/>
        <v>4.7619047619047619</v>
      </c>
      <c r="S102" s="224">
        <f t="shared" si="32"/>
        <v>4.7619047619047619</v>
      </c>
      <c r="T102" s="224">
        <f t="shared" si="32"/>
        <v>2.3809523809523809</v>
      </c>
      <c r="U102" s="224">
        <f t="shared" si="32"/>
        <v>2.3809523809523809</v>
      </c>
      <c r="V102" s="229">
        <f t="shared" si="32"/>
        <v>2.3809523809523809</v>
      </c>
      <c r="W102" s="224">
        <f t="shared" si="32"/>
        <v>2.3809523809523809</v>
      </c>
      <c r="X102" s="229">
        <f t="shared" si="32"/>
        <v>2.3809523809523809</v>
      </c>
      <c r="Y102" s="224">
        <f t="shared" si="32"/>
        <v>2.3809523809523809</v>
      </c>
      <c r="Z102" s="229">
        <f t="shared" si="32"/>
        <v>2.3809523809523809</v>
      </c>
      <c r="AA102" s="229">
        <f t="shared" si="32"/>
        <v>2.3809523809523809</v>
      </c>
      <c r="AB102" s="229">
        <f t="shared" si="32"/>
        <v>2.3809523809523809</v>
      </c>
      <c r="AC102" s="224">
        <f t="shared" si="32"/>
        <v>2.3809523809523809</v>
      </c>
      <c r="AD102" s="229">
        <f t="shared" si="32"/>
        <v>2.3809523809523809</v>
      </c>
      <c r="AE102" s="224">
        <f t="shared" si="32"/>
        <v>2.3809523809523809</v>
      </c>
      <c r="AF102" s="229">
        <f t="shared" si="32"/>
        <v>2.3809523809523809</v>
      </c>
      <c r="AG102" s="224">
        <f t="shared" si="32"/>
        <v>2.3809523809523809</v>
      </c>
      <c r="AH102" s="224">
        <f t="shared" si="32"/>
        <v>2.3809523809523809</v>
      </c>
      <c r="AJ102" s="303"/>
    </row>
    <row r="103" spans="3:36" s="42" customFormat="1" x14ac:dyDescent="0.35">
      <c r="D103" s="226" t="s">
        <v>133</v>
      </c>
      <c r="E103" s="225">
        <f t="shared" ref="E103:AH103" si="33">+COUNTIF(E119:E163,"OPIN")</f>
        <v>0</v>
      </c>
      <c r="F103" s="225">
        <f t="shared" si="33"/>
        <v>0</v>
      </c>
      <c r="G103" s="225">
        <f t="shared" si="33"/>
        <v>0</v>
      </c>
      <c r="H103" s="225">
        <f t="shared" si="33"/>
        <v>0</v>
      </c>
      <c r="I103" s="225">
        <f t="shared" si="33"/>
        <v>0</v>
      </c>
      <c r="J103" s="225">
        <f t="shared" si="33"/>
        <v>0</v>
      </c>
      <c r="K103" s="225">
        <f t="shared" si="33"/>
        <v>0</v>
      </c>
      <c r="L103" s="225">
        <f t="shared" si="33"/>
        <v>0</v>
      </c>
      <c r="M103" s="225">
        <f t="shared" si="33"/>
        <v>0</v>
      </c>
      <c r="N103" s="225">
        <f t="shared" si="33"/>
        <v>0</v>
      </c>
      <c r="O103" s="225">
        <f t="shared" si="33"/>
        <v>0</v>
      </c>
      <c r="P103" s="225">
        <f t="shared" si="33"/>
        <v>0</v>
      </c>
      <c r="Q103" s="225">
        <f t="shared" si="33"/>
        <v>0</v>
      </c>
      <c r="R103" s="225">
        <f t="shared" si="33"/>
        <v>0</v>
      </c>
      <c r="S103" s="225">
        <f t="shared" si="33"/>
        <v>0</v>
      </c>
      <c r="T103" s="225">
        <f t="shared" si="33"/>
        <v>0</v>
      </c>
      <c r="U103" s="225">
        <f t="shared" si="33"/>
        <v>0</v>
      </c>
      <c r="V103" s="225">
        <f t="shared" si="33"/>
        <v>0</v>
      </c>
      <c r="W103" s="225">
        <f t="shared" si="33"/>
        <v>0</v>
      </c>
      <c r="X103" s="225">
        <f t="shared" si="33"/>
        <v>0</v>
      </c>
      <c r="Y103" s="225">
        <f t="shared" si="33"/>
        <v>0</v>
      </c>
      <c r="Z103" s="225">
        <f t="shared" si="33"/>
        <v>0</v>
      </c>
      <c r="AA103" s="225">
        <f t="shared" si="33"/>
        <v>0</v>
      </c>
      <c r="AB103" s="225">
        <f t="shared" si="33"/>
        <v>0</v>
      </c>
      <c r="AC103" s="225">
        <f t="shared" si="33"/>
        <v>0</v>
      </c>
      <c r="AD103" s="225">
        <f t="shared" si="33"/>
        <v>0</v>
      </c>
      <c r="AE103" s="225">
        <f t="shared" si="33"/>
        <v>0</v>
      </c>
      <c r="AF103" s="225">
        <f t="shared" si="33"/>
        <v>0</v>
      </c>
      <c r="AG103" s="225">
        <f t="shared" si="33"/>
        <v>0</v>
      </c>
      <c r="AH103" s="225">
        <f t="shared" si="33"/>
        <v>0</v>
      </c>
      <c r="AJ103" s="303"/>
    </row>
    <row r="104" spans="3:36" s="42" customFormat="1" x14ac:dyDescent="0.35">
      <c r="D104" s="226" t="s">
        <v>102</v>
      </c>
      <c r="E104" s="224">
        <f t="shared" ref="E104:AH104" si="34">+E103*100/$C$87</f>
        <v>0</v>
      </c>
      <c r="F104" s="224">
        <f t="shared" si="34"/>
        <v>0</v>
      </c>
      <c r="G104" s="224">
        <f t="shared" si="34"/>
        <v>0</v>
      </c>
      <c r="H104" s="224">
        <f t="shared" si="34"/>
        <v>0</v>
      </c>
      <c r="I104" s="224">
        <f t="shared" si="34"/>
        <v>0</v>
      </c>
      <c r="J104" s="224">
        <f t="shared" si="34"/>
        <v>0</v>
      </c>
      <c r="K104" s="224">
        <f t="shared" si="34"/>
        <v>0</v>
      </c>
      <c r="L104" s="224">
        <f t="shared" si="34"/>
        <v>0</v>
      </c>
      <c r="M104" s="224">
        <f t="shared" si="34"/>
        <v>0</v>
      </c>
      <c r="N104" s="224">
        <f t="shared" si="34"/>
        <v>0</v>
      </c>
      <c r="O104" s="224">
        <f t="shared" si="34"/>
        <v>0</v>
      </c>
      <c r="P104" s="224">
        <f t="shared" si="34"/>
        <v>0</v>
      </c>
      <c r="Q104" s="224">
        <f t="shared" si="34"/>
        <v>0</v>
      </c>
      <c r="R104" s="224">
        <f t="shared" si="34"/>
        <v>0</v>
      </c>
      <c r="S104" s="224">
        <f t="shared" si="34"/>
        <v>0</v>
      </c>
      <c r="T104" s="224">
        <f t="shared" si="34"/>
        <v>0</v>
      </c>
      <c r="U104" s="224">
        <f t="shared" si="34"/>
        <v>0</v>
      </c>
      <c r="V104" s="224">
        <f t="shared" si="34"/>
        <v>0</v>
      </c>
      <c r="W104" s="224">
        <f t="shared" si="34"/>
        <v>0</v>
      </c>
      <c r="X104" s="224">
        <f t="shared" si="34"/>
        <v>0</v>
      </c>
      <c r="Y104" s="224">
        <f t="shared" si="34"/>
        <v>0</v>
      </c>
      <c r="Z104" s="224">
        <f t="shared" si="34"/>
        <v>0</v>
      </c>
      <c r="AA104" s="224">
        <f t="shared" si="34"/>
        <v>0</v>
      </c>
      <c r="AB104" s="224">
        <f t="shared" si="34"/>
        <v>0</v>
      </c>
      <c r="AC104" s="224">
        <f t="shared" si="34"/>
        <v>0</v>
      </c>
      <c r="AD104" s="224">
        <f t="shared" si="34"/>
        <v>0</v>
      </c>
      <c r="AE104" s="224">
        <f t="shared" si="34"/>
        <v>0</v>
      </c>
      <c r="AF104" s="224">
        <f t="shared" si="34"/>
        <v>0</v>
      </c>
      <c r="AG104" s="224">
        <f t="shared" si="34"/>
        <v>0</v>
      </c>
      <c r="AH104" s="224">
        <f t="shared" si="34"/>
        <v>0</v>
      </c>
      <c r="AJ104" s="303"/>
    </row>
    <row r="105" spans="3:36" s="42" customFormat="1" x14ac:dyDescent="0.35">
      <c r="C105" s="87"/>
      <c r="D105" s="186" t="s">
        <v>131</v>
      </c>
      <c r="E105" s="156"/>
      <c r="F105" s="156"/>
      <c r="G105" s="156"/>
      <c r="H105" s="156"/>
      <c r="I105" s="134"/>
      <c r="J105" s="156"/>
      <c r="K105" s="134"/>
      <c r="L105" s="156"/>
      <c r="M105" s="156"/>
      <c r="N105" s="156"/>
      <c r="O105" s="134"/>
      <c r="P105" s="156"/>
      <c r="Q105" s="134"/>
      <c r="R105" s="156"/>
      <c r="S105" s="134"/>
      <c r="T105" s="134"/>
      <c r="U105" s="134"/>
      <c r="V105" s="156"/>
      <c r="W105" s="134"/>
      <c r="X105" s="156"/>
      <c r="Y105" s="134"/>
      <c r="Z105" s="156"/>
      <c r="AA105" s="156"/>
      <c r="AB105" s="156"/>
      <c r="AC105" s="134"/>
      <c r="AD105" s="156"/>
      <c r="AE105" s="134"/>
      <c r="AF105" s="156"/>
      <c r="AG105" s="134"/>
      <c r="AH105" s="134"/>
      <c r="AJ105" s="303"/>
    </row>
    <row r="106" spans="3:36" s="42" customFormat="1" ht="15" thickBot="1" x14ac:dyDescent="0.4">
      <c r="D106" s="233" t="s">
        <v>102</v>
      </c>
      <c r="E106" s="235">
        <f t="shared" ref="E106:AB106" si="35">+E92+E94+E96+E98+E100</f>
        <v>33.333333333333336</v>
      </c>
      <c r="F106" s="235">
        <f t="shared" si="35"/>
        <v>30.952380952380949</v>
      </c>
      <c r="G106" s="235">
        <f t="shared" si="35"/>
        <v>30.952380952380949</v>
      </c>
      <c r="H106" s="235">
        <f t="shared" si="35"/>
        <v>35.714285714285715</v>
      </c>
      <c r="I106" s="316">
        <f t="shared" si="35"/>
        <v>33.333333333333336</v>
      </c>
      <c r="J106" s="235">
        <f t="shared" si="35"/>
        <v>26.19047619047619</v>
      </c>
      <c r="K106" s="316">
        <f t="shared" si="35"/>
        <v>26.19047619047619</v>
      </c>
      <c r="L106" s="235">
        <f t="shared" si="35"/>
        <v>26.19047619047619</v>
      </c>
      <c r="M106" s="235">
        <f t="shared" si="35"/>
        <v>28.571428571428569</v>
      </c>
      <c r="N106" s="235">
        <f t="shared" si="35"/>
        <v>30.952380952380949</v>
      </c>
      <c r="O106" s="316">
        <f t="shared" si="35"/>
        <v>26.19047619047619</v>
      </c>
      <c r="P106" s="235">
        <f t="shared" si="35"/>
        <v>23.809523809523807</v>
      </c>
      <c r="Q106" s="316">
        <f t="shared" si="35"/>
        <v>30.952380952380949</v>
      </c>
      <c r="R106" s="235">
        <f t="shared" si="35"/>
        <v>30.952380952380949</v>
      </c>
      <c r="S106" s="316">
        <f t="shared" si="35"/>
        <v>33.333333333333336</v>
      </c>
      <c r="T106" s="316">
        <f t="shared" si="35"/>
        <v>30.952380952380949</v>
      </c>
      <c r="U106" s="316">
        <f t="shared" si="35"/>
        <v>30.952380952380949</v>
      </c>
      <c r="V106" s="235">
        <f t="shared" si="35"/>
        <v>30.952380952380953</v>
      </c>
      <c r="W106" s="316">
        <f t="shared" si="35"/>
        <v>33.333333333333336</v>
      </c>
      <c r="X106" s="235">
        <f t="shared" si="35"/>
        <v>28.571428571428569</v>
      </c>
      <c r="Y106" s="316">
        <f t="shared" si="35"/>
        <v>28.571428571428569</v>
      </c>
      <c r="Z106" s="235">
        <f t="shared" si="35"/>
        <v>28.571428571428569</v>
      </c>
      <c r="AA106" s="235">
        <f t="shared" si="35"/>
        <v>28.571428571428569</v>
      </c>
      <c r="AB106" s="235">
        <f t="shared" si="35"/>
        <v>28.571428571428569</v>
      </c>
      <c r="AC106" s="316">
        <f t="shared" ref="AC106:AH106" si="36">+AC92+AC94+AC96+AC98+AC100</f>
        <v>33.333333333333336</v>
      </c>
      <c r="AD106" s="235">
        <f t="shared" si="36"/>
        <v>23.80952380952381</v>
      </c>
      <c r="AE106" s="316">
        <f t="shared" si="36"/>
        <v>26.19047619047619</v>
      </c>
      <c r="AF106" s="235">
        <f t="shared" si="36"/>
        <v>23.809523809523807</v>
      </c>
      <c r="AG106" s="316">
        <f t="shared" si="36"/>
        <v>35.714285714285715</v>
      </c>
      <c r="AH106" s="316">
        <f t="shared" si="36"/>
        <v>33.333333333333329</v>
      </c>
      <c r="AJ106" s="303"/>
    </row>
    <row r="107" spans="3:36" s="42" customFormat="1" x14ac:dyDescent="0.35">
      <c r="W107" s="127"/>
      <c r="X107" s="127"/>
      <c r="Y107" s="127"/>
      <c r="Z107" s="127"/>
      <c r="AA107" s="127"/>
      <c r="AB107" s="127"/>
      <c r="AI107" s="127"/>
      <c r="AJ107" s="303"/>
    </row>
    <row r="108" spans="3:36" s="42" customFormat="1" x14ac:dyDescent="0.35">
      <c r="AJ108" s="303"/>
    </row>
    <row r="109" spans="3:36" s="42" customFormat="1" x14ac:dyDescent="0.35">
      <c r="AJ109" s="303"/>
    </row>
    <row r="110" spans="3:36" s="42" customFormat="1" x14ac:dyDescent="0.35">
      <c r="AJ110" s="303"/>
    </row>
    <row r="111" spans="3:36" s="42" customFormat="1" x14ac:dyDescent="0.35">
      <c r="AJ111" s="303"/>
    </row>
    <row r="112" spans="3:36" s="42" customFormat="1" x14ac:dyDescent="0.35">
      <c r="AJ112" s="303"/>
    </row>
    <row r="113" spans="3:36" s="42" customFormat="1" x14ac:dyDescent="0.35">
      <c r="AJ113" s="303"/>
    </row>
    <row r="114" spans="3:36" s="42" customFormat="1" x14ac:dyDescent="0.35">
      <c r="AJ114" s="303"/>
    </row>
    <row r="115" spans="3:36" s="42" customFormat="1" x14ac:dyDescent="0.35">
      <c r="AJ115" s="303"/>
    </row>
    <row r="116" spans="3:36" s="42" customFormat="1" x14ac:dyDescent="0.35">
      <c r="AJ116" s="303"/>
    </row>
    <row r="117" spans="3:36" s="42" customFormat="1" x14ac:dyDescent="0.35">
      <c r="AJ117" s="303"/>
    </row>
    <row r="118" spans="3:36" s="42" customFormat="1" x14ac:dyDescent="0.35">
      <c r="C118" s="87"/>
      <c r="AJ118" s="303"/>
    </row>
    <row r="119" spans="3:36" s="42" customFormat="1" x14ac:dyDescent="0.35">
      <c r="E119" s="91" t="str">
        <f t="shared" ref="E119:AH119" si="37">+LEFT(E5,4)</f>
        <v>PLD</v>
      </c>
      <c r="F119" s="91" t="str">
        <f t="shared" si="37"/>
        <v>PLD</v>
      </c>
      <c r="G119" s="91" t="str">
        <f t="shared" si="37"/>
        <v>MISS</v>
      </c>
      <c r="H119" s="91" t="str">
        <f t="shared" si="37"/>
        <v>MISS</v>
      </c>
      <c r="I119" s="317" t="str">
        <f t="shared" si="37"/>
        <v>MISS</v>
      </c>
      <c r="J119" s="91" t="str">
        <f t="shared" si="37"/>
        <v>CC</v>
      </c>
      <c r="K119" s="317" t="str">
        <f t="shared" si="37"/>
        <v/>
      </c>
      <c r="L119" s="91" t="str">
        <f t="shared" si="37"/>
        <v>OPO</v>
      </c>
      <c r="M119" s="91" t="str">
        <f t="shared" si="37"/>
        <v/>
      </c>
      <c r="N119" s="91" t="str">
        <f t="shared" si="37"/>
        <v>MISS</v>
      </c>
      <c r="O119" s="317" t="str">
        <f t="shared" si="37"/>
        <v>MISS</v>
      </c>
      <c r="P119" s="91" t="str">
        <f t="shared" si="37"/>
        <v>MISS</v>
      </c>
      <c r="Q119" s="317" t="str">
        <f t="shared" si="37"/>
        <v>MISS</v>
      </c>
      <c r="R119" s="91" t="str">
        <f t="shared" si="37"/>
        <v>MISS</v>
      </c>
      <c r="S119" s="317" t="str">
        <f t="shared" si="37"/>
        <v>MISS</v>
      </c>
      <c r="T119" s="317" t="str">
        <f t="shared" si="37"/>
        <v/>
      </c>
      <c r="U119" s="317" t="str">
        <f t="shared" si="37"/>
        <v/>
      </c>
      <c r="V119" s="91" t="str">
        <f t="shared" si="37"/>
        <v>OPO</v>
      </c>
      <c r="W119" s="317" t="str">
        <f t="shared" si="37"/>
        <v/>
      </c>
      <c r="X119" s="91" t="str">
        <f t="shared" si="37"/>
        <v>CC</v>
      </c>
      <c r="Y119" s="317" t="str">
        <f t="shared" si="37"/>
        <v/>
      </c>
      <c r="Z119" s="91" t="str">
        <f t="shared" si="37"/>
        <v>OPO</v>
      </c>
      <c r="AA119" s="91" t="str">
        <f t="shared" si="37"/>
        <v>OPO</v>
      </c>
      <c r="AB119" s="91" t="str">
        <f t="shared" si="37"/>
        <v>OPO</v>
      </c>
      <c r="AC119" s="317" t="str">
        <f t="shared" si="37"/>
        <v/>
      </c>
      <c r="AD119" s="91" t="str">
        <f t="shared" si="37"/>
        <v>CC</v>
      </c>
      <c r="AE119" s="317" t="str">
        <f t="shared" si="37"/>
        <v/>
      </c>
      <c r="AF119" s="91" t="str">
        <f t="shared" si="37"/>
        <v>OPO</v>
      </c>
      <c r="AG119" s="317" t="str">
        <f t="shared" si="37"/>
        <v>PLD</v>
      </c>
      <c r="AH119" s="317" t="str">
        <f t="shared" si="37"/>
        <v>PLD</v>
      </c>
      <c r="AJ119" s="303"/>
    </row>
    <row r="120" spans="3:36" s="42" customFormat="1" x14ac:dyDescent="0.35">
      <c r="E120" s="91" t="str">
        <f t="shared" ref="E120:AH120" si="38">+LEFT(E6,4)</f>
        <v/>
      </c>
      <c r="F120" s="91" t="str">
        <f t="shared" si="38"/>
        <v/>
      </c>
      <c r="G120" s="91" t="str">
        <f t="shared" si="38"/>
        <v/>
      </c>
      <c r="H120" s="91" t="str">
        <f t="shared" si="38"/>
        <v>OPO</v>
      </c>
      <c r="I120" s="317" t="str">
        <f t="shared" si="38"/>
        <v/>
      </c>
      <c r="J120" s="91" t="str">
        <f t="shared" si="38"/>
        <v>CC</v>
      </c>
      <c r="K120" s="317" t="str">
        <f t="shared" si="38"/>
        <v/>
      </c>
      <c r="L120" s="91" t="str">
        <f t="shared" si="38"/>
        <v>CC</v>
      </c>
      <c r="M120" s="91" t="str">
        <f t="shared" si="38"/>
        <v>PLD</v>
      </c>
      <c r="N120" s="91" t="str">
        <f t="shared" si="38"/>
        <v>PLD</v>
      </c>
      <c r="O120" s="317" t="str">
        <f t="shared" si="38"/>
        <v>PLD</v>
      </c>
      <c r="P120" s="91" t="str">
        <f t="shared" si="38"/>
        <v>PLD</v>
      </c>
      <c r="Q120" s="317" t="str">
        <f t="shared" si="38"/>
        <v>PLD</v>
      </c>
      <c r="R120" s="91" t="str">
        <f t="shared" si="38"/>
        <v>PLD</v>
      </c>
      <c r="S120" s="317" t="str">
        <f t="shared" si="38"/>
        <v>PLD</v>
      </c>
      <c r="T120" s="317" t="str">
        <f t="shared" si="38"/>
        <v>PLD</v>
      </c>
      <c r="U120" s="317" t="str">
        <f t="shared" si="38"/>
        <v>PLD</v>
      </c>
      <c r="V120" s="91" t="str">
        <f t="shared" si="38"/>
        <v>PLD</v>
      </c>
      <c r="W120" s="317" t="str">
        <f t="shared" si="38"/>
        <v>PLD</v>
      </c>
      <c r="X120" s="91" t="str">
        <f t="shared" si="38"/>
        <v>PLD</v>
      </c>
      <c r="Y120" s="317" t="str">
        <f t="shared" si="38"/>
        <v>PLD</v>
      </c>
      <c r="Z120" s="91" t="str">
        <f t="shared" si="38"/>
        <v>PLD</v>
      </c>
      <c r="AA120" s="91" t="str">
        <f t="shared" si="38"/>
        <v>PLD</v>
      </c>
      <c r="AB120" s="91" t="str">
        <f t="shared" si="38"/>
        <v>PLD</v>
      </c>
      <c r="AC120" s="317" t="str">
        <f t="shared" si="38"/>
        <v>PLD</v>
      </c>
      <c r="AD120" s="91" t="str">
        <f t="shared" si="38"/>
        <v>OPO</v>
      </c>
      <c r="AE120" s="317" t="str">
        <f t="shared" si="38"/>
        <v/>
      </c>
      <c r="AF120" s="91" t="str">
        <f t="shared" si="38"/>
        <v>CC</v>
      </c>
      <c r="AG120" s="317" t="str">
        <f t="shared" si="38"/>
        <v/>
      </c>
      <c r="AH120" s="317" t="str">
        <f t="shared" si="38"/>
        <v/>
      </c>
      <c r="AJ120" s="303"/>
    </row>
    <row r="121" spans="3:36" s="42" customFormat="1" x14ac:dyDescent="0.35">
      <c r="E121" s="91" t="str">
        <f t="shared" ref="E121:AH121" si="39">+LEFT(E7,4)</f>
        <v>OPEX</v>
      </c>
      <c r="F121" s="91" t="str">
        <f t="shared" si="39"/>
        <v>OPEX</v>
      </c>
      <c r="G121" s="91" t="str">
        <f t="shared" si="39"/>
        <v>OPEX</v>
      </c>
      <c r="H121" s="91" t="str">
        <f t="shared" si="39"/>
        <v>OPEX</v>
      </c>
      <c r="I121" s="317" t="str">
        <f t="shared" si="39"/>
        <v>OPEX</v>
      </c>
      <c r="J121" s="91" t="str">
        <f t="shared" si="39"/>
        <v>OPEX</v>
      </c>
      <c r="K121" s="317" t="str">
        <f t="shared" si="39"/>
        <v>OPEX</v>
      </c>
      <c r="L121" s="91" t="str">
        <f t="shared" si="39"/>
        <v>OPEX</v>
      </c>
      <c r="M121" s="91" t="str">
        <f t="shared" si="39"/>
        <v>OPEX</v>
      </c>
      <c r="N121" s="91" t="str">
        <f t="shared" si="39"/>
        <v>OPEX</v>
      </c>
      <c r="O121" s="317" t="str">
        <f t="shared" si="39"/>
        <v>OPEX</v>
      </c>
      <c r="P121" s="91" t="str">
        <f t="shared" si="39"/>
        <v>OPEX</v>
      </c>
      <c r="Q121" s="317" t="str">
        <f t="shared" si="39"/>
        <v>OPEX</v>
      </c>
      <c r="R121" s="91" t="str">
        <f t="shared" si="39"/>
        <v>OPEX</v>
      </c>
      <c r="S121" s="317" t="str">
        <f t="shared" si="39"/>
        <v>OPEX</v>
      </c>
      <c r="T121" s="317" t="str">
        <f t="shared" si="39"/>
        <v/>
      </c>
      <c r="U121" s="317" t="str">
        <f t="shared" si="39"/>
        <v/>
      </c>
      <c r="V121" s="91" t="str">
        <f t="shared" si="39"/>
        <v>CC</v>
      </c>
      <c r="W121" s="317" t="str">
        <f t="shared" si="39"/>
        <v/>
      </c>
      <c r="X121" s="91" t="str">
        <f t="shared" si="39"/>
        <v>CC</v>
      </c>
      <c r="Y121" s="317" t="str">
        <f t="shared" si="39"/>
        <v/>
      </c>
      <c r="Z121" s="91" t="str">
        <f t="shared" si="39"/>
        <v>CC</v>
      </c>
      <c r="AA121" s="91" t="str">
        <f t="shared" si="39"/>
        <v/>
      </c>
      <c r="AB121" s="91" t="str">
        <f t="shared" si="39"/>
        <v/>
      </c>
      <c r="AC121" s="317" t="str">
        <f t="shared" si="39"/>
        <v/>
      </c>
      <c r="AD121" s="91" t="str">
        <f t="shared" si="39"/>
        <v>CC</v>
      </c>
      <c r="AE121" s="317" t="str">
        <f t="shared" si="39"/>
        <v/>
      </c>
      <c r="AF121" s="91" t="str">
        <f t="shared" si="39"/>
        <v>CC</v>
      </c>
      <c r="AG121" s="317" t="str">
        <f t="shared" si="39"/>
        <v/>
      </c>
      <c r="AH121" s="317" t="str">
        <f t="shared" si="39"/>
        <v/>
      </c>
      <c r="AJ121" s="303"/>
    </row>
    <row r="122" spans="3:36" s="42" customFormat="1" x14ac:dyDescent="0.35">
      <c r="E122" s="91" t="str">
        <f t="shared" ref="E122:AH122" si="40">+LEFT(E8,4)</f>
        <v/>
      </c>
      <c r="F122" s="91" t="str">
        <f t="shared" si="40"/>
        <v/>
      </c>
      <c r="G122" s="91" t="str">
        <f t="shared" si="40"/>
        <v/>
      </c>
      <c r="H122" s="91" t="str">
        <f t="shared" si="40"/>
        <v>CC</v>
      </c>
      <c r="I122" s="317" t="str">
        <f t="shared" si="40"/>
        <v/>
      </c>
      <c r="J122" s="91" t="str">
        <f t="shared" si="40"/>
        <v>OPO</v>
      </c>
      <c r="K122" s="317" t="str">
        <f t="shared" si="40"/>
        <v/>
      </c>
      <c r="L122" s="91" t="str">
        <f t="shared" si="40"/>
        <v>CC</v>
      </c>
      <c r="M122" s="91" t="str">
        <f t="shared" si="40"/>
        <v>OPO</v>
      </c>
      <c r="N122" s="91" t="str">
        <f t="shared" si="40"/>
        <v>OPO</v>
      </c>
      <c r="O122" s="317" t="str">
        <f t="shared" si="40"/>
        <v/>
      </c>
      <c r="P122" s="91" t="str">
        <f t="shared" si="40"/>
        <v>OPO</v>
      </c>
      <c r="Q122" s="317" t="str">
        <f t="shared" si="40"/>
        <v/>
      </c>
      <c r="R122" s="91" t="str">
        <f t="shared" si="40"/>
        <v>OPO</v>
      </c>
      <c r="S122" s="317" t="str">
        <f t="shared" si="40"/>
        <v/>
      </c>
      <c r="T122" s="317" t="str">
        <f t="shared" si="40"/>
        <v/>
      </c>
      <c r="U122" s="317" t="str">
        <f t="shared" si="40"/>
        <v/>
      </c>
      <c r="V122" s="91" t="str">
        <f t="shared" si="40"/>
        <v>CC</v>
      </c>
      <c r="W122" s="317" t="str">
        <f t="shared" si="40"/>
        <v/>
      </c>
      <c r="X122" s="91" t="str">
        <f t="shared" si="40"/>
        <v>OPO</v>
      </c>
      <c r="Y122" s="317" t="str">
        <f t="shared" si="40"/>
        <v>PLD</v>
      </c>
      <c r="Z122" s="91" t="str">
        <f t="shared" si="40"/>
        <v>PLD</v>
      </c>
      <c r="AA122" s="91" t="str">
        <f t="shared" si="40"/>
        <v>PLD</v>
      </c>
      <c r="AB122" s="91" t="str">
        <f t="shared" si="40"/>
        <v>PLD</v>
      </c>
      <c r="AC122" s="317" t="str">
        <f t="shared" si="40"/>
        <v>PLD</v>
      </c>
      <c r="AD122" s="91" t="str">
        <f t="shared" si="40"/>
        <v>PLD</v>
      </c>
      <c r="AE122" s="317" t="str">
        <f t="shared" si="40"/>
        <v>PLD</v>
      </c>
      <c r="AF122" s="91" t="str">
        <f t="shared" si="40"/>
        <v>PLD</v>
      </c>
      <c r="AG122" s="317" t="str">
        <f t="shared" si="40"/>
        <v>PLD</v>
      </c>
      <c r="AH122" s="317" t="str">
        <f t="shared" si="40"/>
        <v>PLD</v>
      </c>
      <c r="AJ122" s="303"/>
    </row>
    <row r="123" spans="3:36" s="42" customFormat="1" x14ac:dyDescent="0.35">
      <c r="E123" s="91" t="str">
        <f t="shared" ref="E123:AH123" si="41">+LEFT(E9,4)</f>
        <v/>
      </c>
      <c r="F123" s="91" t="str">
        <f t="shared" si="41"/>
        <v/>
      </c>
      <c r="G123" s="91" t="str">
        <f t="shared" si="41"/>
        <v/>
      </c>
      <c r="H123" s="91" t="str">
        <f t="shared" si="41"/>
        <v/>
      </c>
      <c r="I123" s="317" t="str">
        <f t="shared" si="41"/>
        <v/>
      </c>
      <c r="J123" s="91" t="str">
        <f t="shared" si="41"/>
        <v/>
      </c>
      <c r="K123" s="317" t="str">
        <f t="shared" si="41"/>
        <v/>
      </c>
      <c r="L123" s="91" t="str">
        <f t="shared" si="41"/>
        <v/>
      </c>
      <c r="M123" s="91" t="str">
        <f t="shared" si="41"/>
        <v/>
      </c>
      <c r="N123" s="91" t="str">
        <f t="shared" si="41"/>
        <v/>
      </c>
      <c r="O123" s="317" t="str">
        <f t="shared" si="41"/>
        <v/>
      </c>
      <c r="P123" s="91" t="str">
        <f t="shared" si="41"/>
        <v/>
      </c>
      <c r="Q123" s="317" t="str">
        <f t="shared" si="41"/>
        <v/>
      </c>
      <c r="R123" s="91" t="str">
        <f t="shared" si="41"/>
        <v/>
      </c>
      <c r="S123" s="317" t="str">
        <f t="shared" si="41"/>
        <v/>
      </c>
      <c r="T123" s="317" t="str">
        <f t="shared" si="41"/>
        <v/>
      </c>
      <c r="U123" s="317" t="str">
        <f t="shared" si="41"/>
        <v/>
      </c>
      <c r="V123" s="91" t="str">
        <f t="shared" si="41"/>
        <v/>
      </c>
      <c r="W123" s="317" t="str">
        <f t="shared" si="41"/>
        <v/>
      </c>
      <c r="X123" s="91" t="str">
        <f t="shared" si="41"/>
        <v/>
      </c>
      <c r="Y123" s="317" t="str">
        <f t="shared" si="41"/>
        <v/>
      </c>
      <c r="Z123" s="91" t="str">
        <f t="shared" si="41"/>
        <v/>
      </c>
      <c r="AA123" s="91" t="str">
        <f t="shared" si="41"/>
        <v/>
      </c>
      <c r="AB123" s="91" t="str">
        <f t="shared" si="41"/>
        <v/>
      </c>
      <c r="AC123" s="317" t="str">
        <f t="shared" si="41"/>
        <v/>
      </c>
      <c r="AD123" s="91" t="str">
        <f t="shared" si="41"/>
        <v/>
      </c>
      <c r="AE123" s="317" t="str">
        <f t="shared" si="41"/>
        <v/>
      </c>
      <c r="AF123" s="91" t="str">
        <f t="shared" si="41"/>
        <v/>
      </c>
      <c r="AG123" s="317" t="str">
        <f t="shared" si="41"/>
        <v/>
      </c>
      <c r="AH123" s="317" t="str">
        <f t="shared" si="41"/>
        <v/>
      </c>
      <c r="AJ123" s="303"/>
    </row>
    <row r="124" spans="3:36" s="42" customFormat="1" x14ac:dyDescent="0.35">
      <c r="E124" s="91" t="str">
        <f t="shared" ref="E124:AH124" si="42">+LEFT(E10,4)</f>
        <v>OPEX</v>
      </c>
      <c r="F124" s="91" t="str">
        <f t="shared" si="42"/>
        <v>OPEX</v>
      </c>
      <c r="G124" s="91" t="str">
        <f t="shared" si="42"/>
        <v>OPEX</v>
      </c>
      <c r="H124" s="91" t="str">
        <f t="shared" si="42"/>
        <v>OPEX</v>
      </c>
      <c r="I124" s="317" t="str">
        <f t="shared" si="42"/>
        <v>OPEX</v>
      </c>
      <c r="J124" s="91" t="str">
        <f t="shared" si="42"/>
        <v>OPEX</v>
      </c>
      <c r="K124" s="317" t="str">
        <f t="shared" si="42"/>
        <v>OPEX</v>
      </c>
      <c r="L124" s="91" t="str">
        <f t="shared" si="42"/>
        <v>OPEX</v>
      </c>
      <c r="M124" s="91" t="str">
        <f t="shared" si="42"/>
        <v>OPEX</v>
      </c>
      <c r="N124" s="91" t="str">
        <f t="shared" si="42"/>
        <v>OPEX</v>
      </c>
      <c r="O124" s="317" t="str">
        <f t="shared" si="42"/>
        <v>OPEX</v>
      </c>
      <c r="P124" s="91" t="str">
        <f t="shared" si="42"/>
        <v>OPEX</v>
      </c>
      <c r="Q124" s="317" t="str">
        <f t="shared" si="42"/>
        <v>OPEX</v>
      </c>
      <c r="R124" s="91" t="str">
        <f t="shared" si="42"/>
        <v>OPEX</v>
      </c>
      <c r="S124" s="317" t="str">
        <f t="shared" si="42"/>
        <v>OPEX</v>
      </c>
      <c r="T124" s="317" t="str">
        <f t="shared" si="42"/>
        <v>OPEX</v>
      </c>
      <c r="U124" s="317" t="str">
        <f t="shared" si="42"/>
        <v>OPEX</v>
      </c>
      <c r="V124" s="91" t="str">
        <f t="shared" si="42"/>
        <v>OPEX</v>
      </c>
      <c r="W124" s="317" t="str">
        <f t="shared" si="42"/>
        <v>OPEX</v>
      </c>
      <c r="X124" s="91" t="str">
        <f t="shared" si="42"/>
        <v>OPEX</v>
      </c>
      <c r="Y124" s="317" t="str">
        <f t="shared" si="42"/>
        <v>OPEX</v>
      </c>
      <c r="Z124" s="91" t="str">
        <f t="shared" si="42"/>
        <v>OPEX</v>
      </c>
      <c r="AA124" s="91" t="str">
        <f t="shared" si="42"/>
        <v>OPEX</v>
      </c>
      <c r="AB124" s="91" t="str">
        <f t="shared" si="42"/>
        <v>OPEX</v>
      </c>
      <c r="AC124" s="317" t="str">
        <f t="shared" si="42"/>
        <v>OPEX</v>
      </c>
      <c r="AD124" s="91" t="str">
        <f t="shared" si="42"/>
        <v>OPEX</v>
      </c>
      <c r="AE124" s="317" t="str">
        <f t="shared" si="42"/>
        <v>OPEX</v>
      </c>
      <c r="AF124" s="91" t="str">
        <f t="shared" si="42"/>
        <v>OPEX</v>
      </c>
      <c r="AG124" s="317" t="str">
        <f t="shared" si="42"/>
        <v>OPEX</v>
      </c>
      <c r="AH124" s="317" t="str">
        <f t="shared" si="42"/>
        <v>OPEX</v>
      </c>
      <c r="AJ124" s="303"/>
    </row>
    <row r="125" spans="3:36" s="42" customFormat="1" x14ac:dyDescent="0.35">
      <c r="E125" s="91" t="str">
        <f t="shared" ref="E125:AH125" si="43">+LEFT(E11,4)</f>
        <v>MISS</v>
      </c>
      <c r="F125" s="91" t="str">
        <f t="shared" si="43"/>
        <v xml:space="preserve"> </v>
      </c>
      <c r="G125" s="91" t="str">
        <f t="shared" si="43"/>
        <v/>
      </c>
      <c r="H125" s="91" t="str">
        <f t="shared" si="43"/>
        <v>CCI</v>
      </c>
      <c r="I125" s="317" t="str">
        <f t="shared" si="43"/>
        <v/>
      </c>
      <c r="J125" s="91" t="str">
        <f t="shared" si="43"/>
        <v>CCI</v>
      </c>
      <c r="K125" s="317" t="str">
        <f t="shared" si="43"/>
        <v/>
      </c>
      <c r="L125" s="91" t="str">
        <f t="shared" si="43"/>
        <v>CCI</v>
      </c>
      <c r="M125" s="91" t="str">
        <f t="shared" si="43"/>
        <v>CDQP</v>
      </c>
      <c r="N125" s="91" t="str">
        <f t="shared" si="43"/>
        <v/>
      </c>
      <c r="O125" s="317" t="str">
        <f t="shared" si="43"/>
        <v/>
      </c>
      <c r="P125" s="91" t="str">
        <f t="shared" si="43"/>
        <v>CDQP</v>
      </c>
      <c r="Q125" s="317" t="str">
        <f t="shared" si="43"/>
        <v/>
      </c>
      <c r="R125" s="91" t="str">
        <f t="shared" si="43"/>
        <v>CCI</v>
      </c>
      <c r="S125" s="317" t="str">
        <f t="shared" si="43"/>
        <v/>
      </c>
      <c r="T125" s="317" t="str">
        <f t="shared" si="43"/>
        <v/>
      </c>
      <c r="U125" s="317" t="str">
        <f t="shared" si="43"/>
        <v/>
      </c>
      <c r="V125" s="91" t="str">
        <f t="shared" si="43"/>
        <v>CCI</v>
      </c>
      <c r="W125" s="317" t="str">
        <f t="shared" si="43"/>
        <v/>
      </c>
      <c r="X125" s="91" t="str">
        <f t="shared" si="43"/>
        <v>CCI</v>
      </c>
      <c r="Y125" s="317" t="str">
        <f t="shared" si="43"/>
        <v/>
      </c>
      <c r="Z125" s="91" t="str">
        <f t="shared" si="43"/>
        <v>CCI</v>
      </c>
      <c r="AA125" s="91" t="str">
        <f t="shared" si="43"/>
        <v/>
      </c>
      <c r="AB125" s="91" t="str">
        <f t="shared" si="43"/>
        <v>CDQP</v>
      </c>
      <c r="AC125" s="317" t="str">
        <f t="shared" si="43"/>
        <v/>
      </c>
      <c r="AD125" s="91" t="str">
        <f t="shared" si="43"/>
        <v>CDQP</v>
      </c>
      <c r="AE125" s="317" t="str">
        <f t="shared" si="43"/>
        <v/>
      </c>
      <c r="AF125" s="91" t="str">
        <f t="shared" si="43"/>
        <v>CCI</v>
      </c>
      <c r="AG125" s="317" t="str">
        <f t="shared" si="43"/>
        <v/>
      </c>
      <c r="AH125" s="317" t="str">
        <f t="shared" si="43"/>
        <v/>
      </c>
      <c r="AJ125" s="303"/>
    </row>
    <row r="126" spans="3:36" s="42" customFormat="1" x14ac:dyDescent="0.35">
      <c r="E126" s="91" t="str">
        <f t="shared" ref="E126:AH126" si="44">+LEFT(E12,4)</f>
        <v/>
      </c>
      <c r="F126" s="91" t="str">
        <f t="shared" si="44"/>
        <v/>
      </c>
      <c r="G126" s="91" t="str">
        <f t="shared" si="44"/>
        <v/>
      </c>
      <c r="H126" s="91" t="str">
        <f t="shared" si="44"/>
        <v>CCI</v>
      </c>
      <c r="I126" s="317" t="str">
        <f t="shared" si="44"/>
        <v/>
      </c>
      <c r="J126" s="91" t="str">
        <f t="shared" si="44"/>
        <v>CCI</v>
      </c>
      <c r="K126" s="317" t="str">
        <f t="shared" si="44"/>
        <v/>
      </c>
      <c r="L126" s="91" t="str">
        <f t="shared" si="44"/>
        <v>67</v>
      </c>
      <c r="M126" s="91" t="str">
        <f t="shared" si="44"/>
        <v/>
      </c>
      <c r="N126" s="91" t="str">
        <f t="shared" si="44"/>
        <v>CDQP</v>
      </c>
      <c r="O126" s="317" t="str">
        <f t="shared" si="44"/>
        <v/>
      </c>
      <c r="P126" s="91" t="str">
        <f t="shared" si="44"/>
        <v>67</v>
      </c>
      <c r="Q126" s="317" t="str">
        <f t="shared" si="44"/>
        <v/>
      </c>
      <c r="R126" s="91" t="str">
        <f t="shared" si="44"/>
        <v>CDQP</v>
      </c>
      <c r="S126" s="317" t="str">
        <f t="shared" si="44"/>
        <v/>
      </c>
      <c r="T126" s="317" t="str">
        <f t="shared" si="44"/>
        <v/>
      </c>
      <c r="U126" s="317" t="str">
        <f t="shared" si="44"/>
        <v/>
      </c>
      <c r="V126" s="91" t="str">
        <f t="shared" si="44"/>
        <v>CDQP</v>
      </c>
      <c r="W126" s="317" t="str">
        <f t="shared" si="44"/>
        <v/>
      </c>
      <c r="X126" s="91" t="str">
        <f t="shared" si="44"/>
        <v>67</v>
      </c>
      <c r="Y126" s="317" t="str">
        <f t="shared" si="44"/>
        <v/>
      </c>
      <c r="Z126" s="91" t="str">
        <f t="shared" si="44"/>
        <v>67</v>
      </c>
      <c r="AA126" s="91" t="str">
        <f t="shared" si="44"/>
        <v>CDQP</v>
      </c>
      <c r="AB126" s="91" t="str">
        <f t="shared" si="44"/>
        <v/>
      </c>
      <c r="AC126" s="317" t="str">
        <f t="shared" si="44"/>
        <v/>
      </c>
      <c r="AD126" s="91" t="str">
        <f t="shared" si="44"/>
        <v>67</v>
      </c>
      <c r="AE126" s="317" t="str">
        <f t="shared" si="44"/>
        <v/>
      </c>
      <c r="AF126" s="91" t="str">
        <f t="shared" si="44"/>
        <v>67</v>
      </c>
      <c r="AG126" s="317" t="str">
        <f t="shared" si="44"/>
        <v/>
      </c>
      <c r="AH126" s="317" t="str">
        <f t="shared" si="44"/>
        <v/>
      </c>
      <c r="AJ126" s="303"/>
    </row>
    <row r="127" spans="3:36" s="42" customFormat="1" x14ac:dyDescent="0.35">
      <c r="E127" s="91" t="str">
        <f t="shared" ref="E127:AH127" si="45">+LEFT(E13,4)</f>
        <v/>
      </c>
      <c r="F127" s="91" t="str">
        <f t="shared" si="45"/>
        <v/>
      </c>
      <c r="G127" s="91" t="str">
        <f t="shared" si="45"/>
        <v/>
      </c>
      <c r="H127" s="91" t="str">
        <f t="shared" si="45"/>
        <v>67</v>
      </c>
      <c r="I127" s="317" t="str">
        <f t="shared" si="45"/>
        <v/>
      </c>
      <c r="J127" s="91" t="str">
        <f t="shared" si="45"/>
        <v>CDQP</v>
      </c>
      <c r="K127" s="317" t="str">
        <f t="shared" si="45"/>
        <v/>
      </c>
      <c r="L127" s="91" t="str">
        <f t="shared" si="45"/>
        <v>67</v>
      </c>
      <c r="M127" s="91" t="str">
        <f t="shared" si="45"/>
        <v/>
      </c>
      <c r="N127" s="91" t="str">
        <f t="shared" si="45"/>
        <v>CDQP</v>
      </c>
      <c r="O127" s="317" t="str">
        <f t="shared" si="45"/>
        <v>PLD</v>
      </c>
      <c r="P127" s="91" t="str">
        <f t="shared" si="45"/>
        <v>PLD</v>
      </c>
      <c r="Q127" s="317" t="str">
        <f t="shared" si="45"/>
        <v>PLD</v>
      </c>
      <c r="R127" s="91" t="str">
        <f t="shared" si="45"/>
        <v>PLD</v>
      </c>
      <c r="S127" s="317" t="str">
        <f t="shared" si="45"/>
        <v>PLD</v>
      </c>
      <c r="T127" s="317" t="str">
        <f t="shared" si="45"/>
        <v>PLD</v>
      </c>
      <c r="U127" s="317" t="str">
        <f t="shared" si="45"/>
        <v>PLD</v>
      </c>
      <c r="V127" s="91" t="str">
        <f t="shared" si="45"/>
        <v>PLD</v>
      </c>
      <c r="W127" s="317" t="str">
        <f t="shared" si="45"/>
        <v>PLD</v>
      </c>
      <c r="X127" s="91" t="str">
        <f t="shared" si="45"/>
        <v>PLD</v>
      </c>
      <c r="Y127" s="317" t="str">
        <f t="shared" si="45"/>
        <v>PLD</v>
      </c>
      <c r="Z127" s="91" t="str">
        <f t="shared" si="45"/>
        <v>PLD</v>
      </c>
      <c r="AA127" s="91" t="str">
        <f t="shared" si="45"/>
        <v>PLD</v>
      </c>
      <c r="AB127" s="91" t="str">
        <f t="shared" si="45"/>
        <v>PLD</v>
      </c>
      <c r="AC127" s="317" t="str">
        <f t="shared" si="45"/>
        <v>PLD</v>
      </c>
      <c r="AD127" s="91" t="str">
        <f t="shared" si="45"/>
        <v>PLD</v>
      </c>
      <c r="AE127" s="317" t="str">
        <f t="shared" si="45"/>
        <v>PLD</v>
      </c>
      <c r="AF127" s="91" t="str">
        <f t="shared" si="45"/>
        <v>PLD</v>
      </c>
      <c r="AG127" s="317" t="str">
        <f t="shared" si="45"/>
        <v>PLD</v>
      </c>
      <c r="AH127" s="317" t="str">
        <f t="shared" si="45"/>
        <v>PLD</v>
      </c>
      <c r="AJ127" s="303"/>
    </row>
    <row r="128" spans="3:36" s="42" customFormat="1" x14ac:dyDescent="0.35">
      <c r="E128" s="91" t="str">
        <f t="shared" ref="E128:AH128" si="46">+LEFT(E14,4)</f>
        <v/>
      </c>
      <c r="F128" s="91" t="str">
        <f t="shared" si="46"/>
        <v/>
      </c>
      <c r="G128" s="91" t="str">
        <f t="shared" si="46"/>
        <v/>
      </c>
      <c r="H128" s="91" t="str">
        <f t="shared" si="46"/>
        <v>67</v>
      </c>
      <c r="I128" s="317" t="str">
        <f t="shared" si="46"/>
        <v/>
      </c>
      <c r="J128" s="91" t="str">
        <f t="shared" si="46"/>
        <v>67</v>
      </c>
      <c r="K128" s="317" t="str">
        <f t="shared" si="46"/>
        <v/>
      </c>
      <c r="L128" s="91" t="str">
        <f t="shared" si="46"/>
        <v>CDQP</v>
      </c>
      <c r="M128" s="91" t="str">
        <f t="shared" si="46"/>
        <v>PLD</v>
      </c>
      <c r="N128" s="91" t="str">
        <f t="shared" si="46"/>
        <v>PLD</v>
      </c>
      <c r="O128" s="317" t="str">
        <f t="shared" si="46"/>
        <v>PLD</v>
      </c>
      <c r="P128" s="91" t="str">
        <f t="shared" si="46"/>
        <v>PLD</v>
      </c>
      <c r="Q128" s="317" t="str">
        <f t="shared" si="46"/>
        <v>PLD</v>
      </c>
      <c r="R128" s="91" t="str">
        <f t="shared" si="46"/>
        <v>PLD</v>
      </c>
      <c r="S128" s="317" t="str">
        <f t="shared" si="46"/>
        <v>PLD</v>
      </c>
      <c r="T128" s="317" t="str">
        <f t="shared" si="46"/>
        <v>PLD</v>
      </c>
      <c r="U128" s="317" t="str">
        <f t="shared" si="46"/>
        <v>PLD</v>
      </c>
      <c r="V128" s="91" t="str">
        <f t="shared" si="46"/>
        <v>67</v>
      </c>
      <c r="W128" s="317" t="str">
        <f t="shared" si="46"/>
        <v/>
      </c>
      <c r="X128" s="91" t="str">
        <f t="shared" si="46"/>
        <v>CDQP</v>
      </c>
      <c r="Y128" s="317" t="str">
        <f t="shared" si="46"/>
        <v/>
      </c>
      <c r="Z128" s="91" t="str">
        <f t="shared" si="46"/>
        <v>67</v>
      </c>
      <c r="AA128" s="91" t="str">
        <f t="shared" si="46"/>
        <v/>
      </c>
      <c r="AB128" s="91" t="str">
        <f t="shared" si="46"/>
        <v>CDQP</v>
      </c>
      <c r="AC128" s="317" t="str">
        <f t="shared" si="46"/>
        <v/>
      </c>
      <c r="AD128" s="91" t="str">
        <f t="shared" si="46"/>
        <v>67</v>
      </c>
      <c r="AE128" s="317" t="str">
        <f t="shared" si="46"/>
        <v/>
      </c>
      <c r="AF128" s="91" t="str">
        <f t="shared" si="46"/>
        <v>CDQP</v>
      </c>
      <c r="AG128" s="317" t="str">
        <f t="shared" si="46"/>
        <v/>
      </c>
      <c r="AH128" s="317" t="str">
        <f t="shared" si="46"/>
        <v/>
      </c>
      <c r="AJ128" s="303"/>
    </row>
    <row r="129" spans="5:36" s="42" customFormat="1" x14ac:dyDescent="0.35">
      <c r="E129" s="91" t="str">
        <f t="shared" ref="E129:AH129" si="47">+LEFT(E15,4)</f>
        <v/>
      </c>
      <c r="F129" s="91" t="str">
        <f t="shared" si="47"/>
        <v/>
      </c>
      <c r="G129" s="91" t="str">
        <f t="shared" si="47"/>
        <v/>
      </c>
      <c r="H129" s="91" t="str">
        <f t="shared" si="47"/>
        <v>CDQP</v>
      </c>
      <c r="I129" s="317" t="str">
        <f t="shared" si="47"/>
        <v/>
      </c>
      <c r="J129" s="91" t="str">
        <f t="shared" si="47"/>
        <v>67</v>
      </c>
      <c r="K129" s="317" t="str">
        <f t="shared" si="47"/>
        <v/>
      </c>
      <c r="L129" s="91" t="str">
        <f t="shared" si="47"/>
        <v>CDQP</v>
      </c>
      <c r="M129" s="91" t="str">
        <f t="shared" si="47"/>
        <v/>
      </c>
      <c r="N129" s="91" t="str">
        <f t="shared" si="47"/>
        <v/>
      </c>
      <c r="O129" s="317" t="str">
        <f t="shared" si="47"/>
        <v/>
      </c>
      <c r="P129" s="91" t="str">
        <f t="shared" si="47"/>
        <v>CDQP</v>
      </c>
      <c r="Q129" s="317" t="str">
        <f t="shared" si="47"/>
        <v/>
      </c>
      <c r="R129" s="91" t="str">
        <f t="shared" si="47"/>
        <v>67</v>
      </c>
      <c r="S129" s="317" t="str">
        <f t="shared" si="47"/>
        <v/>
      </c>
      <c r="T129" s="317" t="str">
        <f t="shared" si="47"/>
        <v/>
      </c>
      <c r="U129" s="317" t="str">
        <f t="shared" si="47"/>
        <v/>
      </c>
      <c r="V129" s="91" t="str">
        <f t="shared" si="47"/>
        <v>67</v>
      </c>
      <c r="W129" s="317" t="str">
        <f t="shared" si="47"/>
        <v/>
      </c>
      <c r="X129" s="91" t="str">
        <f t="shared" si="47"/>
        <v>67</v>
      </c>
      <c r="Y129" s="317" t="str">
        <f t="shared" si="47"/>
        <v/>
      </c>
      <c r="Z129" s="91" t="str">
        <f t="shared" si="47"/>
        <v>67</v>
      </c>
      <c r="AA129" s="91" t="str">
        <f t="shared" si="47"/>
        <v>CDQP</v>
      </c>
      <c r="AB129" s="91" t="str">
        <f t="shared" si="47"/>
        <v/>
      </c>
      <c r="AC129" s="317" t="str">
        <f t="shared" si="47"/>
        <v/>
      </c>
      <c r="AD129" s="91" t="str">
        <f t="shared" si="47"/>
        <v>67</v>
      </c>
      <c r="AE129" s="317" t="str">
        <f t="shared" si="47"/>
        <v/>
      </c>
      <c r="AF129" s="91" t="str">
        <f t="shared" si="47"/>
        <v>67</v>
      </c>
      <c r="AG129" s="317" t="str">
        <f t="shared" si="47"/>
        <v/>
      </c>
      <c r="AH129" s="317" t="str">
        <f t="shared" si="47"/>
        <v/>
      </c>
      <c r="AJ129" s="303"/>
    </row>
    <row r="130" spans="5:36" s="42" customFormat="1" x14ac:dyDescent="0.35">
      <c r="E130" s="91" t="str">
        <f t="shared" ref="E130:AH130" si="48">+LEFT(E16,4)</f>
        <v/>
      </c>
      <c r="F130" s="91" t="str">
        <f t="shared" si="48"/>
        <v/>
      </c>
      <c r="G130" s="91" t="str">
        <f t="shared" si="48"/>
        <v/>
      </c>
      <c r="H130" s="91" t="str">
        <f t="shared" si="48"/>
        <v>ADA</v>
      </c>
      <c r="I130" s="317" t="str">
        <f t="shared" si="48"/>
        <v/>
      </c>
      <c r="J130" s="91" t="str">
        <f t="shared" si="48"/>
        <v>CDQP</v>
      </c>
      <c r="K130" s="317" t="str">
        <f t="shared" si="48"/>
        <v/>
      </c>
      <c r="L130" s="91" t="str">
        <f t="shared" si="48"/>
        <v>PO</v>
      </c>
      <c r="M130" s="91" t="str">
        <f t="shared" si="48"/>
        <v>CDQP</v>
      </c>
      <c r="N130" s="91" t="str">
        <f t="shared" si="48"/>
        <v/>
      </c>
      <c r="O130" s="317" t="str">
        <f t="shared" si="48"/>
        <v/>
      </c>
      <c r="P130" s="91" t="str">
        <f t="shared" si="48"/>
        <v>PO</v>
      </c>
      <c r="Q130" s="317" t="str">
        <f t="shared" si="48"/>
        <v/>
      </c>
      <c r="R130" s="91" t="str">
        <f t="shared" si="48"/>
        <v>PO</v>
      </c>
      <c r="S130" s="317" t="str">
        <f t="shared" si="48"/>
        <v/>
      </c>
      <c r="T130" s="317" t="str">
        <f t="shared" si="48"/>
        <v/>
      </c>
      <c r="U130" s="317" t="str">
        <f t="shared" si="48"/>
        <v/>
      </c>
      <c r="V130" s="91" t="str">
        <f t="shared" si="48"/>
        <v>CDQP</v>
      </c>
      <c r="W130" s="317" t="str">
        <f t="shared" si="48"/>
        <v/>
      </c>
      <c r="X130" s="91" t="str">
        <f t="shared" si="48"/>
        <v>PO</v>
      </c>
      <c r="Y130" s="317" t="str">
        <f t="shared" si="48"/>
        <v/>
      </c>
      <c r="Z130" s="91" t="str">
        <f t="shared" si="48"/>
        <v>CDQP</v>
      </c>
      <c r="AA130" s="91" t="str">
        <f t="shared" si="48"/>
        <v/>
      </c>
      <c r="AB130" s="91" t="str">
        <f t="shared" si="48"/>
        <v/>
      </c>
      <c r="AC130" s="317" t="str">
        <f t="shared" si="48"/>
        <v>MISS</v>
      </c>
      <c r="AD130" s="91" t="str">
        <f t="shared" si="48"/>
        <v>MISS</v>
      </c>
      <c r="AE130" s="317" t="str">
        <f t="shared" si="48"/>
        <v>MISS</v>
      </c>
      <c r="AF130" s="91" t="str">
        <f t="shared" si="48"/>
        <v>CDQP</v>
      </c>
      <c r="AG130" s="317" t="str">
        <f t="shared" si="48"/>
        <v/>
      </c>
      <c r="AH130" s="317" t="str">
        <f t="shared" si="48"/>
        <v/>
      </c>
      <c r="AJ130" s="303"/>
    </row>
    <row r="131" spans="5:36" s="42" customFormat="1" x14ac:dyDescent="0.35">
      <c r="E131" s="91" t="str">
        <f t="shared" ref="E131:AH131" si="49">+LEFT(E17,4)</f>
        <v/>
      </c>
      <c r="F131" s="91" t="str">
        <f t="shared" si="49"/>
        <v/>
      </c>
      <c r="G131" s="91" t="str">
        <f t="shared" si="49"/>
        <v/>
      </c>
      <c r="H131" s="91" t="str">
        <f t="shared" si="49"/>
        <v>CCT</v>
      </c>
      <c r="I131" s="317" t="str">
        <f t="shared" si="49"/>
        <v/>
      </c>
      <c r="J131" s="91" t="str">
        <f t="shared" si="49"/>
        <v>CCT</v>
      </c>
      <c r="K131" s="317" t="str">
        <f t="shared" si="49"/>
        <v/>
      </c>
      <c r="L131" s="91" t="str">
        <f t="shared" si="49"/>
        <v>CCT</v>
      </c>
      <c r="M131" s="91" t="str">
        <f t="shared" si="49"/>
        <v/>
      </c>
      <c r="N131" s="91" t="str">
        <f t="shared" si="49"/>
        <v>CDQP</v>
      </c>
      <c r="O131" s="317" t="str">
        <f t="shared" si="49"/>
        <v/>
      </c>
      <c r="P131" s="91" t="str">
        <f t="shared" si="49"/>
        <v>CCT</v>
      </c>
      <c r="Q131" s="317" t="str">
        <f t="shared" si="49"/>
        <v/>
      </c>
      <c r="R131" s="91" t="str">
        <f t="shared" si="49"/>
        <v>CDQP</v>
      </c>
      <c r="S131" s="317" t="str">
        <f t="shared" si="49"/>
        <v/>
      </c>
      <c r="T131" s="317" t="str">
        <f t="shared" si="49"/>
        <v/>
      </c>
      <c r="U131" s="317" t="str">
        <f t="shared" si="49"/>
        <v/>
      </c>
      <c r="V131" s="91" t="str">
        <f t="shared" si="49"/>
        <v>CCT</v>
      </c>
      <c r="W131" s="317" t="str">
        <f t="shared" si="49"/>
        <v/>
      </c>
      <c r="X131" s="91" t="str">
        <f t="shared" si="49"/>
        <v>CCT</v>
      </c>
      <c r="Y131" s="317" t="str">
        <f t="shared" si="49"/>
        <v/>
      </c>
      <c r="Z131" s="91" t="str">
        <f t="shared" si="49"/>
        <v>CDQP</v>
      </c>
      <c r="AA131" s="91" t="str">
        <f t="shared" si="49"/>
        <v>CDQP</v>
      </c>
      <c r="AB131" s="91" t="str">
        <f t="shared" si="49"/>
        <v/>
      </c>
      <c r="AC131" s="317" t="str">
        <f t="shared" si="49"/>
        <v/>
      </c>
      <c r="AD131" s="91" t="str">
        <f t="shared" si="49"/>
        <v>CCT</v>
      </c>
      <c r="AE131" s="317" t="str">
        <f t="shared" si="49"/>
        <v>Autr</v>
      </c>
      <c r="AF131" s="91" t="str">
        <f t="shared" si="49"/>
        <v>Autr</v>
      </c>
      <c r="AG131" s="317" t="str">
        <f t="shared" si="49"/>
        <v>Autr</v>
      </c>
      <c r="AH131" s="317" t="str">
        <f t="shared" si="49"/>
        <v>Autr</v>
      </c>
      <c r="AJ131" s="303"/>
    </row>
    <row r="132" spans="5:36" s="42" customFormat="1" x14ac:dyDescent="0.35">
      <c r="E132" s="91" t="str">
        <f t="shared" ref="E132:AH132" si="50">+LEFT(E18,4)</f>
        <v>STAG</v>
      </c>
      <c r="F132" s="91" t="str">
        <f t="shared" si="50"/>
        <v>STAG</v>
      </c>
      <c r="G132" s="91" t="str">
        <f t="shared" si="50"/>
        <v>STAG</v>
      </c>
      <c r="H132" s="91" t="str">
        <f t="shared" si="50"/>
        <v>STAG</v>
      </c>
      <c r="I132" s="317" t="str">
        <f t="shared" si="50"/>
        <v>STAG</v>
      </c>
      <c r="J132" s="91" t="str">
        <f t="shared" si="50"/>
        <v>STAG</v>
      </c>
      <c r="K132" s="317" t="str">
        <f t="shared" si="50"/>
        <v>STAG</v>
      </c>
      <c r="L132" s="91" t="str">
        <f t="shared" si="50"/>
        <v>STAG</v>
      </c>
      <c r="M132" s="91" t="str">
        <f t="shared" si="50"/>
        <v>PLD</v>
      </c>
      <c r="N132" s="91" t="str">
        <f t="shared" si="50"/>
        <v>PLD</v>
      </c>
      <c r="O132" s="317" t="str">
        <f t="shared" si="50"/>
        <v>PLD</v>
      </c>
      <c r="P132" s="91" t="str">
        <f t="shared" si="50"/>
        <v>PLD</v>
      </c>
      <c r="Q132" s="317" t="str">
        <f t="shared" si="50"/>
        <v>PLD</v>
      </c>
      <c r="R132" s="91" t="str">
        <f t="shared" si="50"/>
        <v>PLD</v>
      </c>
      <c r="S132" s="317" t="str">
        <f t="shared" si="50"/>
        <v>PLD</v>
      </c>
      <c r="T132" s="317" t="str">
        <f t="shared" si="50"/>
        <v>PLD</v>
      </c>
      <c r="U132" s="317" t="str">
        <f t="shared" si="50"/>
        <v>PLD</v>
      </c>
      <c r="V132" s="91" t="str">
        <f t="shared" si="50"/>
        <v>PLD</v>
      </c>
      <c r="W132" s="317" t="str">
        <f t="shared" si="50"/>
        <v>PLD</v>
      </c>
      <c r="X132" s="91" t="str">
        <f t="shared" si="50"/>
        <v>PLD</v>
      </c>
      <c r="Y132" s="317" t="str">
        <f t="shared" si="50"/>
        <v>PLD</v>
      </c>
      <c r="Z132" s="91" t="str">
        <f t="shared" si="50"/>
        <v>PLD</v>
      </c>
      <c r="AA132" s="91" t="str">
        <f t="shared" si="50"/>
        <v>PLD</v>
      </c>
      <c r="AB132" s="91" t="str">
        <f t="shared" si="50"/>
        <v>PLD</v>
      </c>
      <c r="AC132" s="317" t="str">
        <f t="shared" si="50"/>
        <v>PLD</v>
      </c>
      <c r="AD132" s="91" t="str">
        <f t="shared" si="50"/>
        <v>CDQC</v>
      </c>
      <c r="AE132" s="317" t="str">
        <f t="shared" si="50"/>
        <v/>
      </c>
      <c r="AF132" s="91" t="str">
        <f t="shared" si="50"/>
        <v>CSA</v>
      </c>
      <c r="AG132" s="317" t="str">
        <f t="shared" si="50"/>
        <v/>
      </c>
      <c r="AH132" s="317" t="str">
        <f t="shared" si="50"/>
        <v/>
      </c>
      <c r="AJ132" s="303"/>
    </row>
    <row r="133" spans="5:36" s="42" customFormat="1" x14ac:dyDescent="0.35">
      <c r="E133" s="91" t="str">
        <f t="shared" ref="E133:AH133" si="51">+LEFT(E19,4)</f>
        <v>PLD</v>
      </c>
      <c r="F133" s="91" t="str">
        <f t="shared" si="51"/>
        <v>PLD</v>
      </c>
      <c r="G133" s="91" t="str">
        <f t="shared" si="51"/>
        <v>PLD</v>
      </c>
      <c r="H133" s="91" t="str">
        <f t="shared" si="51"/>
        <v>PLD</v>
      </c>
      <c r="I133" s="317" t="str">
        <f t="shared" si="51"/>
        <v>PLD</v>
      </c>
      <c r="J133" s="91" t="str">
        <f t="shared" si="51"/>
        <v>PLD</v>
      </c>
      <c r="K133" s="317" t="str">
        <f t="shared" si="51"/>
        <v>PLD</v>
      </c>
      <c r="L133" s="91" t="str">
        <f t="shared" si="51"/>
        <v>PLD</v>
      </c>
      <c r="M133" s="91" t="str">
        <f t="shared" si="51"/>
        <v>PLD</v>
      </c>
      <c r="N133" s="91" t="str">
        <f t="shared" si="51"/>
        <v>PLD</v>
      </c>
      <c r="O133" s="317" t="str">
        <f t="shared" si="51"/>
        <v>PLD</v>
      </c>
      <c r="P133" s="91" t="str">
        <f t="shared" si="51"/>
        <v>PLD</v>
      </c>
      <c r="Q133" s="317" t="str">
        <f t="shared" si="51"/>
        <v>PLD</v>
      </c>
      <c r="R133" s="91" t="str">
        <f t="shared" si="51"/>
        <v>PLD</v>
      </c>
      <c r="S133" s="317" t="str">
        <f t="shared" si="51"/>
        <v>PLD</v>
      </c>
      <c r="T133" s="317" t="str">
        <f t="shared" si="51"/>
        <v>PLD</v>
      </c>
      <c r="U133" s="317" t="str">
        <f t="shared" si="51"/>
        <v>PLD</v>
      </c>
      <c r="V133" s="91" t="str">
        <f t="shared" si="51"/>
        <v>PLD</v>
      </c>
      <c r="W133" s="317" t="str">
        <f t="shared" si="51"/>
        <v>PLD</v>
      </c>
      <c r="X133" s="91" t="str">
        <f t="shared" si="51"/>
        <v>PLD</v>
      </c>
      <c r="Y133" s="317" t="str">
        <f t="shared" si="51"/>
        <v>PLD</v>
      </c>
      <c r="Z133" s="91" t="str">
        <f t="shared" si="51"/>
        <v>PLD</v>
      </c>
      <c r="AA133" s="91" t="str">
        <f t="shared" si="51"/>
        <v>PLD</v>
      </c>
      <c r="AB133" s="91" t="str">
        <f t="shared" si="51"/>
        <v>PLD</v>
      </c>
      <c r="AC133" s="317" t="str">
        <f t="shared" si="51"/>
        <v>PLD</v>
      </c>
      <c r="AD133" s="91" t="str">
        <f t="shared" si="51"/>
        <v>PLD</v>
      </c>
      <c r="AE133" s="317" t="str">
        <f t="shared" si="51"/>
        <v>PLD</v>
      </c>
      <c r="AF133" s="91" t="str">
        <f t="shared" si="51"/>
        <v>PLD</v>
      </c>
      <c r="AG133" s="317" t="str">
        <f t="shared" si="51"/>
        <v>PLD</v>
      </c>
      <c r="AH133" s="317" t="str">
        <f t="shared" si="51"/>
        <v>PLD</v>
      </c>
      <c r="AJ133" s="303"/>
    </row>
    <row r="134" spans="5:36" s="42" customFormat="1" x14ac:dyDescent="0.35">
      <c r="E134" s="91" t="str">
        <f t="shared" ref="E134:AH134" si="52">+LEFT(E20,4)</f>
        <v>PATC</v>
      </c>
      <c r="F134" s="91" t="str">
        <f t="shared" si="52"/>
        <v>PATC</v>
      </c>
      <c r="G134" s="91" t="str">
        <f t="shared" si="52"/>
        <v>PATC</v>
      </c>
      <c r="H134" s="91" t="str">
        <f t="shared" si="52"/>
        <v>PATC</v>
      </c>
      <c r="I134" s="317" t="str">
        <f t="shared" si="52"/>
        <v>PATC</v>
      </c>
      <c r="J134" s="91" t="str">
        <f t="shared" si="52"/>
        <v>PATC</v>
      </c>
      <c r="K134" s="317" t="str">
        <f t="shared" si="52"/>
        <v>PATC</v>
      </c>
      <c r="L134" s="91" t="str">
        <f t="shared" si="52"/>
        <v>PATC</v>
      </c>
      <c r="M134" s="91" t="str">
        <f t="shared" si="52"/>
        <v>PATC</v>
      </c>
      <c r="N134" s="91" t="str">
        <f t="shared" si="52"/>
        <v>PATC</v>
      </c>
      <c r="O134" s="317" t="str">
        <f t="shared" si="52"/>
        <v>PATC</v>
      </c>
      <c r="P134" s="91" t="str">
        <f t="shared" si="52"/>
        <v>PATC</v>
      </c>
      <c r="Q134" s="317" t="str">
        <f t="shared" si="52"/>
        <v>PATC</v>
      </c>
      <c r="R134" s="91" t="str">
        <f t="shared" si="52"/>
        <v>PATC</v>
      </c>
      <c r="S134" s="317" t="str">
        <f t="shared" si="52"/>
        <v>PATC</v>
      </c>
      <c r="T134" s="317" t="str">
        <f t="shared" si="52"/>
        <v>PATC</v>
      </c>
      <c r="U134" s="317" t="str">
        <f t="shared" si="52"/>
        <v>PATC</v>
      </c>
      <c r="V134" s="91" t="str">
        <f t="shared" si="52"/>
        <v>PATC</v>
      </c>
      <c r="W134" s="317" t="str">
        <f t="shared" si="52"/>
        <v>PATC</v>
      </c>
      <c r="X134" s="91" t="str">
        <f t="shared" si="52"/>
        <v>PATC</v>
      </c>
      <c r="Y134" s="317" t="str">
        <f t="shared" si="52"/>
        <v>PATC</v>
      </c>
      <c r="Z134" s="91" t="str">
        <f t="shared" si="52"/>
        <v>PATC</v>
      </c>
      <c r="AA134" s="91" t="str">
        <f t="shared" si="52"/>
        <v>PATC</v>
      </c>
      <c r="AB134" s="91" t="str">
        <f t="shared" si="52"/>
        <v>PATC</v>
      </c>
      <c r="AC134" s="317" t="str">
        <f t="shared" si="52"/>
        <v>PATC</v>
      </c>
      <c r="AD134" s="91" t="str">
        <f t="shared" si="52"/>
        <v>PATC</v>
      </c>
      <c r="AE134" s="317" t="str">
        <f t="shared" si="52"/>
        <v>PATC</v>
      </c>
      <c r="AF134" s="91" t="str">
        <f t="shared" si="52"/>
        <v>PATC</v>
      </c>
      <c r="AG134" s="317" t="str">
        <f t="shared" si="52"/>
        <v>PATC</v>
      </c>
      <c r="AH134" s="317" t="str">
        <f t="shared" si="52"/>
        <v>PATC</v>
      </c>
      <c r="AJ134" s="303"/>
    </row>
    <row r="135" spans="5:36" s="42" customFormat="1" x14ac:dyDescent="0.35">
      <c r="E135" s="91" t="str">
        <f t="shared" ref="E135:AH135" si="53">+LEFT(E21,4)</f>
        <v/>
      </c>
      <c r="F135" s="91" t="str">
        <f t="shared" si="53"/>
        <v/>
      </c>
      <c r="G135" s="91" t="str">
        <f t="shared" si="53"/>
        <v/>
      </c>
      <c r="H135" s="91" t="str">
        <f t="shared" si="53"/>
        <v>CO</v>
      </c>
      <c r="I135" s="317" t="str">
        <f t="shared" si="53"/>
        <v/>
      </c>
      <c r="J135" s="91" t="str">
        <f t="shared" si="53"/>
        <v>CO</v>
      </c>
      <c r="K135" s="317" t="str">
        <f t="shared" si="53"/>
        <v/>
      </c>
      <c r="L135" s="91" t="str">
        <f t="shared" si="53"/>
        <v>CO</v>
      </c>
      <c r="M135" s="91" t="str">
        <f t="shared" si="53"/>
        <v>CDQ</v>
      </c>
      <c r="N135" s="91" t="str">
        <f t="shared" si="53"/>
        <v/>
      </c>
      <c r="O135" s="317" t="str">
        <f t="shared" si="53"/>
        <v/>
      </c>
      <c r="P135" s="91" t="str">
        <f t="shared" si="53"/>
        <v>CO</v>
      </c>
      <c r="Q135" s="317" t="str">
        <f t="shared" si="53"/>
        <v>PLD</v>
      </c>
      <c r="R135" s="91" t="str">
        <f t="shared" si="53"/>
        <v>PLD</v>
      </c>
      <c r="S135" s="317" t="str">
        <f t="shared" si="53"/>
        <v>PLD</v>
      </c>
      <c r="T135" s="317" t="str">
        <f t="shared" si="53"/>
        <v>PLD</v>
      </c>
      <c r="U135" s="317" t="str">
        <f t="shared" si="53"/>
        <v>PLD</v>
      </c>
      <c r="V135" s="91" t="str">
        <f t="shared" si="53"/>
        <v>PLD</v>
      </c>
      <c r="W135" s="317" t="str">
        <f t="shared" si="53"/>
        <v>PLD</v>
      </c>
      <c r="X135" s="91" t="str">
        <f t="shared" si="53"/>
        <v>CDQ</v>
      </c>
      <c r="Y135" s="317" t="str">
        <f t="shared" si="53"/>
        <v/>
      </c>
      <c r="Z135" s="91" t="str">
        <f t="shared" si="53"/>
        <v>CO</v>
      </c>
      <c r="AA135" s="91" t="str">
        <f t="shared" si="53"/>
        <v/>
      </c>
      <c r="AB135" s="91" t="str">
        <f t="shared" si="53"/>
        <v>CDQ</v>
      </c>
      <c r="AC135" s="317" t="str">
        <f t="shared" si="53"/>
        <v/>
      </c>
      <c r="AD135" s="91" t="str">
        <f t="shared" si="53"/>
        <v>CO</v>
      </c>
      <c r="AE135" s="317" t="str">
        <f t="shared" si="53"/>
        <v/>
      </c>
      <c r="AF135" s="91" t="str">
        <f t="shared" si="53"/>
        <v>CO</v>
      </c>
      <c r="AG135" s="317" t="str">
        <f t="shared" si="53"/>
        <v/>
      </c>
      <c r="AH135" s="317" t="str">
        <f t="shared" si="53"/>
        <v/>
      </c>
      <c r="AJ135" s="303"/>
    </row>
    <row r="136" spans="5:36" s="42" customFormat="1" x14ac:dyDescent="0.35">
      <c r="E136" s="91" t="str">
        <f t="shared" ref="E136:AH136" si="54">+LEFT(E22,4)</f>
        <v/>
      </c>
      <c r="F136" s="91" t="str">
        <f t="shared" si="54"/>
        <v/>
      </c>
      <c r="G136" s="91" t="str">
        <f t="shared" si="54"/>
        <v/>
      </c>
      <c r="H136" s="91" t="str">
        <f t="shared" si="54"/>
        <v>CDQC</v>
      </c>
      <c r="I136" s="317" t="str">
        <f t="shared" si="54"/>
        <v/>
      </c>
      <c r="J136" s="91" t="str">
        <f t="shared" si="54"/>
        <v>CSA</v>
      </c>
      <c r="K136" s="317" t="str">
        <f t="shared" si="54"/>
        <v/>
      </c>
      <c r="L136" s="91" t="str">
        <f t="shared" si="54"/>
        <v>CDQC</v>
      </c>
      <c r="M136" s="91" t="str">
        <f t="shared" si="54"/>
        <v/>
      </c>
      <c r="N136" s="91" t="str">
        <f t="shared" si="54"/>
        <v/>
      </c>
      <c r="O136" s="317" t="str">
        <f t="shared" si="54"/>
        <v/>
      </c>
      <c r="P136" s="91" t="str">
        <f t="shared" si="54"/>
        <v>CSA</v>
      </c>
      <c r="Q136" s="317" t="str">
        <f t="shared" si="54"/>
        <v/>
      </c>
      <c r="R136" s="91" t="str">
        <f t="shared" si="54"/>
        <v>CSA</v>
      </c>
      <c r="S136" s="317" t="str">
        <f t="shared" si="54"/>
        <v/>
      </c>
      <c r="T136" s="317" t="str">
        <f t="shared" si="54"/>
        <v/>
      </c>
      <c r="U136" s="317" t="str">
        <f t="shared" si="54"/>
        <v/>
      </c>
      <c r="V136" s="91" t="str">
        <f t="shared" si="54"/>
        <v>CSA</v>
      </c>
      <c r="W136" s="317" t="str">
        <f t="shared" si="54"/>
        <v/>
      </c>
      <c r="X136" s="91" t="str">
        <f t="shared" si="54"/>
        <v>CSA</v>
      </c>
      <c r="Y136" s="317" t="str">
        <f t="shared" si="54"/>
        <v/>
      </c>
      <c r="Z136" s="91" t="str">
        <f t="shared" si="54"/>
        <v>CDQC</v>
      </c>
      <c r="AA136" s="91" t="str">
        <f t="shared" si="54"/>
        <v/>
      </c>
      <c r="AB136" s="91" t="str">
        <f t="shared" si="54"/>
        <v/>
      </c>
      <c r="AC136" s="317" t="str">
        <f t="shared" si="54"/>
        <v/>
      </c>
      <c r="AD136" s="91" t="str">
        <f t="shared" si="54"/>
        <v>CSA</v>
      </c>
      <c r="AE136" s="317" t="str">
        <f t="shared" si="54"/>
        <v/>
      </c>
      <c r="AF136" s="91" t="str">
        <f t="shared" si="54"/>
        <v>CSA</v>
      </c>
      <c r="AG136" s="317" t="str">
        <f t="shared" si="54"/>
        <v>PLD</v>
      </c>
      <c r="AH136" s="317" t="str">
        <f t="shared" si="54"/>
        <v>PLD</v>
      </c>
      <c r="AJ136" s="303"/>
    </row>
    <row r="137" spans="5:36" s="42" customFormat="1" x14ac:dyDescent="0.35">
      <c r="E137" s="91" t="str">
        <f t="shared" ref="E137:AH137" si="55">+LEFT(E23,4)</f>
        <v>MISS</v>
      </c>
      <c r="F137" s="91" t="str">
        <f t="shared" si="55"/>
        <v>MISS</v>
      </c>
      <c r="G137" s="91" t="str">
        <f t="shared" si="55"/>
        <v>MISS</v>
      </c>
      <c r="H137" s="91" t="str">
        <f t="shared" si="55"/>
        <v>MISS</v>
      </c>
      <c r="I137" s="317" t="str">
        <f t="shared" si="55"/>
        <v>MISS</v>
      </c>
      <c r="J137" s="91" t="str">
        <f t="shared" si="55"/>
        <v>MISS</v>
      </c>
      <c r="K137" s="317" t="str">
        <f t="shared" si="55"/>
        <v>MISS</v>
      </c>
      <c r="L137" s="91" t="str">
        <f t="shared" si="55"/>
        <v>MISS</v>
      </c>
      <c r="M137" s="91" t="str">
        <f t="shared" si="55"/>
        <v>MISS</v>
      </c>
      <c r="N137" s="91" t="str">
        <f t="shared" si="55"/>
        <v>MISS</v>
      </c>
      <c r="O137" s="317" t="str">
        <f t="shared" si="55"/>
        <v>MISS</v>
      </c>
      <c r="P137" s="91" t="str">
        <f t="shared" si="55"/>
        <v>MISS</v>
      </c>
      <c r="Q137" s="317" t="str">
        <f t="shared" si="55"/>
        <v>MISS</v>
      </c>
      <c r="R137" s="91" t="str">
        <f t="shared" si="55"/>
        <v>MISS</v>
      </c>
      <c r="S137" s="317" t="str">
        <f t="shared" si="55"/>
        <v>MISS</v>
      </c>
      <c r="T137" s="317" t="str">
        <f t="shared" si="55"/>
        <v>MISS</v>
      </c>
      <c r="U137" s="317" t="str">
        <f t="shared" si="55"/>
        <v>MISS</v>
      </c>
      <c r="V137" s="91" t="str">
        <f t="shared" si="55"/>
        <v>PLD</v>
      </c>
      <c r="W137" s="317" t="str">
        <f t="shared" si="55"/>
        <v>PLD</v>
      </c>
      <c r="X137" s="91" t="str">
        <f t="shared" si="55"/>
        <v>PLD</v>
      </c>
      <c r="Y137" s="317" t="str">
        <f t="shared" si="55"/>
        <v>PLD</v>
      </c>
      <c r="Z137" s="91" t="str">
        <f t="shared" si="55"/>
        <v>PLD</v>
      </c>
      <c r="AA137" s="91" t="str">
        <f t="shared" si="55"/>
        <v>PLD</v>
      </c>
      <c r="AB137" s="91" t="str">
        <f t="shared" si="55"/>
        <v>PLD</v>
      </c>
      <c r="AC137" s="317" t="str">
        <f t="shared" si="55"/>
        <v>PLD</v>
      </c>
      <c r="AD137" s="91" t="str">
        <f t="shared" si="55"/>
        <v>DD</v>
      </c>
      <c r="AE137" s="317" t="str">
        <f t="shared" si="55"/>
        <v/>
      </c>
      <c r="AF137" s="91" t="str">
        <f t="shared" si="55"/>
        <v>NOI</v>
      </c>
      <c r="AG137" s="317" t="str">
        <f t="shared" si="55"/>
        <v/>
      </c>
      <c r="AH137" s="317" t="str">
        <f t="shared" si="55"/>
        <v/>
      </c>
      <c r="AJ137" s="303"/>
    </row>
    <row r="138" spans="5:36" s="42" customFormat="1" x14ac:dyDescent="0.35">
      <c r="E138" s="91" t="str">
        <f t="shared" ref="E138:AH138" si="56">+LEFT(E24,4)</f>
        <v/>
      </c>
      <c r="F138" s="91" t="str">
        <f t="shared" si="56"/>
        <v/>
      </c>
      <c r="G138" s="91" t="str">
        <f t="shared" si="56"/>
        <v/>
      </c>
      <c r="H138" s="91" t="str">
        <f t="shared" si="56"/>
        <v/>
      </c>
      <c r="I138" s="317" t="str">
        <f t="shared" si="56"/>
        <v/>
      </c>
      <c r="J138" s="91" t="str">
        <f t="shared" si="56"/>
        <v/>
      </c>
      <c r="K138" s="317" t="str">
        <f t="shared" si="56"/>
        <v/>
      </c>
      <c r="L138" s="91" t="str">
        <f t="shared" si="56"/>
        <v/>
      </c>
      <c r="M138" s="91" t="str">
        <f t="shared" si="56"/>
        <v/>
      </c>
      <c r="N138" s="91" t="str">
        <f t="shared" si="56"/>
        <v/>
      </c>
      <c r="O138" s="317" t="str">
        <f t="shared" si="56"/>
        <v/>
      </c>
      <c r="P138" s="91" t="str">
        <f t="shared" si="56"/>
        <v/>
      </c>
      <c r="Q138" s="317" t="str">
        <f t="shared" si="56"/>
        <v/>
      </c>
      <c r="R138" s="91" t="str">
        <f t="shared" si="56"/>
        <v/>
      </c>
      <c r="S138" s="317" t="str">
        <f t="shared" si="56"/>
        <v/>
      </c>
      <c r="T138" s="317" t="str">
        <f t="shared" si="56"/>
        <v/>
      </c>
      <c r="U138" s="317" t="str">
        <f t="shared" si="56"/>
        <v/>
      </c>
      <c r="V138" s="91" t="str">
        <f t="shared" si="56"/>
        <v/>
      </c>
      <c r="W138" s="317" t="str">
        <f t="shared" si="56"/>
        <v/>
      </c>
      <c r="X138" s="91" t="str">
        <f t="shared" si="56"/>
        <v/>
      </c>
      <c r="Y138" s="317" t="str">
        <f t="shared" si="56"/>
        <v/>
      </c>
      <c r="Z138" s="91" t="str">
        <f t="shared" si="56"/>
        <v/>
      </c>
      <c r="AA138" s="91" t="str">
        <f t="shared" si="56"/>
        <v/>
      </c>
      <c r="AB138" s="91" t="str">
        <f t="shared" si="56"/>
        <v/>
      </c>
      <c r="AC138" s="317" t="str">
        <f t="shared" si="56"/>
        <v/>
      </c>
      <c r="AD138" s="91" t="str">
        <f t="shared" si="56"/>
        <v/>
      </c>
      <c r="AE138" s="317" t="str">
        <f t="shared" si="56"/>
        <v/>
      </c>
      <c r="AF138" s="91" t="str">
        <f t="shared" si="56"/>
        <v/>
      </c>
      <c r="AG138" s="317" t="str">
        <f t="shared" si="56"/>
        <v/>
      </c>
      <c r="AH138" s="317" t="str">
        <f t="shared" si="56"/>
        <v/>
      </c>
      <c r="AJ138" s="303"/>
    </row>
    <row r="139" spans="5:36" s="42" customFormat="1" x14ac:dyDescent="0.35">
      <c r="E139" s="91" t="str">
        <f t="shared" ref="E139:AH139" si="57">+LEFT(E25,4)</f>
        <v/>
      </c>
      <c r="F139" s="91" t="str">
        <f t="shared" si="57"/>
        <v/>
      </c>
      <c r="G139" s="91" t="str">
        <f t="shared" si="57"/>
        <v/>
      </c>
      <c r="H139" s="91" t="str">
        <f t="shared" si="57"/>
        <v>MISS</v>
      </c>
      <c r="I139" s="317" t="str">
        <f t="shared" si="57"/>
        <v>MISS</v>
      </c>
      <c r="J139" s="91" t="str">
        <f t="shared" si="57"/>
        <v>ADA</v>
      </c>
      <c r="K139" s="317" t="str">
        <f t="shared" si="57"/>
        <v/>
      </c>
      <c r="L139" s="91" t="str">
        <f t="shared" si="57"/>
        <v>PO</v>
      </c>
      <c r="M139" s="91" t="str">
        <f t="shared" si="57"/>
        <v/>
      </c>
      <c r="N139" s="91" t="str">
        <f t="shared" si="57"/>
        <v>NPO</v>
      </c>
      <c r="O139" s="317" t="str">
        <f t="shared" si="57"/>
        <v/>
      </c>
      <c r="P139" s="91" t="str">
        <f t="shared" si="57"/>
        <v>PO</v>
      </c>
      <c r="Q139" s="317" t="str">
        <f t="shared" si="57"/>
        <v/>
      </c>
      <c r="R139" s="91" t="str">
        <f t="shared" si="57"/>
        <v>PO</v>
      </c>
      <c r="S139" s="317" t="str">
        <f t="shared" si="57"/>
        <v/>
      </c>
      <c r="T139" s="317" t="str">
        <f t="shared" si="57"/>
        <v/>
      </c>
      <c r="U139" s="317" t="str">
        <f t="shared" si="57"/>
        <v/>
      </c>
      <c r="V139" s="91" t="str">
        <f t="shared" si="57"/>
        <v>NPO</v>
      </c>
      <c r="W139" s="317" t="str">
        <f t="shared" si="57"/>
        <v/>
      </c>
      <c r="X139" s="91" t="str">
        <f t="shared" si="57"/>
        <v>PO</v>
      </c>
      <c r="Y139" s="317" t="str">
        <f t="shared" si="57"/>
        <v/>
      </c>
      <c r="Z139" s="91" t="str">
        <f t="shared" si="57"/>
        <v>PO</v>
      </c>
      <c r="AA139" s="91" t="str">
        <f t="shared" si="57"/>
        <v/>
      </c>
      <c r="AB139" s="91" t="str">
        <f t="shared" si="57"/>
        <v/>
      </c>
      <c r="AC139" s="317" t="str">
        <f t="shared" si="57"/>
        <v/>
      </c>
      <c r="AD139" s="91" t="str">
        <f t="shared" si="57"/>
        <v>NPO</v>
      </c>
      <c r="AE139" s="317" t="str">
        <f t="shared" si="57"/>
        <v/>
      </c>
      <c r="AF139" s="91" t="str">
        <f t="shared" si="57"/>
        <v>PO</v>
      </c>
      <c r="AG139" s="317" t="str">
        <f t="shared" si="57"/>
        <v/>
      </c>
      <c r="AH139" s="317" t="str">
        <f t="shared" si="57"/>
        <v/>
      </c>
      <c r="AJ139" s="303"/>
    </row>
    <row r="140" spans="5:36" s="42" customFormat="1" x14ac:dyDescent="0.35">
      <c r="E140" s="91" t="str">
        <f t="shared" ref="E140:AH140" si="58">+LEFT(E26,4)</f>
        <v>MISS</v>
      </c>
      <c r="F140" s="91" t="str">
        <f t="shared" si="58"/>
        <v>MISS</v>
      </c>
      <c r="G140" s="91" t="str">
        <f t="shared" si="58"/>
        <v>MISS</v>
      </c>
      <c r="H140" s="91" t="str">
        <f t="shared" si="58"/>
        <v>MISS</v>
      </c>
      <c r="I140" s="317" t="str">
        <f t="shared" si="58"/>
        <v>MISS</v>
      </c>
      <c r="J140" s="91" t="str">
        <f t="shared" si="58"/>
        <v>MISS</v>
      </c>
      <c r="K140" s="317" t="str">
        <f t="shared" si="58"/>
        <v>MISS</v>
      </c>
      <c r="L140" s="91" t="str">
        <f t="shared" si="58"/>
        <v>MISS</v>
      </c>
      <c r="M140" s="91" t="str">
        <f t="shared" si="58"/>
        <v>MISS</v>
      </c>
      <c r="N140" s="91" t="str">
        <f t="shared" si="58"/>
        <v>MISS</v>
      </c>
      <c r="O140" s="317" t="str">
        <f t="shared" si="58"/>
        <v/>
      </c>
      <c r="P140" s="91" t="str">
        <f t="shared" si="58"/>
        <v>ADA</v>
      </c>
      <c r="Q140" s="317" t="str">
        <f t="shared" si="58"/>
        <v/>
      </c>
      <c r="R140" s="91" t="str">
        <f t="shared" si="58"/>
        <v>ADA</v>
      </c>
      <c r="S140" s="317" t="str">
        <f t="shared" si="58"/>
        <v/>
      </c>
      <c r="T140" s="317" t="str">
        <f t="shared" si="58"/>
        <v/>
      </c>
      <c r="U140" s="317" t="str">
        <f t="shared" si="58"/>
        <v/>
      </c>
      <c r="V140" s="91" t="str">
        <f t="shared" si="58"/>
        <v>ADA</v>
      </c>
      <c r="W140" s="317" t="str">
        <f t="shared" si="58"/>
        <v/>
      </c>
      <c r="X140" s="91" t="str">
        <f t="shared" si="58"/>
        <v>ADA</v>
      </c>
      <c r="Y140" s="317" t="str">
        <f t="shared" si="58"/>
        <v/>
      </c>
      <c r="Z140" s="91" t="str">
        <f t="shared" si="58"/>
        <v>NPO</v>
      </c>
      <c r="AA140" s="91" t="str">
        <f t="shared" si="58"/>
        <v/>
      </c>
      <c r="AB140" s="91" t="str">
        <f t="shared" si="58"/>
        <v/>
      </c>
      <c r="AC140" s="317" t="str">
        <f t="shared" si="58"/>
        <v/>
      </c>
      <c r="AD140" s="91" t="str">
        <f t="shared" si="58"/>
        <v>ADA</v>
      </c>
      <c r="AE140" s="317" t="str">
        <f t="shared" si="58"/>
        <v/>
      </c>
      <c r="AF140" s="91" t="str">
        <f t="shared" si="58"/>
        <v>ADA</v>
      </c>
      <c r="AG140" s="317" t="str">
        <f t="shared" si="58"/>
        <v/>
      </c>
      <c r="AH140" s="317" t="str">
        <f t="shared" si="58"/>
        <v/>
      </c>
      <c r="AJ140" s="303"/>
    </row>
    <row r="141" spans="5:36" s="42" customFormat="1" x14ac:dyDescent="0.35">
      <c r="E141" s="91" t="str">
        <f t="shared" ref="E141:AH141" si="59">+LEFT(E27,4)</f>
        <v/>
      </c>
      <c r="F141" s="91" t="str">
        <f t="shared" si="59"/>
        <v/>
      </c>
      <c r="G141" s="91" t="str">
        <f t="shared" si="59"/>
        <v/>
      </c>
      <c r="H141" s="91" t="str">
        <f t="shared" si="59"/>
        <v>ADA</v>
      </c>
      <c r="I141" s="317" t="str">
        <f t="shared" si="59"/>
        <v/>
      </c>
      <c r="J141" s="91" t="str">
        <f t="shared" si="59"/>
        <v>ADA</v>
      </c>
      <c r="K141" s="317" t="str">
        <f t="shared" si="59"/>
        <v/>
      </c>
      <c r="L141" s="91" t="str">
        <f t="shared" si="59"/>
        <v>ADA</v>
      </c>
      <c r="M141" s="91" t="str">
        <f t="shared" si="59"/>
        <v>NPO</v>
      </c>
      <c r="N141" s="91" t="str">
        <f t="shared" si="59"/>
        <v/>
      </c>
      <c r="O141" s="317" t="str">
        <f t="shared" si="59"/>
        <v/>
      </c>
      <c r="P141" s="91" t="str">
        <f t="shared" si="59"/>
        <v>ADA</v>
      </c>
      <c r="Q141" s="317" t="str">
        <f t="shared" si="59"/>
        <v/>
      </c>
      <c r="R141" s="91" t="str">
        <f t="shared" si="59"/>
        <v>NPO</v>
      </c>
      <c r="S141" s="317" t="str">
        <f t="shared" si="59"/>
        <v/>
      </c>
      <c r="T141" s="317" t="str">
        <f t="shared" si="59"/>
        <v/>
      </c>
      <c r="U141" s="317" t="str">
        <f t="shared" si="59"/>
        <v/>
      </c>
      <c r="V141" s="91" t="str">
        <f t="shared" si="59"/>
        <v>ADA</v>
      </c>
      <c r="W141" s="317" t="str">
        <f t="shared" si="59"/>
        <v/>
      </c>
      <c r="X141" s="91" t="str">
        <f t="shared" si="59"/>
        <v>ADA</v>
      </c>
      <c r="Y141" s="317" t="str">
        <f t="shared" si="59"/>
        <v/>
      </c>
      <c r="Z141" s="91" t="str">
        <f t="shared" si="59"/>
        <v>ADA</v>
      </c>
      <c r="AA141" s="91" t="str">
        <f t="shared" si="59"/>
        <v>NPO</v>
      </c>
      <c r="AB141" s="91" t="str">
        <f t="shared" si="59"/>
        <v/>
      </c>
      <c r="AC141" s="317" t="str">
        <f t="shared" si="59"/>
        <v/>
      </c>
      <c r="AD141" s="91" t="str">
        <f t="shared" si="59"/>
        <v>ADA</v>
      </c>
      <c r="AE141" s="317" t="str">
        <f t="shared" si="59"/>
        <v/>
      </c>
      <c r="AF141" s="91" t="str">
        <f t="shared" si="59"/>
        <v>ADA</v>
      </c>
      <c r="AG141" s="317" t="str">
        <f t="shared" si="59"/>
        <v>PLD</v>
      </c>
      <c r="AH141" s="317" t="str">
        <f t="shared" si="59"/>
        <v>PLD</v>
      </c>
      <c r="AJ141" s="303"/>
    </row>
    <row r="142" spans="5:36" s="42" customFormat="1" x14ac:dyDescent="0.35">
      <c r="E142" s="91" t="str">
        <f t="shared" ref="E142:AH142" si="60">+LEFT(E28,4)</f>
        <v>PLD</v>
      </c>
      <c r="F142" s="91" t="str">
        <f t="shared" si="60"/>
        <v>PLD</v>
      </c>
      <c r="G142" s="91" t="str">
        <f t="shared" si="60"/>
        <v>PLD</v>
      </c>
      <c r="H142" s="91" t="str">
        <f t="shared" si="60"/>
        <v>PC</v>
      </c>
      <c r="I142" s="317" t="str">
        <f t="shared" si="60"/>
        <v/>
      </c>
      <c r="J142" s="91" t="str">
        <f t="shared" si="60"/>
        <v>PC</v>
      </c>
      <c r="K142" s="317" t="str">
        <f t="shared" si="60"/>
        <v/>
      </c>
      <c r="L142" s="91" t="str">
        <f t="shared" si="60"/>
        <v>NPO</v>
      </c>
      <c r="M142" s="91" t="str">
        <f t="shared" si="60"/>
        <v/>
      </c>
      <c r="N142" s="91" t="str">
        <f t="shared" si="60"/>
        <v/>
      </c>
      <c r="O142" s="317" t="str">
        <f t="shared" si="60"/>
        <v/>
      </c>
      <c r="P142" s="91" t="str">
        <f t="shared" si="60"/>
        <v>PC</v>
      </c>
      <c r="Q142" s="317" t="str">
        <f t="shared" si="60"/>
        <v/>
      </c>
      <c r="R142" s="91" t="str">
        <f t="shared" si="60"/>
        <v>PC</v>
      </c>
      <c r="S142" s="317" t="str">
        <f t="shared" si="60"/>
        <v/>
      </c>
      <c r="T142" s="317" t="str">
        <f t="shared" si="60"/>
        <v/>
      </c>
      <c r="U142" s="317" t="str">
        <f t="shared" si="60"/>
        <v/>
      </c>
      <c r="V142" s="91" t="str">
        <f t="shared" si="60"/>
        <v>NPO</v>
      </c>
      <c r="W142" s="317" t="str">
        <f t="shared" si="60"/>
        <v/>
      </c>
      <c r="X142" s="91" t="str">
        <f t="shared" si="60"/>
        <v>PC</v>
      </c>
      <c r="Y142" s="317" t="str">
        <f t="shared" si="60"/>
        <v/>
      </c>
      <c r="Z142" s="91" t="str">
        <f t="shared" si="60"/>
        <v>PC</v>
      </c>
      <c r="AA142" s="91" t="str">
        <f t="shared" si="60"/>
        <v/>
      </c>
      <c r="AB142" s="91" t="str">
        <f t="shared" si="60"/>
        <v>NPO</v>
      </c>
      <c r="AC142" s="317" t="str">
        <f t="shared" si="60"/>
        <v/>
      </c>
      <c r="AD142" s="91" t="str">
        <f t="shared" si="60"/>
        <v>PC</v>
      </c>
      <c r="AE142" s="317" t="str">
        <f t="shared" si="60"/>
        <v/>
      </c>
      <c r="AF142" s="91" t="str">
        <f t="shared" si="60"/>
        <v>PC</v>
      </c>
      <c r="AG142" s="317" t="str">
        <f t="shared" si="60"/>
        <v>PLD</v>
      </c>
      <c r="AH142" s="317" t="str">
        <f t="shared" si="60"/>
        <v>PLD</v>
      </c>
      <c r="AJ142" s="303"/>
    </row>
    <row r="143" spans="5:36" s="42" customFormat="1" x14ac:dyDescent="0.35">
      <c r="E143" s="91" t="str">
        <f t="shared" ref="E143:AH143" si="61">+LEFT(E29,4)</f>
        <v/>
      </c>
      <c r="F143" s="91" t="str">
        <f t="shared" si="61"/>
        <v/>
      </c>
      <c r="G143" s="91" t="str">
        <f t="shared" si="61"/>
        <v/>
      </c>
      <c r="H143" s="91" t="str">
        <f t="shared" si="61"/>
        <v>NPO</v>
      </c>
      <c r="I143" s="317" t="str">
        <f t="shared" si="61"/>
        <v/>
      </c>
      <c r="J143" s="91" t="str">
        <f t="shared" si="61"/>
        <v>PC</v>
      </c>
      <c r="K143" s="317" t="str">
        <f t="shared" si="61"/>
        <v/>
      </c>
      <c r="L143" s="91" t="str">
        <f t="shared" si="61"/>
        <v>NPO</v>
      </c>
      <c r="M143" s="91" t="str">
        <f t="shared" si="61"/>
        <v/>
      </c>
      <c r="N143" s="91" t="str">
        <f t="shared" si="61"/>
        <v/>
      </c>
      <c r="O143" s="317" t="str">
        <f t="shared" si="61"/>
        <v/>
      </c>
      <c r="P143" s="91" t="str">
        <f t="shared" si="61"/>
        <v>PC</v>
      </c>
      <c r="Q143" s="317" t="str">
        <f t="shared" si="61"/>
        <v/>
      </c>
      <c r="R143" s="91" t="str">
        <f t="shared" si="61"/>
        <v>PC</v>
      </c>
      <c r="S143" s="317" t="str">
        <f t="shared" si="61"/>
        <v/>
      </c>
      <c r="T143" s="317" t="str">
        <f t="shared" si="61"/>
        <v/>
      </c>
      <c r="U143" s="317" t="str">
        <f t="shared" si="61"/>
        <v/>
      </c>
      <c r="V143" s="91" t="str">
        <f t="shared" si="61"/>
        <v>PC</v>
      </c>
      <c r="W143" s="317" t="str">
        <f t="shared" si="61"/>
        <v/>
      </c>
      <c r="X143" s="91" t="str">
        <f t="shared" si="61"/>
        <v>NPO</v>
      </c>
      <c r="Y143" s="317" t="str">
        <f t="shared" si="61"/>
        <v/>
      </c>
      <c r="Z143" s="91" t="str">
        <f t="shared" si="61"/>
        <v>PC</v>
      </c>
      <c r="AA143" s="91" t="str">
        <f t="shared" si="61"/>
        <v/>
      </c>
      <c r="AB143" s="91" t="str">
        <f t="shared" si="61"/>
        <v/>
      </c>
      <c r="AC143" s="317" t="str">
        <f t="shared" si="61"/>
        <v>STAG</v>
      </c>
      <c r="AD143" s="91" t="str">
        <f t="shared" si="61"/>
        <v>STAG</v>
      </c>
      <c r="AE143" s="317" t="str">
        <f t="shared" si="61"/>
        <v>STAG</v>
      </c>
      <c r="AF143" s="91" t="str">
        <f t="shared" si="61"/>
        <v>STAG</v>
      </c>
      <c r="AG143" s="317" t="str">
        <f t="shared" si="61"/>
        <v>STAG</v>
      </c>
      <c r="AH143" s="317" t="str">
        <f t="shared" si="61"/>
        <v/>
      </c>
      <c r="AJ143" s="303"/>
    </row>
    <row r="144" spans="5:36" s="42" customFormat="1" x14ac:dyDescent="0.35">
      <c r="E144" s="91" t="str">
        <f t="shared" ref="E144:AH144" si="62">+LEFT(E30,4)</f>
        <v/>
      </c>
      <c r="F144" s="91" t="str">
        <f t="shared" si="62"/>
        <v/>
      </c>
      <c r="G144" s="91" t="str">
        <f t="shared" si="62"/>
        <v/>
      </c>
      <c r="H144" s="91" t="str">
        <f t="shared" si="62"/>
        <v>PC</v>
      </c>
      <c r="I144" s="317" t="str">
        <f t="shared" si="62"/>
        <v/>
      </c>
      <c r="J144" s="91" t="str">
        <f t="shared" si="62"/>
        <v>NPO</v>
      </c>
      <c r="K144" s="317" t="str">
        <f t="shared" si="62"/>
        <v/>
      </c>
      <c r="L144" s="91" t="str">
        <f t="shared" si="62"/>
        <v>PC</v>
      </c>
      <c r="M144" s="91" t="str">
        <f t="shared" si="62"/>
        <v/>
      </c>
      <c r="N144" s="91" t="str">
        <f t="shared" si="62"/>
        <v/>
      </c>
      <c r="O144" s="317" t="str">
        <f t="shared" si="62"/>
        <v/>
      </c>
      <c r="P144" s="91" t="str">
        <f t="shared" si="62"/>
        <v>NPO</v>
      </c>
      <c r="Q144" s="317" t="str">
        <f t="shared" si="62"/>
        <v/>
      </c>
      <c r="R144" s="91" t="str">
        <f t="shared" si="62"/>
        <v>PC</v>
      </c>
      <c r="S144" s="317" t="str">
        <f t="shared" si="62"/>
        <v/>
      </c>
      <c r="T144" s="317" t="str">
        <f t="shared" si="62"/>
        <v/>
      </c>
      <c r="U144" s="317" t="str">
        <f t="shared" si="62"/>
        <v/>
      </c>
      <c r="V144" s="91" t="str">
        <f t="shared" si="62"/>
        <v>STAG</v>
      </c>
      <c r="W144" s="317" t="str">
        <f t="shared" si="62"/>
        <v>STAG</v>
      </c>
      <c r="X144" s="91" t="str">
        <f t="shared" si="62"/>
        <v>STAG</v>
      </c>
      <c r="Y144" s="317" t="str">
        <f t="shared" si="62"/>
        <v>STAG</v>
      </c>
      <c r="Z144" s="91" t="str">
        <f t="shared" si="62"/>
        <v>STAG</v>
      </c>
      <c r="AA144" s="91" t="str">
        <f t="shared" si="62"/>
        <v/>
      </c>
      <c r="AB144" s="91" t="str">
        <f t="shared" si="62"/>
        <v/>
      </c>
      <c r="AC144" s="317" t="str">
        <f t="shared" si="62"/>
        <v/>
      </c>
      <c r="AD144" s="91" t="str">
        <f t="shared" si="62"/>
        <v>NPO</v>
      </c>
      <c r="AE144" s="317" t="str">
        <f t="shared" si="62"/>
        <v/>
      </c>
      <c r="AF144" s="91" t="str">
        <f t="shared" si="62"/>
        <v>PC</v>
      </c>
      <c r="AG144" s="317" t="str">
        <f t="shared" si="62"/>
        <v/>
      </c>
      <c r="AH144" s="317" t="str">
        <f t="shared" si="62"/>
        <v/>
      </c>
      <c r="AJ144" s="303"/>
    </row>
    <row r="145" spans="5:36" s="42" customFormat="1" x14ac:dyDescent="0.35">
      <c r="E145" s="91" t="str">
        <f t="shared" ref="E145:AH145" si="63">+LEFT(E31,4)</f>
        <v>PLD</v>
      </c>
      <c r="F145" s="91" t="str">
        <f t="shared" si="63"/>
        <v>PLD</v>
      </c>
      <c r="G145" s="91" t="str">
        <f t="shared" si="63"/>
        <v>PLD</v>
      </c>
      <c r="H145" s="91" t="str">
        <f t="shared" si="63"/>
        <v>PLD</v>
      </c>
      <c r="I145" s="317" t="str">
        <f t="shared" si="63"/>
        <v>PLD</v>
      </c>
      <c r="J145" s="91" t="str">
        <f t="shared" si="63"/>
        <v>45</v>
      </c>
      <c r="K145" s="317" t="str">
        <f t="shared" si="63"/>
        <v/>
      </c>
      <c r="L145" s="91" t="str">
        <f t="shared" si="63"/>
        <v>NAPO</v>
      </c>
      <c r="M145" s="91" t="str">
        <f t="shared" si="63"/>
        <v/>
      </c>
      <c r="N145" s="91" t="str">
        <f t="shared" si="63"/>
        <v/>
      </c>
      <c r="O145" s="317" t="str">
        <f t="shared" si="63"/>
        <v/>
      </c>
      <c r="P145" s="91" t="str">
        <f t="shared" si="63"/>
        <v>45</v>
      </c>
      <c r="Q145" s="317" t="str">
        <f t="shared" si="63"/>
        <v/>
      </c>
      <c r="R145" s="91" t="str">
        <f t="shared" si="63"/>
        <v>45</v>
      </c>
      <c r="S145" s="317" t="str">
        <f t="shared" si="63"/>
        <v/>
      </c>
      <c r="T145" s="317" t="str">
        <f t="shared" si="63"/>
        <v/>
      </c>
      <c r="U145" s="317" t="str">
        <f t="shared" si="63"/>
        <v/>
      </c>
      <c r="V145" s="91" t="str">
        <f t="shared" si="63"/>
        <v>45</v>
      </c>
      <c r="W145" s="317" t="str">
        <f t="shared" si="63"/>
        <v/>
      </c>
      <c r="X145" s="91" t="str">
        <f t="shared" si="63"/>
        <v>45</v>
      </c>
      <c r="Y145" s="317" t="str">
        <f t="shared" si="63"/>
        <v/>
      </c>
      <c r="Z145" s="91" t="str">
        <f t="shared" si="63"/>
        <v>45</v>
      </c>
      <c r="AA145" s="91" t="str">
        <f t="shared" si="63"/>
        <v/>
      </c>
      <c r="AB145" s="91" t="str">
        <f t="shared" si="63"/>
        <v>NAPO</v>
      </c>
      <c r="AC145" s="317" t="str">
        <f t="shared" si="63"/>
        <v/>
      </c>
      <c r="AD145" s="91" t="str">
        <f t="shared" si="63"/>
        <v>45</v>
      </c>
      <c r="AE145" s="317" t="str">
        <f t="shared" si="63"/>
        <v/>
      </c>
      <c r="AF145" s="91" t="str">
        <f t="shared" si="63"/>
        <v>45</v>
      </c>
      <c r="AG145" s="317" t="str">
        <f t="shared" si="63"/>
        <v/>
      </c>
      <c r="AH145" s="317" t="str">
        <f t="shared" si="63"/>
        <v/>
      </c>
      <c r="AJ145" s="303"/>
    </row>
    <row r="146" spans="5:36" s="42" customFormat="1" x14ac:dyDescent="0.35">
      <c r="E146" s="91" t="str">
        <f t="shared" ref="E146:AH146" si="64">+LEFT(E32,4)</f>
        <v/>
      </c>
      <c r="F146" s="91" t="str">
        <f t="shared" si="64"/>
        <v/>
      </c>
      <c r="G146" s="91" t="str">
        <f t="shared" si="64"/>
        <v/>
      </c>
      <c r="H146" s="91" t="str">
        <f t="shared" si="64"/>
        <v>PC</v>
      </c>
      <c r="I146" s="317" t="str">
        <f t="shared" si="64"/>
        <v/>
      </c>
      <c r="J146" s="91" t="str">
        <f t="shared" si="64"/>
        <v>PC</v>
      </c>
      <c r="K146" s="317" t="str">
        <f t="shared" si="64"/>
        <v/>
      </c>
      <c r="L146" s="91" t="str">
        <f t="shared" si="64"/>
        <v>PC</v>
      </c>
      <c r="M146" s="91" t="str">
        <f t="shared" si="64"/>
        <v>NAPO</v>
      </c>
      <c r="N146" s="91" t="str">
        <f t="shared" si="64"/>
        <v/>
      </c>
      <c r="O146" s="317" t="str">
        <f t="shared" si="64"/>
        <v/>
      </c>
      <c r="P146" s="91" t="str">
        <f t="shared" si="64"/>
        <v>PC</v>
      </c>
      <c r="Q146" s="317" t="str">
        <f t="shared" si="64"/>
        <v/>
      </c>
      <c r="R146" s="91" t="str">
        <f t="shared" si="64"/>
        <v>PC</v>
      </c>
      <c r="S146" s="317" t="str">
        <f t="shared" si="64"/>
        <v/>
      </c>
      <c r="T146" s="317" t="str">
        <f t="shared" si="64"/>
        <v/>
      </c>
      <c r="U146" s="317" t="str">
        <f t="shared" si="64"/>
        <v/>
      </c>
      <c r="V146" s="91" t="str">
        <f t="shared" si="64"/>
        <v>PC</v>
      </c>
      <c r="W146" s="317" t="str">
        <f t="shared" si="64"/>
        <v/>
      </c>
      <c r="X146" s="91" t="str">
        <f t="shared" si="64"/>
        <v>PC</v>
      </c>
      <c r="Y146" s="317" t="str">
        <f t="shared" si="64"/>
        <v/>
      </c>
      <c r="Z146" s="91" t="str">
        <f t="shared" si="64"/>
        <v>PC</v>
      </c>
      <c r="AA146" s="91" t="str">
        <f t="shared" si="64"/>
        <v>NAPO</v>
      </c>
      <c r="AB146" s="91" t="str">
        <f t="shared" si="64"/>
        <v/>
      </c>
      <c r="AC146" s="317" t="str">
        <f t="shared" si="64"/>
        <v/>
      </c>
      <c r="AD146" s="91" t="str">
        <f t="shared" si="64"/>
        <v>PC</v>
      </c>
      <c r="AE146" s="317" t="str">
        <f t="shared" si="64"/>
        <v/>
      </c>
      <c r="AF146" s="91" t="str">
        <f t="shared" si="64"/>
        <v>NAPO</v>
      </c>
      <c r="AG146" s="317" t="str">
        <f t="shared" si="64"/>
        <v/>
      </c>
      <c r="AH146" s="317" t="str">
        <f t="shared" si="64"/>
        <v/>
      </c>
      <c r="AJ146" s="303"/>
    </row>
    <row r="147" spans="5:36" s="42" customFormat="1" x14ac:dyDescent="0.35">
      <c r="E147" s="91" t="str">
        <f t="shared" ref="E147:AH147" si="65">+LEFT(E33,4)</f>
        <v/>
      </c>
      <c r="F147" s="91" t="str">
        <f t="shared" si="65"/>
        <v/>
      </c>
      <c r="G147" s="91" t="str">
        <f t="shared" si="65"/>
        <v/>
      </c>
      <c r="H147" s="91" t="str">
        <f t="shared" si="65"/>
        <v>NAPO</v>
      </c>
      <c r="I147" s="317" t="str">
        <f t="shared" si="65"/>
        <v/>
      </c>
      <c r="J147" s="91" t="str">
        <f t="shared" si="65"/>
        <v>PC</v>
      </c>
      <c r="K147" s="317" t="str">
        <f t="shared" si="65"/>
        <v/>
      </c>
      <c r="L147" s="91" t="str">
        <f t="shared" si="65"/>
        <v>NOI</v>
      </c>
      <c r="M147" s="91" t="str">
        <f t="shared" si="65"/>
        <v/>
      </c>
      <c r="N147" s="91" t="str">
        <f t="shared" si="65"/>
        <v/>
      </c>
      <c r="O147" s="317" t="str">
        <f t="shared" si="65"/>
        <v/>
      </c>
      <c r="P147" s="91" t="str">
        <f t="shared" si="65"/>
        <v>PC</v>
      </c>
      <c r="Q147" s="317" t="str">
        <f t="shared" si="65"/>
        <v>PLD</v>
      </c>
      <c r="R147" s="91" t="str">
        <f t="shared" si="65"/>
        <v>PLD</v>
      </c>
      <c r="S147" s="317" t="str">
        <f t="shared" si="65"/>
        <v>PLD</v>
      </c>
      <c r="T147" s="317" t="str">
        <f t="shared" si="65"/>
        <v>PLD</v>
      </c>
      <c r="U147" s="317" t="str">
        <f t="shared" si="65"/>
        <v>PLD</v>
      </c>
      <c r="V147" s="91" t="str">
        <f t="shared" si="65"/>
        <v>PLD</v>
      </c>
      <c r="W147" s="317" t="str">
        <f t="shared" si="65"/>
        <v>PLD</v>
      </c>
      <c r="X147" s="91" t="str">
        <f t="shared" si="65"/>
        <v>PLD</v>
      </c>
      <c r="Y147" s="317" t="str">
        <f t="shared" si="65"/>
        <v>PLD</v>
      </c>
      <c r="Z147" s="91" t="str">
        <f t="shared" si="65"/>
        <v>PLD</v>
      </c>
      <c r="AA147" s="91" t="str">
        <f t="shared" si="65"/>
        <v>PLD</v>
      </c>
      <c r="AB147" s="91" t="str">
        <f t="shared" si="65"/>
        <v>PLD</v>
      </c>
      <c r="AC147" s="317" t="str">
        <f t="shared" si="65"/>
        <v>PLD</v>
      </c>
      <c r="AD147" s="91" t="str">
        <f t="shared" si="65"/>
        <v>PLD</v>
      </c>
      <c r="AE147" s="317" t="str">
        <f t="shared" si="65"/>
        <v>PLD</v>
      </c>
      <c r="AF147" s="91" t="str">
        <f t="shared" si="65"/>
        <v>PLD</v>
      </c>
      <c r="AG147" s="317" t="str">
        <f t="shared" si="65"/>
        <v>PLD</v>
      </c>
      <c r="AH147" s="317" t="str">
        <f t="shared" si="65"/>
        <v>PLD</v>
      </c>
      <c r="AJ147" s="303"/>
    </row>
    <row r="148" spans="5:36" s="42" customFormat="1" x14ac:dyDescent="0.35">
      <c r="E148" s="91" t="str">
        <f t="shared" ref="E148:AH148" si="66">+LEFT(E34,4)</f>
        <v>PLD</v>
      </c>
      <c r="F148" s="91" t="str">
        <f t="shared" si="66"/>
        <v>PLD</v>
      </c>
      <c r="G148" s="91" t="str">
        <f t="shared" si="66"/>
        <v>PLD</v>
      </c>
      <c r="H148" s="91" t="str">
        <f t="shared" si="66"/>
        <v>PLD</v>
      </c>
      <c r="I148" s="317" t="str">
        <f t="shared" si="66"/>
        <v>PLD</v>
      </c>
      <c r="J148" s="91" t="str">
        <f t="shared" si="66"/>
        <v>PLD</v>
      </c>
      <c r="K148" s="317" t="str">
        <f t="shared" si="66"/>
        <v>PLD</v>
      </c>
      <c r="L148" s="91" t="str">
        <f t="shared" si="66"/>
        <v>PLD</v>
      </c>
      <c r="M148" s="91" t="str">
        <f t="shared" si="66"/>
        <v>PLD</v>
      </c>
      <c r="N148" s="91" t="str">
        <f t="shared" si="66"/>
        <v>PLD</v>
      </c>
      <c r="O148" s="317" t="str">
        <f t="shared" si="66"/>
        <v>PLD</v>
      </c>
      <c r="P148" s="91" t="str">
        <f t="shared" si="66"/>
        <v>CO</v>
      </c>
      <c r="Q148" s="317" t="str">
        <f t="shared" si="66"/>
        <v/>
      </c>
      <c r="R148" s="91" t="str">
        <f t="shared" si="66"/>
        <v>NOI</v>
      </c>
      <c r="S148" s="317" t="str">
        <f t="shared" si="66"/>
        <v/>
      </c>
      <c r="T148" s="317" t="str">
        <f t="shared" si="66"/>
        <v/>
      </c>
      <c r="U148" s="317" t="str">
        <f t="shared" si="66"/>
        <v/>
      </c>
      <c r="V148" s="91" t="str">
        <f t="shared" si="66"/>
        <v>CO</v>
      </c>
      <c r="W148" s="317" t="str">
        <f t="shared" si="66"/>
        <v/>
      </c>
      <c r="X148" s="91" t="str">
        <f t="shared" si="66"/>
        <v>NAPO</v>
      </c>
      <c r="Y148" s="317" t="str">
        <f t="shared" si="66"/>
        <v/>
      </c>
      <c r="Z148" s="91" t="str">
        <f t="shared" si="66"/>
        <v>NAPO</v>
      </c>
      <c r="AA148" s="91" t="str">
        <f t="shared" si="66"/>
        <v/>
      </c>
      <c r="AB148" s="91" t="str">
        <f t="shared" si="66"/>
        <v>NAPO</v>
      </c>
      <c r="AC148" s="317" t="str">
        <f t="shared" si="66"/>
        <v/>
      </c>
      <c r="AD148" s="91" t="str">
        <f t="shared" si="66"/>
        <v>S2</v>
      </c>
      <c r="AE148" s="317" t="str">
        <f t="shared" si="66"/>
        <v/>
      </c>
      <c r="AF148" s="91" t="str">
        <f t="shared" si="66"/>
        <v>CO</v>
      </c>
      <c r="AG148" s="317" t="str">
        <f t="shared" si="66"/>
        <v/>
      </c>
      <c r="AH148" s="317" t="str">
        <f t="shared" si="66"/>
        <v/>
      </c>
      <c r="AJ148" s="303"/>
    </row>
    <row r="149" spans="5:36" s="42" customFormat="1" x14ac:dyDescent="0.35">
      <c r="E149" s="91" t="str">
        <f t="shared" ref="E149:AH149" si="67">+LEFT(E35,4)</f>
        <v/>
      </c>
      <c r="F149" s="91" t="str">
        <f t="shared" si="67"/>
        <v/>
      </c>
      <c r="G149" s="91" t="str">
        <f t="shared" si="67"/>
        <v/>
      </c>
      <c r="H149" s="91" t="str">
        <f t="shared" si="67"/>
        <v>45</v>
      </c>
      <c r="I149" s="317" t="str">
        <f t="shared" si="67"/>
        <v/>
      </c>
      <c r="J149" s="91" t="str">
        <f t="shared" si="67"/>
        <v>NAPO</v>
      </c>
      <c r="K149" s="317" t="str">
        <f t="shared" si="67"/>
        <v/>
      </c>
      <c r="L149" s="91" t="str">
        <f t="shared" si="67"/>
        <v>45</v>
      </c>
      <c r="M149" s="91" t="str">
        <f t="shared" si="67"/>
        <v/>
      </c>
      <c r="N149" s="91" t="str">
        <f t="shared" si="67"/>
        <v/>
      </c>
      <c r="O149" s="317" t="str">
        <f t="shared" si="67"/>
        <v/>
      </c>
      <c r="P149" s="91" t="str">
        <f t="shared" si="67"/>
        <v>NAPO</v>
      </c>
      <c r="Q149" s="317" t="str">
        <f t="shared" si="67"/>
        <v>PLD</v>
      </c>
      <c r="R149" s="91" t="str">
        <f t="shared" si="67"/>
        <v>PLD</v>
      </c>
      <c r="S149" s="317" t="str">
        <f t="shared" si="67"/>
        <v>PLD</v>
      </c>
      <c r="T149" s="317" t="str">
        <f t="shared" si="67"/>
        <v>PLD</v>
      </c>
      <c r="U149" s="317" t="str">
        <f t="shared" si="67"/>
        <v>PLD</v>
      </c>
      <c r="V149" s="91" t="str">
        <f t="shared" si="67"/>
        <v>PLD</v>
      </c>
      <c r="W149" s="317" t="str">
        <f t="shared" si="67"/>
        <v>PLD</v>
      </c>
      <c r="X149" s="91" t="str">
        <f t="shared" si="67"/>
        <v>PLD</v>
      </c>
      <c r="Y149" s="317" t="str">
        <f t="shared" si="67"/>
        <v>PLD</v>
      </c>
      <c r="Z149" s="91" t="str">
        <f t="shared" si="67"/>
        <v>PLD</v>
      </c>
      <c r="AA149" s="91" t="str">
        <f t="shared" si="67"/>
        <v>PLD</v>
      </c>
      <c r="AB149" s="91" t="str">
        <f t="shared" si="67"/>
        <v>PLD</v>
      </c>
      <c r="AC149" s="317" t="str">
        <f t="shared" si="67"/>
        <v>PLD</v>
      </c>
      <c r="AD149" s="91" t="str">
        <f t="shared" si="67"/>
        <v>45</v>
      </c>
      <c r="AE149" s="317" t="str">
        <f t="shared" si="67"/>
        <v/>
      </c>
      <c r="AF149" s="91" t="str">
        <f t="shared" si="67"/>
        <v>45</v>
      </c>
      <c r="AG149" s="317" t="str">
        <f t="shared" si="67"/>
        <v/>
      </c>
      <c r="AH149" s="317" t="str">
        <f t="shared" si="67"/>
        <v/>
      </c>
      <c r="AJ149" s="303"/>
    </row>
    <row r="150" spans="5:36" s="42" customFormat="1" x14ac:dyDescent="0.35">
      <c r="E150" s="91" t="str">
        <f t="shared" ref="E150:AH150" si="68">+LEFT(E36,4)</f>
        <v/>
      </c>
      <c r="F150" s="91" t="str">
        <f t="shared" si="68"/>
        <v/>
      </c>
      <c r="G150" s="91" t="str">
        <f t="shared" si="68"/>
        <v/>
      </c>
      <c r="H150" s="91" t="str">
        <f t="shared" si="68"/>
        <v>45</v>
      </c>
      <c r="I150" s="317" t="str">
        <f t="shared" si="68"/>
        <v/>
      </c>
      <c r="J150" s="91" t="str">
        <f t="shared" si="68"/>
        <v>CO</v>
      </c>
      <c r="K150" s="317" t="str">
        <f t="shared" si="68"/>
        <v/>
      </c>
      <c r="L150" s="91" t="str">
        <f t="shared" si="68"/>
        <v>CO</v>
      </c>
      <c r="M150" s="91" t="str">
        <f t="shared" si="68"/>
        <v>NAPO</v>
      </c>
      <c r="N150" s="91" t="str">
        <f t="shared" si="68"/>
        <v>NAPO</v>
      </c>
      <c r="O150" s="317" t="str">
        <f t="shared" si="68"/>
        <v/>
      </c>
      <c r="P150" s="91" t="str">
        <f t="shared" si="68"/>
        <v>CO</v>
      </c>
      <c r="Q150" s="317" t="str">
        <f t="shared" si="68"/>
        <v/>
      </c>
      <c r="R150" s="91" t="str">
        <f t="shared" si="68"/>
        <v>CO</v>
      </c>
      <c r="S150" s="317" t="str">
        <f t="shared" si="68"/>
        <v/>
      </c>
      <c r="T150" s="317" t="str">
        <f t="shared" si="68"/>
        <v/>
      </c>
      <c r="U150" s="317" t="str">
        <f t="shared" si="68"/>
        <v/>
      </c>
      <c r="V150" s="91" t="str">
        <f t="shared" si="68"/>
        <v>CO</v>
      </c>
      <c r="W150" s="317" t="str">
        <f t="shared" si="68"/>
        <v/>
      </c>
      <c r="X150" s="91" t="str">
        <f t="shared" si="68"/>
        <v>NOI</v>
      </c>
      <c r="Y150" s="317" t="str">
        <f t="shared" si="68"/>
        <v/>
      </c>
      <c r="Z150" s="91" t="str">
        <f t="shared" si="68"/>
        <v>CO</v>
      </c>
      <c r="AA150" s="91" t="str">
        <f t="shared" si="68"/>
        <v>PLD</v>
      </c>
      <c r="AB150" s="91" t="str">
        <f t="shared" si="68"/>
        <v>PLD</v>
      </c>
      <c r="AC150" s="317" t="str">
        <f t="shared" si="68"/>
        <v>PLD</v>
      </c>
      <c r="AD150" s="91" t="str">
        <f t="shared" si="68"/>
        <v>PLD</v>
      </c>
      <c r="AE150" s="317" t="str">
        <f t="shared" si="68"/>
        <v>PLD</v>
      </c>
      <c r="AF150" s="91" t="str">
        <f t="shared" si="68"/>
        <v>PLD</v>
      </c>
      <c r="AG150" s="317" t="str">
        <f t="shared" si="68"/>
        <v>PLD</v>
      </c>
      <c r="AH150" s="317" t="str">
        <f t="shared" si="68"/>
        <v>PLD</v>
      </c>
      <c r="AJ150" s="303"/>
    </row>
    <row r="151" spans="5:36" s="42" customFormat="1" x14ac:dyDescent="0.35">
      <c r="E151" s="91" t="str">
        <f t="shared" ref="E151:AH151" si="69">+LEFT(E37,4)</f>
        <v/>
      </c>
      <c r="F151" s="91" t="str">
        <f t="shared" si="69"/>
        <v/>
      </c>
      <c r="G151" s="91" t="str">
        <f t="shared" si="69"/>
        <v/>
      </c>
      <c r="H151" s="91" t="str">
        <f t="shared" si="69"/>
        <v>NOI</v>
      </c>
      <c r="I151" s="317" t="str">
        <f t="shared" si="69"/>
        <v/>
      </c>
      <c r="J151" s="91" t="str">
        <f t="shared" si="69"/>
        <v>CO</v>
      </c>
      <c r="K151" s="317" t="str">
        <f t="shared" si="69"/>
        <v/>
      </c>
      <c r="L151" s="91" t="str">
        <f t="shared" si="69"/>
        <v>CO</v>
      </c>
      <c r="M151" s="91" t="str">
        <f t="shared" si="69"/>
        <v/>
      </c>
      <c r="N151" s="91" t="str">
        <f t="shared" si="69"/>
        <v/>
      </c>
      <c r="O151" s="317" t="str">
        <f t="shared" si="69"/>
        <v/>
      </c>
      <c r="P151" s="91" t="str">
        <f t="shared" si="69"/>
        <v>CO</v>
      </c>
      <c r="Q151" s="317" t="str">
        <f t="shared" si="69"/>
        <v/>
      </c>
      <c r="R151" s="91" t="str">
        <f t="shared" si="69"/>
        <v>CO</v>
      </c>
      <c r="S151" s="317" t="str">
        <f t="shared" si="69"/>
        <v/>
      </c>
      <c r="T151" s="317" t="str">
        <f t="shared" si="69"/>
        <v/>
      </c>
      <c r="U151" s="317" t="str">
        <f t="shared" si="69"/>
        <v/>
      </c>
      <c r="V151" s="91" t="str">
        <f t="shared" si="69"/>
        <v>CO</v>
      </c>
      <c r="W151" s="317" t="str">
        <f t="shared" si="69"/>
        <v/>
      </c>
      <c r="X151" s="91" t="str">
        <f t="shared" si="69"/>
        <v>CO</v>
      </c>
      <c r="Y151" s="317" t="str">
        <f t="shared" si="69"/>
        <v/>
      </c>
      <c r="Z151" s="91" t="str">
        <f t="shared" si="69"/>
        <v>NOI</v>
      </c>
      <c r="AA151" s="91" t="str">
        <f t="shared" si="69"/>
        <v/>
      </c>
      <c r="AB151" s="91" t="str">
        <f t="shared" si="69"/>
        <v/>
      </c>
      <c r="AC151" s="317" t="str">
        <f t="shared" si="69"/>
        <v/>
      </c>
      <c r="AD151" s="91" t="str">
        <f t="shared" si="69"/>
        <v>CO</v>
      </c>
      <c r="AE151" s="317" t="str">
        <f t="shared" si="69"/>
        <v/>
      </c>
      <c r="AF151" s="91" t="str">
        <f t="shared" si="69"/>
        <v>CO</v>
      </c>
      <c r="AG151" s="317" t="str">
        <f t="shared" si="69"/>
        <v/>
      </c>
      <c r="AH151" s="317" t="str">
        <f t="shared" si="69"/>
        <v/>
      </c>
      <c r="AJ151" s="303"/>
    </row>
    <row r="152" spans="5:36" s="42" customFormat="1" x14ac:dyDescent="0.35">
      <c r="E152" s="91" t="str">
        <f t="shared" ref="E152:AH152" si="70">+LEFT(E38,4)</f>
        <v/>
      </c>
      <c r="F152" s="91" t="str">
        <f t="shared" si="70"/>
        <v/>
      </c>
      <c r="G152" s="91" t="str">
        <f t="shared" si="70"/>
        <v/>
      </c>
      <c r="H152" s="91" t="str">
        <f t="shared" si="70"/>
        <v>CO</v>
      </c>
      <c r="I152" s="317" t="str">
        <f t="shared" si="70"/>
        <v/>
      </c>
      <c r="J152" s="91" t="str">
        <f t="shared" si="70"/>
        <v>NOI</v>
      </c>
      <c r="K152" s="317" t="str">
        <f t="shared" si="70"/>
        <v/>
      </c>
      <c r="L152" s="91" t="str">
        <f t="shared" si="70"/>
        <v>CO</v>
      </c>
      <c r="M152" s="91" t="str">
        <f t="shared" si="70"/>
        <v/>
      </c>
      <c r="N152" s="91" t="str">
        <f t="shared" si="70"/>
        <v>NOI</v>
      </c>
      <c r="O152" s="317" t="str">
        <f t="shared" si="70"/>
        <v/>
      </c>
      <c r="P152" s="91" t="str">
        <f t="shared" si="70"/>
        <v>CO</v>
      </c>
      <c r="Q152" s="317" t="str">
        <f t="shared" si="70"/>
        <v/>
      </c>
      <c r="R152" s="91" t="str">
        <f t="shared" si="70"/>
        <v>NAPO</v>
      </c>
      <c r="S152" s="317" t="str">
        <f t="shared" si="70"/>
        <v/>
      </c>
      <c r="T152" s="317" t="str">
        <f t="shared" si="70"/>
        <v/>
      </c>
      <c r="U152" s="317" t="str">
        <f t="shared" si="70"/>
        <v/>
      </c>
      <c r="V152" s="91" t="str">
        <f t="shared" si="70"/>
        <v>CO</v>
      </c>
      <c r="W152" s="317" t="str">
        <f t="shared" si="70"/>
        <v/>
      </c>
      <c r="X152" s="91" t="str">
        <f t="shared" si="70"/>
        <v>CO</v>
      </c>
      <c r="Y152" s="317" t="str">
        <f t="shared" si="70"/>
        <v/>
      </c>
      <c r="Z152" s="91" t="str">
        <f t="shared" si="70"/>
        <v>CO</v>
      </c>
      <c r="AA152" s="91" t="str">
        <f t="shared" si="70"/>
        <v/>
      </c>
      <c r="AB152" s="91" t="str">
        <f t="shared" si="70"/>
        <v/>
      </c>
      <c r="AC152" s="317" t="str">
        <f t="shared" si="70"/>
        <v/>
      </c>
      <c r="AD152" s="91" t="str">
        <f t="shared" si="70"/>
        <v>CO</v>
      </c>
      <c r="AE152" s="317" t="str">
        <f t="shared" si="70"/>
        <v/>
      </c>
      <c r="AF152" s="91" t="str">
        <f t="shared" si="70"/>
        <v>CO</v>
      </c>
      <c r="AG152" s="317" t="str">
        <f t="shared" si="70"/>
        <v/>
      </c>
      <c r="AH152" s="317" t="str">
        <f t="shared" si="70"/>
        <v/>
      </c>
      <c r="AJ152" s="303"/>
    </row>
    <row r="153" spans="5:36" s="42" customFormat="1" x14ac:dyDescent="0.35">
      <c r="E153" s="91" t="str">
        <f t="shared" ref="E153:AH153" si="71">+LEFT(E39,4)</f>
        <v/>
      </c>
      <c r="F153" s="91" t="str">
        <f t="shared" si="71"/>
        <v/>
      </c>
      <c r="G153" s="91" t="str">
        <f t="shared" si="71"/>
        <v/>
      </c>
      <c r="H153" s="91" t="str">
        <f t="shared" si="71"/>
        <v>MISS</v>
      </c>
      <c r="I153" s="317" t="str">
        <f t="shared" si="71"/>
        <v>MISS</v>
      </c>
      <c r="J153" s="91" t="str">
        <f t="shared" si="71"/>
        <v>MISS</v>
      </c>
      <c r="K153" s="317" t="str">
        <f t="shared" si="71"/>
        <v>MISS</v>
      </c>
      <c r="L153" s="91" t="str">
        <f t="shared" si="71"/>
        <v>MISS</v>
      </c>
      <c r="M153" s="91" t="str">
        <f t="shared" si="71"/>
        <v>MISS</v>
      </c>
      <c r="N153" s="91" t="str">
        <f t="shared" si="71"/>
        <v>MISS</v>
      </c>
      <c r="O153" s="317" t="str">
        <f t="shared" si="71"/>
        <v/>
      </c>
      <c r="P153" s="91" t="str">
        <f t="shared" si="71"/>
        <v>NOI</v>
      </c>
      <c r="Q153" s="317" t="str">
        <f t="shared" si="71"/>
        <v/>
      </c>
      <c r="R153" s="91" t="str">
        <f t="shared" si="71"/>
        <v>CO</v>
      </c>
      <c r="S153" s="317" t="str">
        <f t="shared" si="71"/>
        <v/>
      </c>
      <c r="T153" s="317" t="str">
        <f t="shared" si="71"/>
        <v/>
      </c>
      <c r="U153" s="317" t="str">
        <f t="shared" si="71"/>
        <v/>
      </c>
      <c r="V153" s="91" t="str">
        <f t="shared" si="71"/>
        <v>CO</v>
      </c>
      <c r="W153" s="317" t="str">
        <f t="shared" si="71"/>
        <v>MISS</v>
      </c>
      <c r="X153" s="91" t="str">
        <f t="shared" si="71"/>
        <v>MISS</v>
      </c>
      <c r="Y153" s="317" t="str">
        <f t="shared" si="71"/>
        <v/>
      </c>
      <c r="Z153" s="91" t="str">
        <f t="shared" si="71"/>
        <v>CO</v>
      </c>
      <c r="AA153" s="91" t="str">
        <f t="shared" si="71"/>
        <v/>
      </c>
      <c r="AB153" s="91" t="str">
        <f t="shared" si="71"/>
        <v/>
      </c>
      <c r="AC153" s="317" t="str">
        <f t="shared" si="71"/>
        <v/>
      </c>
      <c r="AD153" s="91" t="str">
        <f t="shared" si="71"/>
        <v>CO</v>
      </c>
      <c r="AE153" s="317" t="str">
        <f t="shared" si="71"/>
        <v/>
      </c>
      <c r="AF153" s="91" t="str">
        <f t="shared" si="71"/>
        <v>CO</v>
      </c>
      <c r="AG153" s="317" t="str">
        <f t="shared" si="71"/>
        <v>PLD</v>
      </c>
      <c r="AH153" s="317" t="str">
        <f t="shared" si="71"/>
        <v>PLD</v>
      </c>
      <c r="AJ153" s="303"/>
    </row>
    <row r="154" spans="5:36" s="42" customFormat="1" x14ac:dyDescent="0.35">
      <c r="E154" s="91" t="str">
        <f t="shared" ref="E154:AH154" si="72">+LEFT(E40,4)</f>
        <v>MISS</v>
      </c>
      <c r="F154" s="91" t="str">
        <f t="shared" si="72"/>
        <v>MISS</v>
      </c>
      <c r="G154" s="91" t="str">
        <f t="shared" si="72"/>
        <v>MISS</v>
      </c>
      <c r="H154" s="91" t="str">
        <f t="shared" si="72"/>
        <v>PLD</v>
      </c>
      <c r="I154" s="317" t="str">
        <f t="shared" si="72"/>
        <v>PLD</v>
      </c>
      <c r="J154" s="91" t="str">
        <f t="shared" si="72"/>
        <v>PLD</v>
      </c>
      <c r="K154" s="317" t="str">
        <f t="shared" si="72"/>
        <v>PLD</v>
      </c>
      <c r="L154" s="91" t="str">
        <f t="shared" si="72"/>
        <v>PLD</v>
      </c>
      <c r="M154" s="91" t="str">
        <f t="shared" si="72"/>
        <v>PLD</v>
      </c>
      <c r="N154" s="91" t="str">
        <f t="shared" si="72"/>
        <v>PLD</v>
      </c>
      <c r="O154" s="317" t="str">
        <f t="shared" si="72"/>
        <v>PLD</v>
      </c>
      <c r="P154" s="91" t="str">
        <f t="shared" si="72"/>
        <v>PLD</v>
      </c>
      <c r="Q154" s="317" t="str">
        <f t="shared" si="72"/>
        <v>PLD</v>
      </c>
      <c r="R154" s="91" t="str">
        <f t="shared" si="72"/>
        <v>PLD</v>
      </c>
      <c r="S154" s="317" t="str">
        <f t="shared" si="72"/>
        <v>PLD</v>
      </c>
      <c r="T154" s="317" t="str">
        <f t="shared" si="72"/>
        <v>PLD</v>
      </c>
      <c r="U154" s="317" t="str">
        <f t="shared" si="72"/>
        <v>PLD</v>
      </c>
      <c r="V154" s="91" t="str">
        <f t="shared" si="72"/>
        <v>PLD</v>
      </c>
      <c r="W154" s="317" t="str">
        <f t="shared" si="72"/>
        <v>PLD</v>
      </c>
      <c r="X154" s="91" t="str">
        <f t="shared" si="72"/>
        <v>NOI</v>
      </c>
      <c r="Y154" s="317" t="str">
        <f t="shared" si="72"/>
        <v/>
      </c>
      <c r="Z154" s="91" t="str">
        <f t="shared" si="72"/>
        <v>CO</v>
      </c>
      <c r="AA154" s="91" t="str">
        <f t="shared" si="72"/>
        <v>NAPO</v>
      </c>
      <c r="AB154" s="91" t="str">
        <f t="shared" si="72"/>
        <v/>
      </c>
      <c r="AC154" s="317" t="str">
        <f t="shared" si="72"/>
        <v>MISS</v>
      </c>
      <c r="AD154" s="91" t="str">
        <f t="shared" si="72"/>
        <v>MISS</v>
      </c>
      <c r="AE154" s="317" t="str">
        <f t="shared" si="72"/>
        <v>MISS</v>
      </c>
      <c r="AF154" s="91" t="str">
        <f t="shared" si="72"/>
        <v>MISS</v>
      </c>
      <c r="AG154" s="317" t="str">
        <f t="shared" si="72"/>
        <v>MISS</v>
      </c>
      <c r="AH154" s="317" t="str">
        <f t="shared" si="72"/>
        <v>MISS</v>
      </c>
      <c r="AJ154" s="303"/>
    </row>
    <row r="155" spans="5:36" s="42" customFormat="1" x14ac:dyDescent="0.35">
      <c r="E155" s="91" t="str">
        <f t="shared" ref="E155:AH155" si="73">+LEFT(E41,4)</f>
        <v>STAG</v>
      </c>
      <c r="F155" s="91" t="str">
        <f t="shared" si="73"/>
        <v>STAG</v>
      </c>
      <c r="G155" s="91" t="str">
        <f t="shared" si="73"/>
        <v>STAG</v>
      </c>
      <c r="H155" s="91" t="str">
        <f t="shared" si="73"/>
        <v>STAG</v>
      </c>
      <c r="I155" s="317" t="str">
        <f t="shared" si="73"/>
        <v>STAG</v>
      </c>
      <c r="J155" s="91" t="str">
        <f t="shared" si="73"/>
        <v>STAG</v>
      </c>
      <c r="K155" s="317" t="str">
        <f t="shared" si="73"/>
        <v>STAG</v>
      </c>
      <c r="L155" s="91" t="str">
        <f t="shared" si="73"/>
        <v>STAG</v>
      </c>
      <c r="M155" s="91" t="str">
        <f t="shared" si="73"/>
        <v/>
      </c>
      <c r="N155" s="91" t="str">
        <f t="shared" si="73"/>
        <v/>
      </c>
      <c r="O155" s="317" t="str">
        <f t="shared" si="73"/>
        <v/>
      </c>
      <c r="P155" s="91" t="str">
        <f t="shared" si="73"/>
        <v>CO</v>
      </c>
      <c r="Q155" s="317" t="str">
        <f t="shared" si="73"/>
        <v/>
      </c>
      <c r="R155" s="91" t="str">
        <f t="shared" si="73"/>
        <v>CO</v>
      </c>
      <c r="S155" s="317" t="str">
        <f t="shared" si="73"/>
        <v/>
      </c>
      <c r="T155" s="317" t="str">
        <f t="shared" si="73"/>
        <v/>
      </c>
      <c r="U155" s="317" t="str">
        <f t="shared" si="73"/>
        <v/>
      </c>
      <c r="V155" s="91" t="str">
        <f t="shared" si="73"/>
        <v>CO</v>
      </c>
      <c r="W155" s="317" t="str">
        <f t="shared" si="73"/>
        <v/>
      </c>
      <c r="X155" s="91" t="str">
        <f t="shared" si="73"/>
        <v>CO</v>
      </c>
      <c r="Y155" s="317" t="str">
        <f t="shared" si="73"/>
        <v/>
      </c>
      <c r="Z155" s="91" t="str">
        <f t="shared" si="73"/>
        <v>CO</v>
      </c>
      <c r="AA155" s="91" t="str">
        <f t="shared" si="73"/>
        <v>NOI</v>
      </c>
      <c r="AB155" s="91" t="str">
        <f t="shared" si="73"/>
        <v>NOI</v>
      </c>
      <c r="AC155" s="317" t="str">
        <f t="shared" si="73"/>
        <v/>
      </c>
      <c r="AD155" s="91" t="str">
        <f t="shared" si="73"/>
        <v>CO</v>
      </c>
      <c r="AE155" s="317" t="str">
        <f t="shared" si="73"/>
        <v/>
      </c>
      <c r="AF155" s="91" t="str">
        <f t="shared" si="73"/>
        <v>NAPO</v>
      </c>
      <c r="AG155" s="317" t="str">
        <f t="shared" si="73"/>
        <v/>
      </c>
      <c r="AH155" s="317" t="str">
        <f t="shared" si="73"/>
        <v/>
      </c>
      <c r="AJ155" s="303"/>
    </row>
    <row r="156" spans="5:36" s="42" customFormat="1" x14ac:dyDescent="0.35">
      <c r="E156" s="91" t="str">
        <f t="shared" ref="E156:AH156" si="74">+LEFT(E42,4)</f>
        <v/>
      </c>
      <c r="F156" s="91" t="str">
        <f t="shared" si="74"/>
        <v/>
      </c>
      <c r="G156" s="91" t="str">
        <f t="shared" si="74"/>
        <v/>
      </c>
      <c r="H156" s="91" t="str">
        <f t="shared" si="74"/>
        <v/>
      </c>
      <c r="I156" s="317" t="str">
        <f t="shared" si="74"/>
        <v/>
      </c>
      <c r="J156" s="91" t="str">
        <f t="shared" si="74"/>
        <v/>
      </c>
      <c r="K156" s="317" t="str">
        <f t="shared" si="74"/>
        <v/>
      </c>
      <c r="L156" s="91" t="str">
        <f t="shared" si="74"/>
        <v/>
      </c>
      <c r="M156" s="91" t="str">
        <f t="shared" si="74"/>
        <v/>
      </c>
      <c r="N156" s="91" t="str">
        <f t="shared" si="74"/>
        <v/>
      </c>
      <c r="O156" s="317" t="str">
        <f t="shared" si="74"/>
        <v/>
      </c>
      <c r="P156" s="91" t="str">
        <f t="shared" si="74"/>
        <v/>
      </c>
      <c r="Q156" s="317" t="str">
        <f t="shared" si="74"/>
        <v/>
      </c>
      <c r="R156" s="91" t="str">
        <f t="shared" si="74"/>
        <v/>
      </c>
      <c r="S156" s="317" t="str">
        <f t="shared" si="74"/>
        <v/>
      </c>
      <c r="T156" s="317" t="str">
        <f t="shared" si="74"/>
        <v/>
      </c>
      <c r="U156" s="317" t="str">
        <f t="shared" si="74"/>
        <v/>
      </c>
      <c r="V156" s="91" t="str">
        <f t="shared" si="74"/>
        <v/>
      </c>
      <c r="W156" s="317" t="str">
        <f t="shared" si="74"/>
        <v/>
      </c>
      <c r="X156" s="91" t="str">
        <f t="shared" si="74"/>
        <v/>
      </c>
      <c r="Y156" s="317" t="str">
        <f t="shared" si="74"/>
        <v/>
      </c>
      <c r="Z156" s="91" t="str">
        <f t="shared" si="74"/>
        <v/>
      </c>
      <c r="AA156" s="91" t="str">
        <f t="shared" si="74"/>
        <v/>
      </c>
      <c r="AB156" s="91" t="str">
        <f t="shared" si="74"/>
        <v/>
      </c>
      <c r="AC156" s="317" t="str">
        <f t="shared" si="74"/>
        <v/>
      </c>
      <c r="AD156" s="91" t="str">
        <f t="shared" si="74"/>
        <v/>
      </c>
      <c r="AE156" s="317" t="str">
        <f t="shared" si="74"/>
        <v/>
      </c>
      <c r="AF156" s="91" t="str">
        <f t="shared" si="74"/>
        <v/>
      </c>
      <c r="AG156" s="317" t="str">
        <f t="shared" si="74"/>
        <v/>
      </c>
      <c r="AH156" s="317" t="str">
        <f t="shared" si="74"/>
        <v/>
      </c>
      <c r="AJ156" s="303"/>
    </row>
    <row r="157" spans="5:36" s="42" customFormat="1" x14ac:dyDescent="0.35">
      <c r="E157" s="91" t="str">
        <f t="shared" ref="E157:AH157" si="75">+LEFT(E43,4)</f>
        <v/>
      </c>
      <c r="F157" s="91" t="str">
        <f t="shared" si="75"/>
        <v/>
      </c>
      <c r="G157" s="91" t="str">
        <f t="shared" si="75"/>
        <v/>
      </c>
      <c r="H157" s="91" t="str">
        <f t="shared" si="75"/>
        <v>DD</v>
      </c>
      <c r="I157" s="317" t="str">
        <f t="shared" si="75"/>
        <v/>
      </c>
      <c r="J157" s="91" t="str">
        <f t="shared" si="75"/>
        <v>DD</v>
      </c>
      <c r="K157" s="317" t="str">
        <f t="shared" si="75"/>
        <v/>
      </c>
      <c r="L157" s="91" t="str">
        <f t="shared" si="75"/>
        <v>NOI</v>
      </c>
      <c r="M157" s="91" t="str">
        <f t="shared" si="75"/>
        <v/>
      </c>
      <c r="N157" s="91" t="str">
        <f t="shared" si="75"/>
        <v/>
      </c>
      <c r="O157" s="317" t="str">
        <f t="shared" si="75"/>
        <v/>
      </c>
      <c r="P157" s="91" t="str">
        <f t="shared" si="75"/>
        <v>DD</v>
      </c>
      <c r="Q157" s="317" t="str">
        <f t="shared" si="75"/>
        <v/>
      </c>
      <c r="R157" s="91" t="str">
        <f t="shared" si="75"/>
        <v>DD</v>
      </c>
      <c r="S157" s="317" t="str">
        <f t="shared" si="75"/>
        <v/>
      </c>
      <c r="T157" s="317" t="str">
        <f t="shared" si="75"/>
        <v/>
      </c>
      <c r="U157" s="317" t="str">
        <f t="shared" si="75"/>
        <v/>
      </c>
      <c r="V157" s="91" t="str">
        <f t="shared" si="75"/>
        <v>NOI</v>
      </c>
      <c r="W157" s="317" t="str">
        <f t="shared" si="75"/>
        <v/>
      </c>
      <c r="X157" s="91" t="str">
        <f t="shared" si="75"/>
        <v>DD</v>
      </c>
      <c r="Y157" s="317" t="str">
        <f t="shared" si="75"/>
        <v/>
      </c>
      <c r="Z157" s="91" t="str">
        <f t="shared" si="75"/>
        <v>DD</v>
      </c>
      <c r="AA157" s="91" t="str">
        <f t="shared" si="75"/>
        <v/>
      </c>
      <c r="AB157" s="91" t="str">
        <f t="shared" si="75"/>
        <v/>
      </c>
      <c r="AC157" s="317" t="str">
        <f t="shared" si="75"/>
        <v/>
      </c>
      <c r="AD157" s="91" t="str">
        <f t="shared" si="75"/>
        <v>NOI</v>
      </c>
      <c r="AE157" s="317" t="str">
        <f t="shared" si="75"/>
        <v/>
      </c>
      <c r="AF157" s="91" t="str">
        <f t="shared" si="75"/>
        <v>DD</v>
      </c>
      <c r="AG157" s="317" t="str">
        <f t="shared" si="75"/>
        <v/>
      </c>
      <c r="AH157" s="317" t="str">
        <f t="shared" si="75"/>
        <v/>
      </c>
      <c r="AJ157" s="303"/>
    </row>
    <row r="158" spans="5:36" s="42" customFormat="1" x14ac:dyDescent="0.35">
      <c r="E158" s="91" t="str">
        <f t="shared" ref="E158:AH158" si="76">+LEFT(E44,4)</f>
        <v>STAG</v>
      </c>
      <c r="F158" s="91" t="str">
        <f t="shared" si="76"/>
        <v>STAG</v>
      </c>
      <c r="G158" s="91" t="str">
        <f t="shared" si="76"/>
        <v>STAG</v>
      </c>
      <c r="H158" s="91" t="str">
        <f t="shared" si="76"/>
        <v>OI</v>
      </c>
      <c r="I158" s="317" t="str">
        <f t="shared" si="76"/>
        <v/>
      </c>
      <c r="J158" s="91" t="str">
        <f t="shared" si="76"/>
        <v>NOI</v>
      </c>
      <c r="K158" s="317" t="str">
        <f t="shared" si="76"/>
        <v/>
      </c>
      <c r="L158" s="91" t="str">
        <f t="shared" si="76"/>
        <v>OI</v>
      </c>
      <c r="M158" s="91" t="str">
        <f t="shared" si="76"/>
        <v>NOI</v>
      </c>
      <c r="N158" s="91" t="str">
        <f t="shared" si="76"/>
        <v/>
      </c>
      <c r="O158" s="317" t="str">
        <f t="shared" si="76"/>
        <v/>
      </c>
      <c r="P158" s="91" t="str">
        <f t="shared" si="76"/>
        <v>OI</v>
      </c>
      <c r="Q158" s="317" t="str">
        <f t="shared" si="76"/>
        <v/>
      </c>
      <c r="R158" s="91" t="str">
        <f t="shared" si="76"/>
        <v>NOI</v>
      </c>
      <c r="S158" s="317" t="str">
        <f t="shared" si="76"/>
        <v/>
      </c>
      <c r="T158" s="317" t="str">
        <f t="shared" si="76"/>
        <v/>
      </c>
      <c r="U158" s="317" t="str">
        <f t="shared" si="76"/>
        <v/>
      </c>
      <c r="V158" s="91" t="str">
        <f t="shared" si="76"/>
        <v>OI</v>
      </c>
      <c r="W158" s="317" t="str">
        <f t="shared" si="76"/>
        <v/>
      </c>
      <c r="X158" s="91" t="str">
        <f t="shared" si="76"/>
        <v>OI</v>
      </c>
      <c r="Y158" s="317" t="str">
        <f t="shared" si="76"/>
        <v/>
      </c>
      <c r="Z158" s="91" t="str">
        <f t="shared" si="76"/>
        <v>NOI</v>
      </c>
      <c r="AA158" s="91" t="str">
        <f t="shared" si="76"/>
        <v/>
      </c>
      <c r="AB158" s="91" t="str">
        <f t="shared" si="76"/>
        <v/>
      </c>
      <c r="AC158" s="317" t="str">
        <f t="shared" si="76"/>
        <v/>
      </c>
      <c r="AD158" s="91" t="str">
        <f t="shared" si="76"/>
        <v>OI</v>
      </c>
      <c r="AE158" s="317" t="str">
        <f t="shared" si="76"/>
        <v/>
      </c>
      <c r="AF158" s="91" t="str">
        <f t="shared" si="76"/>
        <v>OI</v>
      </c>
      <c r="AG158" s="317" t="str">
        <f t="shared" si="76"/>
        <v/>
      </c>
      <c r="AH158" s="317" t="str">
        <f t="shared" si="76"/>
        <v/>
      </c>
      <c r="AJ158" s="303"/>
    </row>
    <row r="159" spans="5:36" s="42" customFormat="1" x14ac:dyDescent="0.35">
      <c r="E159" s="91" t="str">
        <f t="shared" ref="E159:AH159" si="77">+LEFT(E45,4)</f>
        <v/>
      </c>
      <c r="F159" s="91" t="str">
        <f t="shared" si="77"/>
        <v/>
      </c>
      <c r="G159" s="91" t="str">
        <f t="shared" si="77"/>
        <v/>
      </c>
      <c r="H159" s="91" t="str">
        <f t="shared" si="77"/>
        <v>OI</v>
      </c>
      <c r="I159" s="317" t="str">
        <f t="shared" si="77"/>
        <v/>
      </c>
      <c r="J159" s="91" t="str">
        <f t="shared" si="77"/>
        <v>OI</v>
      </c>
      <c r="K159" s="317" t="str">
        <f t="shared" si="77"/>
        <v/>
      </c>
      <c r="L159" s="91" t="str">
        <f t="shared" si="77"/>
        <v>OI</v>
      </c>
      <c r="M159" s="91" t="str">
        <f t="shared" si="77"/>
        <v/>
      </c>
      <c r="N159" s="91" t="str">
        <f t="shared" si="77"/>
        <v>NOI</v>
      </c>
      <c r="O159" s="317" t="str">
        <f t="shared" si="77"/>
        <v/>
      </c>
      <c r="P159" s="91" t="str">
        <f t="shared" si="77"/>
        <v>NOI</v>
      </c>
      <c r="Q159" s="317" t="str">
        <f t="shared" si="77"/>
        <v/>
      </c>
      <c r="R159" s="91" t="str">
        <f t="shared" si="77"/>
        <v>OI</v>
      </c>
      <c r="S159" s="317" t="str">
        <f t="shared" si="77"/>
        <v/>
      </c>
      <c r="T159" s="317" t="str">
        <f t="shared" si="77"/>
        <v/>
      </c>
      <c r="U159" s="317" t="str">
        <f t="shared" si="77"/>
        <v/>
      </c>
      <c r="V159" s="91" t="str">
        <f t="shared" si="77"/>
        <v>NOI</v>
      </c>
      <c r="W159" s="317" t="str">
        <f t="shared" si="77"/>
        <v/>
      </c>
      <c r="X159" s="91" t="str">
        <f t="shared" si="77"/>
        <v>OI</v>
      </c>
      <c r="Y159" s="317" t="str">
        <f t="shared" si="77"/>
        <v/>
      </c>
      <c r="Z159" s="91" t="str">
        <f t="shared" si="77"/>
        <v>NOI</v>
      </c>
      <c r="AA159" s="91" t="str">
        <f t="shared" si="77"/>
        <v/>
      </c>
      <c r="AB159" s="91" t="str">
        <f t="shared" si="77"/>
        <v/>
      </c>
      <c r="AC159" s="317" t="str">
        <f t="shared" si="77"/>
        <v/>
      </c>
      <c r="AD159" s="91" t="str">
        <f t="shared" si="77"/>
        <v>S2</v>
      </c>
      <c r="AE159" s="317" t="str">
        <f t="shared" si="77"/>
        <v/>
      </c>
      <c r="AF159" s="91" t="str">
        <f t="shared" si="77"/>
        <v>OI</v>
      </c>
      <c r="AG159" s="317" t="str">
        <f t="shared" si="77"/>
        <v/>
      </c>
      <c r="AH159" s="317" t="str">
        <f t="shared" si="77"/>
        <v/>
      </c>
      <c r="AJ159" s="303"/>
    </row>
    <row r="160" spans="5:36" s="42" customFormat="1" x14ac:dyDescent="0.35">
      <c r="E160" s="91" t="str">
        <f t="shared" ref="E160:AH160" si="78">+LEFT(E46,4)</f>
        <v/>
      </c>
      <c r="F160" s="91" t="str">
        <f t="shared" si="78"/>
        <v/>
      </c>
      <c r="G160" s="91" t="str">
        <f t="shared" si="78"/>
        <v/>
      </c>
      <c r="H160" s="91" t="str">
        <f t="shared" si="78"/>
        <v>NOI</v>
      </c>
      <c r="I160" s="317" t="str">
        <f t="shared" si="78"/>
        <v/>
      </c>
      <c r="J160" s="91" t="str">
        <f t="shared" si="78"/>
        <v>OI</v>
      </c>
      <c r="K160" s="317" t="str">
        <f t="shared" si="78"/>
        <v/>
      </c>
      <c r="L160" s="91" t="str">
        <f t="shared" si="78"/>
        <v>OI</v>
      </c>
      <c r="M160" s="91" t="str">
        <f t="shared" si="78"/>
        <v>NOI</v>
      </c>
      <c r="N160" s="91" t="str">
        <f t="shared" si="78"/>
        <v/>
      </c>
      <c r="O160" s="317" t="str">
        <f t="shared" si="78"/>
        <v/>
      </c>
      <c r="P160" s="91" t="str">
        <f t="shared" si="78"/>
        <v>OI</v>
      </c>
      <c r="Q160" s="317" t="str">
        <f t="shared" si="78"/>
        <v/>
      </c>
      <c r="R160" s="91" t="str">
        <f t="shared" si="78"/>
        <v>OI</v>
      </c>
      <c r="S160" s="317" t="str">
        <f t="shared" si="78"/>
        <v/>
      </c>
      <c r="T160" s="317" t="str">
        <f t="shared" si="78"/>
        <v/>
      </c>
      <c r="U160" s="317" t="str">
        <f t="shared" si="78"/>
        <v/>
      </c>
      <c r="V160" s="91" t="str">
        <f t="shared" si="78"/>
        <v>OI</v>
      </c>
      <c r="W160" s="317" t="str">
        <f t="shared" si="78"/>
        <v/>
      </c>
      <c r="X160" s="91" t="str">
        <f t="shared" si="78"/>
        <v>OI</v>
      </c>
      <c r="Y160" s="317" t="str">
        <f t="shared" si="78"/>
        <v/>
      </c>
      <c r="Z160" s="91" t="str">
        <f t="shared" si="78"/>
        <v>OI</v>
      </c>
      <c r="AA160" s="91" t="str">
        <f t="shared" si="78"/>
        <v/>
      </c>
      <c r="AB160" s="91" t="str">
        <f t="shared" si="78"/>
        <v>NOI</v>
      </c>
      <c r="AC160" s="317" t="str">
        <f t="shared" si="78"/>
        <v/>
      </c>
      <c r="AD160" s="91" t="str">
        <f t="shared" si="78"/>
        <v>OI</v>
      </c>
      <c r="AE160" s="317" t="str">
        <f t="shared" si="78"/>
        <v/>
      </c>
      <c r="AF160" s="91" t="str">
        <f t="shared" si="78"/>
        <v>OI</v>
      </c>
      <c r="AG160" s="317" t="str">
        <f t="shared" si="78"/>
        <v/>
      </c>
      <c r="AH160" s="317" t="str">
        <f t="shared" si="78"/>
        <v/>
      </c>
      <c r="AJ160" s="303"/>
    </row>
    <row r="161" spans="3:36" s="42" customFormat="1" x14ac:dyDescent="0.35">
      <c r="E161" s="91" t="str">
        <f t="shared" ref="E161:AH161" si="79">+LEFT(E47,4)</f>
        <v/>
      </c>
      <c r="F161" s="91" t="str">
        <f t="shared" si="79"/>
        <v/>
      </c>
      <c r="G161" s="91" t="str">
        <f t="shared" si="79"/>
        <v/>
      </c>
      <c r="H161" s="91" t="str">
        <f t="shared" si="79"/>
        <v>MISS</v>
      </c>
      <c r="I161" s="317" t="str">
        <f t="shared" si="79"/>
        <v>MISS</v>
      </c>
      <c r="J161" s="91" t="str">
        <f t="shared" si="79"/>
        <v>MISS</v>
      </c>
      <c r="K161" s="317" t="str">
        <f t="shared" si="79"/>
        <v>MISS</v>
      </c>
      <c r="L161" s="91" t="str">
        <f t="shared" si="79"/>
        <v>MISS</v>
      </c>
      <c r="M161" s="91" t="str">
        <f t="shared" si="79"/>
        <v>MISS</v>
      </c>
      <c r="N161" s="91" t="str">
        <f t="shared" si="79"/>
        <v>MISS</v>
      </c>
      <c r="O161" s="317" t="str">
        <f t="shared" si="79"/>
        <v/>
      </c>
      <c r="P161" s="91" t="str">
        <f t="shared" si="79"/>
        <v>OI</v>
      </c>
      <c r="Q161" s="317" t="str">
        <f t="shared" si="79"/>
        <v/>
      </c>
      <c r="R161" s="91" t="str">
        <f t="shared" si="79"/>
        <v>OI</v>
      </c>
      <c r="S161" s="317" t="str">
        <f t="shared" si="79"/>
        <v/>
      </c>
      <c r="T161" s="317" t="str">
        <f t="shared" si="79"/>
        <v/>
      </c>
      <c r="U161" s="317" t="str">
        <f t="shared" si="79"/>
        <v/>
      </c>
      <c r="V161" s="91" t="str">
        <f t="shared" si="79"/>
        <v>OI</v>
      </c>
      <c r="W161" s="317" t="str">
        <f t="shared" si="79"/>
        <v/>
      </c>
      <c r="X161" s="91" t="str">
        <f t="shared" si="79"/>
        <v>OI</v>
      </c>
      <c r="Y161" s="317" t="str">
        <f t="shared" si="79"/>
        <v/>
      </c>
      <c r="Z161" s="91" t="str">
        <f t="shared" si="79"/>
        <v>OI</v>
      </c>
      <c r="AA161" s="91" t="str">
        <f t="shared" si="79"/>
        <v>NOI</v>
      </c>
      <c r="AB161" s="91" t="str">
        <f t="shared" si="79"/>
        <v/>
      </c>
      <c r="AC161" s="317" t="str">
        <f t="shared" si="79"/>
        <v/>
      </c>
      <c r="AD161" s="91" t="str">
        <f t="shared" si="79"/>
        <v>NOI</v>
      </c>
      <c r="AE161" s="317" t="str">
        <f t="shared" si="79"/>
        <v/>
      </c>
      <c r="AF161" s="91" t="str">
        <f t="shared" si="79"/>
        <v>NOI</v>
      </c>
      <c r="AG161" s="317" t="str">
        <f t="shared" si="79"/>
        <v/>
      </c>
      <c r="AH161" s="317" t="str">
        <f t="shared" si="79"/>
        <v/>
      </c>
      <c r="AJ161" s="303"/>
    </row>
    <row r="162" spans="3:36" s="42" customFormat="1" x14ac:dyDescent="0.35">
      <c r="E162" s="91" t="str">
        <f t="shared" ref="E162:AH162" si="80">+LEFT(E48,4)</f>
        <v>STAG</v>
      </c>
      <c r="F162" s="91" t="str">
        <f t="shared" si="80"/>
        <v>STAG</v>
      </c>
      <c r="G162" s="91" t="str">
        <f t="shared" si="80"/>
        <v>STAG</v>
      </c>
      <c r="H162" s="91" t="str">
        <f t="shared" si="80"/>
        <v>STAG</v>
      </c>
      <c r="I162" s="317" t="str">
        <f t="shared" si="80"/>
        <v>STAG</v>
      </c>
      <c r="J162" s="91" t="str">
        <f t="shared" si="80"/>
        <v>STAG</v>
      </c>
      <c r="K162" s="317" t="str">
        <f t="shared" si="80"/>
        <v>STAG</v>
      </c>
      <c r="L162" s="91" t="str">
        <f t="shared" si="80"/>
        <v>STAG</v>
      </c>
      <c r="M162" s="91" t="str">
        <f t="shared" si="80"/>
        <v>STAG</v>
      </c>
      <c r="N162" s="91" t="str">
        <f t="shared" si="80"/>
        <v>STAG</v>
      </c>
      <c r="O162" s="317" t="str">
        <f t="shared" si="80"/>
        <v>STAG</v>
      </c>
      <c r="P162" s="91" t="str">
        <f t="shared" si="80"/>
        <v>STAG</v>
      </c>
      <c r="Q162" s="317" t="str">
        <f t="shared" si="80"/>
        <v>STAG</v>
      </c>
      <c r="R162" s="91" t="str">
        <f t="shared" si="80"/>
        <v>STAG</v>
      </c>
      <c r="S162" s="317" t="str">
        <f t="shared" si="80"/>
        <v>STAG</v>
      </c>
      <c r="T162" s="317" t="str">
        <f t="shared" si="80"/>
        <v>STAG</v>
      </c>
      <c r="U162" s="317" t="str">
        <f t="shared" si="80"/>
        <v>STAG</v>
      </c>
      <c r="V162" s="91" t="str">
        <f t="shared" si="80"/>
        <v>STAG</v>
      </c>
      <c r="W162" s="317" t="str">
        <f t="shared" si="80"/>
        <v>STAG</v>
      </c>
      <c r="X162" s="91" t="str">
        <f t="shared" si="80"/>
        <v>STAG</v>
      </c>
      <c r="Y162" s="317" t="str">
        <f t="shared" si="80"/>
        <v>STAG</v>
      </c>
      <c r="Z162" s="91" t="str">
        <f t="shared" si="80"/>
        <v>STAG</v>
      </c>
      <c r="AA162" s="91" t="str">
        <f t="shared" si="80"/>
        <v>STAG</v>
      </c>
      <c r="AB162" s="91" t="str">
        <f t="shared" si="80"/>
        <v>STAG</v>
      </c>
      <c r="AC162" s="317" t="str">
        <f t="shared" si="80"/>
        <v>STAG</v>
      </c>
      <c r="AD162" s="91" t="str">
        <f t="shared" si="80"/>
        <v>STAG</v>
      </c>
      <c r="AE162" s="317" t="str">
        <f t="shared" si="80"/>
        <v>STAG</v>
      </c>
      <c r="AF162" s="91" t="str">
        <f t="shared" si="80"/>
        <v>STAG</v>
      </c>
      <c r="AG162" s="317" t="str">
        <f t="shared" si="80"/>
        <v>STAG</v>
      </c>
      <c r="AH162" s="317" t="str">
        <f t="shared" si="80"/>
        <v>STAG</v>
      </c>
      <c r="AJ162" s="303"/>
    </row>
    <row r="163" spans="3:36" s="42" customFormat="1" x14ac:dyDescent="0.35">
      <c r="E163" s="91" t="str">
        <f t="shared" ref="E163:AH163" si="81">+LEFT(E49,4)</f>
        <v/>
      </c>
      <c r="F163" s="91" t="str">
        <f t="shared" si="81"/>
        <v/>
      </c>
      <c r="G163" s="91" t="str">
        <f t="shared" si="81"/>
        <v/>
      </c>
      <c r="H163" s="91" t="str">
        <f t="shared" si="81"/>
        <v>MISS</v>
      </c>
      <c r="I163" s="317" t="str">
        <f t="shared" si="81"/>
        <v/>
      </c>
      <c r="J163" s="91" t="str">
        <f t="shared" si="81"/>
        <v>OMT</v>
      </c>
      <c r="K163" s="317" t="str">
        <f t="shared" si="81"/>
        <v/>
      </c>
      <c r="L163" s="91" t="str">
        <f t="shared" si="81"/>
        <v>OMT</v>
      </c>
      <c r="M163" s="91" t="str">
        <f t="shared" si="81"/>
        <v/>
      </c>
      <c r="N163" s="91" t="str">
        <f t="shared" si="81"/>
        <v/>
      </c>
      <c r="O163" s="317" t="str">
        <f t="shared" si="81"/>
        <v/>
      </c>
      <c r="P163" s="91" t="str">
        <f t="shared" si="81"/>
        <v>OMT</v>
      </c>
      <c r="Q163" s="317" t="str">
        <f t="shared" si="81"/>
        <v/>
      </c>
      <c r="R163" s="91" t="str">
        <f t="shared" si="81"/>
        <v>OMT</v>
      </c>
      <c r="S163" s="317" t="str">
        <f t="shared" si="81"/>
        <v>PLD</v>
      </c>
      <c r="T163" s="317" t="str">
        <f t="shared" si="81"/>
        <v>PLD</v>
      </c>
      <c r="U163" s="317" t="str">
        <f t="shared" si="81"/>
        <v>PLD</v>
      </c>
      <c r="V163" s="91" t="str">
        <f t="shared" si="81"/>
        <v>PLD</v>
      </c>
      <c r="W163" s="317" t="str">
        <f t="shared" si="81"/>
        <v>PLD</v>
      </c>
      <c r="X163" s="91" t="str">
        <f t="shared" si="81"/>
        <v>PLD</v>
      </c>
      <c r="Y163" s="317" t="str">
        <f t="shared" si="81"/>
        <v>PLD</v>
      </c>
      <c r="Z163" s="91" t="str">
        <f t="shared" si="81"/>
        <v>PLD</v>
      </c>
      <c r="AA163" s="91" t="str">
        <f t="shared" si="81"/>
        <v>PLD</v>
      </c>
      <c r="AB163" s="91" t="str">
        <f t="shared" si="81"/>
        <v>PLD</v>
      </c>
      <c r="AC163" s="317" t="str">
        <f t="shared" si="81"/>
        <v/>
      </c>
      <c r="AD163" s="91" t="str">
        <f t="shared" si="81"/>
        <v>OMT</v>
      </c>
      <c r="AE163" s="317" t="str">
        <f t="shared" si="81"/>
        <v/>
      </c>
      <c r="AF163" s="91" t="str">
        <f t="shared" si="81"/>
        <v>OMT</v>
      </c>
      <c r="AG163" s="317" t="str">
        <f t="shared" si="81"/>
        <v/>
      </c>
      <c r="AH163" s="317" t="str">
        <f t="shared" si="81"/>
        <v/>
      </c>
      <c r="AJ163" s="303"/>
    </row>
    <row r="164" spans="3:36" s="42" customFormat="1" x14ac:dyDescent="0.35">
      <c r="C164" s="87"/>
      <c r="AJ164" s="303"/>
    </row>
    <row r="165" spans="3:36" s="42" customFormat="1" x14ac:dyDescent="0.35">
      <c r="AJ165" s="303"/>
    </row>
    <row r="166" spans="3:36" s="42" customFormat="1" x14ac:dyDescent="0.35">
      <c r="AJ166" s="303"/>
    </row>
    <row r="167" spans="3:36" s="42" customFormat="1" x14ac:dyDescent="0.35">
      <c r="AJ167" s="303"/>
    </row>
    <row r="168" spans="3:36" s="42" customFormat="1" x14ac:dyDescent="0.35">
      <c r="AJ168" s="303"/>
    </row>
    <row r="169" spans="3:36" s="42" customFormat="1" x14ac:dyDescent="0.35">
      <c r="AJ169" s="303"/>
    </row>
    <row r="170" spans="3:36" s="42" customFormat="1" x14ac:dyDescent="0.35">
      <c r="AJ170" s="303"/>
    </row>
    <row r="171" spans="3:36" s="42" customFormat="1" x14ac:dyDescent="0.35">
      <c r="AJ171" s="303"/>
    </row>
    <row r="172" spans="3:36" s="42" customFormat="1" x14ac:dyDescent="0.35">
      <c r="AJ172" s="303"/>
    </row>
    <row r="173" spans="3:36" s="42" customFormat="1" x14ac:dyDescent="0.35">
      <c r="AJ173" s="303"/>
    </row>
    <row r="174" spans="3:36" s="42" customFormat="1" x14ac:dyDescent="0.35">
      <c r="AJ174" s="303"/>
    </row>
    <row r="175" spans="3:36" s="42" customFormat="1" x14ac:dyDescent="0.35">
      <c r="AJ175" s="303"/>
    </row>
    <row r="176" spans="3:36" s="42" customFormat="1" x14ac:dyDescent="0.35">
      <c r="AJ176" s="303"/>
    </row>
    <row r="177" spans="36:36" s="42" customFormat="1" x14ac:dyDescent="0.35">
      <c r="AJ177" s="303"/>
    </row>
    <row r="178" spans="36:36" s="42" customFormat="1" x14ac:dyDescent="0.35">
      <c r="AJ178" s="303"/>
    </row>
    <row r="179" spans="36:36" s="42" customFormat="1" x14ac:dyDescent="0.35">
      <c r="AJ179" s="303"/>
    </row>
    <row r="180" spans="36:36" s="42" customFormat="1" x14ac:dyDescent="0.35">
      <c r="AJ180" s="303"/>
    </row>
    <row r="181" spans="36:36" s="42" customFormat="1" x14ac:dyDescent="0.35">
      <c r="AJ181" s="303"/>
    </row>
    <row r="182" spans="36:36" s="42" customFormat="1" x14ac:dyDescent="0.35">
      <c r="AJ182" s="303"/>
    </row>
    <row r="183" spans="36:36" s="42" customFormat="1" x14ac:dyDescent="0.35">
      <c r="AJ183" s="303"/>
    </row>
    <row r="184" spans="36:36" s="42" customFormat="1" x14ac:dyDescent="0.35">
      <c r="AJ184" s="303"/>
    </row>
    <row r="185" spans="36:36" s="42" customFormat="1" x14ac:dyDescent="0.35">
      <c r="AJ185" s="303"/>
    </row>
    <row r="186" spans="36:36" s="42" customFormat="1" x14ac:dyDescent="0.35">
      <c r="AJ186" s="303"/>
    </row>
    <row r="187" spans="36:36" s="42" customFormat="1" x14ac:dyDescent="0.35">
      <c r="AJ187" s="303"/>
    </row>
    <row r="188" spans="36:36" s="42" customFormat="1" x14ac:dyDescent="0.35">
      <c r="AJ188" s="303"/>
    </row>
    <row r="189" spans="36:36" s="42" customFormat="1" x14ac:dyDescent="0.35">
      <c r="AJ189" s="303"/>
    </row>
    <row r="190" spans="36:36" s="42" customFormat="1" x14ac:dyDescent="0.35">
      <c r="AJ190" s="303"/>
    </row>
    <row r="191" spans="36:36" s="42" customFormat="1" x14ac:dyDescent="0.35">
      <c r="AJ191" s="303"/>
    </row>
    <row r="192" spans="36:36" s="42" customFormat="1" x14ac:dyDescent="0.35">
      <c r="AJ192" s="303"/>
    </row>
    <row r="193" spans="36:36" s="42" customFormat="1" x14ac:dyDescent="0.35">
      <c r="AJ193" s="303"/>
    </row>
    <row r="194" spans="36:36" s="42" customFormat="1" x14ac:dyDescent="0.35">
      <c r="AJ194" s="303"/>
    </row>
    <row r="195" spans="36:36" s="42" customFormat="1" x14ac:dyDescent="0.35">
      <c r="AJ195" s="303"/>
    </row>
    <row r="196" spans="36:36" s="42" customFormat="1" x14ac:dyDescent="0.35">
      <c r="AJ196" s="303"/>
    </row>
    <row r="197" spans="36:36" s="42" customFormat="1" x14ac:dyDescent="0.35">
      <c r="AJ197" s="303"/>
    </row>
    <row r="198" spans="36:36" s="42" customFormat="1" x14ac:dyDescent="0.35">
      <c r="AJ198" s="303"/>
    </row>
    <row r="199" spans="36:36" s="42" customFormat="1" x14ac:dyDescent="0.35">
      <c r="AJ199" s="303"/>
    </row>
    <row r="200" spans="36:36" s="42" customFormat="1" x14ac:dyDescent="0.35">
      <c r="AJ200" s="303"/>
    </row>
    <row r="201" spans="36:36" s="42" customFormat="1" x14ac:dyDescent="0.35">
      <c r="AJ201" s="303"/>
    </row>
    <row r="202" spans="36:36" s="42" customFormat="1" x14ac:dyDescent="0.35">
      <c r="AJ202" s="303"/>
    </row>
    <row r="203" spans="36:36" s="42" customFormat="1" x14ac:dyDescent="0.35">
      <c r="AJ203" s="303"/>
    </row>
    <row r="204" spans="36:36" s="42" customFormat="1" x14ac:dyDescent="0.35">
      <c r="AJ204" s="303"/>
    </row>
    <row r="205" spans="36:36" s="42" customFormat="1" x14ac:dyDescent="0.35">
      <c r="AJ205" s="303"/>
    </row>
    <row r="206" spans="36:36" s="42" customFormat="1" x14ac:dyDescent="0.35">
      <c r="AJ206" s="303"/>
    </row>
    <row r="207" spans="36:36" s="42" customFormat="1" x14ac:dyDescent="0.35">
      <c r="AJ207" s="303"/>
    </row>
    <row r="208" spans="36:36" s="42" customFormat="1" x14ac:dyDescent="0.35">
      <c r="AJ208" s="303"/>
    </row>
    <row r="209" spans="36:36" s="42" customFormat="1" x14ac:dyDescent="0.35">
      <c r="AJ209" s="303"/>
    </row>
    <row r="210" spans="36:36" s="42" customFormat="1" x14ac:dyDescent="0.35">
      <c r="AJ210" s="303"/>
    </row>
    <row r="211" spans="36:36" s="42" customFormat="1" x14ac:dyDescent="0.35">
      <c r="AJ211" s="303"/>
    </row>
    <row r="212" spans="36:36" s="42" customFormat="1" x14ac:dyDescent="0.35">
      <c r="AJ212" s="303"/>
    </row>
    <row r="213" spans="36:36" s="42" customFormat="1" x14ac:dyDescent="0.35">
      <c r="AJ213" s="303"/>
    </row>
    <row r="214" spans="36:36" s="42" customFormat="1" x14ac:dyDescent="0.35">
      <c r="AJ214" s="303"/>
    </row>
    <row r="215" spans="36:36" s="42" customFormat="1" x14ac:dyDescent="0.35">
      <c r="AJ215" s="303"/>
    </row>
    <row r="216" spans="36:36" s="42" customFormat="1" x14ac:dyDescent="0.35">
      <c r="AJ216" s="303"/>
    </row>
    <row r="217" spans="36:36" s="42" customFormat="1" x14ac:dyDescent="0.35">
      <c r="AJ217" s="303"/>
    </row>
    <row r="218" spans="36:36" s="42" customFormat="1" x14ac:dyDescent="0.35">
      <c r="AJ218" s="303"/>
    </row>
    <row r="219" spans="36:36" s="42" customFormat="1" x14ac:dyDescent="0.35">
      <c r="AJ219" s="303"/>
    </row>
    <row r="220" spans="36:36" s="42" customFormat="1" x14ac:dyDescent="0.35">
      <c r="AJ220" s="303"/>
    </row>
    <row r="221" spans="36:36" s="42" customFormat="1" x14ac:dyDescent="0.35">
      <c r="AJ221" s="303"/>
    </row>
    <row r="222" spans="36:36" s="42" customFormat="1" x14ac:dyDescent="0.35">
      <c r="AJ222" s="303"/>
    </row>
    <row r="223" spans="36:36" s="42" customFormat="1" x14ac:dyDescent="0.35">
      <c r="AJ223" s="303"/>
    </row>
    <row r="224" spans="36:36" s="42" customFormat="1" x14ac:dyDescent="0.35">
      <c r="AJ224" s="303"/>
    </row>
    <row r="225" spans="36:36" s="42" customFormat="1" x14ac:dyDescent="0.35">
      <c r="AJ225" s="303"/>
    </row>
    <row r="226" spans="36:36" s="42" customFormat="1" x14ac:dyDescent="0.35">
      <c r="AJ226" s="303"/>
    </row>
    <row r="227" spans="36:36" s="42" customFormat="1" x14ac:dyDescent="0.35">
      <c r="AJ227" s="303"/>
    </row>
    <row r="228" spans="36:36" s="42" customFormat="1" x14ac:dyDescent="0.35">
      <c r="AJ228" s="303"/>
    </row>
    <row r="229" spans="36:36" s="42" customFormat="1" x14ac:dyDescent="0.35">
      <c r="AJ229" s="303"/>
    </row>
    <row r="230" spans="36:36" s="42" customFormat="1" x14ac:dyDescent="0.35">
      <c r="AJ230" s="303"/>
    </row>
    <row r="231" spans="36:36" s="42" customFormat="1" x14ac:dyDescent="0.35">
      <c r="AJ231" s="303"/>
    </row>
    <row r="232" spans="36:36" s="42" customFormat="1" x14ac:dyDescent="0.35">
      <c r="AJ232" s="303"/>
    </row>
    <row r="233" spans="36:36" s="42" customFormat="1" x14ac:dyDescent="0.35">
      <c r="AJ233" s="303"/>
    </row>
    <row r="234" spans="36:36" s="42" customFormat="1" x14ac:dyDescent="0.35">
      <c r="AJ234" s="303"/>
    </row>
    <row r="235" spans="36:36" s="42" customFormat="1" x14ac:dyDescent="0.35">
      <c r="AJ235" s="303"/>
    </row>
    <row r="236" spans="36:36" s="42" customFormat="1" x14ac:dyDescent="0.35">
      <c r="AJ236" s="303"/>
    </row>
    <row r="237" spans="36:36" s="42" customFormat="1" x14ac:dyDescent="0.35">
      <c r="AJ237" s="303"/>
    </row>
    <row r="238" spans="36:36" s="42" customFormat="1" x14ac:dyDescent="0.35">
      <c r="AJ238" s="303"/>
    </row>
    <row r="239" spans="36:36" s="42" customFormat="1" x14ac:dyDescent="0.35">
      <c r="AJ239" s="303"/>
    </row>
    <row r="240" spans="36:36" s="42" customFormat="1" x14ac:dyDescent="0.35">
      <c r="AJ240" s="303"/>
    </row>
    <row r="241" spans="36:36" s="42" customFormat="1" x14ac:dyDescent="0.35">
      <c r="AJ241" s="303"/>
    </row>
    <row r="242" spans="36:36" s="42" customFormat="1" x14ac:dyDescent="0.35">
      <c r="AJ242" s="303"/>
    </row>
    <row r="243" spans="36:36" s="42" customFormat="1" x14ac:dyDescent="0.35">
      <c r="AJ243" s="303"/>
    </row>
    <row r="244" spans="36:36" s="42" customFormat="1" x14ac:dyDescent="0.35">
      <c r="AJ244" s="303"/>
    </row>
    <row r="245" spans="36:36" s="42" customFormat="1" x14ac:dyDescent="0.35">
      <c r="AJ245" s="303"/>
    </row>
    <row r="246" spans="36:36" s="42" customFormat="1" x14ac:dyDescent="0.35">
      <c r="AJ246" s="303"/>
    </row>
    <row r="247" spans="36:36" s="42" customFormat="1" x14ac:dyDescent="0.35">
      <c r="AJ247" s="303"/>
    </row>
    <row r="248" spans="36:36" s="42" customFormat="1" x14ac:dyDescent="0.35">
      <c r="AJ248" s="303"/>
    </row>
    <row r="249" spans="36:36" s="42" customFormat="1" x14ac:dyDescent="0.35">
      <c r="AJ249" s="303"/>
    </row>
    <row r="250" spans="36:36" s="42" customFormat="1" x14ac:dyDescent="0.35">
      <c r="AJ250" s="303"/>
    </row>
    <row r="251" spans="36:36" s="42" customFormat="1" x14ac:dyDescent="0.35">
      <c r="AJ251" s="303"/>
    </row>
    <row r="252" spans="36:36" s="42" customFormat="1" x14ac:dyDescent="0.35">
      <c r="AJ252" s="303"/>
    </row>
    <row r="253" spans="36:36" s="42" customFormat="1" x14ac:dyDescent="0.35">
      <c r="AJ253" s="303"/>
    </row>
    <row r="254" spans="36:36" s="42" customFormat="1" x14ac:dyDescent="0.35">
      <c r="AJ254" s="303"/>
    </row>
    <row r="255" spans="36:36" s="42" customFormat="1" x14ac:dyDescent="0.35">
      <c r="AJ255" s="303"/>
    </row>
    <row r="256" spans="36:36" s="42" customFormat="1" x14ac:dyDescent="0.35">
      <c r="AJ256" s="303"/>
    </row>
    <row r="257" spans="36:36" s="42" customFormat="1" x14ac:dyDescent="0.35">
      <c r="AJ257" s="303"/>
    </row>
    <row r="258" spans="36:36" s="42" customFormat="1" x14ac:dyDescent="0.35">
      <c r="AJ258" s="303"/>
    </row>
    <row r="259" spans="36:36" s="42" customFormat="1" x14ac:dyDescent="0.35">
      <c r="AJ259" s="303"/>
    </row>
    <row r="260" spans="36:36" s="42" customFormat="1" x14ac:dyDescent="0.35">
      <c r="AJ260" s="303"/>
    </row>
    <row r="261" spans="36:36" s="42" customFormat="1" x14ac:dyDescent="0.35">
      <c r="AJ261" s="303"/>
    </row>
    <row r="262" spans="36:36" s="42" customFormat="1" x14ac:dyDescent="0.35">
      <c r="AJ262" s="303"/>
    </row>
    <row r="263" spans="36:36" s="42" customFormat="1" x14ac:dyDescent="0.35">
      <c r="AJ263" s="303"/>
    </row>
    <row r="264" spans="36:36" s="42" customFormat="1" x14ac:dyDescent="0.35">
      <c r="AJ264" s="303"/>
    </row>
    <row r="265" spans="36:36" s="42" customFormat="1" x14ac:dyDescent="0.35">
      <c r="AJ265" s="303"/>
    </row>
    <row r="266" spans="36:36" s="42" customFormat="1" x14ac:dyDescent="0.35">
      <c r="AJ266" s="303"/>
    </row>
    <row r="267" spans="36:36" s="42" customFormat="1" x14ac:dyDescent="0.35">
      <c r="AJ267" s="303"/>
    </row>
    <row r="268" spans="36:36" s="42" customFormat="1" x14ac:dyDescent="0.35">
      <c r="AJ268" s="303"/>
    </row>
    <row r="269" spans="36:36" s="42" customFormat="1" x14ac:dyDescent="0.35">
      <c r="AJ269" s="303"/>
    </row>
    <row r="270" spans="36:36" s="42" customFormat="1" x14ac:dyDescent="0.35">
      <c r="AJ270" s="303"/>
    </row>
    <row r="271" spans="36:36" s="42" customFormat="1" x14ac:dyDescent="0.35">
      <c r="AJ271" s="303"/>
    </row>
    <row r="272" spans="36:36" s="42" customFormat="1" x14ac:dyDescent="0.35">
      <c r="AJ272" s="303"/>
    </row>
    <row r="273" spans="36:36" s="42" customFormat="1" x14ac:dyDescent="0.35">
      <c r="AJ273" s="303"/>
    </row>
    <row r="274" spans="36:36" s="42" customFormat="1" x14ac:dyDescent="0.35">
      <c r="AJ274" s="303"/>
    </row>
    <row r="275" spans="36:36" s="42" customFormat="1" x14ac:dyDescent="0.35">
      <c r="AJ275" s="303"/>
    </row>
    <row r="276" spans="36:36" s="42" customFormat="1" x14ac:dyDescent="0.35">
      <c r="AJ276" s="303"/>
    </row>
    <row r="277" spans="36:36" s="42" customFormat="1" x14ac:dyDescent="0.35">
      <c r="AJ277" s="303"/>
    </row>
    <row r="278" spans="36:36" s="42" customFormat="1" x14ac:dyDescent="0.35">
      <c r="AJ278" s="303"/>
    </row>
    <row r="279" spans="36:36" s="42" customFormat="1" x14ac:dyDescent="0.35">
      <c r="AJ279" s="303"/>
    </row>
    <row r="280" spans="36:36" s="42" customFormat="1" x14ac:dyDescent="0.35">
      <c r="AJ280" s="303"/>
    </row>
    <row r="281" spans="36:36" s="42" customFormat="1" x14ac:dyDescent="0.35">
      <c r="AJ281" s="303"/>
    </row>
    <row r="282" spans="36:36" s="42" customFormat="1" x14ac:dyDescent="0.35">
      <c r="AJ282" s="303"/>
    </row>
    <row r="283" spans="36:36" s="42" customFormat="1" x14ac:dyDescent="0.35">
      <c r="AJ283" s="303"/>
    </row>
    <row r="284" spans="36:36" s="42" customFormat="1" x14ac:dyDescent="0.35">
      <c r="AJ284" s="303"/>
    </row>
    <row r="285" spans="36:36" s="42" customFormat="1" x14ac:dyDescent="0.35">
      <c r="AJ285" s="303"/>
    </row>
    <row r="286" spans="36:36" s="42" customFormat="1" x14ac:dyDescent="0.35">
      <c r="AJ286" s="303"/>
    </row>
    <row r="287" spans="36:36" s="42" customFormat="1" x14ac:dyDescent="0.35">
      <c r="AJ287" s="303"/>
    </row>
    <row r="288" spans="36:36" s="42" customFormat="1" x14ac:dyDescent="0.35">
      <c r="AJ288" s="303"/>
    </row>
    <row r="289" spans="36:36" s="42" customFormat="1" x14ac:dyDescent="0.35">
      <c r="AJ289" s="303"/>
    </row>
    <row r="290" spans="36:36" s="42" customFormat="1" x14ac:dyDescent="0.35">
      <c r="AJ290" s="303"/>
    </row>
    <row r="291" spans="36:36" s="42" customFormat="1" x14ac:dyDescent="0.35">
      <c r="AJ291" s="303"/>
    </row>
    <row r="292" spans="36:36" s="42" customFormat="1" x14ac:dyDescent="0.35">
      <c r="AJ292" s="303"/>
    </row>
    <row r="293" spans="36:36" s="42" customFormat="1" x14ac:dyDescent="0.35">
      <c r="AJ293" s="303"/>
    </row>
    <row r="294" spans="36:36" s="42" customFormat="1" x14ac:dyDescent="0.35">
      <c r="AJ294" s="303"/>
    </row>
    <row r="295" spans="36:36" s="42" customFormat="1" x14ac:dyDescent="0.35">
      <c r="AJ295" s="303"/>
    </row>
    <row r="296" spans="36:36" s="42" customFormat="1" x14ac:dyDescent="0.35">
      <c r="AJ296" s="303"/>
    </row>
    <row r="297" spans="36:36" s="42" customFormat="1" x14ac:dyDescent="0.35">
      <c r="AJ297" s="303"/>
    </row>
    <row r="298" spans="36:36" s="42" customFormat="1" x14ac:dyDescent="0.35">
      <c r="AJ298" s="303"/>
    </row>
    <row r="299" spans="36:36" s="42" customFormat="1" x14ac:dyDescent="0.35">
      <c r="AJ299" s="303"/>
    </row>
    <row r="300" spans="36:36" s="42" customFormat="1" x14ac:dyDescent="0.35">
      <c r="AJ300" s="303"/>
    </row>
    <row r="301" spans="36:36" s="42" customFormat="1" x14ac:dyDescent="0.35">
      <c r="AJ301" s="303"/>
    </row>
    <row r="302" spans="36:36" s="42" customFormat="1" x14ac:dyDescent="0.35">
      <c r="AJ302" s="303"/>
    </row>
    <row r="303" spans="36:36" s="42" customFormat="1" x14ac:dyDescent="0.35">
      <c r="AJ303" s="303"/>
    </row>
    <row r="304" spans="36:36" s="42" customFormat="1" x14ac:dyDescent="0.35">
      <c r="AJ304" s="303"/>
    </row>
    <row r="305" spans="36:36" s="42" customFormat="1" x14ac:dyDescent="0.35">
      <c r="AJ305" s="303"/>
    </row>
    <row r="306" spans="36:36" s="42" customFormat="1" x14ac:dyDescent="0.35">
      <c r="AJ306" s="303"/>
    </row>
    <row r="307" spans="36:36" s="42" customFormat="1" x14ac:dyDescent="0.35">
      <c r="AJ307" s="303"/>
    </row>
    <row r="308" spans="36:36" s="42" customFormat="1" x14ac:dyDescent="0.35">
      <c r="AJ308" s="303"/>
    </row>
    <row r="309" spans="36:36" s="42" customFormat="1" x14ac:dyDescent="0.35">
      <c r="AJ309" s="303"/>
    </row>
    <row r="310" spans="36:36" s="42" customFormat="1" x14ac:dyDescent="0.35">
      <c r="AJ310" s="303"/>
    </row>
    <row r="311" spans="36:36" s="42" customFormat="1" x14ac:dyDescent="0.35">
      <c r="AJ311" s="303"/>
    </row>
    <row r="312" spans="36:36" s="42" customFormat="1" x14ac:dyDescent="0.35">
      <c r="AJ312" s="303"/>
    </row>
    <row r="313" spans="36:36" s="42" customFormat="1" x14ac:dyDescent="0.35">
      <c r="AJ313" s="303"/>
    </row>
    <row r="314" spans="36:36" s="42" customFormat="1" x14ac:dyDescent="0.35">
      <c r="AJ314" s="303"/>
    </row>
    <row r="315" spans="36:36" s="42" customFormat="1" x14ac:dyDescent="0.35">
      <c r="AJ315" s="303"/>
    </row>
    <row r="316" spans="36:36" s="42" customFormat="1" x14ac:dyDescent="0.35">
      <c r="AJ316" s="303"/>
    </row>
    <row r="317" spans="36:36" s="42" customFormat="1" x14ac:dyDescent="0.35">
      <c r="AJ317" s="303"/>
    </row>
    <row r="318" spans="36:36" s="42" customFormat="1" x14ac:dyDescent="0.35">
      <c r="AJ318" s="303"/>
    </row>
    <row r="319" spans="36:36" s="42" customFormat="1" x14ac:dyDescent="0.35">
      <c r="AJ319" s="303"/>
    </row>
    <row r="320" spans="36:36" s="42" customFormat="1" x14ac:dyDescent="0.35">
      <c r="AJ320" s="303"/>
    </row>
    <row r="321" spans="36:36" s="42" customFormat="1" x14ac:dyDescent="0.35">
      <c r="AJ321" s="303"/>
    </row>
    <row r="322" spans="36:36" s="42" customFormat="1" x14ac:dyDescent="0.35">
      <c r="AJ322" s="303"/>
    </row>
    <row r="323" spans="36:36" s="42" customFormat="1" x14ac:dyDescent="0.35">
      <c r="AJ323" s="303"/>
    </row>
    <row r="324" spans="36:36" s="42" customFormat="1" x14ac:dyDescent="0.35">
      <c r="AJ324" s="303"/>
    </row>
    <row r="325" spans="36:36" s="42" customFormat="1" x14ac:dyDescent="0.35">
      <c r="AJ325" s="303"/>
    </row>
    <row r="326" spans="36:36" s="42" customFormat="1" x14ac:dyDescent="0.35">
      <c r="AJ326" s="303"/>
    </row>
    <row r="327" spans="36:36" s="42" customFormat="1" x14ac:dyDescent="0.35">
      <c r="AJ327" s="303"/>
    </row>
    <row r="328" spans="36:36" s="42" customFormat="1" x14ac:dyDescent="0.35">
      <c r="AJ328" s="303"/>
    </row>
    <row r="329" spans="36:36" s="42" customFormat="1" x14ac:dyDescent="0.35">
      <c r="AJ329" s="303"/>
    </row>
    <row r="330" spans="36:36" s="42" customFormat="1" x14ac:dyDescent="0.35">
      <c r="AJ330" s="303"/>
    </row>
    <row r="331" spans="36:36" s="42" customFormat="1" x14ac:dyDescent="0.35">
      <c r="AJ331" s="303"/>
    </row>
    <row r="332" spans="36:36" s="42" customFormat="1" x14ac:dyDescent="0.35">
      <c r="AJ332" s="303"/>
    </row>
    <row r="333" spans="36:36" s="42" customFormat="1" x14ac:dyDescent="0.35">
      <c r="AJ333" s="303"/>
    </row>
    <row r="334" spans="36:36" s="42" customFormat="1" x14ac:dyDescent="0.35">
      <c r="AJ334" s="303"/>
    </row>
    <row r="335" spans="36:36" s="42" customFormat="1" x14ac:dyDescent="0.35">
      <c r="AJ335" s="303"/>
    </row>
    <row r="336" spans="36:36" s="42" customFormat="1" x14ac:dyDescent="0.35">
      <c r="AJ336" s="303"/>
    </row>
    <row r="337" spans="36:36" s="42" customFormat="1" x14ac:dyDescent="0.35">
      <c r="AJ337" s="303"/>
    </row>
    <row r="338" spans="36:36" s="42" customFormat="1" x14ac:dyDescent="0.35">
      <c r="AJ338" s="303"/>
    </row>
    <row r="339" spans="36:36" s="42" customFormat="1" x14ac:dyDescent="0.35">
      <c r="AJ339" s="303"/>
    </row>
    <row r="340" spans="36:36" s="42" customFormat="1" x14ac:dyDescent="0.35">
      <c r="AJ340" s="303"/>
    </row>
    <row r="341" spans="36:36" s="42" customFormat="1" x14ac:dyDescent="0.35">
      <c r="AJ341" s="303"/>
    </row>
    <row r="342" spans="36:36" s="42" customFormat="1" x14ac:dyDescent="0.35">
      <c r="AJ342" s="303"/>
    </row>
    <row r="343" spans="36:36" s="42" customFormat="1" x14ac:dyDescent="0.35">
      <c r="AJ343" s="303"/>
    </row>
    <row r="344" spans="36:36" s="42" customFormat="1" x14ac:dyDescent="0.35">
      <c r="AJ344" s="303"/>
    </row>
    <row r="345" spans="36:36" s="42" customFormat="1" x14ac:dyDescent="0.35">
      <c r="AJ345" s="303"/>
    </row>
    <row r="346" spans="36:36" s="42" customFormat="1" x14ac:dyDescent="0.35">
      <c r="AJ346" s="303"/>
    </row>
    <row r="347" spans="36:36" s="42" customFormat="1" x14ac:dyDescent="0.35">
      <c r="AJ347" s="303"/>
    </row>
    <row r="348" spans="36:36" s="42" customFormat="1" x14ac:dyDescent="0.35">
      <c r="AJ348" s="303"/>
    </row>
    <row r="349" spans="36:36" s="42" customFormat="1" x14ac:dyDescent="0.35">
      <c r="AJ349" s="303"/>
    </row>
    <row r="350" spans="36:36" s="42" customFormat="1" x14ac:dyDescent="0.35">
      <c r="AJ350" s="303"/>
    </row>
    <row r="351" spans="36:36" s="42" customFormat="1" x14ac:dyDescent="0.35">
      <c r="AJ351" s="303"/>
    </row>
    <row r="352" spans="36:36" s="42" customFormat="1" x14ac:dyDescent="0.35">
      <c r="AJ352" s="303"/>
    </row>
    <row r="353" spans="36:36" s="42" customFormat="1" x14ac:dyDescent="0.35">
      <c r="AJ353" s="303"/>
    </row>
    <row r="354" spans="36:36" s="42" customFormat="1" x14ac:dyDescent="0.35">
      <c r="AJ354" s="303"/>
    </row>
    <row r="355" spans="36:36" s="42" customFormat="1" x14ac:dyDescent="0.35">
      <c r="AJ355" s="303"/>
    </row>
    <row r="356" spans="36:36" s="42" customFormat="1" x14ac:dyDescent="0.35">
      <c r="AJ356" s="303"/>
    </row>
    <row r="357" spans="36:36" s="42" customFormat="1" x14ac:dyDescent="0.35">
      <c r="AJ357" s="303"/>
    </row>
    <row r="358" spans="36:36" s="42" customFormat="1" x14ac:dyDescent="0.35">
      <c r="AJ358" s="303"/>
    </row>
    <row r="359" spans="36:36" s="42" customFormat="1" x14ac:dyDescent="0.35">
      <c r="AJ359" s="303"/>
    </row>
    <row r="360" spans="36:36" s="42" customFormat="1" x14ac:dyDescent="0.35">
      <c r="AJ360" s="303"/>
    </row>
    <row r="361" spans="36:36" s="42" customFormat="1" x14ac:dyDescent="0.35">
      <c r="AJ361" s="303"/>
    </row>
    <row r="362" spans="36:36" s="42" customFormat="1" x14ac:dyDescent="0.35">
      <c r="AJ362" s="303"/>
    </row>
    <row r="363" spans="36:36" s="42" customFormat="1" x14ac:dyDescent="0.35">
      <c r="AJ363" s="303"/>
    </row>
    <row r="364" spans="36:36" s="42" customFormat="1" x14ac:dyDescent="0.35">
      <c r="AJ364" s="303"/>
    </row>
    <row r="365" spans="36:36" s="42" customFormat="1" x14ac:dyDescent="0.35">
      <c r="AJ365" s="303"/>
    </row>
    <row r="366" spans="36:36" s="42" customFormat="1" x14ac:dyDescent="0.35">
      <c r="AJ366" s="303"/>
    </row>
    <row r="367" spans="36:36" s="42" customFormat="1" x14ac:dyDescent="0.35">
      <c r="AJ367" s="303"/>
    </row>
    <row r="368" spans="36:36" s="42" customFormat="1" x14ac:dyDescent="0.35">
      <c r="AJ368" s="303"/>
    </row>
    <row r="369" spans="36:36" s="42" customFormat="1" x14ac:dyDescent="0.35">
      <c r="AJ369" s="303"/>
    </row>
    <row r="370" spans="36:36" s="42" customFormat="1" x14ac:dyDescent="0.35">
      <c r="AJ370" s="303"/>
    </row>
    <row r="371" spans="36:36" s="42" customFormat="1" x14ac:dyDescent="0.35">
      <c r="AJ371" s="303"/>
    </row>
    <row r="372" spans="36:36" s="42" customFormat="1" x14ac:dyDescent="0.35">
      <c r="AJ372" s="303"/>
    </row>
    <row r="373" spans="36:36" s="42" customFormat="1" x14ac:dyDescent="0.35">
      <c r="AJ373" s="303"/>
    </row>
    <row r="374" spans="36:36" s="42" customFormat="1" x14ac:dyDescent="0.35">
      <c r="AJ374" s="303"/>
    </row>
    <row r="375" spans="36:36" s="42" customFormat="1" x14ac:dyDescent="0.35">
      <c r="AJ375" s="303"/>
    </row>
    <row r="376" spans="36:36" s="42" customFormat="1" x14ac:dyDescent="0.35">
      <c r="AJ376" s="303"/>
    </row>
    <row r="377" spans="36:36" s="42" customFormat="1" x14ac:dyDescent="0.35">
      <c r="AJ377" s="303"/>
    </row>
    <row r="378" spans="36:36" s="42" customFormat="1" x14ac:dyDescent="0.35">
      <c r="AJ378" s="303"/>
    </row>
    <row r="379" spans="36:36" s="42" customFormat="1" x14ac:dyDescent="0.35">
      <c r="AJ379" s="303"/>
    </row>
    <row r="380" spans="36:36" s="42" customFormat="1" x14ac:dyDescent="0.35">
      <c r="AJ380" s="303"/>
    </row>
    <row r="381" spans="36:36" s="42" customFormat="1" x14ac:dyDescent="0.35">
      <c r="AJ381" s="303"/>
    </row>
    <row r="382" spans="36:36" s="42" customFormat="1" x14ac:dyDescent="0.35">
      <c r="AJ382" s="303"/>
    </row>
    <row r="383" spans="36:36" s="42" customFormat="1" x14ac:dyDescent="0.35">
      <c r="AJ383" s="303"/>
    </row>
    <row r="384" spans="36:36" s="42" customFormat="1" x14ac:dyDescent="0.35">
      <c r="AJ384" s="303"/>
    </row>
    <row r="385" spans="36:36" s="42" customFormat="1" x14ac:dyDescent="0.35">
      <c r="AJ385" s="303"/>
    </row>
    <row r="386" spans="36:36" s="42" customFormat="1" x14ac:dyDescent="0.35">
      <c r="AJ386" s="303"/>
    </row>
    <row r="387" spans="36:36" s="42" customFormat="1" x14ac:dyDescent="0.35">
      <c r="AJ387" s="303"/>
    </row>
    <row r="388" spans="36:36" s="42" customFormat="1" x14ac:dyDescent="0.35">
      <c r="AJ388" s="303"/>
    </row>
    <row r="389" spans="36:36" s="42" customFormat="1" x14ac:dyDescent="0.35">
      <c r="AJ389" s="303"/>
    </row>
    <row r="390" spans="36:36" s="42" customFormat="1" x14ac:dyDescent="0.35">
      <c r="AJ390" s="303"/>
    </row>
    <row r="391" spans="36:36" s="42" customFormat="1" x14ac:dyDescent="0.35">
      <c r="AJ391" s="303"/>
    </row>
    <row r="392" spans="36:36" s="42" customFormat="1" x14ac:dyDescent="0.35">
      <c r="AJ392" s="303"/>
    </row>
    <row r="393" spans="36:36" s="42" customFormat="1" x14ac:dyDescent="0.35">
      <c r="AJ393" s="303"/>
    </row>
    <row r="394" spans="36:36" s="42" customFormat="1" x14ac:dyDescent="0.35">
      <c r="AJ394" s="303"/>
    </row>
    <row r="395" spans="36:36" s="42" customFormat="1" x14ac:dyDescent="0.35">
      <c r="AJ395" s="303"/>
    </row>
    <row r="396" spans="36:36" s="42" customFormat="1" x14ac:dyDescent="0.35">
      <c r="AJ396" s="303"/>
    </row>
    <row r="397" spans="36:36" s="42" customFormat="1" x14ac:dyDescent="0.35">
      <c r="AJ397" s="303"/>
    </row>
    <row r="398" spans="36:36" s="42" customFormat="1" x14ac:dyDescent="0.35">
      <c r="AJ398" s="303"/>
    </row>
    <row r="399" spans="36:36" s="42" customFormat="1" x14ac:dyDescent="0.35">
      <c r="AJ399" s="303"/>
    </row>
    <row r="400" spans="36:36" s="42" customFormat="1" x14ac:dyDescent="0.35">
      <c r="AJ400" s="303"/>
    </row>
    <row r="401" spans="36:36" s="42" customFormat="1" x14ac:dyDescent="0.35">
      <c r="AJ401" s="303"/>
    </row>
    <row r="402" spans="36:36" s="42" customFormat="1" x14ac:dyDescent="0.35">
      <c r="AJ402" s="303"/>
    </row>
    <row r="403" spans="36:36" s="42" customFormat="1" x14ac:dyDescent="0.35">
      <c r="AJ403" s="303"/>
    </row>
    <row r="404" spans="36:36" s="42" customFormat="1" x14ac:dyDescent="0.35">
      <c r="AJ404" s="303"/>
    </row>
    <row r="405" spans="36:36" s="42" customFormat="1" x14ac:dyDescent="0.35">
      <c r="AJ405" s="303"/>
    </row>
    <row r="406" spans="36:36" s="42" customFormat="1" x14ac:dyDescent="0.35">
      <c r="AJ406" s="303"/>
    </row>
    <row r="407" spans="36:36" s="42" customFormat="1" x14ac:dyDescent="0.35">
      <c r="AJ407" s="303"/>
    </row>
    <row r="408" spans="36:36" s="42" customFormat="1" x14ac:dyDescent="0.35">
      <c r="AJ408" s="303"/>
    </row>
    <row r="409" spans="36:36" s="42" customFormat="1" x14ac:dyDescent="0.35">
      <c r="AJ409" s="303"/>
    </row>
    <row r="410" spans="36:36" s="42" customFormat="1" x14ac:dyDescent="0.35">
      <c r="AJ410" s="303"/>
    </row>
    <row r="411" spans="36:36" s="42" customFormat="1" x14ac:dyDescent="0.35">
      <c r="AJ411" s="303"/>
    </row>
    <row r="412" spans="36:36" s="42" customFormat="1" x14ac:dyDescent="0.35">
      <c r="AJ412" s="303"/>
    </row>
    <row r="413" spans="36:36" s="42" customFormat="1" x14ac:dyDescent="0.35">
      <c r="AJ413" s="303"/>
    </row>
    <row r="414" spans="36:36" s="42" customFormat="1" x14ac:dyDescent="0.35">
      <c r="AJ414" s="303"/>
    </row>
    <row r="415" spans="36:36" s="42" customFormat="1" x14ac:dyDescent="0.35">
      <c r="AJ415" s="303"/>
    </row>
    <row r="416" spans="36:36" s="42" customFormat="1" x14ac:dyDescent="0.35">
      <c r="AJ416" s="303"/>
    </row>
    <row r="417" spans="36:36" s="42" customFormat="1" x14ac:dyDescent="0.35">
      <c r="AJ417" s="303"/>
    </row>
    <row r="418" spans="36:36" s="42" customFormat="1" x14ac:dyDescent="0.35">
      <c r="AJ418" s="303"/>
    </row>
    <row r="419" spans="36:36" s="42" customFormat="1" x14ac:dyDescent="0.35">
      <c r="AJ419" s="303"/>
    </row>
    <row r="420" spans="36:36" s="42" customFormat="1" x14ac:dyDescent="0.35">
      <c r="AJ420" s="303"/>
    </row>
    <row r="421" spans="36:36" s="42" customFormat="1" x14ac:dyDescent="0.35">
      <c r="AJ421" s="303"/>
    </row>
    <row r="422" spans="36:36" s="42" customFormat="1" x14ac:dyDescent="0.35">
      <c r="AJ422" s="303"/>
    </row>
    <row r="423" spans="36:36" s="42" customFormat="1" x14ac:dyDescent="0.35">
      <c r="AJ423" s="303"/>
    </row>
    <row r="424" spans="36:36" s="42" customFormat="1" x14ac:dyDescent="0.35">
      <c r="AJ424" s="303"/>
    </row>
    <row r="425" spans="36:36" s="42" customFormat="1" x14ac:dyDescent="0.35">
      <c r="AJ425" s="303"/>
    </row>
    <row r="426" spans="36:36" s="42" customFormat="1" x14ac:dyDescent="0.35">
      <c r="AJ426" s="303"/>
    </row>
    <row r="427" spans="36:36" s="42" customFormat="1" x14ac:dyDescent="0.35">
      <c r="AJ427" s="303"/>
    </row>
    <row r="428" spans="36:36" s="42" customFormat="1" x14ac:dyDescent="0.35">
      <c r="AJ428" s="303"/>
    </row>
    <row r="429" spans="36:36" s="42" customFormat="1" x14ac:dyDescent="0.35">
      <c r="AJ429" s="303"/>
    </row>
    <row r="430" spans="36:36" s="42" customFormat="1" x14ac:dyDescent="0.35">
      <c r="AJ430" s="303"/>
    </row>
    <row r="431" spans="36:36" s="42" customFormat="1" x14ac:dyDescent="0.35">
      <c r="AJ431" s="303"/>
    </row>
    <row r="432" spans="36:36" s="42" customFormat="1" x14ac:dyDescent="0.35">
      <c r="AJ432" s="303"/>
    </row>
    <row r="433" spans="36:36" s="42" customFormat="1" x14ac:dyDescent="0.35">
      <c r="AJ433" s="303"/>
    </row>
    <row r="434" spans="36:36" s="42" customFormat="1" x14ac:dyDescent="0.35">
      <c r="AJ434" s="303"/>
    </row>
    <row r="435" spans="36:36" s="42" customFormat="1" x14ac:dyDescent="0.35">
      <c r="AJ435" s="303"/>
    </row>
    <row r="436" spans="36:36" s="42" customFormat="1" x14ac:dyDescent="0.35">
      <c r="AJ436" s="303"/>
    </row>
    <row r="437" spans="36:36" s="42" customFormat="1" x14ac:dyDescent="0.35">
      <c r="AJ437" s="303"/>
    </row>
    <row r="438" spans="36:36" s="42" customFormat="1" x14ac:dyDescent="0.35">
      <c r="AJ438" s="303"/>
    </row>
    <row r="439" spans="36:36" s="42" customFormat="1" x14ac:dyDescent="0.35">
      <c r="AJ439" s="303"/>
    </row>
    <row r="440" spans="36:36" s="42" customFormat="1" x14ac:dyDescent="0.35">
      <c r="AJ440" s="303"/>
    </row>
    <row r="441" spans="36:36" s="42" customFormat="1" x14ac:dyDescent="0.35">
      <c r="AJ441" s="303"/>
    </row>
    <row r="442" spans="36:36" s="42" customFormat="1" x14ac:dyDescent="0.35">
      <c r="AJ442" s="303"/>
    </row>
    <row r="443" spans="36:36" s="42" customFormat="1" x14ac:dyDescent="0.35">
      <c r="AJ443" s="303"/>
    </row>
    <row r="444" spans="36:36" s="42" customFormat="1" x14ac:dyDescent="0.35">
      <c r="AJ444" s="303"/>
    </row>
    <row r="445" spans="36:36" s="42" customFormat="1" x14ac:dyDescent="0.35">
      <c r="AJ445" s="303"/>
    </row>
    <row r="446" spans="36:36" s="42" customFormat="1" x14ac:dyDescent="0.35">
      <c r="AJ446" s="303"/>
    </row>
    <row r="447" spans="36:36" s="42" customFormat="1" x14ac:dyDescent="0.35">
      <c r="AJ447" s="303"/>
    </row>
    <row r="448" spans="36:36" s="42" customFormat="1" x14ac:dyDescent="0.35">
      <c r="AJ448" s="303"/>
    </row>
    <row r="449" spans="36:36" s="42" customFormat="1" x14ac:dyDescent="0.35">
      <c r="AJ449" s="303"/>
    </row>
    <row r="450" spans="36:36" s="42" customFormat="1" x14ac:dyDescent="0.35">
      <c r="AJ450" s="303"/>
    </row>
    <row r="451" spans="36:36" s="42" customFormat="1" x14ac:dyDescent="0.35">
      <c r="AJ451" s="303"/>
    </row>
    <row r="452" spans="36:36" s="42" customFormat="1" x14ac:dyDescent="0.35">
      <c r="AJ452" s="303"/>
    </row>
    <row r="453" spans="36:36" s="42" customFormat="1" x14ac:dyDescent="0.35">
      <c r="AJ453" s="303"/>
    </row>
    <row r="454" spans="36:36" s="42" customFormat="1" x14ac:dyDescent="0.35">
      <c r="AJ454" s="303"/>
    </row>
    <row r="455" spans="36:36" s="42" customFormat="1" x14ac:dyDescent="0.35">
      <c r="AJ455" s="303"/>
    </row>
    <row r="456" spans="36:36" s="42" customFormat="1" x14ac:dyDescent="0.35">
      <c r="AJ456" s="303"/>
    </row>
    <row r="457" spans="36:36" s="42" customFormat="1" x14ac:dyDescent="0.35">
      <c r="AJ457" s="303"/>
    </row>
    <row r="458" spans="36:36" s="42" customFormat="1" x14ac:dyDescent="0.35">
      <c r="AJ458" s="303"/>
    </row>
    <row r="459" spans="36:36" s="42" customFormat="1" x14ac:dyDescent="0.35">
      <c r="AJ459" s="303"/>
    </row>
    <row r="460" spans="36:36" s="42" customFormat="1" x14ac:dyDescent="0.35">
      <c r="AJ460" s="303"/>
    </row>
    <row r="461" spans="36:36" s="42" customFormat="1" x14ac:dyDescent="0.35">
      <c r="AJ461" s="303"/>
    </row>
    <row r="462" spans="36:36" s="42" customFormat="1" x14ac:dyDescent="0.35">
      <c r="AJ462" s="303"/>
    </row>
    <row r="463" spans="36:36" s="42" customFormat="1" x14ac:dyDescent="0.35">
      <c r="AJ463" s="303"/>
    </row>
    <row r="464" spans="36:36" s="42" customFormat="1" x14ac:dyDescent="0.35">
      <c r="AJ464" s="303"/>
    </row>
    <row r="465" spans="36:36" s="42" customFormat="1" x14ac:dyDescent="0.35">
      <c r="AJ465" s="303"/>
    </row>
    <row r="466" spans="36:36" s="42" customFormat="1" x14ac:dyDescent="0.35">
      <c r="AJ466" s="303"/>
    </row>
    <row r="467" spans="36:36" s="42" customFormat="1" x14ac:dyDescent="0.35">
      <c r="AJ467" s="303"/>
    </row>
    <row r="468" spans="36:36" s="42" customFormat="1" x14ac:dyDescent="0.35">
      <c r="AJ468" s="303"/>
    </row>
    <row r="469" spans="36:36" s="42" customFormat="1" x14ac:dyDescent="0.35">
      <c r="AJ469" s="303"/>
    </row>
    <row r="470" spans="36:36" s="42" customFormat="1" x14ac:dyDescent="0.35">
      <c r="AJ470" s="303"/>
    </row>
    <row r="471" spans="36:36" s="42" customFormat="1" x14ac:dyDescent="0.35">
      <c r="AJ471" s="303"/>
    </row>
    <row r="472" spans="36:36" s="42" customFormat="1" x14ac:dyDescent="0.35">
      <c r="AJ472" s="303"/>
    </row>
    <row r="473" spans="36:36" s="42" customFormat="1" x14ac:dyDescent="0.35">
      <c r="AJ473" s="303"/>
    </row>
    <row r="474" spans="36:36" s="42" customFormat="1" x14ac:dyDescent="0.35">
      <c r="AJ474" s="303"/>
    </row>
    <row r="475" spans="36:36" s="42" customFormat="1" x14ac:dyDescent="0.35">
      <c r="AJ475" s="303"/>
    </row>
    <row r="476" spans="36:36" s="42" customFormat="1" x14ac:dyDescent="0.35">
      <c r="AJ476" s="303"/>
    </row>
    <row r="477" spans="36:36" s="42" customFormat="1" x14ac:dyDescent="0.35">
      <c r="AJ477" s="303"/>
    </row>
    <row r="478" spans="36:36" s="42" customFormat="1" x14ac:dyDescent="0.35">
      <c r="AJ478" s="303"/>
    </row>
    <row r="479" spans="36:36" s="42" customFormat="1" x14ac:dyDescent="0.35">
      <c r="AJ479" s="303"/>
    </row>
    <row r="480" spans="36:36" s="42" customFormat="1" x14ac:dyDescent="0.35">
      <c r="AJ480" s="303"/>
    </row>
    <row r="481" spans="36:36" s="42" customFormat="1" x14ac:dyDescent="0.35">
      <c r="AJ481" s="303"/>
    </row>
    <row r="482" spans="36:36" s="42" customFormat="1" x14ac:dyDescent="0.35">
      <c r="AJ482" s="303"/>
    </row>
    <row r="483" spans="36:36" s="42" customFormat="1" x14ac:dyDescent="0.35">
      <c r="AJ483" s="303"/>
    </row>
    <row r="484" spans="36:36" s="42" customFormat="1" x14ac:dyDescent="0.35">
      <c r="AJ484" s="303"/>
    </row>
    <row r="485" spans="36:36" s="42" customFormat="1" x14ac:dyDescent="0.35">
      <c r="AJ485" s="303"/>
    </row>
    <row r="486" spans="36:36" s="42" customFormat="1" x14ac:dyDescent="0.35">
      <c r="AJ486" s="303"/>
    </row>
    <row r="487" spans="36:36" s="42" customFormat="1" x14ac:dyDescent="0.35">
      <c r="AJ487" s="303"/>
    </row>
    <row r="488" spans="36:36" s="42" customFormat="1" x14ac:dyDescent="0.35">
      <c r="AJ488" s="303"/>
    </row>
    <row r="489" spans="36:36" s="42" customFormat="1" x14ac:dyDescent="0.35">
      <c r="AJ489" s="303"/>
    </row>
    <row r="490" spans="36:36" s="42" customFormat="1" x14ac:dyDescent="0.35">
      <c r="AJ490" s="303"/>
    </row>
    <row r="491" spans="36:36" s="42" customFormat="1" x14ac:dyDescent="0.35">
      <c r="AJ491" s="303"/>
    </row>
    <row r="492" spans="36:36" s="42" customFormat="1" x14ac:dyDescent="0.35">
      <c r="AJ492" s="303"/>
    </row>
    <row r="493" spans="36:36" s="42" customFormat="1" x14ac:dyDescent="0.35">
      <c r="AJ493" s="303"/>
    </row>
    <row r="494" spans="36:36" s="42" customFormat="1" x14ac:dyDescent="0.35">
      <c r="AJ494" s="303"/>
    </row>
    <row r="495" spans="36:36" s="42" customFormat="1" x14ac:dyDescent="0.35">
      <c r="AJ495" s="303"/>
    </row>
    <row r="496" spans="36:36" s="42" customFormat="1" x14ac:dyDescent="0.35">
      <c r="AJ496" s="303"/>
    </row>
    <row r="497" spans="36:36" s="42" customFormat="1" x14ac:dyDescent="0.35">
      <c r="AJ497" s="303"/>
    </row>
    <row r="498" spans="36:36" s="42" customFormat="1" x14ac:dyDescent="0.35">
      <c r="AJ498" s="303"/>
    </row>
    <row r="499" spans="36:36" s="42" customFormat="1" x14ac:dyDescent="0.35">
      <c r="AJ499" s="303"/>
    </row>
    <row r="500" spans="36:36" s="42" customFormat="1" x14ac:dyDescent="0.35">
      <c r="AJ500" s="303"/>
    </row>
    <row r="501" spans="36:36" s="42" customFormat="1" x14ac:dyDescent="0.35">
      <c r="AJ501" s="303"/>
    </row>
    <row r="502" spans="36:36" s="42" customFormat="1" x14ac:dyDescent="0.35">
      <c r="AJ502" s="303"/>
    </row>
    <row r="503" spans="36:36" s="42" customFormat="1" x14ac:dyDescent="0.35">
      <c r="AJ503" s="303"/>
    </row>
    <row r="504" spans="36:36" s="42" customFormat="1" x14ac:dyDescent="0.35">
      <c r="AJ504" s="303"/>
    </row>
    <row r="505" spans="36:36" s="42" customFormat="1" x14ac:dyDescent="0.35">
      <c r="AJ505" s="303"/>
    </row>
    <row r="506" spans="36:36" s="42" customFormat="1" x14ac:dyDescent="0.35">
      <c r="AJ506" s="303"/>
    </row>
    <row r="507" spans="36:36" s="42" customFormat="1" x14ac:dyDescent="0.35">
      <c r="AJ507" s="303"/>
    </row>
    <row r="508" spans="36:36" s="42" customFormat="1" x14ac:dyDescent="0.35">
      <c r="AJ508" s="303"/>
    </row>
    <row r="509" spans="36:36" s="42" customFormat="1" x14ac:dyDescent="0.35">
      <c r="AJ509" s="303"/>
    </row>
    <row r="510" spans="36:36" s="42" customFormat="1" x14ac:dyDescent="0.35">
      <c r="AJ510" s="303"/>
    </row>
    <row r="511" spans="36:36" s="42" customFormat="1" x14ac:dyDescent="0.35">
      <c r="AJ511" s="303"/>
    </row>
    <row r="512" spans="36:36" s="42" customFormat="1" x14ac:dyDescent="0.35">
      <c r="AJ512" s="303"/>
    </row>
    <row r="513" spans="36:36" s="42" customFormat="1" x14ac:dyDescent="0.35">
      <c r="AJ513" s="303"/>
    </row>
    <row r="514" spans="36:36" s="42" customFormat="1" x14ac:dyDescent="0.35">
      <c r="AJ514" s="303"/>
    </row>
    <row r="515" spans="36:36" s="42" customFormat="1" x14ac:dyDescent="0.35">
      <c r="AJ515" s="303"/>
    </row>
    <row r="516" spans="36:36" s="42" customFormat="1" x14ac:dyDescent="0.35">
      <c r="AJ516" s="303"/>
    </row>
    <row r="517" spans="36:36" s="42" customFormat="1" x14ac:dyDescent="0.35">
      <c r="AJ517" s="303"/>
    </row>
    <row r="518" spans="36:36" s="42" customFormat="1" x14ac:dyDescent="0.35">
      <c r="AJ518" s="303"/>
    </row>
    <row r="519" spans="36:36" s="42" customFormat="1" x14ac:dyDescent="0.35">
      <c r="AJ519" s="303"/>
    </row>
    <row r="520" spans="36:36" s="42" customFormat="1" x14ac:dyDescent="0.35">
      <c r="AJ520" s="303"/>
    </row>
    <row r="521" spans="36:36" s="42" customFormat="1" x14ac:dyDescent="0.35">
      <c r="AJ521" s="303"/>
    </row>
    <row r="522" spans="36:36" s="42" customFormat="1" x14ac:dyDescent="0.35">
      <c r="AJ522" s="303"/>
    </row>
    <row r="523" spans="36:36" s="42" customFormat="1" x14ac:dyDescent="0.35">
      <c r="AJ523" s="303"/>
    </row>
    <row r="524" spans="36:36" s="42" customFormat="1" x14ac:dyDescent="0.35">
      <c r="AJ524" s="303"/>
    </row>
    <row r="525" spans="36:36" s="42" customFormat="1" x14ac:dyDescent="0.35">
      <c r="AJ525" s="303"/>
    </row>
    <row r="526" spans="36:36" s="42" customFormat="1" x14ac:dyDescent="0.35">
      <c r="AJ526" s="303"/>
    </row>
    <row r="527" spans="36:36" s="42" customFormat="1" x14ac:dyDescent="0.35">
      <c r="AJ527" s="303"/>
    </row>
    <row r="528" spans="36:36" s="42" customFormat="1" x14ac:dyDescent="0.35">
      <c r="AJ528" s="303"/>
    </row>
    <row r="529" spans="36:36" s="42" customFormat="1" x14ac:dyDescent="0.35">
      <c r="AJ529" s="303"/>
    </row>
    <row r="530" spans="36:36" s="42" customFormat="1" x14ac:dyDescent="0.35">
      <c r="AJ530" s="303"/>
    </row>
    <row r="531" spans="36:36" s="42" customFormat="1" x14ac:dyDescent="0.35">
      <c r="AJ531" s="303"/>
    </row>
    <row r="532" spans="36:36" s="42" customFormat="1" x14ac:dyDescent="0.35">
      <c r="AJ532" s="303"/>
    </row>
    <row r="533" spans="36:36" s="42" customFormat="1" x14ac:dyDescent="0.35">
      <c r="AJ533" s="303"/>
    </row>
    <row r="534" spans="36:36" s="42" customFormat="1" x14ac:dyDescent="0.35">
      <c r="AJ534" s="303"/>
    </row>
    <row r="535" spans="36:36" s="42" customFormat="1" x14ac:dyDescent="0.35">
      <c r="AJ535" s="303"/>
    </row>
    <row r="536" spans="36:36" s="42" customFormat="1" x14ac:dyDescent="0.35">
      <c r="AJ536" s="303"/>
    </row>
    <row r="537" spans="36:36" s="42" customFormat="1" x14ac:dyDescent="0.35">
      <c r="AJ537" s="303"/>
    </row>
    <row r="538" spans="36:36" s="42" customFormat="1" x14ac:dyDescent="0.35">
      <c r="AJ538" s="303"/>
    </row>
    <row r="539" spans="36:36" s="42" customFormat="1" x14ac:dyDescent="0.35">
      <c r="AJ539" s="303"/>
    </row>
    <row r="540" spans="36:36" s="42" customFormat="1" x14ac:dyDescent="0.35">
      <c r="AJ540" s="303"/>
    </row>
    <row r="541" spans="36:36" s="42" customFormat="1" x14ac:dyDescent="0.35">
      <c r="AJ541" s="303"/>
    </row>
    <row r="542" spans="36:36" s="42" customFormat="1" x14ac:dyDescent="0.35">
      <c r="AJ542" s="303"/>
    </row>
    <row r="543" spans="36:36" s="42" customFormat="1" x14ac:dyDescent="0.35">
      <c r="AJ543" s="303"/>
    </row>
    <row r="544" spans="36:36" s="42" customFormat="1" x14ac:dyDescent="0.35">
      <c r="AJ544" s="303"/>
    </row>
    <row r="545" spans="36:36" s="42" customFormat="1" x14ac:dyDescent="0.35">
      <c r="AJ545" s="303"/>
    </row>
    <row r="546" spans="36:36" s="42" customFormat="1" x14ac:dyDescent="0.35">
      <c r="AJ546" s="303"/>
    </row>
    <row r="547" spans="36:36" s="42" customFormat="1" x14ac:dyDescent="0.35">
      <c r="AJ547" s="303"/>
    </row>
    <row r="548" spans="36:36" s="42" customFormat="1" x14ac:dyDescent="0.35">
      <c r="AJ548" s="303"/>
    </row>
    <row r="549" spans="36:36" s="42" customFormat="1" x14ac:dyDescent="0.35">
      <c r="AJ549" s="303"/>
    </row>
    <row r="550" spans="36:36" s="42" customFormat="1" x14ac:dyDescent="0.35">
      <c r="AJ550" s="303"/>
    </row>
    <row r="551" spans="36:36" s="42" customFormat="1" x14ac:dyDescent="0.35">
      <c r="AJ551" s="303"/>
    </row>
    <row r="552" spans="36:36" s="42" customFormat="1" x14ac:dyDescent="0.35">
      <c r="AJ552" s="303"/>
    </row>
    <row r="553" spans="36:36" s="42" customFormat="1" x14ac:dyDescent="0.35">
      <c r="AJ553" s="303"/>
    </row>
    <row r="554" spans="36:36" s="42" customFormat="1" x14ac:dyDescent="0.35">
      <c r="AJ554" s="303"/>
    </row>
    <row r="555" spans="36:36" s="42" customFormat="1" x14ac:dyDescent="0.35">
      <c r="AJ555" s="303"/>
    </row>
    <row r="556" spans="36:36" s="42" customFormat="1" x14ac:dyDescent="0.35">
      <c r="AJ556" s="303"/>
    </row>
    <row r="557" spans="36:36" s="42" customFormat="1" x14ac:dyDescent="0.35">
      <c r="AJ557" s="303"/>
    </row>
    <row r="558" spans="36:36" s="42" customFormat="1" x14ac:dyDescent="0.35">
      <c r="AJ558" s="303"/>
    </row>
    <row r="559" spans="36:36" s="42" customFormat="1" x14ac:dyDescent="0.35">
      <c r="AJ559" s="303"/>
    </row>
    <row r="560" spans="36:36" s="42" customFormat="1" x14ac:dyDescent="0.35">
      <c r="AJ560" s="303"/>
    </row>
    <row r="561" spans="36:36" s="42" customFormat="1" x14ac:dyDescent="0.35">
      <c r="AJ561" s="303"/>
    </row>
    <row r="562" spans="36:36" s="42" customFormat="1" x14ac:dyDescent="0.35">
      <c r="AJ562" s="303"/>
    </row>
    <row r="563" spans="36:36" s="42" customFormat="1" x14ac:dyDescent="0.35">
      <c r="AJ563" s="303"/>
    </row>
    <row r="564" spans="36:36" s="42" customFormat="1" x14ac:dyDescent="0.35">
      <c r="AJ564" s="303"/>
    </row>
    <row r="565" spans="36:36" s="42" customFormat="1" x14ac:dyDescent="0.35">
      <c r="AJ565" s="303"/>
    </row>
    <row r="566" spans="36:36" s="42" customFormat="1" x14ac:dyDescent="0.35">
      <c r="AJ566" s="303"/>
    </row>
    <row r="567" spans="36:36" s="42" customFormat="1" x14ac:dyDescent="0.35">
      <c r="AJ567" s="303"/>
    </row>
    <row r="568" spans="36:36" s="42" customFormat="1" x14ac:dyDescent="0.35">
      <c r="AJ568" s="303"/>
    </row>
    <row r="569" spans="36:36" s="42" customFormat="1" x14ac:dyDescent="0.35">
      <c r="AJ569" s="303"/>
    </row>
    <row r="570" spans="36:36" s="42" customFormat="1" x14ac:dyDescent="0.35">
      <c r="AJ570" s="303"/>
    </row>
    <row r="571" spans="36:36" s="42" customFormat="1" x14ac:dyDescent="0.35">
      <c r="AJ571" s="303"/>
    </row>
    <row r="572" spans="36:36" s="42" customFormat="1" x14ac:dyDescent="0.35">
      <c r="AJ572" s="303"/>
    </row>
    <row r="573" spans="36:36" s="42" customFormat="1" x14ac:dyDescent="0.35">
      <c r="AJ573" s="303"/>
    </row>
    <row r="574" spans="36:36" s="42" customFormat="1" x14ac:dyDescent="0.35">
      <c r="AJ574" s="303"/>
    </row>
    <row r="575" spans="36:36" s="42" customFormat="1" x14ac:dyDescent="0.35">
      <c r="AJ575" s="303"/>
    </row>
    <row r="576" spans="36:36" s="42" customFormat="1" x14ac:dyDescent="0.35">
      <c r="AJ576" s="303"/>
    </row>
    <row r="577" spans="36:36" s="42" customFormat="1" x14ac:dyDescent="0.35">
      <c r="AJ577" s="303"/>
    </row>
    <row r="578" spans="36:36" s="42" customFormat="1" x14ac:dyDescent="0.35">
      <c r="AJ578" s="303"/>
    </row>
    <row r="579" spans="36:36" s="42" customFormat="1" x14ac:dyDescent="0.35">
      <c r="AJ579" s="303"/>
    </row>
    <row r="580" spans="36:36" s="42" customFormat="1" x14ac:dyDescent="0.35">
      <c r="AJ580" s="303"/>
    </row>
    <row r="581" spans="36:36" s="42" customFormat="1" x14ac:dyDescent="0.35">
      <c r="AJ581" s="303"/>
    </row>
    <row r="582" spans="36:36" s="42" customFormat="1" x14ac:dyDescent="0.35">
      <c r="AJ582" s="303"/>
    </row>
    <row r="583" spans="36:36" s="42" customFormat="1" x14ac:dyDescent="0.35">
      <c r="AJ583" s="303"/>
    </row>
    <row r="584" spans="36:36" s="42" customFormat="1" x14ac:dyDescent="0.35">
      <c r="AJ584" s="303"/>
    </row>
    <row r="585" spans="36:36" s="42" customFormat="1" x14ac:dyDescent="0.35">
      <c r="AJ585" s="303"/>
    </row>
    <row r="586" spans="36:36" s="42" customFormat="1" x14ac:dyDescent="0.35">
      <c r="AJ586" s="303"/>
    </row>
    <row r="587" spans="36:36" s="42" customFormat="1" x14ac:dyDescent="0.35">
      <c r="AJ587" s="303"/>
    </row>
    <row r="588" spans="36:36" s="42" customFormat="1" x14ac:dyDescent="0.35">
      <c r="AJ588" s="303"/>
    </row>
    <row r="589" spans="36:36" s="42" customFormat="1" x14ac:dyDescent="0.35">
      <c r="AJ589" s="303"/>
    </row>
    <row r="590" spans="36:36" s="42" customFormat="1" x14ac:dyDescent="0.35">
      <c r="AJ590" s="303"/>
    </row>
    <row r="591" spans="36:36" s="42" customFormat="1" x14ac:dyDescent="0.35">
      <c r="AJ591" s="303"/>
    </row>
    <row r="592" spans="36:36" s="42" customFormat="1" x14ac:dyDescent="0.35">
      <c r="AJ592" s="303"/>
    </row>
    <row r="593" spans="36:36" s="42" customFormat="1" x14ac:dyDescent="0.35">
      <c r="AJ593" s="303"/>
    </row>
    <row r="594" spans="36:36" s="42" customFormat="1" x14ac:dyDescent="0.35">
      <c r="AJ594" s="303"/>
    </row>
    <row r="595" spans="36:36" s="42" customFormat="1" x14ac:dyDescent="0.35">
      <c r="AJ595" s="303"/>
    </row>
    <row r="596" spans="36:36" s="42" customFormat="1" x14ac:dyDescent="0.35">
      <c r="AJ596" s="303"/>
    </row>
    <row r="597" spans="36:36" s="42" customFormat="1" x14ac:dyDescent="0.35">
      <c r="AJ597" s="303"/>
    </row>
    <row r="598" spans="36:36" s="42" customFormat="1" x14ac:dyDescent="0.35">
      <c r="AJ598" s="303"/>
    </row>
    <row r="599" spans="36:36" s="42" customFormat="1" x14ac:dyDescent="0.35">
      <c r="AJ599" s="303"/>
    </row>
    <row r="600" spans="36:36" s="42" customFormat="1" x14ac:dyDescent="0.35">
      <c r="AJ600" s="303"/>
    </row>
    <row r="601" spans="36:36" s="42" customFormat="1" x14ac:dyDescent="0.35">
      <c r="AJ601" s="303"/>
    </row>
    <row r="602" spans="36:36" s="42" customFormat="1" x14ac:dyDescent="0.35">
      <c r="AJ602" s="303"/>
    </row>
    <row r="603" spans="36:36" s="42" customFormat="1" x14ac:dyDescent="0.35">
      <c r="AJ603" s="303"/>
    </row>
    <row r="604" spans="36:36" s="42" customFormat="1" x14ac:dyDescent="0.35">
      <c r="AJ604" s="303"/>
    </row>
    <row r="605" spans="36:36" s="42" customFormat="1" x14ac:dyDescent="0.35">
      <c r="AJ605" s="303"/>
    </row>
    <row r="606" spans="36:36" s="42" customFormat="1" x14ac:dyDescent="0.35">
      <c r="AJ606" s="303"/>
    </row>
    <row r="607" spans="36:36" s="42" customFormat="1" x14ac:dyDescent="0.35">
      <c r="AJ607" s="303"/>
    </row>
    <row r="608" spans="36:36" s="42" customFormat="1" x14ac:dyDescent="0.35">
      <c r="AJ608" s="303"/>
    </row>
    <row r="609" spans="36:36" s="42" customFormat="1" x14ac:dyDescent="0.35">
      <c r="AJ609" s="303"/>
    </row>
    <row r="610" spans="36:36" s="42" customFormat="1" x14ac:dyDescent="0.35">
      <c r="AJ610" s="303"/>
    </row>
    <row r="611" spans="36:36" s="42" customFormat="1" x14ac:dyDescent="0.35">
      <c r="AJ611" s="303"/>
    </row>
    <row r="612" spans="36:36" s="42" customFormat="1" x14ac:dyDescent="0.35">
      <c r="AJ612" s="303"/>
    </row>
    <row r="613" spans="36:36" s="42" customFormat="1" x14ac:dyDescent="0.35">
      <c r="AJ613" s="303"/>
    </row>
    <row r="614" spans="36:36" s="42" customFormat="1" x14ac:dyDescent="0.35">
      <c r="AJ614" s="303"/>
    </row>
    <row r="615" spans="36:36" s="42" customFormat="1" x14ac:dyDescent="0.35">
      <c r="AJ615" s="303"/>
    </row>
    <row r="616" spans="36:36" s="42" customFormat="1" x14ac:dyDescent="0.35">
      <c r="AJ616" s="303"/>
    </row>
    <row r="617" spans="36:36" s="42" customFormat="1" x14ac:dyDescent="0.35">
      <c r="AJ617" s="303"/>
    </row>
    <row r="618" spans="36:36" s="42" customFormat="1" x14ac:dyDescent="0.35">
      <c r="AJ618" s="303"/>
    </row>
    <row r="619" spans="36:36" s="42" customFormat="1" x14ac:dyDescent="0.35">
      <c r="AJ619" s="303"/>
    </row>
    <row r="620" spans="36:36" s="42" customFormat="1" x14ac:dyDescent="0.35">
      <c r="AJ620" s="303"/>
    </row>
    <row r="621" spans="36:36" s="42" customFormat="1" x14ac:dyDescent="0.35">
      <c r="AJ621" s="303"/>
    </row>
    <row r="622" spans="36:36" s="42" customFormat="1" x14ac:dyDescent="0.35">
      <c r="AJ622" s="303"/>
    </row>
    <row r="623" spans="36:36" s="42" customFormat="1" x14ac:dyDescent="0.35">
      <c r="AJ623" s="303"/>
    </row>
    <row r="624" spans="36:36" s="42" customFormat="1" x14ac:dyDescent="0.35">
      <c r="AJ624" s="303"/>
    </row>
    <row r="625" spans="36:36" s="42" customFormat="1" x14ac:dyDescent="0.35">
      <c r="AJ625" s="303"/>
    </row>
    <row r="626" spans="36:36" s="42" customFormat="1" x14ac:dyDescent="0.35">
      <c r="AJ626" s="303"/>
    </row>
    <row r="627" spans="36:36" s="42" customFormat="1" x14ac:dyDescent="0.35">
      <c r="AJ627" s="303"/>
    </row>
    <row r="628" spans="36:36" s="42" customFormat="1" x14ac:dyDescent="0.35">
      <c r="AJ628" s="303"/>
    </row>
    <row r="629" spans="36:36" s="42" customFormat="1" x14ac:dyDescent="0.35">
      <c r="AJ629" s="303"/>
    </row>
    <row r="630" spans="36:36" s="42" customFormat="1" x14ac:dyDescent="0.35">
      <c r="AJ630" s="303"/>
    </row>
    <row r="631" spans="36:36" s="42" customFormat="1" x14ac:dyDescent="0.35">
      <c r="AJ631" s="303"/>
    </row>
    <row r="632" spans="36:36" s="42" customFormat="1" x14ac:dyDescent="0.35">
      <c r="AJ632" s="303"/>
    </row>
    <row r="633" spans="36:36" s="42" customFormat="1" x14ac:dyDescent="0.35">
      <c r="AJ633" s="303"/>
    </row>
    <row r="634" spans="36:36" s="42" customFormat="1" x14ac:dyDescent="0.35">
      <c r="AJ634" s="303"/>
    </row>
    <row r="635" spans="36:36" s="42" customFormat="1" x14ac:dyDescent="0.35">
      <c r="AJ635" s="303"/>
    </row>
    <row r="636" spans="36:36" s="42" customFormat="1" x14ac:dyDescent="0.35">
      <c r="AJ636" s="303"/>
    </row>
    <row r="637" spans="36:36" s="42" customFormat="1" x14ac:dyDescent="0.35">
      <c r="AJ637" s="303"/>
    </row>
    <row r="638" spans="36:36" s="42" customFormat="1" x14ac:dyDescent="0.35">
      <c r="AJ638" s="303"/>
    </row>
    <row r="639" spans="36:36" s="42" customFormat="1" x14ac:dyDescent="0.35">
      <c r="AJ639" s="303"/>
    </row>
    <row r="640" spans="36:36" s="42" customFormat="1" x14ac:dyDescent="0.35">
      <c r="AJ640" s="303"/>
    </row>
    <row r="641" spans="36:36" s="42" customFormat="1" x14ac:dyDescent="0.35">
      <c r="AJ641" s="303"/>
    </row>
    <row r="642" spans="36:36" s="42" customFormat="1" x14ac:dyDescent="0.35">
      <c r="AJ642" s="303"/>
    </row>
    <row r="643" spans="36:36" s="42" customFormat="1" x14ac:dyDescent="0.35">
      <c r="AJ643" s="303"/>
    </row>
    <row r="644" spans="36:36" s="42" customFormat="1" x14ac:dyDescent="0.35">
      <c r="AJ644" s="303"/>
    </row>
    <row r="645" spans="36:36" s="42" customFormat="1" x14ac:dyDescent="0.35">
      <c r="AJ645" s="303"/>
    </row>
    <row r="646" spans="36:36" s="42" customFormat="1" x14ac:dyDescent="0.35">
      <c r="AJ646" s="303"/>
    </row>
    <row r="647" spans="36:36" s="42" customFormat="1" x14ac:dyDescent="0.35">
      <c r="AJ647" s="303"/>
    </row>
    <row r="648" spans="36:36" s="42" customFormat="1" x14ac:dyDescent="0.35">
      <c r="AJ648" s="303"/>
    </row>
    <row r="649" spans="36:36" s="42" customFormat="1" x14ac:dyDescent="0.35">
      <c r="AJ649" s="303"/>
    </row>
    <row r="650" spans="36:36" s="42" customFormat="1" x14ac:dyDescent="0.35">
      <c r="AJ650" s="303"/>
    </row>
    <row r="651" spans="36:36" s="42" customFormat="1" x14ac:dyDescent="0.35">
      <c r="AJ651" s="303"/>
    </row>
    <row r="652" spans="36:36" s="42" customFormat="1" x14ac:dyDescent="0.35">
      <c r="AJ652" s="303"/>
    </row>
    <row r="653" spans="36:36" s="42" customFormat="1" x14ac:dyDescent="0.35">
      <c r="AJ653" s="303"/>
    </row>
    <row r="654" spans="36:36" s="42" customFormat="1" x14ac:dyDescent="0.35">
      <c r="AJ654" s="303"/>
    </row>
    <row r="655" spans="36:36" s="42" customFormat="1" x14ac:dyDescent="0.35">
      <c r="AJ655" s="303"/>
    </row>
    <row r="656" spans="36:36" s="42" customFormat="1" x14ac:dyDescent="0.35">
      <c r="AJ656" s="303"/>
    </row>
    <row r="657" spans="36:36" s="42" customFormat="1" x14ac:dyDescent="0.35">
      <c r="AJ657" s="303"/>
    </row>
    <row r="658" spans="36:36" s="42" customFormat="1" x14ac:dyDescent="0.35">
      <c r="AJ658" s="303"/>
    </row>
    <row r="659" spans="36:36" s="42" customFormat="1" x14ac:dyDescent="0.35">
      <c r="AJ659" s="303"/>
    </row>
    <row r="660" spans="36:36" s="42" customFormat="1" x14ac:dyDescent="0.35">
      <c r="AJ660" s="303"/>
    </row>
    <row r="661" spans="36:36" s="42" customFormat="1" x14ac:dyDescent="0.35">
      <c r="AJ661" s="303"/>
    </row>
    <row r="662" spans="36:36" s="42" customFormat="1" x14ac:dyDescent="0.35">
      <c r="AJ662" s="303"/>
    </row>
    <row r="663" spans="36:36" s="42" customFormat="1" x14ac:dyDescent="0.35">
      <c r="AJ663" s="303"/>
    </row>
    <row r="664" spans="36:36" s="42" customFormat="1" x14ac:dyDescent="0.35">
      <c r="AJ664" s="303"/>
    </row>
    <row r="665" spans="36:36" s="42" customFormat="1" x14ac:dyDescent="0.35">
      <c r="AJ665" s="303"/>
    </row>
    <row r="666" spans="36:36" s="42" customFormat="1" x14ac:dyDescent="0.35">
      <c r="AJ666" s="303"/>
    </row>
    <row r="667" spans="36:36" s="42" customFormat="1" x14ac:dyDescent="0.35">
      <c r="AJ667" s="303"/>
    </row>
    <row r="668" spans="36:36" s="42" customFormat="1" x14ac:dyDescent="0.35">
      <c r="AJ668" s="303"/>
    </row>
    <row r="669" spans="36:36" s="42" customFormat="1" x14ac:dyDescent="0.35">
      <c r="AJ669" s="303"/>
    </row>
    <row r="670" spans="36:36" s="42" customFormat="1" x14ac:dyDescent="0.35">
      <c r="AJ670" s="303"/>
    </row>
    <row r="671" spans="36:36" s="42" customFormat="1" x14ac:dyDescent="0.35">
      <c r="AJ671" s="303"/>
    </row>
    <row r="672" spans="36:36" s="42" customFormat="1" x14ac:dyDescent="0.35">
      <c r="AJ672" s="303"/>
    </row>
    <row r="673" spans="36:36" s="42" customFormat="1" x14ac:dyDescent="0.35">
      <c r="AJ673" s="303"/>
    </row>
    <row r="674" spans="36:36" s="42" customFormat="1" x14ac:dyDescent="0.35">
      <c r="AJ674" s="303"/>
    </row>
    <row r="675" spans="36:36" s="42" customFormat="1" x14ac:dyDescent="0.35">
      <c r="AJ675" s="303"/>
    </row>
    <row r="676" spans="36:36" s="42" customFormat="1" x14ac:dyDescent="0.35">
      <c r="AJ676" s="303"/>
    </row>
    <row r="677" spans="36:36" s="42" customFormat="1" x14ac:dyDescent="0.35">
      <c r="AJ677" s="303"/>
    </row>
    <row r="678" spans="36:36" s="42" customFormat="1" x14ac:dyDescent="0.35">
      <c r="AJ678" s="303"/>
    </row>
    <row r="679" spans="36:36" s="42" customFormat="1" x14ac:dyDescent="0.35">
      <c r="AJ679" s="303"/>
    </row>
    <row r="680" spans="36:36" s="42" customFormat="1" x14ac:dyDescent="0.35">
      <c r="AJ680" s="303"/>
    </row>
    <row r="681" spans="36:36" s="42" customFormat="1" x14ac:dyDescent="0.35">
      <c r="AJ681" s="303"/>
    </row>
    <row r="682" spans="36:36" s="42" customFormat="1" x14ac:dyDescent="0.35">
      <c r="AJ682" s="303"/>
    </row>
    <row r="683" spans="36:36" s="42" customFormat="1" x14ac:dyDescent="0.35">
      <c r="AJ683" s="303"/>
    </row>
    <row r="684" spans="36:36" s="42" customFormat="1" x14ac:dyDescent="0.35">
      <c r="AJ684" s="303"/>
    </row>
    <row r="685" spans="36:36" s="42" customFormat="1" x14ac:dyDescent="0.35">
      <c r="AJ685" s="303"/>
    </row>
    <row r="686" spans="36:36" s="42" customFormat="1" x14ac:dyDescent="0.35">
      <c r="AJ686" s="303"/>
    </row>
    <row r="687" spans="36:36" s="42" customFormat="1" x14ac:dyDescent="0.35">
      <c r="AJ687" s="303"/>
    </row>
    <row r="688" spans="36:36" s="42" customFormat="1" x14ac:dyDescent="0.35">
      <c r="AJ688" s="303"/>
    </row>
    <row r="689" spans="36:36" s="42" customFormat="1" x14ac:dyDescent="0.35">
      <c r="AJ689" s="303"/>
    </row>
    <row r="690" spans="36:36" s="42" customFormat="1" x14ac:dyDescent="0.35">
      <c r="AJ690" s="303"/>
    </row>
    <row r="691" spans="36:36" s="42" customFormat="1" x14ac:dyDescent="0.35">
      <c r="AJ691" s="303"/>
    </row>
    <row r="692" spans="36:36" s="42" customFormat="1" x14ac:dyDescent="0.35">
      <c r="AJ692" s="303"/>
    </row>
    <row r="693" spans="36:36" s="42" customFormat="1" x14ac:dyDescent="0.35">
      <c r="AJ693" s="303"/>
    </row>
    <row r="694" spans="36:36" s="42" customFormat="1" x14ac:dyDescent="0.35">
      <c r="AJ694" s="303"/>
    </row>
    <row r="695" spans="36:36" s="42" customFormat="1" x14ac:dyDescent="0.35">
      <c r="AJ695" s="303"/>
    </row>
    <row r="696" spans="36:36" s="42" customFormat="1" x14ac:dyDescent="0.35">
      <c r="AJ696" s="303"/>
    </row>
    <row r="697" spans="36:36" s="42" customFormat="1" x14ac:dyDescent="0.35">
      <c r="AJ697" s="303"/>
    </row>
    <row r="698" spans="36:36" s="42" customFormat="1" x14ac:dyDescent="0.35">
      <c r="AJ698" s="303"/>
    </row>
    <row r="699" spans="36:36" s="42" customFormat="1" x14ac:dyDescent="0.35">
      <c r="AJ699" s="303"/>
    </row>
    <row r="700" spans="36:36" s="42" customFormat="1" x14ac:dyDescent="0.35">
      <c r="AJ700" s="303"/>
    </row>
    <row r="701" spans="36:36" s="42" customFormat="1" x14ac:dyDescent="0.35">
      <c r="AJ701" s="303"/>
    </row>
    <row r="702" spans="36:36" s="42" customFormat="1" x14ac:dyDescent="0.35">
      <c r="AJ702" s="303"/>
    </row>
    <row r="703" spans="36:36" s="42" customFormat="1" x14ac:dyDescent="0.35">
      <c r="AJ703" s="303"/>
    </row>
    <row r="704" spans="36:36" s="42" customFormat="1" x14ac:dyDescent="0.35">
      <c r="AJ704" s="303"/>
    </row>
    <row r="705" spans="36:36" s="42" customFormat="1" x14ac:dyDescent="0.35">
      <c r="AJ705" s="303"/>
    </row>
    <row r="706" spans="36:36" s="42" customFormat="1" x14ac:dyDescent="0.35">
      <c r="AJ706" s="303"/>
    </row>
    <row r="707" spans="36:36" s="42" customFormat="1" x14ac:dyDescent="0.35">
      <c r="AJ707" s="303"/>
    </row>
    <row r="708" spans="36:36" s="42" customFormat="1" x14ac:dyDescent="0.35">
      <c r="AJ708" s="303"/>
    </row>
    <row r="709" spans="36:36" s="42" customFormat="1" x14ac:dyDescent="0.35">
      <c r="AJ709" s="303"/>
    </row>
    <row r="710" spans="36:36" s="42" customFormat="1" x14ac:dyDescent="0.35">
      <c r="AJ710" s="303"/>
    </row>
    <row r="711" spans="36:36" s="42" customFormat="1" x14ac:dyDescent="0.35">
      <c r="AJ711" s="303"/>
    </row>
    <row r="712" spans="36:36" s="42" customFormat="1" x14ac:dyDescent="0.35">
      <c r="AJ712" s="303"/>
    </row>
    <row r="713" spans="36:36" s="42" customFormat="1" x14ac:dyDescent="0.35">
      <c r="AJ713" s="303"/>
    </row>
    <row r="714" spans="36:36" s="42" customFormat="1" x14ac:dyDescent="0.35">
      <c r="AJ714" s="303"/>
    </row>
    <row r="715" spans="36:36" s="42" customFormat="1" x14ac:dyDescent="0.35">
      <c r="AJ715" s="303"/>
    </row>
    <row r="716" spans="36:36" s="42" customFormat="1" x14ac:dyDescent="0.35">
      <c r="AJ716" s="303"/>
    </row>
    <row r="717" spans="36:36" s="42" customFormat="1" x14ac:dyDescent="0.35">
      <c r="AJ717" s="303"/>
    </row>
    <row r="718" spans="36:36" s="42" customFormat="1" x14ac:dyDescent="0.35">
      <c r="AJ718" s="303"/>
    </row>
    <row r="719" spans="36:36" s="42" customFormat="1" x14ac:dyDescent="0.35">
      <c r="AJ719" s="303"/>
    </row>
    <row r="720" spans="36:36" s="42" customFormat="1" x14ac:dyDescent="0.35">
      <c r="AJ720" s="303"/>
    </row>
    <row r="721" spans="36:36" s="42" customFormat="1" x14ac:dyDescent="0.35">
      <c r="AJ721" s="303"/>
    </row>
    <row r="722" spans="36:36" s="42" customFormat="1" x14ac:dyDescent="0.35">
      <c r="AJ722" s="303"/>
    </row>
    <row r="723" spans="36:36" s="42" customFormat="1" x14ac:dyDescent="0.35">
      <c r="AJ723" s="303"/>
    </row>
    <row r="724" spans="36:36" s="42" customFormat="1" x14ac:dyDescent="0.35">
      <c r="AJ724" s="303"/>
    </row>
    <row r="725" spans="36:36" s="42" customFormat="1" x14ac:dyDescent="0.35">
      <c r="AJ725" s="303"/>
    </row>
    <row r="726" spans="36:36" s="42" customFormat="1" x14ac:dyDescent="0.35">
      <c r="AJ726" s="303"/>
    </row>
    <row r="727" spans="36:36" s="42" customFormat="1" x14ac:dyDescent="0.35">
      <c r="AJ727" s="303"/>
    </row>
    <row r="728" spans="36:36" s="42" customFormat="1" x14ac:dyDescent="0.35">
      <c r="AJ728" s="303"/>
    </row>
    <row r="729" spans="36:36" s="42" customFormat="1" x14ac:dyDescent="0.35">
      <c r="AJ729" s="303"/>
    </row>
    <row r="730" spans="36:36" s="42" customFormat="1" x14ac:dyDescent="0.35">
      <c r="AJ730" s="303"/>
    </row>
    <row r="731" spans="36:36" s="42" customFormat="1" x14ac:dyDescent="0.35">
      <c r="AJ731" s="303"/>
    </row>
    <row r="732" spans="36:36" s="42" customFormat="1" x14ac:dyDescent="0.35">
      <c r="AJ732" s="303"/>
    </row>
    <row r="733" spans="36:36" s="42" customFormat="1" x14ac:dyDescent="0.35">
      <c r="AJ733" s="303"/>
    </row>
    <row r="734" spans="36:36" s="42" customFormat="1" x14ac:dyDescent="0.35">
      <c r="AJ734" s="303"/>
    </row>
    <row r="735" spans="36:36" s="42" customFormat="1" x14ac:dyDescent="0.35">
      <c r="AJ735" s="303"/>
    </row>
    <row r="736" spans="36:36" s="42" customFormat="1" x14ac:dyDescent="0.35">
      <c r="AJ736" s="303"/>
    </row>
    <row r="737" spans="36:36" s="42" customFormat="1" x14ac:dyDescent="0.35">
      <c r="AJ737" s="303"/>
    </row>
    <row r="738" spans="36:36" s="42" customFormat="1" x14ac:dyDescent="0.35">
      <c r="AJ738" s="303"/>
    </row>
    <row r="739" spans="36:36" s="42" customFormat="1" x14ac:dyDescent="0.35">
      <c r="AJ739" s="303"/>
    </row>
    <row r="740" spans="36:36" s="42" customFormat="1" x14ac:dyDescent="0.35">
      <c r="AJ740" s="303"/>
    </row>
    <row r="741" spans="36:36" s="42" customFormat="1" x14ac:dyDescent="0.35">
      <c r="AJ741" s="303"/>
    </row>
    <row r="742" spans="36:36" s="42" customFormat="1" x14ac:dyDescent="0.35">
      <c r="AJ742" s="303"/>
    </row>
    <row r="743" spans="36:36" s="42" customFormat="1" x14ac:dyDescent="0.35">
      <c r="AJ743" s="303"/>
    </row>
    <row r="744" spans="36:36" s="42" customFormat="1" x14ac:dyDescent="0.35">
      <c r="AJ744" s="303"/>
    </row>
    <row r="745" spans="36:36" s="42" customFormat="1" x14ac:dyDescent="0.35">
      <c r="AJ745" s="303"/>
    </row>
    <row r="746" spans="36:36" s="42" customFormat="1" x14ac:dyDescent="0.35">
      <c r="AJ746" s="303"/>
    </row>
    <row r="747" spans="36:36" s="42" customFormat="1" x14ac:dyDescent="0.35">
      <c r="AJ747" s="303"/>
    </row>
    <row r="748" spans="36:36" s="42" customFormat="1" x14ac:dyDescent="0.35">
      <c r="AJ748" s="303"/>
    </row>
    <row r="749" spans="36:36" s="42" customFormat="1" x14ac:dyDescent="0.35">
      <c r="AJ749" s="303"/>
    </row>
    <row r="750" spans="36:36" s="42" customFormat="1" x14ac:dyDescent="0.35">
      <c r="AJ750" s="303"/>
    </row>
    <row r="751" spans="36:36" s="42" customFormat="1" x14ac:dyDescent="0.35">
      <c r="AJ751" s="303"/>
    </row>
    <row r="752" spans="36:36" s="42" customFormat="1" x14ac:dyDescent="0.35">
      <c r="AJ752" s="303"/>
    </row>
    <row r="753" spans="36:36" s="42" customFormat="1" x14ac:dyDescent="0.35">
      <c r="AJ753" s="303"/>
    </row>
    <row r="754" spans="36:36" s="42" customFormat="1" x14ac:dyDescent="0.35">
      <c r="AJ754" s="303"/>
    </row>
    <row r="755" spans="36:36" s="42" customFormat="1" x14ac:dyDescent="0.35">
      <c r="AJ755" s="303"/>
    </row>
    <row r="756" spans="36:36" s="42" customFormat="1" x14ac:dyDescent="0.35">
      <c r="AJ756" s="303"/>
    </row>
    <row r="757" spans="36:36" s="42" customFormat="1" x14ac:dyDescent="0.35">
      <c r="AJ757" s="303"/>
    </row>
    <row r="758" spans="36:36" s="42" customFormat="1" x14ac:dyDescent="0.35">
      <c r="AJ758" s="303"/>
    </row>
    <row r="759" spans="36:36" s="42" customFormat="1" x14ac:dyDescent="0.35">
      <c r="AJ759" s="303"/>
    </row>
    <row r="760" spans="36:36" s="42" customFormat="1" x14ac:dyDescent="0.35">
      <c r="AJ760" s="303"/>
    </row>
    <row r="761" spans="36:36" s="42" customFormat="1" x14ac:dyDescent="0.35">
      <c r="AJ761" s="303"/>
    </row>
    <row r="762" spans="36:36" s="42" customFormat="1" x14ac:dyDescent="0.35">
      <c r="AJ762" s="303"/>
    </row>
    <row r="763" spans="36:36" s="42" customFormat="1" x14ac:dyDescent="0.35">
      <c r="AJ763" s="303"/>
    </row>
    <row r="764" spans="36:36" s="42" customFormat="1" x14ac:dyDescent="0.35">
      <c r="AJ764" s="303"/>
    </row>
    <row r="765" spans="36:36" s="42" customFormat="1" x14ac:dyDescent="0.35">
      <c r="AJ765" s="303"/>
    </row>
    <row r="766" spans="36:36" s="42" customFormat="1" x14ac:dyDescent="0.35">
      <c r="AJ766" s="303"/>
    </row>
    <row r="767" spans="36:36" s="42" customFormat="1" x14ac:dyDescent="0.35">
      <c r="AJ767" s="303"/>
    </row>
    <row r="768" spans="36:36" s="42" customFormat="1" x14ac:dyDescent="0.35">
      <c r="AJ768" s="303"/>
    </row>
    <row r="769" spans="36:36" s="42" customFormat="1" x14ac:dyDescent="0.35">
      <c r="AJ769" s="303"/>
    </row>
    <row r="770" spans="36:36" s="42" customFormat="1" x14ac:dyDescent="0.35">
      <c r="AJ770" s="303"/>
    </row>
    <row r="771" spans="36:36" s="42" customFormat="1" x14ac:dyDescent="0.35">
      <c r="AJ771" s="303"/>
    </row>
    <row r="772" spans="36:36" s="42" customFormat="1" x14ac:dyDescent="0.35">
      <c r="AJ772" s="303"/>
    </row>
    <row r="773" spans="36:36" s="42" customFormat="1" x14ac:dyDescent="0.35">
      <c r="AJ773" s="303"/>
    </row>
    <row r="774" spans="36:36" s="42" customFormat="1" x14ac:dyDescent="0.35">
      <c r="AJ774" s="303"/>
    </row>
    <row r="775" spans="36:36" s="42" customFormat="1" x14ac:dyDescent="0.35">
      <c r="AJ775" s="303"/>
    </row>
    <row r="776" spans="36:36" s="42" customFormat="1" x14ac:dyDescent="0.35">
      <c r="AJ776" s="303"/>
    </row>
    <row r="777" spans="36:36" s="42" customFormat="1" x14ac:dyDescent="0.35">
      <c r="AJ777" s="303"/>
    </row>
    <row r="778" spans="36:36" s="42" customFormat="1" x14ac:dyDescent="0.35">
      <c r="AJ778" s="303"/>
    </row>
    <row r="779" spans="36:36" s="42" customFormat="1" x14ac:dyDescent="0.35">
      <c r="AJ779" s="303"/>
    </row>
    <row r="780" spans="36:36" s="42" customFormat="1" x14ac:dyDescent="0.35">
      <c r="AJ780" s="303"/>
    </row>
    <row r="781" spans="36:36" s="42" customFormat="1" x14ac:dyDescent="0.35">
      <c r="AJ781" s="303"/>
    </row>
    <row r="782" spans="36:36" s="42" customFormat="1" x14ac:dyDescent="0.35">
      <c r="AJ782" s="303"/>
    </row>
    <row r="783" spans="36:36" s="42" customFormat="1" x14ac:dyDescent="0.35">
      <c r="AJ783" s="303"/>
    </row>
    <row r="784" spans="36:36" s="42" customFormat="1" x14ac:dyDescent="0.35">
      <c r="AJ784" s="303"/>
    </row>
    <row r="785" spans="36:36" s="42" customFormat="1" x14ac:dyDescent="0.35">
      <c r="AJ785" s="303"/>
    </row>
    <row r="786" spans="36:36" s="42" customFormat="1" x14ac:dyDescent="0.35">
      <c r="AJ786" s="303"/>
    </row>
    <row r="787" spans="36:36" s="42" customFormat="1" x14ac:dyDescent="0.35">
      <c r="AJ787" s="303"/>
    </row>
    <row r="788" spans="36:36" s="42" customFormat="1" x14ac:dyDescent="0.35">
      <c r="AJ788" s="303"/>
    </row>
    <row r="789" spans="36:36" s="42" customFormat="1" x14ac:dyDescent="0.35">
      <c r="AJ789" s="303"/>
    </row>
    <row r="790" spans="36:36" s="42" customFormat="1" x14ac:dyDescent="0.35">
      <c r="AJ790" s="303"/>
    </row>
    <row r="791" spans="36:36" s="42" customFormat="1" x14ac:dyDescent="0.35">
      <c r="AJ791" s="303"/>
    </row>
    <row r="792" spans="36:36" s="42" customFormat="1" x14ac:dyDescent="0.35">
      <c r="AJ792" s="303"/>
    </row>
    <row r="793" spans="36:36" s="42" customFormat="1" x14ac:dyDescent="0.35">
      <c r="AJ793" s="303"/>
    </row>
    <row r="794" spans="36:36" s="42" customFormat="1" x14ac:dyDescent="0.35">
      <c r="AJ794" s="303"/>
    </row>
    <row r="795" spans="36:36" s="42" customFormat="1" x14ac:dyDescent="0.35">
      <c r="AJ795" s="303"/>
    </row>
    <row r="796" spans="36:36" s="42" customFormat="1" x14ac:dyDescent="0.35">
      <c r="AJ796" s="303"/>
    </row>
    <row r="797" spans="36:36" s="42" customFormat="1" x14ac:dyDescent="0.35">
      <c r="AJ797" s="303"/>
    </row>
    <row r="798" spans="36:36" s="42" customFormat="1" x14ac:dyDescent="0.35">
      <c r="AJ798" s="303"/>
    </row>
    <row r="799" spans="36:36" s="42" customFormat="1" x14ac:dyDescent="0.35">
      <c r="AJ799" s="303"/>
    </row>
    <row r="800" spans="36:36" s="42" customFormat="1" x14ac:dyDescent="0.35">
      <c r="AJ800" s="303"/>
    </row>
    <row r="801" spans="36:36" s="42" customFormat="1" x14ac:dyDescent="0.35">
      <c r="AJ801" s="303"/>
    </row>
    <row r="802" spans="36:36" s="42" customFormat="1" x14ac:dyDescent="0.35">
      <c r="AJ802" s="303"/>
    </row>
    <row r="803" spans="36:36" s="42" customFormat="1" x14ac:dyDescent="0.35">
      <c r="AJ803" s="303"/>
    </row>
    <row r="804" spans="36:36" s="42" customFormat="1" x14ac:dyDescent="0.35">
      <c r="AJ804" s="303"/>
    </row>
    <row r="805" spans="36:36" s="42" customFormat="1" x14ac:dyDescent="0.35">
      <c r="AJ805" s="303"/>
    </row>
    <row r="806" spans="36:36" s="42" customFormat="1" x14ac:dyDescent="0.35">
      <c r="AJ806" s="303"/>
    </row>
    <row r="807" spans="36:36" s="42" customFormat="1" x14ac:dyDescent="0.35">
      <c r="AJ807" s="303"/>
    </row>
    <row r="808" spans="36:36" s="42" customFormat="1" x14ac:dyDescent="0.35">
      <c r="AJ808" s="303"/>
    </row>
    <row r="809" spans="36:36" s="42" customFormat="1" x14ac:dyDescent="0.35">
      <c r="AJ809" s="303"/>
    </row>
    <row r="810" spans="36:36" s="42" customFormat="1" x14ac:dyDescent="0.35">
      <c r="AJ810" s="303"/>
    </row>
    <row r="811" spans="36:36" s="42" customFormat="1" x14ac:dyDescent="0.35">
      <c r="AJ811" s="303"/>
    </row>
    <row r="812" spans="36:36" s="42" customFormat="1" x14ac:dyDescent="0.35">
      <c r="AJ812" s="303"/>
    </row>
    <row r="813" spans="36:36" s="42" customFormat="1" x14ac:dyDescent="0.35">
      <c r="AJ813" s="303"/>
    </row>
    <row r="814" spans="36:36" s="42" customFormat="1" x14ac:dyDescent="0.35">
      <c r="AJ814" s="303"/>
    </row>
    <row r="815" spans="36:36" s="42" customFormat="1" x14ac:dyDescent="0.35">
      <c r="AJ815" s="303"/>
    </row>
    <row r="816" spans="36:36" s="42" customFormat="1" x14ac:dyDescent="0.35">
      <c r="AJ816" s="303"/>
    </row>
    <row r="817" spans="36:36" s="42" customFormat="1" x14ac:dyDescent="0.35">
      <c r="AJ817" s="303"/>
    </row>
    <row r="818" spans="36:36" s="42" customFormat="1" x14ac:dyDescent="0.35">
      <c r="AJ818" s="303"/>
    </row>
    <row r="819" spans="36:36" s="42" customFormat="1" x14ac:dyDescent="0.35">
      <c r="AJ819" s="303"/>
    </row>
    <row r="820" spans="36:36" s="42" customFormat="1" x14ac:dyDescent="0.35">
      <c r="AJ820" s="303"/>
    </row>
    <row r="821" spans="36:36" s="42" customFormat="1" x14ac:dyDescent="0.35">
      <c r="AJ821" s="303"/>
    </row>
    <row r="822" spans="36:36" s="42" customFormat="1" x14ac:dyDescent="0.35">
      <c r="AJ822" s="303"/>
    </row>
    <row r="823" spans="36:36" s="42" customFormat="1" x14ac:dyDescent="0.35">
      <c r="AJ823" s="303"/>
    </row>
    <row r="824" spans="36:36" s="42" customFormat="1" x14ac:dyDescent="0.35">
      <c r="AJ824" s="303"/>
    </row>
    <row r="825" spans="36:36" s="42" customFormat="1" x14ac:dyDescent="0.35">
      <c r="AJ825" s="303"/>
    </row>
    <row r="826" spans="36:36" s="42" customFormat="1" x14ac:dyDescent="0.35">
      <c r="AJ826" s="303"/>
    </row>
    <row r="827" spans="36:36" s="42" customFormat="1" x14ac:dyDescent="0.35">
      <c r="AJ827" s="303"/>
    </row>
    <row r="828" spans="36:36" s="42" customFormat="1" x14ac:dyDescent="0.35">
      <c r="AJ828" s="303"/>
    </row>
    <row r="829" spans="36:36" s="42" customFormat="1" x14ac:dyDescent="0.35">
      <c r="AJ829" s="303"/>
    </row>
    <row r="830" spans="36:36" s="42" customFormat="1" x14ac:dyDescent="0.35">
      <c r="AJ830" s="303"/>
    </row>
    <row r="831" spans="36:36" s="42" customFormat="1" x14ac:dyDescent="0.35">
      <c r="AJ831" s="303"/>
    </row>
    <row r="832" spans="36:36" s="42" customFormat="1" x14ac:dyDescent="0.35">
      <c r="AJ832" s="303"/>
    </row>
    <row r="833" spans="36:36" s="42" customFormat="1" x14ac:dyDescent="0.35">
      <c r="AJ833" s="303"/>
    </row>
    <row r="834" spans="36:36" s="42" customFormat="1" x14ac:dyDescent="0.35">
      <c r="AJ834" s="303"/>
    </row>
    <row r="835" spans="36:36" s="42" customFormat="1" x14ac:dyDescent="0.35">
      <c r="AJ835" s="303"/>
    </row>
    <row r="836" spans="36:36" s="42" customFormat="1" x14ac:dyDescent="0.35">
      <c r="AJ836" s="303"/>
    </row>
    <row r="837" spans="36:36" s="42" customFormat="1" x14ac:dyDescent="0.35">
      <c r="AJ837" s="303"/>
    </row>
    <row r="838" spans="36:36" s="42" customFormat="1" x14ac:dyDescent="0.35">
      <c r="AJ838" s="303"/>
    </row>
    <row r="839" spans="36:36" s="42" customFormat="1" x14ac:dyDescent="0.35">
      <c r="AJ839" s="303"/>
    </row>
    <row r="840" spans="36:36" s="42" customFormat="1" x14ac:dyDescent="0.35">
      <c r="AJ840" s="303"/>
    </row>
    <row r="841" spans="36:36" s="42" customFormat="1" x14ac:dyDescent="0.35">
      <c r="AJ841" s="303"/>
    </row>
    <row r="842" spans="36:36" s="42" customFormat="1" x14ac:dyDescent="0.35">
      <c r="AJ842" s="303"/>
    </row>
    <row r="843" spans="36:36" s="42" customFormat="1" x14ac:dyDescent="0.35">
      <c r="AJ843" s="303"/>
    </row>
    <row r="844" spans="36:36" s="42" customFormat="1" x14ac:dyDescent="0.35">
      <c r="AJ844" s="303"/>
    </row>
    <row r="845" spans="36:36" s="42" customFormat="1" x14ac:dyDescent="0.35">
      <c r="AJ845" s="303"/>
    </row>
    <row r="846" spans="36:36" s="42" customFormat="1" x14ac:dyDescent="0.35">
      <c r="AJ846" s="303"/>
    </row>
    <row r="847" spans="36:36" s="42" customFormat="1" x14ac:dyDescent="0.35">
      <c r="AJ847" s="303"/>
    </row>
    <row r="848" spans="36:36" s="42" customFormat="1" x14ac:dyDescent="0.35">
      <c r="AJ848" s="303"/>
    </row>
    <row r="849" spans="36:36" s="42" customFormat="1" x14ac:dyDescent="0.35">
      <c r="AJ849" s="303"/>
    </row>
    <row r="850" spans="36:36" s="42" customFormat="1" x14ac:dyDescent="0.35">
      <c r="AJ850" s="303"/>
    </row>
    <row r="851" spans="36:36" s="42" customFormat="1" x14ac:dyDescent="0.35">
      <c r="AJ851" s="303"/>
    </row>
    <row r="852" spans="36:36" s="42" customFormat="1" x14ac:dyDescent="0.35">
      <c r="AJ852" s="303"/>
    </row>
    <row r="853" spans="36:36" s="42" customFormat="1" x14ac:dyDescent="0.35">
      <c r="AJ853" s="303"/>
    </row>
    <row r="854" spans="36:36" s="42" customFormat="1" x14ac:dyDescent="0.35">
      <c r="AJ854" s="303"/>
    </row>
    <row r="855" spans="36:36" s="42" customFormat="1" x14ac:dyDescent="0.35">
      <c r="AJ855" s="303"/>
    </row>
    <row r="856" spans="36:36" s="42" customFormat="1" x14ac:dyDescent="0.35">
      <c r="AJ856" s="303"/>
    </row>
    <row r="857" spans="36:36" s="42" customFormat="1" x14ac:dyDescent="0.35">
      <c r="AJ857" s="303"/>
    </row>
    <row r="858" spans="36:36" s="42" customFormat="1" x14ac:dyDescent="0.35">
      <c r="AJ858" s="303"/>
    </row>
    <row r="859" spans="36:36" s="42" customFormat="1" x14ac:dyDescent="0.35">
      <c r="AJ859" s="303"/>
    </row>
    <row r="860" spans="36:36" s="42" customFormat="1" x14ac:dyDescent="0.35">
      <c r="AJ860" s="303"/>
    </row>
    <row r="861" spans="36:36" s="42" customFormat="1" x14ac:dyDescent="0.35">
      <c r="AJ861" s="303"/>
    </row>
    <row r="862" spans="36:36" s="42" customFormat="1" x14ac:dyDescent="0.35">
      <c r="AJ862" s="303"/>
    </row>
    <row r="863" spans="36:36" s="42" customFormat="1" x14ac:dyDescent="0.35">
      <c r="AJ863" s="303"/>
    </row>
    <row r="864" spans="36:36" s="42" customFormat="1" x14ac:dyDescent="0.35">
      <c r="AJ864" s="303"/>
    </row>
    <row r="865" spans="36:36" s="42" customFormat="1" x14ac:dyDescent="0.35">
      <c r="AJ865" s="303"/>
    </row>
    <row r="866" spans="36:36" s="42" customFormat="1" x14ac:dyDescent="0.35">
      <c r="AJ866" s="303"/>
    </row>
    <row r="867" spans="36:36" s="42" customFormat="1" x14ac:dyDescent="0.35">
      <c r="AJ867" s="303"/>
    </row>
    <row r="868" spans="36:36" s="42" customFormat="1" x14ac:dyDescent="0.35">
      <c r="AJ868" s="303"/>
    </row>
    <row r="869" spans="36:36" s="42" customFormat="1" x14ac:dyDescent="0.35">
      <c r="AJ869" s="303"/>
    </row>
    <row r="870" spans="36:36" s="42" customFormat="1" x14ac:dyDescent="0.35">
      <c r="AJ870" s="303"/>
    </row>
    <row r="871" spans="36:36" s="42" customFormat="1" x14ac:dyDescent="0.35">
      <c r="AJ871" s="303"/>
    </row>
    <row r="872" spans="36:36" s="42" customFormat="1" x14ac:dyDescent="0.35">
      <c r="AJ872" s="303"/>
    </row>
    <row r="873" spans="36:36" s="42" customFormat="1" x14ac:dyDescent="0.35">
      <c r="AJ873" s="303"/>
    </row>
    <row r="874" spans="36:36" s="42" customFormat="1" x14ac:dyDescent="0.35">
      <c r="AJ874" s="303"/>
    </row>
    <row r="875" spans="36:36" s="42" customFormat="1" x14ac:dyDescent="0.35">
      <c r="AJ875" s="303"/>
    </row>
    <row r="876" spans="36:36" s="42" customFormat="1" x14ac:dyDescent="0.35">
      <c r="AJ876" s="303"/>
    </row>
    <row r="877" spans="36:36" s="42" customFormat="1" x14ac:dyDescent="0.35">
      <c r="AJ877" s="303"/>
    </row>
    <row r="878" spans="36:36" s="42" customFormat="1" x14ac:dyDescent="0.35">
      <c r="AJ878" s="303"/>
    </row>
    <row r="879" spans="36:36" s="42" customFormat="1" x14ac:dyDescent="0.35">
      <c r="AJ879" s="303"/>
    </row>
    <row r="880" spans="36:36" s="42" customFormat="1" x14ac:dyDescent="0.35">
      <c r="AJ880" s="303"/>
    </row>
    <row r="881" spans="36:36" s="42" customFormat="1" x14ac:dyDescent="0.35">
      <c r="AJ881" s="303"/>
    </row>
    <row r="882" spans="36:36" s="42" customFormat="1" x14ac:dyDescent="0.35">
      <c r="AJ882" s="303"/>
    </row>
    <row r="883" spans="36:36" s="42" customFormat="1" x14ac:dyDescent="0.35">
      <c r="AJ883" s="303"/>
    </row>
    <row r="884" spans="36:36" s="42" customFormat="1" x14ac:dyDescent="0.35">
      <c r="AJ884" s="303"/>
    </row>
    <row r="885" spans="36:36" s="42" customFormat="1" x14ac:dyDescent="0.35">
      <c r="AJ885" s="303"/>
    </row>
    <row r="886" spans="36:36" s="42" customFormat="1" x14ac:dyDescent="0.35">
      <c r="AJ886" s="303"/>
    </row>
    <row r="887" spans="36:36" s="42" customFormat="1" x14ac:dyDescent="0.35">
      <c r="AJ887" s="303"/>
    </row>
    <row r="888" spans="36:36" s="42" customFormat="1" x14ac:dyDescent="0.35">
      <c r="AJ888" s="303"/>
    </row>
    <row r="889" spans="36:36" s="42" customFormat="1" x14ac:dyDescent="0.35">
      <c r="AJ889" s="303"/>
    </row>
    <row r="890" spans="36:36" s="42" customFormat="1" x14ac:dyDescent="0.35">
      <c r="AJ890" s="303"/>
    </row>
    <row r="891" spans="36:36" s="42" customFormat="1" x14ac:dyDescent="0.35">
      <c r="AJ891" s="303"/>
    </row>
    <row r="892" spans="36:36" s="42" customFormat="1" x14ac:dyDescent="0.35">
      <c r="AJ892" s="303"/>
    </row>
    <row r="893" spans="36:36" s="42" customFormat="1" x14ac:dyDescent="0.35">
      <c r="AJ893" s="303"/>
    </row>
    <row r="894" spans="36:36" s="42" customFormat="1" x14ac:dyDescent="0.35">
      <c r="AJ894" s="303"/>
    </row>
    <row r="895" spans="36:36" s="42" customFormat="1" x14ac:dyDescent="0.35">
      <c r="AJ895" s="303"/>
    </row>
    <row r="896" spans="36:36" s="42" customFormat="1" x14ac:dyDescent="0.35">
      <c r="AJ896" s="303"/>
    </row>
    <row r="897" spans="36:36" s="42" customFormat="1" x14ac:dyDescent="0.35">
      <c r="AJ897" s="303"/>
    </row>
    <row r="898" spans="36:36" s="42" customFormat="1" x14ac:dyDescent="0.35">
      <c r="AJ898" s="303"/>
    </row>
    <row r="899" spans="36:36" s="42" customFormat="1" x14ac:dyDescent="0.35">
      <c r="AJ899" s="303"/>
    </row>
    <row r="900" spans="36:36" s="42" customFormat="1" x14ac:dyDescent="0.35">
      <c r="AJ900" s="303"/>
    </row>
    <row r="901" spans="36:36" s="42" customFormat="1" x14ac:dyDescent="0.35">
      <c r="AJ901" s="303"/>
    </row>
    <row r="902" spans="36:36" s="42" customFormat="1" x14ac:dyDescent="0.35">
      <c r="AJ902" s="303"/>
    </row>
    <row r="903" spans="36:36" s="42" customFormat="1" x14ac:dyDescent="0.35">
      <c r="AJ903" s="303"/>
    </row>
    <row r="904" spans="36:36" s="42" customFormat="1" x14ac:dyDescent="0.35">
      <c r="AJ904" s="303"/>
    </row>
    <row r="905" spans="36:36" s="42" customFormat="1" x14ac:dyDescent="0.35">
      <c r="AJ905" s="303"/>
    </row>
    <row r="906" spans="36:36" s="42" customFormat="1" x14ac:dyDescent="0.35">
      <c r="AJ906" s="303"/>
    </row>
    <row r="907" spans="36:36" s="42" customFormat="1" x14ac:dyDescent="0.35">
      <c r="AJ907" s="303"/>
    </row>
    <row r="908" spans="36:36" s="42" customFormat="1" x14ac:dyDescent="0.35">
      <c r="AJ908" s="303"/>
    </row>
    <row r="909" spans="36:36" s="42" customFormat="1" x14ac:dyDescent="0.35">
      <c r="AJ909" s="303"/>
    </row>
    <row r="910" spans="36:36" s="42" customFormat="1" x14ac:dyDescent="0.35">
      <c r="AJ910" s="303"/>
    </row>
    <row r="911" spans="36:36" s="42" customFormat="1" x14ac:dyDescent="0.35">
      <c r="AJ911" s="303"/>
    </row>
    <row r="912" spans="36:36" s="42" customFormat="1" x14ac:dyDescent="0.35">
      <c r="AJ912" s="303"/>
    </row>
    <row r="913" spans="36:36" s="42" customFormat="1" x14ac:dyDescent="0.35">
      <c r="AJ913" s="303"/>
    </row>
    <row r="914" spans="36:36" s="42" customFormat="1" x14ac:dyDescent="0.35">
      <c r="AJ914" s="303"/>
    </row>
    <row r="915" spans="36:36" s="42" customFormat="1" x14ac:dyDescent="0.35">
      <c r="AJ915" s="303"/>
    </row>
    <row r="916" spans="36:36" s="42" customFormat="1" x14ac:dyDescent="0.35">
      <c r="AJ916" s="303"/>
    </row>
    <row r="917" spans="36:36" s="42" customFormat="1" x14ac:dyDescent="0.35">
      <c r="AJ917" s="303"/>
    </row>
    <row r="918" spans="36:36" s="42" customFormat="1" x14ac:dyDescent="0.35">
      <c r="AJ918" s="303"/>
    </row>
    <row r="919" spans="36:36" s="42" customFormat="1" x14ac:dyDescent="0.35">
      <c r="AJ919" s="303"/>
    </row>
    <row r="920" spans="36:36" s="42" customFormat="1" x14ac:dyDescent="0.35">
      <c r="AJ920" s="303"/>
    </row>
    <row r="921" spans="36:36" s="42" customFormat="1" x14ac:dyDescent="0.35">
      <c r="AJ921" s="303"/>
    </row>
    <row r="922" spans="36:36" s="42" customFormat="1" x14ac:dyDescent="0.35">
      <c r="AJ922" s="303"/>
    </row>
    <row r="923" spans="36:36" s="42" customFormat="1" x14ac:dyDescent="0.35">
      <c r="AJ923" s="303"/>
    </row>
    <row r="924" spans="36:36" s="42" customFormat="1" x14ac:dyDescent="0.35">
      <c r="AJ924" s="303"/>
    </row>
    <row r="925" spans="36:36" s="42" customFormat="1" x14ac:dyDescent="0.35">
      <c r="AJ925" s="303"/>
    </row>
    <row r="926" spans="36:36" s="42" customFormat="1" x14ac:dyDescent="0.35">
      <c r="AJ926" s="303"/>
    </row>
    <row r="927" spans="36:36" s="42" customFormat="1" x14ac:dyDescent="0.35">
      <c r="AJ927" s="303"/>
    </row>
    <row r="928" spans="36:36" s="42" customFormat="1" x14ac:dyDescent="0.35">
      <c r="AJ928" s="303"/>
    </row>
    <row r="929" spans="36:36" s="42" customFormat="1" x14ac:dyDescent="0.35">
      <c r="AJ929" s="303"/>
    </row>
    <row r="930" spans="36:36" s="42" customFormat="1" x14ac:dyDescent="0.35">
      <c r="AJ930" s="303"/>
    </row>
    <row r="931" spans="36:36" s="42" customFormat="1" x14ac:dyDescent="0.35">
      <c r="AJ931" s="303"/>
    </row>
    <row r="932" spans="36:36" s="42" customFormat="1" x14ac:dyDescent="0.35">
      <c r="AJ932" s="303"/>
    </row>
    <row r="933" spans="36:36" s="42" customFormat="1" x14ac:dyDescent="0.35">
      <c r="AJ933" s="303"/>
    </row>
    <row r="934" spans="36:36" s="42" customFormat="1" x14ac:dyDescent="0.35">
      <c r="AJ934" s="303"/>
    </row>
    <row r="935" spans="36:36" s="42" customFormat="1" x14ac:dyDescent="0.35">
      <c r="AJ935" s="303"/>
    </row>
    <row r="936" spans="36:36" s="42" customFormat="1" x14ac:dyDescent="0.35">
      <c r="AJ936" s="303"/>
    </row>
    <row r="937" spans="36:36" s="42" customFormat="1" x14ac:dyDescent="0.35">
      <c r="AJ937" s="303"/>
    </row>
    <row r="938" spans="36:36" s="42" customFormat="1" x14ac:dyDescent="0.35">
      <c r="AJ938" s="303"/>
    </row>
    <row r="939" spans="36:36" s="42" customFormat="1" x14ac:dyDescent="0.35">
      <c r="AJ939" s="303"/>
    </row>
    <row r="940" spans="36:36" s="42" customFormat="1" x14ac:dyDescent="0.35">
      <c r="AJ940" s="303"/>
    </row>
    <row r="941" spans="36:36" s="42" customFormat="1" x14ac:dyDescent="0.35">
      <c r="AJ941" s="303"/>
    </row>
    <row r="942" spans="36:36" s="42" customFormat="1" x14ac:dyDescent="0.35">
      <c r="AJ942" s="303"/>
    </row>
    <row r="943" spans="36:36" s="42" customFormat="1" x14ac:dyDescent="0.35">
      <c r="AJ943" s="303"/>
    </row>
    <row r="944" spans="36:36" s="42" customFormat="1" x14ac:dyDescent="0.35">
      <c r="AJ944" s="303"/>
    </row>
    <row r="945" spans="36:36" s="42" customFormat="1" x14ac:dyDescent="0.35">
      <c r="AJ945" s="303"/>
    </row>
    <row r="946" spans="36:36" s="42" customFormat="1" x14ac:dyDescent="0.35">
      <c r="AJ946" s="303"/>
    </row>
    <row r="947" spans="36:36" s="42" customFormat="1" x14ac:dyDescent="0.35">
      <c r="AJ947" s="303"/>
    </row>
    <row r="948" spans="36:36" s="42" customFormat="1" x14ac:dyDescent="0.35">
      <c r="AJ948" s="303"/>
    </row>
    <row r="949" spans="36:36" s="42" customFormat="1" x14ac:dyDescent="0.35">
      <c r="AJ949" s="303"/>
    </row>
    <row r="950" spans="36:36" s="42" customFormat="1" x14ac:dyDescent="0.35">
      <c r="AJ950" s="303"/>
    </row>
    <row r="951" spans="36:36" s="42" customFormat="1" x14ac:dyDescent="0.35">
      <c r="AJ951" s="303"/>
    </row>
    <row r="952" spans="36:36" s="42" customFormat="1" x14ac:dyDescent="0.35">
      <c r="AJ952" s="303"/>
    </row>
    <row r="953" spans="36:36" s="42" customFormat="1" x14ac:dyDescent="0.35">
      <c r="AJ953" s="303"/>
    </row>
    <row r="954" spans="36:36" s="42" customFormat="1" x14ac:dyDescent="0.35">
      <c r="AJ954" s="303"/>
    </row>
    <row r="955" spans="36:36" s="42" customFormat="1" x14ac:dyDescent="0.35">
      <c r="AJ955" s="303"/>
    </row>
    <row r="956" spans="36:36" s="42" customFormat="1" x14ac:dyDescent="0.35">
      <c r="AJ956" s="303"/>
    </row>
    <row r="957" spans="36:36" s="42" customFormat="1" x14ac:dyDescent="0.35">
      <c r="AJ957" s="303"/>
    </row>
    <row r="958" spans="36:36" s="42" customFormat="1" x14ac:dyDescent="0.35">
      <c r="AJ958" s="303"/>
    </row>
    <row r="959" spans="36:36" s="42" customFormat="1" x14ac:dyDescent="0.35">
      <c r="AJ959" s="303"/>
    </row>
    <row r="960" spans="36:36" s="42" customFormat="1" x14ac:dyDescent="0.35">
      <c r="AJ960" s="303"/>
    </row>
    <row r="961" spans="36:36" s="42" customFormat="1" x14ac:dyDescent="0.35">
      <c r="AJ961" s="303"/>
    </row>
    <row r="962" spans="36:36" s="42" customFormat="1" x14ac:dyDescent="0.35">
      <c r="AJ962" s="303"/>
    </row>
    <row r="963" spans="36:36" s="42" customFormat="1" x14ac:dyDescent="0.35">
      <c r="AJ963" s="303"/>
    </row>
    <row r="964" spans="36:36" s="42" customFormat="1" x14ac:dyDescent="0.35">
      <c r="AJ964" s="303"/>
    </row>
    <row r="965" spans="36:36" s="42" customFormat="1" x14ac:dyDescent="0.35">
      <c r="AJ965" s="303"/>
    </row>
    <row r="966" spans="36:36" s="42" customFormat="1" x14ac:dyDescent="0.35">
      <c r="AJ966" s="303"/>
    </row>
    <row r="967" spans="36:36" s="42" customFormat="1" x14ac:dyDescent="0.35">
      <c r="AJ967" s="303"/>
    </row>
    <row r="968" spans="36:36" s="42" customFormat="1" x14ac:dyDescent="0.35">
      <c r="AJ968" s="303"/>
    </row>
    <row r="969" spans="36:36" s="42" customFormat="1" x14ac:dyDescent="0.35">
      <c r="AJ969" s="303"/>
    </row>
    <row r="970" spans="36:36" s="42" customFormat="1" x14ac:dyDescent="0.35">
      <c r="AJ970" s="303"/>
    </row>
    <row r="971" spans="36:36" s="42" customFormat="1" x14ac:dyDescent="0.35">
      <c r="AJ971" s="303"/>
    </row>
    <row r="972" spans="36:36" s="42" customFormat="1" x14ac:dyDescent="0.35">
      <c r="AJ972" s="303"/>
    </row>
    <row r="973" spans="36:36" s="42" customFormat="1" x14ac:dyDescent="0.35">
      <c r="AJ973" s="303"/>
    </row>
    <row r="974" spans="36:36" s="42" customFormat="1" x14ac:dyDescent="0.35">
      <c r="AJ974" s="303"/>
    </row>
    <row r="975" spans="36:36" s="42" customFormat="1" x14ac:dyDescent="0.35">
      <c r="AJ975" s="303"/>
    </row>
    <row r="976" spans="36:36" s="42" customFormat="1" x14ac:dyDescent="0.35">
      <c r="AJ976" s="303"/>
    </row>
    <row r="977" spans="36:36" s="42" customFormat="1" x14ac:dyDescent="0.35">
      <c r="AJ977" s="303"/>
    </row>
    <row r="978" spans="36:36" s="42" customFormat="1" x14ac:dyDescent="0.35">
      <c r="AJ978" s="303"/>
    </row>
    <row r="979" spans="36:36" s="42" customFormat="1" x14ac:dyDescent="0.35">
      <c r="AJ979" s="303"/>
    </row>
    <row r="980" spans="36:36" s="42" customFormat="1" x14ac:dyDescent="0.35">
      <c r="AJ980" s="303"/>
    </row>
    <row r="981" spans="36:36" s="42" customFormat="1" x14ac:dyDescent="0.35">
      <c r="AJ981" s="303"/>
    </row>
    <row r="982" spans="36:36" s="42" customFormat="1" x14ac:dyDescent="0.35">
      <c r="AJ982" s="303"/>
    </row>
    <row r="983" spans="36:36" s="42" customFormat="1" x14ac:dyDescent="0.35">
      <c r="AJ983" s="303"/>
    </row>
    <row r="984" spans="36:36" s="42" customFormat="1" x14ac:dyDescent="0.35">
      <c r="AJ984" s="303"/>
    </row>
    <row r="985" spans="36:36" s="42" customFormat="1" x14ac:dyDescent="0.35">
      <c r="AJ985" s="303"/>
    </row>
    <row r="986" spans="36:36" s="42" customFormat="1" x14ac:dyDescent="0.35">
      <c r="AJ986" s="303"/>
    </row>
    <row r="987" spans="36:36" s="42" customFormat="1" x14ac:dyDescent="0.35">
      <c r="AJ987" s="303"/>
    </row>
    <row r="988" spans="36:36" s="42" customFormat="1" x14ac:dyDescent="0.35">
      <c r="AJ988" s="303"/>
    </row>
    <row r="989" spans="36:36" s="42" customFormat="1" x14ac:dyDescent="0.35">
      <c r="AJ989" s="303"/>
    </row>
    <row r="990" spans="36:36" s="42" customFormat="1" x14ac:dyDescent="0.35">
      <c r="AJ990" s="303"/>
    </row>
    <row r="991" spans="36:36" s="42" customFormat="1" x14ac:dyDescent="0.35">
      <c r="AJ991" s="303"/>
    </row>
    <row r="992" spans="36:36" s="42" customFormat="1" x14ac:dyDescent="0.35">
      <c r="AJ992" s="303"/>
    </row>
    <row r="993" spans="36:36" s="42" customFormat="1" x14ac:dyDescent="0.35">
      <c r="AJ993" s="303"/>
    </row>
    <row r="994" spans="36:36" s="42" customFormat="1" x14ac:dyDescent="0.35">
      <c r="AJ994" s="303"/>
    </row>
    <row r="995" spans="36:36" s="42" customFormat="1" x14ac:dyDescent="0.35">
      <c r="AJ995" s="303"/>
    </row>
    <row r="996" spans="36:36" s="42" customFormat="1" x14ac:dyDescent="0.35">
      <c r="AJ996" s="303"/>
    </row>
    <row r="997" spans="36:36" s="42" customFormat="1" x14ac:dyDescent="0.35">
      <c r="AJ997" s="303"/>
    </row>
    <row r="998" spans="36:36" s="42" customFormat="1" x14ac:dyDescent="0.35">
      <c r="AJ998" s="303"/>
    </row>
    <row r="999" spans="36:36" s="42" customFormat="1" x14ac:dyDescent="0.35">
      <c r="AJ999" s="303"/>
    </row>
    <row r="1000" spans="36:36" s="42" customFormat="1" x14ac:dyDescent="0.35">
      <c r="AJ1000" s="303"/>
    </row>
    <row r="1001" spans="36:36" s="42" customFormat="1" x14ac:dyDescent="0.35">
      <c r="AJ1001" s="303"/>
    </row>
    <row r="1002" spans="36:36" s="42" customFormat="1" x14ac:dyDescent="0.35">
      <c r="AJ1002" s="303"/>
    </row>
    <row r="1003" spans="36:36" s="42" customFormat="1" x14ac:dyDescent="0.35">
      <c r="AJ1003" s="303"/>
    </row>
    <row r="1004" spans="36:36" s="42" customFormat="1" x14ac:dyDescent="0.35">
      <c r="AJ1004" s="303"/>
    </row>
    <row r="1005" spans="36:36" s="42" customFormat="1" x14ac:dyDescent="0.35">
      <c r="AJ1005" s="303"/>
    </row>
    <row r="1006" spans="36:36" s="42" customFormat="1" x14ac:dyDescent="0.35">
      <c r="AJ1006" s="303"/>
    </row>
    <row r="1007" spans="36:36" s="42" customFormat="1" x14ac:dyDescent="0.35">
      <c r="AJ1007" s="303"/>
    </row>
    <row r="1008" spans="36:36" s="42" customFormat="1" x14ac:dyDescent="0.35">
      <c r="AJ1008" s="303"/>
    </row>
    <row r="1009" spans="36:36" s="42" customFormat="1" x14ac:dyDescent="0.35">
      <c r="AJ1009" s="303"/>
    </row>
    <row r="1010" spans="36:36" s="42" customFormat="1" x14ac:dyDescent="0.35">
      <c r="AJ1010" s="303"/>
    </row>
    <row r="1011" spans="36:36" s="42" customFormat="1" x14ac:dyDescent="0.35">
      <c r="AJ1011" s="303"/>
    </row>
    <row r="1012" spans="36:36" s="42" customFormat="1" x14ac:dyDescent="0.35">
      <c r="AJ1012" s="303"/>
    </row>
    <row r="1013" spans="36:36" s="42" customFormat="1" x14ac:dyDescent="0.35">
      <c r="AJ1013" s="303"/>
    </row>
    <row r="1014" spans="36:36" s="42" customFormat="1" x14ac:dyDescent="0.35">
      <c r="AJ1014" s="303"/>
    </row>
    <row r="1015" spans="36:36" s="42" customFormat="1" x14ac:dyDescent="0.35">
      <c r="AJ1015" s="303"/>
    </row>
    <row r="1016" spans="36:36" s="42" customFormat="1" x14ac:dyDescent="0.35">
      <c r="AJ1016" s="303"/>
    </row>
    <row r="1017" spans="36:36" s="42" customFormat="1" x14ac:dyDescent="0.35">
      <c r="AJ1017" s="303"/>
    </row>
    <row r="1018" spans="36:36" s="42" customFormat="1" x14ac:dyDescent="0.35">
      <c r="AJ1018" s="303"/>
    </row>
    <row r="1019" spans="36:36" s="42" customFormat="1" x14ac:dyDescent="0.35">
      <c r="AJ1019" s="303"/>
    </row>
    <row r="1020" spans="36:36" s="42" customFormat="1" x14ac:dyDescent="0.35">
      <c r="AJ1020" s="303"/>
    </row>
    <row r="1021" spans="36:36" s="42" customFormat="1" x14ac:dyDescent="0.35">
      <c r="AJ1021" s="303"/>
    </row>
    <row r="1022" spans="36:36" s="42" customFormat="1" x14ac:dyDescent="0.35">
      <c r="AJ1022" s="303"/>
    </row>
    <row r="1023" spans="36:36" s="42" customFormat="1" x14ac:dyDescent="0.35">
      <c r="AJ1023" s="303"/>
    </row>
    <row r="1024" spans="36:36" s="42" customFormat="1" x14ac:dyDescent="0.35">
      <c r="AJ1024" s="303"/>
    </row>
    <row r="1025" spans="36:36" s="42" customFormat="1" x14ac:dyDescent="0.35">
      <c r="AJ1025" s="303"/>
    </row>
    <row r="1026" spans="36:36" s="42" customFormat="1" x14ac:dyDescent="0.35">
      <c r="AJ1026" s="303"/>
    </row>
    <row r="1027" spans="36:36" s="42" customFormat="1" x14ac:dyDescent="0.35">
      <c r="AJ1027" s="303"/>
    </row>
    <row r="1028" spans="36:36" s="42" customFormat="1" x14ac:dyDescent="0.35">
      <c r="AJ1028" s="303"/>
    </row>
    <row r="1029" spans="36:36" s="42" customFormat="1" x14ac:dyDescent="0.35">
      <c r="AJ1029" s="303"/>
    </row>
    <row r="1030" spans="36:36" s="42" customFormat="1" x14ac:dyDescent="0.35">
      <c r="AJ1030" s="303"/>
    </row>
    <row r="1031" spans="36:36" s="42" customFormat="1" x14ac:dyDescent="0.35">
      <c r="AJ1031" s="303"/>
    </row>
    <row r="1032" spans="36:36" s="42" customFormat="1" x14ac:dyDescent="0.35">
      <c r="AJ1032" s="303"/>
    </row>
    <row r="1033" spans="36:36" s="42" customFormat="1" x14ac:dyDescent="0.35">
      <c r="AJ1033" s="303"/>
    </row>
    <row r="1034" spans="36:36" s="42" customFormat="1" x14ac:dyDescent="0.35">
      <c r="AJ1034" s="303"/>
    </row>
    <row r="1035" spans="36:36" s="42" customFormat="1" x14ac:dyDescent="0.35">
      <c r="AJ1035" s="303"/>
    </row>
    <row r="1036" spans="36:36" s="42" customFormat="1" x14ac:dyDescent="0.35">
      <c r="AJ1036" s="303"/>
    </row>
    <row r="1037" spans="36:36" s="42" customFormat="1" x14ac:dyDescent="0.35">
      <c r="AJ1037" s="303"/>
    </row>
    <row r="1038" spans="36:36" s="42" customFormat="1" x14ac:dyDescent="0.35">
      <c r="AJ1038" s="303"/>
    </row>
    <row r="1039" spans="36:36" s="42" customFormat="1" x14ac:dyDescent="0.35">
      <c r="AJ1039" s="303"/>
    </row>
    <row r="1040" spans="36:36" s="42" customFormat="1" x14ac:dyDescent="0.35">
      <c r="AJ1040" s="303"/>
    </row>
    <row r="1041" spans="36:36" s="42" customFormat="1" x14ac:dyDescent="0.35">
      <c r="AJ1041" s="303"/>
    </row>
    <row r="1042" spans="36:36" s="42" customFormat="1" x14ac:dyDescent="0.35">
      <c r="AJ1042" s="303"/>
    </row>
    <row r="1043" spans="36:36" s="42" customFormat="1" x14ac:dyDescent="0.35">
      <c r="AJ1043" s="303"/>
    </row>
    <row r="1044" spans="36:36" s="42" customFormat="1" x14ac:dyDescent="0.35">
      <c r="AJ1044" s="303"/>
    </row>
    <row r="1045" spans="36:36" s="42" customFormat="1" x14ac:dyDescent="0.35">
      <c r="AJ1045" s="303"/>
    </row>
    <row r="1046" spans="36:36" s="42" customFormat="1" x14ac:dyDescent="0.35">
      <c r="AJ1046" s="303"/>
    </row>
    <row r="1047" spans="36:36" s="42" customFormat="1" x14ac:dyDescent="0.35">
      <c r="AJ1047" s="303"/>
    </row>
    <row r="1048" spans="36:36" s="42" customFormat="1" x14ac:dyDescent="0.35">
      <c r="AJ1048" s="303"/>
    </row>
    <row r="1049" spans="36:36" s="42" customFormat="1" x14ac:dyDescent="0.35">
      <c r="AJ1049" s="303"/>
    </row>
    <row r="1050" spans="36:36" s="42" customFormat="1" x14ac:dyDescent="0.35">
      <c r="AJ1050" s="303"/>
    </row>
    <row r="1051" spans="36:36" s="42" customFormat="1" x14ac:dyDescent="0.35">
      <c r="AJ1051" s="303"/>
    </row>
    <row r="1052" spans="36:36" s="42" customFormat="1" x14ac:dyDescent="0.35">
      <c r="AJ1052" s="303"/>
    </row>
    <row r="1053" spans="36:36" s="42" customFormat="1" x14ac:dyDescent="0.35">
      <c r="AJ1053" s="303"/>
    </row>
    <row r="1054" spans="36:36" s="42" customFormat="1" x14ac:dyDescent="0.35">
      <c r="AJ1054" s="303"/>
    </row>
    <row r="1055" spans="36:36" s="42" customFormat="1" x14ac:dyDescent="0.35">
      <c r="AJ1055" s="303"/>
    </row>
    <row r="1056" spans="36:36" s="42" customFormat="1" x14ac:dyDescent="0.35">
      <c r="AJ1056" s="303"/>
    </row>
    <row r="1057" spans="36:36" s="42" customFormat="1" x14ac:dyDescent="0.35">
      <c r="AJ1057" s="303"/>
    </row>
    <row r="1058" spans="36:36" s="42" customFormat="1" x14ac:dyDescent="0.35">
      <c r="AJ1058" s="303"/>
    </row>
    <row r="1059" spans="36:36" s="42" customFormat="1" x14ac:dyDescent="0.35">
      <c r="AJ1059" s="303"/>
    </row>
    <row r="1060" spans="36:36" s="42" customFormat="1" x14ac:dyDescent="0.35">
      <c r="AJ1060" s="303"/>
    </row>
    <row r="1061" spans="36:36" s="42" customFormat="1" x14ac:dyDescent="0.35">
      <c r="AJ1061" s="303"/>
    </row>
    <row r="1062" spans="36:36" s="42" customFormat="1" x14ac:dyDescent="0.35">
      <c r="AJ1062" s="303"/>
    </row>
    <row r="1063" spans="36:36" s="42" customFormat="1" x14ac:dyDescent="0.35">
      <c r="AJ1063" s="303"/>
    </row>
    <row r="1064" spans="36:36" s="42" customFormat="1" x14ac:dyDescent="0.35">
      <c r="AJ1064" s="303"/>
    </row>
    <row r="1065" spans="36:36" s="42" customFormat="1" x14ac:dyDescent="0.35">
      <c r="AJ1065" s="303"/>
    </row>
    <row r="1066" spans="36:36" s="42" customFormat="1" x14ac:dyDescent="0.35">
      <c r="AJ1066" s="303"/>
    </row>
    <row r="1067" spans="36:36" s="42" customFormat="1" x14ac:dyDescent="0.35">
      <c r="AJ1067" s="303"/>
    </row>
    <row r="1068" spans="36:36" s="42" customFormat="1" x14ac:dyDescent="0.35">
      <c r="AJ1068" s="303"/>
    </row>
    <row r="1069" spans="36:36" s="42" customFormat="1" x14ac:dyDescent="0.35">
      <c r="AJ1069" s="303"/>
    </row>
    <row r="1070" spans="36:36" s="42" customFormat="1" x14ac:dyDescent="0.35">
      <c r="AJ1070" s="303"/>
    </row>
    <row r="1071" spans="36:36" s="42" customFormat="1" x14ac:dyDescent="0.35">
      <c r="AJ1071" s="303"/>
    </row>
    <row r="1072" spans="36:36" s="42" customFormat="1" x14ac:dyDescent="0.35">
      <c r="AJ1072" s="303"/>
    </row>
    <row r="1073" spans="36:36" s="42" customFormat="1" x14ac:dyDescent="0.35">
      <c r="AJ1073" s="303"/>
    </row>
    <row r="1074" spans="36:36" s="42" customFormat="1" x14ac:dyDescent="0.35">
      <c r="AJ1074" s="303"/>
    </row>
    <row r="1075" spans="36:36" s="42" customFormat="1" x14ac:dyDescent="0.35">
      <c r="AJ1075" s="303"/>
    </row>
    <row r="1076" spans="36:36" s="42" customFormat="1" x14ac:dyDescent="0.35">
      <c r="AJ1076" s="303"/>
    </row>
    <row r="1077" spans="36:36" s="42" customFormat="1" x14ac:dyDescent="0.35">
      <c r="AJ1077" s="303"/>
    </row>
    <row r="1078" spans="36:36" s="42" customFormat="1" x14ac:dyDescent="0.35">
      <c r="AJ1078" s="303"/>
    </row>
    <row r="1079" spans="36:36" s="42" customFormat="1" x14ac:dyDescent="0.35">
      <c r="AJ1079" s="303"/>
    </row>
    <row r="1080" spans="36:36" s="42" customFormat="1" x14ac:dyDescent="0.35">
      <c r="AJ1080" s="303"/>
    </row>
    <row r="1081" spans="36:36" s="42" customFormat="1" x14ac:dyDescent="0.35">
      <c r="AJ1081" s="303"/>
    </row>
    <row r="1082" spans="36:36" s="42" customFormat="1" x14ac:dyDescent="0.35">
      <c r="AJ1082" s="303"/>
    </row>
    <row r="1083" spans="36:36" s="42" customFormat="1" x14ac:dyDescent="0.35">
      <c r="AJ1083" s="303"/>
    </row>
    <row r="1084" spans="36:36" s="42" customFormat="1" x14ac:dyDescent="0.35">
      <c r="AJ1084" s="303"/>
    </row>
    <row r="1085" spans="36:36" s="42" customFormat="1" x14ac:dyDescent="0.35">
      <c r="AJ1085" s="303"/>
    </row>
    <row r="1086" spans="36:36" s="42" customFormat="1" x14ac:dyDescent="0.35">
      <c r="AJ1086" s="303"/>
    </row>
    <row r="1087" spans="36:36" s="42" customFormat="1" x14ac:dyDescent="0.35">
      <c r="AJ1087" s="303"/>
    </row>
    <row r="1088" spans="36:36" s="42" customFormat="1" x14ac:dyDescent="0.35">
      <c r="AJ1088" s="303"/>
    </row>
    <row r="1089" spans="36:36" s="42" customFormat="1" x14ac:dyDescent="0.35">
      <c r="AJ1089" s="303"/>
    </row>
    <row r="1090" spans="36:36" s="42" customFormat="1" x14ac:dyDescent="0.35">
      <c r="AJ1090" s="303"/>
    </row>
    <row r="1091" spans="36:36" s="42" customFormat="1" x14ac:dyDescent="0.35">
      <c r="AJ1091" s="303"/>
    </row>
    <row r="1092" spans="36:36" s="42" customFormat="1" x14ac:dyDescent="0.35">
      <c r="AJ1092" s="303"/>
    </row>
    <row r="1093" spans="36:36" s="42" customFormat="1" x14ac:dyDescent="0.35">
      <c r="AJ1093" s="303"/>
    </row>
    <row r="1094" spans="36:36" s="42" customFormat="1" x14ac:dyDescent="0.35">
      <c r="AJ1094" s="303"/>
    </row>
    <row r="1095" spans="36:36" s="42" customFormat="1" x14ac:dyDescent="0.35">
      <c r="AJ1095" s="303"/>
    </row>
    <row r="1096" spans="36:36" s="42" customFormat="1" x14ac:dyDescent="0.35">
      <c r="AJ1096" s="303"/>
    </row>
    <row r="1097" spans="36:36" s="42" customFormat="1" x14ac:dyDescent="0.35">
      <c r="AJ1097" s="303"/>
    </row>
    <row r="1098" spans="36:36" s="42" customFormat="1" x14ac:dyDescent="0.35">
      <c r="AJ1098" s="303"/>
    </row>
    <row r="1099" spans="36:36" s="42" customFormat="1" x14ac:dyDescent="0.35">
      <c r="AJ1099" s="303"/>
    </row>
    <row r="1100" spans="36:36" s="42" customFormat="1" x14ac:dyDescent="0.35">
      <c r="AJ1100" s="303"/>
    </row>
    <row r="1101" spans="36:36" s="42" customFormat="1" x14ac:dyDescent="0.35">
      <c r="AJ1101" s="303"/>
    </row>
    <row r="1102" spans="36:36" s="42" customFormat="1" x14ac:dyDescent="0.35">
      <c r="AJ1102" s="303"/>
    </row>
    <row r="1103" spans="36:36" s="42" customFormat="1" x14ac:dyDescent="0.35">
      <c r="AJ1103" s="303"/>
    </row>
    <row r="1104" spans="36:36" s="42" customFormat="1" x14ac:dyDescent="0.35">
      <c r="AJ1104" s="303"/>
    </row>
    <row r="1105" spans="36:36" s="42" customFormat="1" x14ac:dyDescent="0.35">
      <c r="AJ1105" s="303"/>
    </row>
    <row r="1106" spans="36:36" s="42" customFormat="1" x14ac:dyDescent="0.35">
      <c r="AJ1106" s="303"/>
    </row>
    <row r="1107" spans="36:36" s="42" customFormat="1" x14ac:dyDescent="0.35">
      <c r="AJ1107" s="303"/>
    </row>
    <row r="1108" spans="36:36" s="42" customFormat="1" x14ac:dyDescent="0.35">
      <c r="AJ1108" s="303"/>
    </row>
    <row r="1109" spans="36:36" s="42" customFormat="1" x14ac:dyDescent="0.35">
      <c r="AJ1109" s="303"/>
    </row>
    <row r="1110" spans="36:36" s="42" customFormat="1" x14ac:dyDescent="0.35">
      <c r="AJ1110" s="303"/>
    </row>
    <row r="1111" spans="36:36" s="42" customFormat="1" x14ac:dyDescent="0.35">
      <c r="AJ1111" s="303"/>
    </row>
    <row r="1112" spans="36:36" s="42" customFormat="1" x14ac:dyDescent="0.35">
      <c r="AJ1112" s="303"/>
    </row>
    <row r="1113" spans="36:36" s="42" customFormat="1" x14ac:dyDescent="0.35">
      <c r="AJ1113" s="303"/>
    </row>
    <row r="1114" spans="36:36" s="42" customFormat="1" x14ac:dyDescent="0.35">
      <c r="AJ1114" s="303"/>
    </row>
    <row r="1115" spans="36:36" s="42" customFormat="1" x14ac:dyDescent="0.35">
      <c r="AJ1115" s="303"/>
    </row>
    <row r="1116" spans="36:36" s="42" customFormat="1" x14ac:dyDescent="0.35">
      <c r="AJ1116" s="303"/>
    </row>
    <row r="1117" spans="36:36" s="42" customFormat="1" x14ac:dyDescent="0.35">
      <c r="AJ1117" s="303"/>
    </row>
    <row r="1118" spans="36:36" s="42" customFormat="1" x14ac:dyDescent="0.35">
      <c r="AJ1118" s="303"/>
    </row>
    <row r="1119" spans="36:36" s="42" customFormat="1" x14ac:dyDescent="0.35">
      <c r="AJ1119" s="303"/>
    </row>
    <row r="1120" spans="36:36" s="42" customFormat="1" x14ac:dyDescent="0.35">
      <c r="AJ1120" s="303"/>
    </row>
    <row r="1121" spans="36:36" s="42" customFormat="1" x14ac:dyDescent="0.35">
      <c r="AJ1121" s="303"/>
    </row>
    <row r="1122" spans="36:36" s="42" customFormat="1" x14ac:dyDescent="0.35">
      <c r="AJ1122" s="303"/>
    </row>
    <row r="1123" spans="36:36" s="42" customFormat="1" x14ac:dyDescent="0.35">
      <c r="AJ1123" s="303"/>
    </row>
    <row r="1124" spans="36:36" s="42" customFormat="1" x14ac:dyDescent="0.35">
      <c r="AJ1124" s="303"/>
    </row>
    <row r="1125" spans="36:36" s="42" customFormat="1" x14ac:dyDescent="0.35">
      <c r="AJ1125" s="303"/>
    </row>
    <row r="1126" spans="36:36" s="42" customFormat="1" x14ac:dyDescent="0.35">
      <c r="AJ1126" s="303"/>
    </row>
    <row r="1127" spans="36:36" s="42" customFormat="1" x14ac:dyDescent="0.35">
      <c r="AJ1127" s="303"/>
    </row>
    <row r="1128" spans="36:36" s="42" customFormat="1" x14ac:dyDescent="0.35">
      <c r="AJ1128" s="303"/>
    </row>
    <row r="1129" spans="36:36" s="42" customFormat="1" x14ac:dyDescent="0.35">
      <c r="AJ1129" s="303"/>
    </row>
    <row r="1130" spans="36:36" s="42" customFormat="1" x14ac:dyDescent="0.35">
      <c r="AJ1130" s="303"/>
    </row>
    <row r="1131" spans="36:36" s="42" customFormat="1" x14ac:dyDescent="0.35">
      <c r="AJ1131" s="303"/>
    </row>
    <row r="1132" spans="36:36" s="42" customFormat="1" x14ac:dyDescent="0.35">
      <c r="AJ1132" s="303"/>
    </row>
    <row r="1133" spans="36:36" s="42" customFormat="1" x14ac:dyDescent="0.35">
      <c r="AJ1133" s="303"/>
    </row>
    <row r="1134" spans="36:36" s="42" customFormat="1" x14ac:dyDescent="0.35">
      <c r="AJ1134" s="303"/>
    </row>
    <row r="1135" spans="36:36" s="42" customFormat="1" x14ac:dyDescent="0.35">
      <c r="AJ1135" s="303"/>
    </row>
    <row r="1136" spans="36:36" s="42" customFormat="1" x14ac:dyDescent="0.35">
      <c r="AJ1136" s="303"/>
    </row>
    <row r="1137" spans="36:36" s="42" customFormat="1" x14ac:dyDescent="0.35">
      <c r="AJ1137" s="303"/>
    </row>
    <row r="1138" spans="36:36" s="42" customFormat="1" x14ac:dyDescent="0.35">
      <c r="AJ1138" s="303"/>
    </row>
    <row r="1139" spans="36:36" s="42" customFormat="1" x14ac:dyDescent="0.35">
      <c r="AJ1139" s="303"/>
    </row>
    <row r="1140" spans="36:36" s="42" customFormat="1" x14ac:dyDescent="0.35">
      <c r="AJ1140" s="303"/>
    </row>
    <row r="1141" spans="36:36" s="42" customFormat="1" x14ac:dyDescent="0.35">
      <c r="AJ1141" s="303"/>
    </row>
    <row r="1142" spans="36:36" s="42" customFormat="1" x14ac:dyDescent="0.35">
      <c r="AJ1142" s="303"/>
    </row>
    <row r="1143" spans="36:36" s="42" customFormat="1" x14ac:dyDescent="0.35">
      <c r="AJ1143" s="303"/>
    </row>
    <row r="1144" spans="36:36" s="42" customFormat="1" x14ac:dyDescent="0.35">
      <c r="AJ1144" s="303"/>
    </row>
    <row r="1145" spans="36:36" s="42" customFormat="1" x14ac:dyDescent="0.35">
      <c r="AJ1145" s="303"/>
    </row>
    <row r="1146" spans="36:36" s="42" customFormat="1" x14ac:dyDescent="0.35">
      <c r="AJ1146" s="303"/>
    </row>
    <row r="1147" spans="36:36" s="42" customFormat="1" x14ac:dyDescent="0.35">
      <c r="AJ1147" s="303"/>
    </row>
    <row r="1148" spans="36:36" s="42" customFormat="1" x14ac:dyDescent="0.35">
      <c r="AJ1148" s="303"/>
    </row>
    <row r="1149" spans="36:36" s="42" customFormat="1" x14ac:dyDescent="0.35">
      <c r="AJ1149" s="303"/>
    </row>
    <row r="1150" spans="36:36" s="42" customFormat="1" x14ac:dyDescent="0.35">
      <c r="AJ1150" s="303"/>
    </row>
    <row r="1151" spans="36:36" s="42" customFormat="1" x14ac:dyDescent="0.35">
      <c r="AJ1151" s="303"/>
    </row>
    <row r="1152" spans="36:36" s="42" customFormat="1" x14ac:dyDescent="0.35">
      <c r="AJ1152" s="303"/>
    </row>
    <row r="1153" spans="36:36" s="42" customFormat="1" x14ac:dyDescent="0.35">
      <c r="AJ1153" s="303"/>
    </row>
    <row r="1154" spans="36:36" s="42" customFormat="1" x14ac:dyDescent="0.35">
      <c r="AJ1154" s="303"/>
    </row>
    <row r="1155" spans="36:36" s="42" customFormat="1" x14ac:dyDescent="0.35">
      <c r="AJ1155" s="303"/>
    </row>
    <row r="1156" spans="36:36" s="42" customFormat="1" x14ac:dyDescent="0.35">
      <c r="AJ1156" s="303"/>
    </row>
    <row r="1157" spans="36:36" s="42" customFormat="1" x14ac:dyDescent="0.35">
      <c r="AJ1157" s="303"/>
    </row>
    <row r="1158" spans="36:36" s="42" customFormat="1" x14ac:dyDescent="0.35">
      <c r="AJ1158" s="303"/>
    </row>
    <row r="1159" spans="36:36" s="42" customFormat="1" x14ac:dyDescent="0.35">
      <c r="AJ1159" s="303"/>
    </row>
    <row r="1160" spans="36:36" s="42" customFormat="1" x14ac:dyDescent="0.35">
      <c r="AJ1160" s="303"/>
    </row>
    <row r="1161" spans="36:36" s="42" customFormat="1" x14ac:dyDescent="0.35">
      <c r="AJ1161" s="303"/>
    </row>
    <row r="1162" spans="36:36" s="42" customFormat="1" x14ac:dyDescent="0.35">
      <c r="AJ1162" s="303"/>
    </row>
    <row r="1163" spans="36:36" s="42" customFormat="1" x14ac:dyDescent="0.35">
      <c r="AJ1163" s="303"/>
    </row>
    <row r="1164" spans="36:36" s="42" customFormat="1" x14ac:dyDescent="0.35">
      <c r="AJ1164" s="303"/>
    </row>
    <row r="1165" spans="36:36" s="42" customFormat="1" x14ac:dyDescent="0.35">
      <c r="AJ1165" s="303"/>
    </row>
    <row r="1166" spans="36:36" s="42" customFormat="1" x14ac:dyDescent="0.35">
      <c r="AJ1166" s="303"/>
    </row>
    <row r="1167" spans="36:36" s="42" customFormat="1" x14ac:dyDescent="0.35">
      <c r="AJ1167" s="303"/>
    </row>
    <row r="1168" spans="36:36" s="42" customFormat="1" x14ac:dyDescent="0.35">
      <c r="AJ1168" s="303"/>
    </row>
    <row r="1169" spans="36:36" s="42" customFormat="1" x14ac:dyDescent="0.35">
      <c r="AJ1169" s="303"/>
    </row>
    <row r="1170" spans="36:36" s="42" customFormat="1" x14ac:dyDescent="0.35">
      <c r="AJ1170" s="303"/>
    </row>
    <row r="1171" spans="36:36" s="42" customFormat="1" x14ac:dyDescent="0.35">
      <c r="AJ1171" s="303"/>
    </row>
    <row r="1172" spans="36:36" s="42" customFormat="1" x14ac:dyDescent="0.35">
      <c r="AJ1172" s="303"/>
    </row>
    <row r="1173" spans="36:36" s="42" customFormat="1" x14ac:dyDescent="0.35">
      <c r="AJ1173" s="303"/>
    </row>
    <row r="1174" spans="36:36" s="42" customFormat="1" x14ac:dyDescent="0.35">
      <c r="AJ1174" s="303"/>
    </row>
    <row r="1175" spans="36:36" s="42" customFormat="1" x14ac:dyDescent="0.35">
      <c r="AJ1175" s="303"/>
    </row>
    <row r="1176" spans="36:36" s="42" customFormat="1" x14ac:dyDescent="0.35">
      <c r="AJ1176" s="303"/>
    </row>
    <row r="1177" spans="36:36" s="42" customFormat="1" x14ac:dyDescent="0.35">
      <c r="AJ1177" s="303"/>
    </row>
    <row r="1178" spans="36:36" s="42" customFormat="1" x14ac:dyDescent="0.35">
      <c r="AJ1178" s="303"/>
    </row>
    <row r="1179" spans="36:36" s="42" customFormat="1" x14ac:dyDescent="0.35">
      <c r="AJ1179" s="303"/>
    </row>
    <row r="1180" spans="36:36" s="42" customFormat="1" x14ac:dyDescent="0.35">
      <c r="AJ1180" s="303"/>
    </row>
    <row r="1181" spans="36:36" s="42" customFormat="1" x14ac:dyDescent="0.35">
      <c r="AJ1181" s="303"/>
    </row>
    <row r="1182" spans="36:36" s="42" customFormat="1" x14ac:dyDescent="0.35">
      <c r="AJ1182" s="303"/>
    </row>
    <row r="1183" spans="36:36" s="42" customFormat="1" x14ac:dyDescent="0.35">
      <c r="AJ1183" s="303"/>
    </row>
    <row r="1184" spans="36:36" s="42" customFormat="1" x14ac:dyDescent="0.35">
      <c r="AJ1184" s="303"/>
    </row>
    <row r="1185" spans="36:36" s="42" customFormat="1" x14ac:dyDescent="0.35">
      <c r="AJ1185" s="303"/>
    </row>
    <row r="1186" spans="36:36" s="42" customFormat="1" x14ac:dyDescent="0.35">
      <c r="AJ1186" s="303"/>
    </row>
    <row r="1187" spans="36:36" s="42" customFormat="1" x14ac:dyDescent="0.35">
      <c r="AJ1187" s="303"/>
    </row>
    <row r="1188" spans="36:36" s="42" customFormat="1" x14ac:dyDescent="0.35">
      <c r="AJ1188" s="303"/>
    </row>
    <row r="1189" spans="36:36" s="42" customFormat="1" x14ac:dyDescent="0.35">
      <c r="AJ1189" s="303"/>
    </row>
    <row r="1190" spans="36:36" s="42" customFormat="1" x14ac:dyDescent="0.35">
      <c r="AJ1190" s="303"/>
    </row>
    <row r="1191" spans="36:36" s="42" customFormat="1" x14ac:dyDescent="0.35">
      <c r="AJ1191" s="303"/>
    </row>
    <row r="1192" spans="36:36" s="42" customFormat="1" x14ac:dyDescent="0.35">
      <c r="AJ1192" s="303"/>
    </row>
    <row r="1193" spans="36:36" s="42" customFormat="1" x14ac:dyDescent="0.35">
      <c r="AJ1193" s="303"/>
    </row>
    <row r="1194" spans="36:36" s="42" customFormat="1" x14ac:dyDescent="0.35">
      <c r="AJ1194" s="303"/>
    </row>
    <row r="1195" spans="36:36" s="42" customFormat="1" x14ac:dyDescent="0.35">
      <c r="AJ1195" s="303"/>
    </row>
    <row r="1196" spans="36:36" s="42" customFormat="1" x14ac:dyDescent="0.35">
      <c r="AJ1196" s="303"/>
    </row>
    <row r="1197" spans="36:36" s="42" customFormat="1" x14ac:dyDescent="0.35">
      <c r="AJ1197" s="303"/>
    </row>
    <row r="1198" spans="36:36" s="42" customFormat="1" x14ac:dyDescent="0.35">
      <c r="AJ1198" s="303"/>
    </row>
    <row r="1199" spans="36:36" s="42" customFormat="1" x14ac:dyDescent="0.35">
      <c r="AJ1199" s="303"/>
    </row>
    <row r="1200" spans="36:36" s="42" customFormat="1" x14ac:dyDescent="0.35">
      <c r="AJ1200" s="303"/>
    </row>
    <row r="1201" spans="36:36" s="42" customFormat="1" x14ac:dyDescent="0.35">
      <c r="AJ1201" s="303"/>
    </row>
    <row r="1202" spans="36:36" s="42" customFormat="1" x14ac:dyDescent="0.35">
      <c r="AJ1202" s="303"/>
    </row>
    <row r="1203" spans="36:36" s="42" customFormat="1" x14ac:dyDescent="0.35">
      <c r="AJ1203" s="303"/>
    </row>
    <row r="1204" spans="36:36" s="42" customFormat="1" x14ac:dyDescent="0.35">
      <c r="AJ1204" s="303"/>
    </row>
    <row r="1205" spans="36:36" s="42" customFormat="1" x14ac:dyDescent="0.35">
      <c r="AJ1205" s="303"/>
    </row>
    <row r="1206" spans="36:36" s="42" customFormat="1" x14ac:dyDescent="0.35">
      <c r="AJ1206" s="303"/>
    </row>
    <row r="1207" spans="36:36" s="42" customFormat="1" x14ac:dyDescent="0.35">
      <c r="AJ1207" s="303"/>
    </row>
    <row r="1208" spans="36:36" s="42" customFormat="1" x14ac:dyDescent="0.35">
      <c r="AJ1208" s="303"/>
    </row>
    <row r="1209" spans="36:36" s="42" customFormat="1" x14ac:dyDescent="0.35">
      <c r="AJ1209" s="303"/>
    </row>
    <row r="1210" spans="36:36" s="42" customFormat="1" x14ac:dyDescent="0.35">
      <c r="AJ1210" s="303"/>
    </row>
    <row r="1211" spans="36:36" s="42" customFormat="1" x14ac:dyDescent="0.35">
      <c r="AJ1211" s="303"/>
    </row>
    <row r="1212" spans="36:36" s="42" customFormat="1" x14ac:dyDescent="0.35">
      <c r="AJ1212" s="303"/>
    </row>
    <row r="1213" spans="36:36" s="42" customFormat="1" x14ac:dyDescent="0.35">
      <c r="AJ1213" s="303"/>
    </row>
    <row r="1214" spans="36:36" s="42" customFormat="1" x14ac:dyDescent="0.35">
      <c r="AJ1214" s="303"/>
    </row>
    <row r="1215" spans="36:36" s="42" customFormat="1" x14ac:dyDescent="0.35">
      <c r="AJ1215" s="303"/>
    </row>
    <row r="1216" spans="36:36" s="42" customFormat="1" x14ac:dyDescent="0.35">
      <c r="AJ1216" s="303"/>
    </row>
    <row r="1217" spans="36:36" s="42" customFormat="1" x14ac:dyDescent="0.35">
      <c r="AJ1217" s="303"/>
    </row>
    <row r="1218" spans="36:36" s="42" customFormat="1" x14ac:dyDescent="0.35">
      <c r="AJ1218" s="303"/>
    </row>
    <row r="1219" spans="36:36" s="42" customFormat="1" x14ac:dyDescent="0.35">
      <c r="AJ1219" s="303"/>
    </row>
    <row r="1220" spans="36:36" s="42" customFormat="1" x14ac:dyDescent="0.35">
      <c r="AJ1220" s="303"/>
    </row>
    <row r="1221" spans="36:36" s="42" customFormat="1" x14ac:dyDescent="0.35">
      <c r="AJ1221" s="303"/>
    </row>
    <row r="1222" spans="36:36" s="42" customFormat="1" x14ac:dyDescent="0.35">
      <c r="AJ1222" s="303"/>
    </row>
    <row r="1223" spans="36:36" s="42" customFormat="1" x14ac:dyDescent="0.35">
      <c r="AJ1223" s="303"/>
    </row>
    <row r="1224" spans="36:36" s="42" customFormat="1" x14ac:dyDescent="0.35">
      <c r="AJ1224" s="303"/>
    </row>
    <row r="1225" spans="36:36" s="42" customFormat="1" x14ac:dyDescent="0.35">
      <c r="AJ1225" s="303"/>
    </row>
    <row r="1226" spans="36:36" s="42" customFormat="1" x14ac:dyDescent="0.35">
      <c r="AJ1226" s="303"/>
    </row>
    <row r="1227" spans="36:36" s="42" customFormat="1" x14ac:dyDescent="0.35">
      <c r="AJ1227" s="303"/>
    </row>
    <row r="1228" spans="36:36" s="42" customFormat="1" x14ac:dyDescent="0.35">
      <c r="AJ1228" s="303"/>
    </row>
    <row r="1229" spans="36:36" s="42" customFormat="1" x14ac:dyDescent="0.35">
      <c r="AJ1229" s="303"/>
    </row>
    <row r="1230" spans="36:36" s="42" customFormat="1" x14ac:dyDescent="0.35">
      <c r="AJ1230" s="303"/>
    </row>
    <row r="1231" spans="36:36" s="42" customFormat="1" x14ac:dyDescent="0.35">
      <c r="AJ1231" s="303"/>
    </row>
    <row r="1232" spans="36:36" s="42" customFormat="1" x14ac:dyDescent="0.35">
      <c r="AJ1232" s="303"/>
    </row>
    <row r="1233" spans="36:36" s="42" customFormat="1" x14ac:dyDescent="0.35">
      <c r="AJ1233" s="303"/>
    </row>
    <row r="1234" spans="36:36" s="42" customFormat="1" x14ac:dyDescent="0.35">
      <c r="AJ1234" s="303"/>
    </row>
    <row r="1235" spans="36:36" s="42" customFormat="1" x14ac:dyDescent="0.35">
      <c r="AJ1235" s="303"/>
    </row>
    <row r="1236" spans="36:36" s="42" customFormat="1" x14ac:dyDescent="0.35">
      <c r="AJ1236" s="303"/>
    </row>
    <row r="1237" spans="36:36" s="42" customFormat="1" x14ac:dyDescent="0.35">
      <c r="AJ1237" s="303"/>
    </row>
    <row r="1238" spans="36:36" s="42" customFormat="1" x14ac:dyDescent="0.35">
      <c r="AJ1238" s="303"/>
    </row>
    <row r="1239" spans="36:36" s="42" customFormat="1" x14ac:dyDescent="0.35">
      <c r="AJ1239" s="303"/>
    </row>
    <row r="1240" spans="36:36" s="42" customFormat="1" x14ac:dyDescent="0.35">
      <c r="AJ1240" s="303"/>
    </row>
    <row r="1241" spans="36:36" s="42" customFormat="1" x14ac:dyDescent="0.35">
      <c r="AJ1241" s="303"/>
    </row>
    <row r="1242" spans="36:36" s="42" customFormat="1" x14ac:dyDescent="0.35">
      <c r="AJ1242" s="303"/>
    </row>
    <row r="1243" spans="36:36" s="42" customFormat="1" x14ac:dyDescent="0.35">
      <c r="AJ1243" s="303"/>
    </row>
    <row r="1244" spans="36:36" s="42" customFormat="1" x14ac:dyDescent="0.35">
      <c r="AJ1244" s="303"/>
    </row>
    <row r="1245" spans="36:36" s="42" customFormat="1" x14ac:dyDescent="0.35">
      <c r="AJ1245" s="303"/>
    </row>
    <row r="1246" spans="36:36" s="42" customFormat="1" x14ac:dyDescent="0.35">
      <c r="AJ1246" s="303"/>
    </row>
    <row r="1247" spans="36:36" s="42" customFormat="1" x14ac:dyDescent="0.35">
      <c r="AJ1247" s="303"/>
    </row>
    <row r="1248" spans="36:36" s="42" customFormat="1" x14ac:dyDescent="0.35">
      <c r="AJ1248" s="303"/>
    </row>
    <row r="1249" spans="36:36" s="42" customFormat="1" x14ac:dyDescent="0.35">
      <c r="AJ1249" s="303"/>
    </row>
    <row r="1250" spans="36:36" s="42" customFormat="1" x14ac:dyDescent="0.35">
      <c r="AJ1250" s="303"/>
    </row>
    <row r="1251" spans="36:36" s="42" customFormat="1" x14ac:dyDescent="0.35">
      <c r="AJ1251" s="303"/>
    </row>
    <row r="1252" spans="36:36" s="42" customFormat="1" x14ac:dyDescent="0.35">
      <c r="AJ1252" s="303"/>
    </row>
    <row r="1253" spans="36:36" s="42" customFormat="1" x14ac:dyDescent="0.35">
      <c r="AJ1253" s="303"/>
    </row>
    <row r="1254" spans="36:36" s="42" customFormat="1" x14ac:dyDescent="0.35">
      <c r="AJ1254" s="303"/>
    </row>
    <row r="1255" spans="36:36" s="42" customFormat="1" x14ac:dyDescent="0.35">
      <c r="AJ1255" s="303"/>
    </row>
    <row r="1256" spans="36:36" s="42" customFormat="1" x14ac:dyDescent="0.35">
      <c r="AJ1256" s="303"/>
    </row>
    <row r="1257" spans="36:36" s="42" customFormat="1" x14ac:dyDescent="0.35">
      <c r="AJ1257" s="303"/>
    </row>
    <row r="1258" spans="36:36" s="42" customFormat="1" x14ac:dyDescent="0.35">
      <c r="AJ1258" s="303"/>
    </row>
    <row r="1259" spans="36:36" s="42" customFormat="1" x14ac:dyDescent="0.35">
      <c r="AJ1259" s="303"/>
    </row>
    <row r="1260" spans="36:36" s="42" customFormat="1" x14ac:dyDescent="0.35">
      <c r="AJ1260" s="303"/>
    </row>
    <row r="1261" spans="36:36" s="42" customFormat="1" x14ac:dyDescent="0.35">
      <c r="AJ1261" s="303"/>
    </row>
    <row r="1262" spans="36:36" s="42" customFormat="1" x14ac:dyDescent="0.35">
      <c r="AJ1262" s="303"/>
    </row>
    <row r="1263" spans="36:36" s="42" customFormat="1" x14ac:dyDescent="0.35">
      <c r="AJ1263" s="303"/>
    </row>
    <row r="1264" spans="36:36" s="42" customFormat="1" x14ac:dyDescent="0.35">
      <c r="AJ1264" s="303"/>
    </row>
    <row r="1265" spans="36:36" s="42" customFormat="1" x14ac:dyDescent="0.35">
      <c r="AJ1265" s="303"/>
    </row>
    <row r="1266" spans="36:36" s="42" customFormat="1" x14ac:dyDescent="0.35">
      <c r="AJ1266" s="303"/>
    </row>
    <row r="1267" spans="36:36" s="42" customFormat="1" x14ac:dyDescent="0.35">
      <c r="AJ1267" s="303"/>
    </row>
    <row r="1268" spans="36:36" s="42" customFormat="1" x14ac:dyDescent="0.35">
      <c r="AJ1268" s="303"/>
    </row>
    <row r="1269" spans="36:36" s="42" customFormat="1" x14ac:dyDescent="0.35">
      <c r="AJ1269" s="303"/>
    </row>
    <row r="1270" spans="36:36" s="42" customFormat="1" x14ac:dyDescent="0.35">
      <c r="AJ1270" s="303"/>
    </row>
    <row r="1271" spans="36:36" s="42" customFormat="1" x14ac:dyDescent="0.35">
      <c r="AJ1271" s="303"/>
    </row>
    <row r="1272" spans="36:36" s="42" customFormat="1" x14ac:dyDescent="0.35">
      <c r="AJ1272" s="303"/>
    </row>
    <row r="1273" spans="36:36" s="42" customFormat="1" x14ac:dyDescent="0.35">
      <c r="AJ1273" s="303"/>
    </row>
    <row r="1274" spans="36:36" s="42" customFormat="1" x14ac:dyDescent="0.35">
      <c r="AJ1274" s="303"/>
    </row>
    <row r="1275" spans="36:36" s="42" customFormat="1" x14ac:dyDescent="0.35">
      <c r="AJ1275" s="303"/>
    </row>
    <row r="1276" spans="36:36" s="42" customFormat="1" x14ac:dyDescent="0.35">
      <c r="AJ1276" s="303"/>
    </row>
    <row r="1277" spans="36:36" s="42" customFormat="1" x14ac:dyDescent="0.35">
      <c r="AJ1277" s="303"/>
    </row>
    <row r="1278" spans="36:36" s="42" customFormat="1" x14ac:dyDescent="0.35">
      <c r="AJ1278" s="303"/>
    </row>
    <row r="1279" spans="36:36" s="42" customFormat="1" x14ac:dyDescent="0.35">
      <c r="AJ1279" s="303"/>
    </row>
    <row r="1280" spans="36:36" s="42" customFormat="1" x14ac:dyDescent="0.35">
      <c r="AJ1280" s="303"/>
    </row>
    <row r="1281" spans="36:36" s="42" customFormat="1" x14ac:dyDescent="0.35">
      <c r="AJ1281" s="303"/>
    </row>
    <row r="1282" spans="36:36" s="42" customFormat="1" x14ac:dyDescent="0.35">
      <c r="AJ1282" s="303"/>
    </row>
    <row r="1283" spans="36:36" s="42" customFormat="1" x14ac:dyDescent="0.35">
      <c r="AJ1283" s="303"/>
    </row>
    <row r="1284" spans="36:36" s="42" customFormat="1" x14ac:dyDescent="0.35">
      <c r="AJ1284" s="303"/>
    </row>
    <row r="1285" spans="36:36" s="42" customFormat="1" x14ac:dyDescent="0.35">
      <c r="AJ1285" s="303"/>
    </row>
    <row r="1286" spans="36:36" s="42" customFormat="1" x14ac:dyDescent="0.35">
      <c r="AJ1286" s="303"/>
    </row>
    <row r="1287" spans="36:36" s="42" customFormat="1" x14ac:dyDescent="0.35">
      <c r="AJ1287" s="303"/>
    </row>
    <row r="1288" spans="36:36" s="42" customFormat="1" x14ac:dyDescent="0.35">
      <c r="AJ1288" s="303"/>
    </row>
    <row r="1289" spans="36:36" s="42" customFormat="1" x14ac:dyDescent="0.35">
      <c r="AJ1289" s="303"/>
    </row>
    <row r="1290" spans="36:36" s="42" customFormat="1" x14ac:dyDescent="0.35">
      <c r="AJ1290" s="303"/>
    </row>
    <row r="1291" spans="36:36" s="42" customFormat="1" x14ac:dyDescent="0.35">
      <c r="AJ1291" s="303"/>
    </row>
    <row r="1292" spans="36:36" s="42" customFormat="1" x14ac:dyDescent="0.35">
      <c r="AJ1292" s="303"/>
    </row>
    <row r="1293" spans="36:36" s="42" customFormat="1" x14ac:dyDescent="0.35">
      <c r="AJ1293" s="303"/>
    </row>
    <row r="1294" spans="36:36" s="42" customFormat="1" x14ac:dyDescent="0.35">
      <c r="AJ1294" s="303"/>
    </row>
    <row r="1295" spans="36:36" s="42" customFormat="1" x14ac:dyDescent="0.35">
      <c r="AJ1295" s="303"/>
    </row>
    <row r="1296" spans="36:36" s="42" customFormat="1" x14ac:dyDescent="0.35">
      <c r="AJ1296" s="303"/>
    </row>
    <row r="1297" spans="36:36" s="42" customFormat="1" x14ac:dyDescent="0.35">
      <c r="AJ1297" s="303"/>
    </row>
    <row r="1298" spans="36:36" s="42" customFormat="1" x14ac:dyDescent="0.35">
      <c r="AJ1298" s="303"/>
    </row>
    <row r="1299" spans="36:36" s="42" customFormat="1" x14ac:dyDescent="0.35">
      <c r="AJ1299" s="303"/>
    </row>
    <row r="1300" spans="36:36" s="42" customFormat="1" x14ac:dyDescent="0.35">
      <c r="AJ1300" s="303"/>
    </row>
    <row r="1301" spans="36:36" s="42" customFormat="1" x14ac:dyDescent="0.35">
      <c r="AJ1301" s="303"/>
    </row>
    <row r="1302" spans="36:36" s="42" customFormat="1" x14ac:dyDescent="0.35">
      <c r="AJ1302" s="303"/>
    </row>
    <row r="1303" spans="36:36" s="42" customFormat="1" x14ac:dyDescent="0.35">
      <c r="AJ1303" s="303"/>
    </row>
    <row r="1304" spans="36:36" s="42" customFormat="1" x14ac:dyDescent="0.35">
      <c r="AJ1304" s="303"/>
    </row>
    <row r="1305" spans="36:36" s="42" customFormat="1" x14ac:dyDescent="0.35">
      <c r="AJ1305" s="303"/>
    </row>
    <row r="1306" spans="36:36" s="42" customFormat="1" x14ac:dyDescent="0.35">
      <c r="AJ1306" s="303"/>
    </row>
    <row r="1307" spans="36:36" s="42" customFormat="1" x14ac:dyDescent="0.35">
      <c r="AJ1307" s="303"/>
    </row>
    <row r="1308" spans="36:36" s="42" customFormat="1" x14ac:dyDescent="0.35">
      <c r="AJ1308" s="303"/>
    </row>
    <row r="1309" spans="36:36" s="42" customFormat="1" x14ac:dyDescent="0.35">
      <c r="AJ1309" s="303"/>
    </row>
    <row r="1310" spans="36:36" s="42" customFormat="1" x14ac:dyDescent="0.35">
      <c r="AJ1310" s="303"/>
    </row>
    <row r="1311" spans="36:36" s="42" customFormat="1" x14ac:dyDescent="0.35">
      <c r="AJ1311" s="303"/>
    </row>
    <row r="1312" spans="36:36" s="42" customFormat="1" x14ac:dyDescent="0.35">
      <c r="AJ1312" s="303"/>
    </row>
    <row r="1313" spans="36:36" s="42" customFormat="1" x14ac:dyDescent="0.35">
      <c r="AJ1313" s="303"/>
    </row>
    <row r="1314" spans="36:36" s="42" customFormat="1" x14ac:dyDescent="0.35">
      <c r="AJ1314" s="303"/>
    </row>
    <row r="1315" spans="36:36" s="42" customFormat="1" x14ac:dyDescent="0.35">
      <c r="AJ1315" s="303"/>
    </row>
    <row r="1316" spans="36:36" s="42" customFormat="1" x14ac:dyDescent="0.35">
      <c r="AJ1316" s="303"/>
    </row>
    <row r="1317" spans="36:36" s="42" customFormat="1" x14ac:dyDescent="0.35">
      <c r="AJ1317" s="303"/>
    </row>
    <row r="1318" spans="36:36" s="42" customFormat="1" x14ac:dyDescent="0.35">
      <c r="AJ1318" s="303"/>
    </row>
    <row r="1319" spans="36:36" s="42" customFormat="1" x14ac:dyDescent="0.35">
      <c r="AJ1319" s="303"/>
    </row>
    <row r="1320" spans="36:36" s="42" customFormat="1" x14ac:dyDescent="0.35">
      <c r="AJ1320" s="303"/>
    </row>
    <row r="1321" spans="36:36" s="42" customFormat="1" x14ac:dyDescent="0.35">
      <c r="AJ1321" s="303"/>
    </row>
    <row r="1322" spans="36:36" s="42" customFormat="1" x14ac:dyDescent="0.35">
      <c r="AJ1322" s="303"/>
    </row>
    <row r="1323" spans="36:36" s="42" customFormat="1" x14ac:dyDescent="0.35">
      <c r="AJ1323" s="303"/>
    </row>
    <row r="1324" spans="36:36" s="42" customFormat="1" x14ac:dyDescent="0.35">
      <c r="AJ1324" s="303"/>
    </row>
    <row r="1325" spans="36:36" s="42" customFormat="1" x14ac:dyDescent="0.35">
      <c r="AJ1325" s="303"/>
    </row>
    <row r="1326" spans="36:36" s="42" customFormat="1" x14ac:dyDescent="0.35">
      <c r="AJ1326" s="303"/>
    </row>
    <row r="1327" spans="36:36" s="42" customFormat="1" x14ac:dyDescent="0.35">
      <c r="AJ1327" s="303"/>
    </row>
    <row r="1328" spans="36:36" s="42" customFormat="1" x14ac:dyDescent="0.35">
      <c r="AJ1328" s="303"/>
    </row>
    <row r="1329" spans="36:36" s="42" customFormat="1" x14ac:dyDescent="0.35">
      <c r="AJ1329" s="303"/>
    </row>
    <row r="1330" spans="36:36" s="42" customFormat="1" x14ac:dyDescent="0.35">
      <c r="AJ1330" s="303"/>
    </row>
    <row r="1331" spans="36:36" s="42" customFormat="1" x14ac:dyDescent="0.35">
      <c r="AJ1331" s="303"/>
    </row>
    <row r="1332" spans="36:36" s="42" customFormat="1" x14ac:dyDescent="0.35">
      <c r="AJ1332" s="303"/>
    </row>
    <row r="1333" spans="36:36" s="42" customFormat="1" x14ac:dyDescent="0.35">
      <c r="AJ1333" s="303"/>
    </row>
    <row r="1334" spans="36:36" s="42" customFormat="1" x14ac:dyDescent="0.35">
      <c r="AJ1334" s="303"/>
    </row>
    <row r="1335" spans="36:36" s="42" customFormat="1" x14ac:dyDescent="0.35">
      <c r="AJ1335" s="303"/>
    </row>
    <row r="1336" spans="36:36" s="42" customFormat="1" x14ac:dyDescent="0.35">
      <c r="AJ1336" s="303"/>
    </row>
    <row r="1337" spans="36:36" s="42" customFormat="1" x14ac:dyDescent="0.35">
      <c r="AJ1337" s="303"/>
    </row>
    <row r="1338" spans="36:36" s="42" customFormat="1" x14ac:dyDescent="0.35">
      <c r="AJ1338" s="303"/>
    </row>
    <row r="1339" spans="36:36" s="42" customFormat="1" x14ac:dyDescent="0.35">
      <c r="AJ1339" s="303"/>
    </row>
    <row r="1340" spans="36:36" s="42" customFormat="1" x14ac:dyDescent="0.35">
      <c r="AJ1340" s="303"/>
    </row>
    <row r="1341" spans="36:36" s="42" customFormat="1" x14ac:dyDescent="0.35">
      <c r="AJ1341" s="303"/>
    </row>
    <row r="1342" spans="36:36" s="42" customFormat="1" x14ac:dyDescent="0.35">
      <c r="AJ1342" s="303"/>
    </row>
    <row r="1343" spans="36:36" s="42" customFormat="1" x14ac:dyDescent="0.35">
      <c r="AJ1343" s="303"/>
    </row>
    <row r="1344" spans="36:36" s="42" customFormat="1" x14ac:dyDescent="0.35">
      <c r="AJ1344" s="303"/>
    </row>
    <row r="1345" spans="36:36" s="42" customFormat="1" x14ac:dyDescent="0.35">
      <c r="AJ1345" s="303"/>
    </row>
    <row r="1346" spans="36:36" s="42" customFormat="1" x14ac:dyDescent="0.35">
      <c r="AJ1346" s="303"/>
    </row>
    <row r="1347" spans="36:36" s="42" customFormat="1" x14ac:dyDescent="0.35">
      <c r="AJ1347" s="303"/>
    </row>
    <row r="1348" spans="36:36" s="42" customFormat="1" x14ac:dyDescent="0.35">
      <c r="AJ1348" s="303"/>
    </row>
    <row r="1349" spans="36:36" s="42" customFormat="1" x14ac:dyDescent="0.35">
      <c r="AJ1349" s="303"/>
    </row>
    <row r="1350" spans="36:36" s="42" customFormat="1" x14ac:dyDescent="0.35">
      <c r="AJ1350" s="303"/>
    </row>
    <row r="1351" spans="36:36" s="42" customFormat="1" x14ac:dyDescent="0.35">
      <c r="AJ1351" s="303"/>
    </row>
    <row r="1352" spans="36:36" s="42" customFormat="1" x14ac:dyDescent="0.35">
      <c r="AJ1352" s="303"/>
    </row>
    <row r="1353" spans="36:36" s="42" customFormat="1" x14ac:dyDescent="0.35">
      <c r="AJ1353" s="303"/>
    </row>
    <row r="1354" spans="36:36" s="42" customFormat="1" x14ac:dyDescent="0.35">
      <c r="AJ1354" s="303"/>
    </row>
    <row r="1355" spans="36:36" s="42" customFormat="1" x14ac:dyDescent="0.35">
      <c r="AJ1355" s="303"/>
    </row>
    <row r="1356" spans="36:36" s="42" customFormat="1" x14ac:dyDescent="0.35">
      <c r="AJ1356" s="303"/>
    </row>
    <row r="1357" spans="36:36" s="42" customFormat="1" x14ac:dyDescent="0.35">
      <c r="AJ1357" s="303"/>
    </row>
    <row r="1358" spans="36:36" s="42" customFormat="1" x14ac:dyDescent="0.35">
      <c r="AJ1358" s="303"/>
    </row>
    <row r="1359" spans="36:36" s="42" customFormat="1" x14ac:dyDescent="0.35">
      <c r="AJ1359" s="303"/>
    </row>
    <row r="1360" spans="36:36" s="42" customFormat="1" x14ac:dyDescent="0.35">
      <c r="AJ1360" s="303"/>
    </row>
    <row r="1361" spans="36:36" s="42" customFormat="1" x14ac:dyDescent="0.35">
      <c r="AJ1361" s="303"/>
    </row>
    <row r="1362" spans="36:36" s="42" customFormat="1" x14ac:dyDescent="0.35">
      <c r="AJ1362" s="303"/>
    </row>
    <row r="1363" spans="36:36" s="42" customFormat="1" x14ac:dyDescent="0.35">
      <c r="AJ1363" s="303"/>
    </row>
    <row r="1364" spans="36:36" s="42" customFormat="1" x14ac:dyDescent="0.35">
      <c r="AJ1364" s="303"/>
    </row>
    <row r="1365" spans="36:36" s="42" customFormat="1" x14ac:dyDescent="0.35">
      <c r="AJ1365" s="303"/>
    </row>
    <row r="1366" spans="36:36" s="42" customFormat="1" x14ac:dyDescent="0.35">
      <c r="AJ1366" s="303"/>
    </row>
    <row r="1367" spans="36:36" s="42" customFormat="1" x14ac:dyDescent="0.35">
      <c r="AJ1367" s="303"/>
    </row>
    <row r="1368" spans="36:36" s="42" customFormat="1" x14ac:dyDescent="0.35">
      <c r="AJ1368" s="303"/>
    </row>
    <row r="1369" spans="36:36" s="42" customFormat="1" x14ac:dyDescent="0.35">
      <c r="AJ1369" s="303"/>
    </row>
    <row r="1370" spans="36:36" s="42" customFormat="1" x14ac:dyDescent="0.35">
      <c r="AJ1370" s="303"/>
    </row>
    <row r="1371" spans="36:36" s="42" customFormat="1" x14ac:dyDescent="0.35">
      <c r="AJ1371" s="303"/>
    </row>
    <row r="1372" spans="36:36" s="42" customFormat="1" x14ac:dyDescent="0.35">
      <c r="AJ1372" s="303"/>
    </row>
    <row r="1373" spans="36:36" s="42" customFormat="1" x14ac:dyDescent="0.35">
      <c r="AJ1373" s="303"/>
    </row>
    <row r="1374" spans="36:36" s="42" customFormat="1" x14ac:dyDescent="0.35">
      <c r="AJ1374" s="303"/>
    </row>
    <row r="1375" spans="36:36" s="42" customFormat="1" x14ac:dyDescent="0.35">
      <c r="AJ1375" s="303"/>
    </row>
    <row r="1376" spans="36:36" s="42" customFormat="1" x14ac:dyDescent="0.35">
      <c r="AJ1376" s="303"/>
    </row>
    <row r="1377" spans="36:36" s="42" customFormat="1" x14ac:dyDescent="0.35">
      <c r="AJ1377" s="303"/>
    </row>
    <row r="1378" spans="36:36" s="42" customFormat="1" x14ac:dyDescent="0.35">
      <c r="AJ1378" s="303"/>
    </row>
    <row r="1379" spans="36:36" s="42" customFormat="1" x14ac:dyDescent="0.35">
      <c r="AJ1379" s="303"/>
    </row>
    <row r="1380" spans="36:36" s="42" customFormat="1" x14ac:dyDescent="0.35">
      <c r="AJ1380" s="303"/>
    </row>
    <row r="1381" spans="36:36" s="42" customFormat="1" x14ac:dyDescent="0.35">
      <c r="AJ1381" s="303"/>
    </row>
    <row r="1382" spans="36:36" s="42" customFormat="1" x14ac:dyDescent="0.35">
      <c r="AJ1382" s="303"/>
    </row>
    <row r="1383" spans="36:36" s="42" customFormat="1" x14ac:dyDescent="0.35">
      <c r="AJ1383" s="303"/>
    </row>
    <row r="1384" spans="36:36" s="42" customFormat="1" x14ac:dyDescent="0.35">
      <c r="AJ1384" s="303"/>
    </row>
    <row r="1385" spans="36:36" s="42" customFormat="1" x14ac:dyDescent="0.35">
      <c r="AJ1385" s="303"/>
    </row>
    <row r="1386" spans="36:36" s="42" customFormat="1" x14ac:dyDescent="0.35">
      <c r="AJ1386" s="303"/>
    </row>
    <row r="1387" spans="36:36" s="42" customFormat="1" x14ac:dyDescent="0.35">
      <c r="AJ1387" s="303"/>
    </row>
    <row r="1388" spans="36:36" s="42" customFormat="1" x14ac:dyDescent="0.35">
      <c r="AJ1388" s="303"/>
    </row>
    <row r="1389" spans="36:36" s="42" customFormat="1" x14ac:dyDescent="0.35">
      <c r="AJ1389" s="303"/>
    </row>
    <row r="1390" spans="36:36" s="42" customFormat="1" x14ac:dyDescent="0.35">
      <c r="AJ1390" s="303"/>
    </row>
    <row r="1391" spans="36:36" s="42" customFormat="1" x14ac:dyDescent="0.35">
      <c r="AJ1391" s="303"/>
    </row>
    <row r="1392" spans="36:36" s="42" customFormat="1" x14ac:dyDescent="0.35">
      <c r="AJ1392" s="303"/>
    </row>
    <row r="1393" spans="36:36" s="42" customFormat="1" x14ac:dyDescent="0.35">
      <c r="AJ1393" s="303"/>
    </row>
    <row r="1394" spans="36:36" s="42" customFormat="1" x14ac:dyDescent="0.35">
      <c r="AJ1394" s="303"/>
    </row>
    <row r="1395" spans="36:36" s="42" customFormat="1" x14ac:dyDescent="0.35">
      <c r="AJ1395" s="303"/>
    </row>
    <row r="1396" spans="36:36" s="42" customFormat="1" x14ac:dyDescent="0.35">
      <c r="AJ1396" s="303"/>
    </row>
    <row r="1397" spans="36:36" s="42" customFormat="1" x14ac:dyDescent="0.35">
      <c r="AJ1397" s="303"/>
    </row>
    <row r="1398" spans="36:36" s="42" customFormat="1" x14ac:dyDescent="0.35">
      <c r="AJ1398" s="303"/>
    </row>
    <row r="1399" spans="36:36" s="42" customFormat="1" x14ac:dyDescent="0.35">
      <c r="AJ1399" s="303"/>
    </row>
    <row r="1400" spans="36:36" s="42" customFormat="1" x14ac:dyDescent="0.35">
      <c r="AJ1400" s="303"/>
    </row>
    <row r="1401" spans="36:36" s="42" customFormat="1" x14ac:dyDescent="0.35">
      <c r="AJ1401" s="303"/>
    </row>
    <row r="1402" spans="36:36" s="42" customFormat="1" x14ac:dyDescent="0.35">
      <c r="AJ1402" s="303"/>
    </row>
    <row r="1403" spans="36:36" s="42" customFormat="1" x14ac:dyDescent="0.35">
      <c r="AJ1403" s="303"/>
    </row>
    <row r="1404" spans="36:36" s="42" customFormat="1" x14ac:dyDescent="0.35">
      <c r="AJ1404" s="303"/>
    </row>
    <row r="1405" spans="36:36" s="42" customFormat="1" x14ac:dyDescent="0.35">
      <c r="AJ1405" s="303"/>
    </row>
    <row r="1406" spans="36:36" s="42" customFormat="1" x14ac:dyDescent="0.35">
      <c r="AJ1406" s="303"/>
    </row>
    <row r="1407" spans="36:36" s="42" customFormat="1" x14ac:dyDescent="0.35">
      <c r="AJ1407" s="303"/>
    </row>
    <row r="1408" spans="36:36" s="42" customFormat="1" x14ac:dyDescent="0.35">
      <c r="AJ1408" s="303"/>
    </row>
    <row r="1409" spans="36:36" s="42" customFormat="1" x14ac:dyDescent="0.35">
      <c r="AJ1409" s="303"/>
    </row>
    <row r="1410" spans="36:36" s="42" customFormat="1" x14ac:dyDescent="0.35">
      <c r="AJ1410" s="303"/>
    </row>
    <row r="1411" spans="36:36" s="42" customFormat="1" x14ac:dyDescent="0.35">
      <c r="AJ1411" s="303"/>
    </row>
    <row r="1412" spans="36:36" s="42" customFormat="1" x14ac:dyDescent="0.35">
      <c r="AJ1412" s="303"/>
    </row>
    <row r="1413" spans="36:36" s="42" customFormat="1" x14ac:dyDescent="0.35">
      <c r="AJ1413" s="303"/>
    </row>
    <row r="1414" spans="36:36" s="42" customFormat="1" x14ac:dyDescent="0.35">
      <c r="AJ1414" s="303"/>
    </row>
    <row r="1415" spans="36:36" s="42" customFormat="1" x14ac:dyDescent="0.35">
      <c r="AJ1415" s="303"/>
    </row>
    <row r="1416" spans="36:36" s="42" customFormat="1" x14ac:dyDescent="0.35">
      <c r="AJ1416" s="303"/>
    </row>
    <row r="1417" spans="36:36" s="42" customFormat="1" x14ac:dyDescent="0.35">
      <c r="AJ1417" s="303"/>
    </row>
    <row r="1418" spans="36:36" s="42" customFormat="1" x14ac:dyDescent="0.35">
      <c r="AJ1418" s="303"/>
    </row>
    <row r="1419" spans="36:36" s="42" customFormat="1" x14ac:dyDescent="0.35">
      <c r="AJ1419" s="303"/>
    </row>
    <row r="1420" spans="36:36" s="42" customFormat="1" x14ac:dyDescent="0.35">
      <c r="AJ1420" s="303"/>
    </row>
    <row r="1421" spans="36:36" s="42" customFormat="1" x14ac:dyDescent="0.35">
      <c r="AJ1421" s="303"/>
    </row>
    <row r="1422" spans="36:36" s="42" customFormat="1" x14ac:dyDescent="0.35">
      <c r="AJ1422" s="303"/>
    </row>
    <row r="1423" spans="36:36" s="42" customFormat="1" x14ac:dyDescent="0.35">
      <c r="AJ1423" s="303"/>
    </row>
    <row r="1424" spans="36:36" s="42" customFormat="1" x14ac:dyDescent="0.35">
      <c r="AJ1424" s="303"/>
    </row>
    <row r="1425" spans="36:36" s="42" customFormat="1" x14ac:dyDescent="0.35">
      <c r="AJ1425" s="303"/>
    </row>
    <row r="1426" spans="36:36" s="42" customFormat="1" x14ac:dyDescent="0.35">
      <c r="AJ1426" s="303"/>
    </row>
    <row r="1427" spans="36:36" s="42" customFormat="1" x14ac:dyDescent="0.35">
      <c r="AJ1427" s="303"/>
    </row>
    <row r="1428" spans="36:36" s="42" customFormat="1" x14ac:dyDescent="0.35">
      <c r="AJ1428" s="303"/>
    </row>
    <row r="1429" spans="36:36" s="42" customFormat="1" x14ac:dyDescent="0.35">
      <c r="AJ1429" s="303"/>
    </row>
    <row r="1430" spans="36:36" s="42" customFormat="1" x14ac:dyDescent="0.35">
      <c r="AJ1430" s="303"/>
    </row>
    <row r="1431" spans="36:36" s="42" customFormat="1" x14ac:dyDescent="0.35">
      <c r="AJ1431" s="303"/>
    </row>
    <row r="1432" spans="36:36" s="42" customFormat="1" x14ac:dyDescent="0.35">
      <c r="AJ1432" s="303"/>
    </row>
    <row r="1433" spans="36:36" s="42" customFormat="1" x14ac:dyDescent="0.35">
      <c r="AJ1433" s="303"/>
    </row>
    <row r="1434" spans="36:36" s="42" customFormat="1" x14ac:dyDescent="0.35">
      <c r="AJ1434" s="303"/>
    </row>
    <row r="1435" spans="36:36" s="42" customFormat="1" x14ac:dyDescent="0.35">
      <c r="AJ1435" s="303"/>
    </row>
    <row r="1436" spans="36:36" s="42" customFormat="1" x14ac:dyDescent="0.35">
      <c r="AJ1436" s="303"/>
    </row>
    <row r="1437" spans="36:36" s="42" customFormat="1" x14ac:dyDescent="0.35">
      <c r="AJ1437" s="303"/>
    </row>
    <row r="1438" spans="36:36" s="42" customFormat="1" x14ac:dyDescent="0.35">
      <c r="AJ1438" s="303"/>
    </row>
    <row r="1439" spans="36:36" s="42" customFormat="1" x14ac:dyDescent="0.35">
      <c r="AJ1439" s="303"/>
    </row>
    <row r="1440" spans="36:36" s="42" customFormat="1" x14ac:dyDescent="0.35">
      <c r="AJ1440" s="303"/>
    </row>
    <row r="1441" spans="36:36" s="42" customFormat="1" x14ac:dyDescent="0.35">
      <c r="AJ1441" s="303"/>
    </row>
    <row r="1442" spans="36:36" s="42" customFormat="1" x14ac:dyDescent="0.35">
      <c r="AJ1442" s="303"/>
    </row>
    <row r="1443" spans="36:36" s="42" customFormat="1" x14ac:dyDescent="0.35">
      <c r="AJ1443" s="303"/>
    </row>
    <row r="1444" spans="36:36" s="42" customFormat="1" x14ac:dyDescent="0.35">
      <c r="AJ1444" s="303"/>
    </row>
    <row r="1445" spans="36:36" s="42" customFormat="1" x14ac:dyDescent="0.35">
      <c r="AJ1445" s="303"/>
    </row>
    <row r="1446" spans="36:36" s="42" customFormat="1" x14ac:dyDescent="0.35">
      <c r="AJ1446" s="303"/>
    </row>
    <row r="1447" spans="36:36" s="42" customFormat="1" x14ac:dyDescent="0.35">
      <c r="AJ1447" s="303"/>
    </row>
    <row r="1448" spans="36:36" s="42" customFormat="1" x14ac:dyDescent="0.35">
      <c r="AJ1448" s="303"/>
    </row>
    <row r="1449" spans="36:36" s="42" customFormat="1" x14ac:dyDescent="0.35">
      <c r="AJ1449" s="303"/>
    </row>
    <row r="1450" spans="36:36" s="42" customFormat="1" x14ac:dyDescent="0.35">
      <c r="AJ1450" s="303"/>
    </row>
    <row r="1451" spans="36:36" s="42" customFormat="1" x14ac:dyDescent="0.35">
      <c r="AJ1451" s="303"/>
    </row>
    <row r="1452" spans="36:36" s="42" customFormat="1" x14ac:dyDescent="0.35">
      <c r="AJ1452" s="303"/>
    </row>
    <row r="1453" spans="36:36" s="42" customFormat="1" x14ac:dyDescent="0.35">
      <c r="AJ1453" s="303"/>
    </row>
    <row r="1454" spans="36:36" s="42" customFormat="1" x14ac:dyDescent="0.35">
      <c r="AJ1454" s="303"/>
    </row>
    <row r="1455" spans="36:36" s="42" customFormat="1" x14ac:dyDescent="0.35">
      <c r="AJ1455" s="303"/>
    </row>
    <row r="1456" spans="36:36" s="42" customFormat="1" x14ac:dyDescent="0.35">
      <c r="AJ1456" s="303"/>
    </row>
    <row r="1457" spans="36:36" s="42" customFormat="1" x14ac:dyDescent="0.35">
      <c r="AJ1457" s="303"/>
    </row>
    <row r="1458" spans="36:36" s="42" customFormat="1" x14ac:dyDescent="0.35">
      <c r="AJ1458" s="303"/>
    </row>
    <row r="1459" spans="36:36" s="42" customFormat="1" x14ac:dyDescent="0.35">
      <c r="AJ1459" s="303"/>
    </row>
    <row r="1460" spans="36:36" s="42" customFormat="1" x14ac:dyDescent="0.35">
      <c r="AJ1460" s="303"/>
    </row>
    <row r="1461" spans="36:36" s="42" customFormat="1" x14ac:dyDescent="0.35">
      <c r="AJ1461" s="303"/>
    </row>
    <row r="1462" spans="36:36" s="42" customFormat="1" x14ac:dyDescent="0.35">
      <c r="AJ1462" s="303"/>
    </row>
    <row r="1463" spans="36:36" s="42" customFormat="1" x14ac:dyDescent="0.35">
      <c r="AJ1463" s="303"/>
    </row>
    <row r="1464" spans="36:36" s="42" customFormat="1" x14ac:dyDescent="0.35">
      <c r="AJ1464" s="303"/>
    </row>
    <row r="1465" spans="36:36" s="42" customFormat="1" x14ac:dyDescent="0.35">
      <c r="AJ1465" s="303"/>
    </row>
    <row r="1466" spans="36:36" s="42" customFormat="1" x14ac:dyDescent="0.35">
      <c r="AJ1466" s="303"/>
    </row>
    <row r="1467" spans="36:36" s="42" customFormat="1" x14ac:dyDescent="0.35">
      <c r="AJ1467" s="303"/>
    </row>
    <row r="1468" spans="36:36" s="42" customFormat="1" x14ac:dyDescent="0.35">
      <c r="AJ1468" s="303"/>
    </row>
    <row r="1469" spans="36:36" s="42" customFormat="1" x14ac:dyDescent="0.35">
      <c r="AJ1469" s="303"/>
    </row>
    <row r="1470" spans="36:36" s="42" customFormat="1" x14ac:dyDescent="0.35">
      <c r="AJ1470" s="303"/>
    </row>
    <row r="1471" spans="36:36" s="42" customFormat="1" x14ac:dyDescent="0.35">
      <c r="AJ1471" s="303"/>
    </row>
    <row r="1472" spans="36:36" s="42" customFormat="1" x14ac:dyDescent="0.35">
      <c r="AJ1472" s="303"/>
    </row>
    <row r="1473" spans="36:36" s="42" customFormat="1" x14ac:dyDescent="0.35">
      <c r="AJ1473" s="303"/>
    </row>
    <row r="1474" spans="36:36" s="42" customFormat="1" x14ac:dyDescent="0.35">
      <c r="AJ1474" s="303"/>
    </row>
    <row r="1475" spans="36:36" s="42" customFormat="1" x14ac:dyDescent="0.35">
      <c r="AJ1475" s="303"/>
    </row>
    <row r="1476" spans="36:36" s="42" customFormat="1" x14ac:dyDescent="0.35">
      <c r="AJ1476" s="303"/>
    </row>
    <row r="1477" spans="36:36" s="42" customFormat="1" x14ac:dyDescent="0.35">
      <c r="AJ1477" s="303"/>
    </row>
    <row r="1478" spans="36:36" s="42" customFormat="1" x14ac:dyDescent="0.35">
      <c r="AJ1478" s="303"/>
    </row>
    <row r="1479" spans="36:36" s="42" customFormat="1" x14ac:dyDescent="0.35">
      <c r="AJ1479" s="303"/>
    </row>
    <row r="1480" spans="36:36" s="42" customFormat="1" x14ac:dyDescent="0.35">
      <c r="AJ1480" s="303"/>
    </row>
    <row r="1481" spans="36:36" s="42" customFormat="1" x14ac:dyDescent="0.35">
      <c r="AJ1481" s="303"/>
    </row>
    <row r="1482" spans="36:36" s="42" customFormat="1" x14ac:dyDescent="0.35">
      <c r="AJ1482" s="303"/>
    </row>
    <row r="1483" spans="36:36" s="42" customFormat="1" x14ac:dyDescent="0.35">
      <c r="AJ1483" s="303"/>
    </row>
    <row r="1484" spans="36:36" s="42" customFormat="1" x14ac:dyDescent="0.35">
      <c r="AJ1484" s="303"/>
    </row>
    <row r="1485" spans="36:36" s="42" customFormat="1" x14ac:dyDescent="0.35">
      <c r="AJ1485" s="303"/>
    </row>
    <row r="1486" spans="36:36" s="42" customFormat="1" x14ac:dyDescent="0.35">
      <c r="AJ1486" s="303"/>
    </row>
    <row r="1487" spans="36:36" s="42" customFormat="1" x14ac:dyDescent="0.35">
      <c r="AJ1487" s="303"/>
    </row>
    <row r="1488" spans="36:36" s="42" customFormat="1" x14ac:dyDescent="0.35">
      <c r="AJ1488" s="303"/>
    </row>
    <row r="1489" spans="36:36" s="42" customFormat="1" x14ac:dyDescent="0.35">
      <c r="AJ1489" s="303"/>
    </row>
    <row r="1490" spans="36:36" s="42" customFormat="1" x14ac:dyDescent="0.35">
      <c r="AJ1490" s="303"/>
    </row>
    <row r="1491" spans="36:36" s="42" customFormat="1" x14ac:dyDescent="0.35">
      <c r="AJ1491" s="303"/>
    </row>
    <row r="1492" spans="36:36" s="42" customFormat="1" x14ac:dyDescent="0.35">
      <c r="AJ1492" s="303"/>
    </row>
    <row r="1493" spans="36:36" s="42" customFormat="1" x14ac:dyDescent="0.35">
      <c r="AJ1493" s="303"/>
    </row>
    <row r="1494" spans="36:36" s="42" customFormat="1" x14ac:dyDescent="0.35">
      <c r="AJ1494" s="303"/>
    </row>
    <row r="1495" spans="36:36" s="42" customFormat="1" x14ac:dyDescent="0.35">
      <c r="AJ1495" s="303"/>
    </row>
    <row r="1496" spans="36:36" s="42" customFormat="1" x14ac:dyDescent="0.35">
      <c r="AJ1496" s="303"/>
    </row>
    <row r="1497" spans="36:36" s="42" customFormat="1" x14ac:dyDescent="0.35">
      <c r="AJ1497" s="303"/>
    </row>
    <row r="1498" spans="36:36" s="42" customFormat="1" x14ac:dyDescent="0.35">
      <c r="AJ1498" s="303"/>
    </row>
    <row r="1499" spans="36:36" s="42" customFormat="1" x14ac:dyDescent="0.35">
      <c r="AJ1499" s="303"/>
    </row>
    <row r="1500" spans="36:36" s="42" customFormat="1" x14ac:dyDescent="0.35">
      <c r="AJ1500" s="303"/>
    </row>
    <row r="1501" spans="36:36" s="42" customFormat="1" x14ac:dyDescent="0.35">
      <c r="AJ1501" s="303"/>
    </row>
    <row r="1502" spans="36:36" s="42" customFormat="1" x14ac:dyDescent="0.35">
      <c r="AJ1502" s="303"/>
    </row>
    <row r="1503" spans="36:36" s="42" customFormat="1" x14ac:dyDescent="0.35">
      <c r="AJ1503" s="303"/>
    </row>
    <row r="1504" spans="36:36" s="42" customFormat="1" x14ac:dyDescent="0.35">
      <c r="AJ1504" s="303"/>
    </row>
    <row r="1505" spans="36:36" s="42" customFormat="1" x14ac:dyDescent="0.35">
      <c r="AJ1505" s="303"/>
    </row>
    <row r="1506" spans="36:36" s="42" customFormat="1" x14ac:dyDescent="0.35">
      <c r="AJ1506" s="303"/>
    </row>
    <row r="1507" spans="36:36" s="42" customFormat="1" x14ac:dyDescent="0.35">
      <c r="AJ1507" s="303"/>
    </row>
    <row r="1508" spans="36:36" s="42" customFormat="1" x14ac:dyDescent="0.35">
      <c r="AJ1508" s="303"/>
    </row>
    <row r="1509" spans="36:36" s="42" customFormat="1" x14ac:dyDescent="0.35">
      <c r="AJ1509" s="303"/>
    </row>
    <row r="1510" spans="36:36" s="42" customFormat="1" x14ac:dyDescent="0.35">
      <c r="AJ1510" s="303"/>
    </row>
    <row r="1511" spans="36:36" s="42" customFormat="1" x14ac:dyDescent="0.35">
      <c r="AJ1511" s="303"/>
    </row>
    <row r="1512" spans="36:36" s="42" customFormat="1" x14ac:dyDescent="0.35">
      <c r="AJ1512" s="303"/>
    </row>
    <row r="1513" spans="36:36" s="42" customFormat="1" x14ac:dyDescent="0.35">
      <c r="AJ1513" s="303"/>
    </row>
    <row r="1514" spans="36:36" s="42" customFormat="1" x14ac:dyDescent="0.35">
      <c r="AJ1514" s="303"/>
    </row>
    <row r="1515" spans="36:36" s="42" customFormat="1" x14ac:dyDescent="0.35">
      <c r="AJ1515" s="303"/>
    </row>
    <row r="1516" spans="36:36" s="42" customFormat="1" x14ac:dyDescent="0.35">
      <c r="AJ1516" s="303"/>
    </row>
    <row r="1517" spans="36:36" s="42" customFormat="1" x14ac:dyDescent="0.35">
      <c r="AJ1517" s="303"/>
    </row>
    <row r="1518" spans="36:36" s="42" customFormat="1" x14ac:dyDescent="0.35">
      <c r="AJ1518" s="303"/>
    </row>
    <row r="1519" spans="36:36" s="42" customFormat="1" x14ac:dyDescent="0.35">
      <c r="AJ1519" s="303"/>
    </row>
    <row r="1520" spans="36:36" s="42" customFormat="1" x14ac:dyDescent="0.35">
      <c r="AJ1520" s="303"/>
    </row>
    <row r="1521" spans="36:36" s="42" customFormat="1" x14ac:dyDescent="0.35">
      <c r="AJ1521" s="303"/>
    </row>
    <row r="1522" spans="36:36" s="42" customFormat="1" x14ac:dyDescent="0.35">
      <c r="AJ1522" s="303"/>
    </row>
    <row r="1523" spans="36:36" s="42" customFormat="1" x14ac:dyDescent="0.35">
      <c r="AJ1523" s="303"/>
    </row>
    <row r="1524" spans="36:36" s="42" customFormat="1" x14ac:dyDescent="0.35">
      <c r="AJ1524" s="303"/>
    </row>
    <row r="1525" spans="36:36" s="42" customFormat="1" x14ac:dyDescent="0.35">
      <c r="AJ1525" s="303"/>
    </row>
    <row r="1526" spans="36:36" s="42" customFormat="1" x14ac:dyDescent="0.35">
      <c r="AJ1526" s="303"/>
    </row>
    <row r="1527" spans="36:36" s="42" customFormat="1" x14ac:dyDescent="0.35">
      <c r="AJ1527" s="303"/>
    </row>
    <row r="1528" spans="36:36" s="42" customFormat="1" x14ac:dyDescent="0.35">
      <c r="AJ1528" s="303"/>
    </row>
    <row r="1529" spans="36:36" s="42" customFormat="1" x14ac:dyDescent="0.35">
      <c r="AJ1529" s="303"/>
    </row>
    <row r="1530" spans="36:36" s="42" customFormat="1" x14ac:dyDescent="0.35">
      <c r="AJ1530" s="303"/>
    </row>
    <row r="1531" spans="36:36" s="42" customFormat="1" x14ac:dyDescent="0.35">
      <c r="AJ1531" s="303"/>
    </row>
    <row r="1532" spans="36:36" s="42" customFormat="1" x14ac:dyDescent="0.35">
      <c r="AJ1532" s="303"/>
    </row>
    <row r="1533" spans="36:36" s="42" customFormat="1" x14ac:dyDescent="0.35">
      <c r="AJ1533" s="303"/>
    </row>
    <row r="1534" spans="36:36" s="42" customFormat="1" x14ac:dyDescent="0.35">
      <c r="AJ1534" s="303"/>
    </row>
    <row r="1535" spans="36:36" s="42" customFormat="1" x14ac:dyDescent="0.35">
      <c r="AJ1535" s="303"/>
    </row>
    <row r="1536" spans="36:36" s="42" customFormat="1" x14ac:dyDescent="0.35">
      <c r="AJ1536" s="303"/>
    </row>
    <row r="1537" spans="36:36" s="42" customFormat="1" x14ac:dyDescent="0.35">
      <c r="AJ1537" s="303"/>
    </row>
    <row r="1538" spans="36:36" s="42" customFormat="1" x14ac:dyDescent="0.35">
      <c r="AJ1538" s="303"/>
    </row>
    <row r="1539" spans="36:36" s="42" customFormat="1" x14ac:dyDescent="0.35">
      <c r="AJ1539" s="303"/>
    </row>
    <row r="1540" spans="36:36" s="42" customFormat="1" x14ac:dyDescent="0.35">
      <c r="AJ1540" s="303"/>
    </row>
    <row r="1541" spans="36:36" s="42" customFormat="1" x14ac:dyDescent="0.35">
      <c r="AJ1541" s="303"/>
    </row>
    <row r="1542" spans="36:36" s="42" customFormat="1" x14ac:dyDescent="0.35">
      <c r="AJ1542" s="303"/>
    </row>
    <row r="1543" spans="36:36" s="42" customFormat="1" x14ac:dyDescent="0.35">
      <c r="AJ1543" s="303"/>
    </row>
    <row r="1544" spans="36:36" s="42" customFormat="1" x14ac:dyDescent="0.35">
      <c r="AJ1544" s="303"/>
    </row>
    <row r="1545" spans="36:36" s="42" customFormat="1" x14ac:dyDescent="0.35">
      <c r="AJ1545" s="303"/>
    </row>
    <row r="1546" spans="36:36" s="42" customFormat="1" x14ac:dyDescent="0.35">
      <c r="AJ1546" s="303"/>
    </row>
    <row r="1547" spans="36:36" s="42" customFormat="1" x14ac:dyDescent="0.35">
      <c r="AJ1547" s="303"/>
    </row>
    <row r="1548" spans="36:36" s="42" customFormat="1" x14ac:dyDescent="0.35">
      <c r="AJ1548" s="303"/>
    </row>
    <row r="1549" spans="36:36" s="42" customFormat="1" x14ac:dyDescent="0.35">
      <c r="AJ1549" s="303"/>
    </row>
    <row r="1550" spans="36:36" s="42" customFormat="1" x14ac:dyDescent="0.35">
      <c r="AJ1550" s="303"/>
    </row>
    <row r="1551" spans="36:36" s="42" customFormat="1" x14ac:dyDescent="0.35">
      <c r="AJ1551" s="303"/>
    </row>
    <row r="1552" spans="36:36" s="42" customFormat="1" x14ac:dyDescent="0.35">
      <c r="AJ1552" s="303"/>
    </row>
    <row r="1553" spans="36:36" s="42" customFormat="1" x14ac:dyDescent="0.35">
      <c r="AJ1553" s="303"/>
    </row>
    <row r="1554" spans="36:36" s="42" customFormat="1" x14ac:dyDescent="0.35">
      <c r="AJ1554" s="303"/>
    </row>
    <row r="1555" spans="36:36" s="42" customFormat="1" x14ac:dyDescent="0.35">
      <c r="AJ1555" s="303"/>
    </row>
    <row r="1556" spans="36:36" s="42" customFormat="1" x14ac:dyDescent="0.35">
      <c r="AJ1556" s="303"/>
    </row>
    <row r="1557" spans="36:36" s="42" customFormat="1" x14ac:dyDescent="0.35">
      <c r="AJ1557" s="303"/>
    </row>
    <row r="1558" spans="36:36" s="42" customFormat="1" x14ac:dyDescent="0.35">
      <c r="AJ1558" s="303"/>
    </row>
    <row r="1559" spans="36:36" s="42" customFormat="1" x14ac:dyDescent="0.35">
      <c r="AJ1559" s="303"/>
    </row>
    <row r="1560" spans="36:36" s="42" customFormat="1" x14ac:dyDescent="0.35">
      <c r="AJ1560" s="303"/>
    </row>
    <row r="1561" spans="36:36" s="42" customFormat="1" x14ac:dyDescent="0.35">
      <c r="AJ1561" s="303"/>
    </row>
    <row r="1562" spans="36:36" s="42" customFormat="1" x14ac:dyDescent="0.35">
      <c r="AJ1562" s="303"/>
    </row>
    <row r="1563" spans="36:36" s="42" customFormat="1" x14ac:dyDescent="0.35">
      <c r="AJ1563" s="303"/>
    </row>
    <row r="1564" spans="36:36" s="42" customFormat="1" x14ac:dyDescent="0.35">
      <c r="AJ1564" s="303"/>
    </row>
    <row r="1565" spans="36:36" s="42" customFormat="1" x14ac:dyDescent="0.35">
      <c r="AJ1565" s="303"/>
    </row>
    <row r="1566" spans="36:36" s="42" customFormat="1" x14ac:dyDescent="0.35">
      <c r="AJ1566" s="303"/>
    </row>
    <row r="1567" spans="36:36" s="42" customFormat="1" x14ac:dyDescent="0.35">
      <c r="AJ1567" s="303"/>
    </row>
    <row r="1568" spans="36:36" s="42" customFormat="1" x14ac:dyDescent="0.35">
      <c r="AJ1568" s="303"/>
    </row>
    <row r="1569" spans="36:36" s="42" customFormat="1" x14ac:dyDescent="0.35">
      <c r="AJ1569" s="303"/>
    </row>
    <row r="1570" spans="36:36" s="42" customFormat="1" x14ac:dyDescent="0.35">
      <c r="AJ1570" s="303"/>
    </row>
    <row r="1571" spans="36:36" s="42" customFormat="1" x14ac:dyDescent="0.35">
      <c r="AJ1571" s="303"/>
    </row>
    <row r="1572" spans="36:36" s="42" customFormat="1" x14ac:dyDescent="0.35">
      <c r="AJ1572" s="303"/>
    </row>
    <row r="1573" spans="36:36" s="42" customFormat="1" x14ac:dyDescent="0.35">
      <c r="AJ1573" s="303"/>
    </row>
    <row r="1574" spans="36:36" s="42" customFormat="1" x14ac:dyDescent="0.35">
      <c r="AJ1574" s="303"/>
    </row>
    <row r="1575" spans="36:36" s="42" customFormat="1" x14ac:dyDescent="0.35">
      <c r="AJ1575" s="303"/>
    </row>
    <row r="1576" spans="36:36" s="42" customFormat="1" x14ac:dyDescent="0.35">
      <c r="AJ1576" s="303"/>
    </row>
    <row r="1577" spans="36:36" s="42" customFormat="1" x14ac:dyDescent="0.35">
      <c r="AJ1577" s="303"/>
    </row>
    <row r="1578" spans="36:36" s="42" customFormat="1" x14ac:dyDescent="0.35">
      <c r="AJ1578" s="303"/>
    </row>
    <row r="1579" spans="36:36" s="42" customFormat="1" x14ac:dyDescent="0.35">
      <c r="AJ1579" s="303"/>
    </row>
    <row r="1580" spans="36:36" s="42" customFormat="1" x14ac:dyDescent="0.35">
      <c r="AJ1580" s="303"/>
    </row>
    <row r="1581" spans="36:36" s="42" customFormat="1" x14ac:dyDescent="0.35">
      <c r="AJ1581" s="303"/>
    </row>
    <row r="1582" spans="36:36" s="42" customFormat="1" x14ac:dyDescent="0.35">
      <c r="AJ1582" s="303"/>
    </row>
    <row r="1583" spans="36:36" s="42" customFormat="1" x14ac:dyDescent="0.35">
      <c r="AJ1583" s="303"/>
    </row>
    <row r="1584" spans="36:36" s="42" customFormat="1" x14ac:dyDescent="0.35">
      <c r="AJ1584" s="303"/>
    </row>
    <row r="1585" spans="36:36" s="42" customFormat="1" x14ac:dyDescent="0.35">
      <c r="AJ1585" s="303"/>
    </row>
    <row r="1586" spans="36:36" s="42" customFormat="1" x14ac:dyDescent="0.35">
      <c r="AJ1586" s="303"/>
    </row>
    <row r="1587" spans="36:36" s="42" customFormat="1" x14ac:dyDescent="0.35">
      <c r="AJ1587" s="303"/>
    </row>
    <row r="1588" spans="36:36" s="42" customFormat="1" x14ac:dyDescent="0.35">
      <c r="AJ1588" s="303"/>
    </row>
    <row r="1589" spans="36:36" s="42" customFormat="1" x14ac:dyDescent="0.35">
      <c r="AJ1589" s="303"/>
    </row>
    <row r="1590" spans="36:36" s="42" customFormat="1" x14ac:dyDescent="0.35">
      <c r="AJ1590" s="303"/>
    </row>
    <row r="1591" spans="36:36" s="42" customFormat="1" x14ac:dyDescent="0.35">
      <c r="AJ1591" s="303"/>
    </row>
    <row r="1592" spans="36:36" s="42" customFormat="1" x14ac:dyDescent="0.35">
      <c r="AJ1592" s="303"/>
    </row>
    <row r="1593" spans="36:36" s="42" customFormat="1" x14ac:dyDescent="0.35">
      <c r="AJ1593" s="303"/>
    </row>
    <row r="1594" spans="36:36" s="42" customFormat="1" x14ac:dyDescent="0.35">
      <c r="AJ1594" s="303"/>
    </row>
    <row r="1595" spans="36:36" s="42" customFormat="1" x14ac:dyDescent="0.35">
      <c r="AJ1595" s="303"/>
    </row>
    <row r="1596" spans="36:36" s="42" customFormat="1" x14ac:dyDescent="0.35">
      <c r="AJ1596" s="303"/>
    </row>
    <row r="1597" spans="36:36" s="42" customFormat="1" x14ac:dyDescent="0.35">
      <c r="AJ1597" s="303"/>
    </row>
    <row r="1598" spans="36:36" s="42" customFormat="1" x14ac:dyDescent="0.35">
      <c r="AJ1598" s="303"/>
    </row>
    <row r="1599" spans="36:36" s="42" customFormat="1" x14ac:dyDescent="0.35">
      <c r="AJ1599" s="303"/>
    </row>
    <row r="1600" spans="36:36" s="42" customFormat="1" x14ac:dyDescent="0.35">
      <c r="AJ1600" s="303"/>
    </row>
    <row r="1601" spans="36:36" s="42" customFormat="1" x14ac:dyDescent="0.35">
      <c r="AJ1601" s="303"/>
    </row>
    <row r="1602" spans="36:36" s="42" customFormat="1" x14ac:dyDescent="0.35">
      <c r="AJ1602" s="303"/>
    </row>
    <row r="1603" spans="36:36" s="42" customFormat="1" x14ac:dyDescent="0.35">
      <c r="AJ1603" s="303"/>
    </row>
    <row r="1604" spans="36:36" s="42" customFormat="1" x14ac:dyDescent="0.35">
      <c r="AJ1604" s="303"/>
    </row>
    <row r="1605" spans="36:36" s="42" customFormat="1" x14ac:dyDescent="0.35">
      <c r="AJ1605" s="303"/>
    </row>
    <row r="1606" spans="36:36" s="42" customFormat="1" x14ac:dyDescent="0.35">
      <c r="AJ1606" s="303"/>
    </row>
    <row r="1607" spans="36:36" s="42" customFormat="1" x14ac:dyDescent="0.35">
      <c r="AJ1607" s="303"/>
    </row>
    <row r="1608" spans="36:36" s="42" customFormat="1" x14ac:dyDescent="0.35">
      <c r="AJ1608" s="303"/>
    </row>
    <row r="1609" spans="36:36" s="42" customFormat="1" x14ac:dyDescent="0.35">
      <c r="AJ1609" s="303"/>
    </row>
    <row r="1610" spans="36:36" s="42" customFormat="1" x14ac:dyDescent="0.35">
      <c r="AJ1610" s="303"/>
    </row>
    <row r="1611" spans="36:36" s="42" customFormat="1" x14ac:dyDescent="0.35">
      <c r="AJ1611" s="303"/>
    </row>
    <row r="1612" spans="36:36" s="42" customFormat="1" x14ac:dyDescent="0.35">
      <c r="AJ1612" s="303"/>
    </row>
    <row r="1613" spans="36:36" s="42" customFormat="1" x14ac:dyDescent="0.35">
      <c r="AJ1613" s="303"/>
    </row>
    <row r="1614" spans="36:36" s="42" customFormat="1" x14ac:dyDescent="0.35">
      <c r="AJ1614" s="303"/>
    </row>
    <row r="1615" spans="36:36" s="42" customFormat="1" x14ac:dyDescent="0.35">
      <c r="AJ1615" s="303"/>
    </row>
    <row r="1616" spans="36:36" s="42" customFormat="1" x14ac:dyDescent="0.35">
      <c r="AJ1616" s="303"/>
    </row>
    <row r="1617" spans="36:36" s="42" customFormat="1" x14ac:dyDescent="0.35">
      <c r="AJ1617" s="303"/>
    </row>
    <row r="1618" spans="36:36" s="42" customFormat="1" x14ac:dyDescent="0.35">
      <c r="AJ1618" s="303"/>
    </row>
    <row r="1619" spans="36:36" s="42" customFormat="1" x14ac:dyDescent="0.35">
      <c r="AJ1619" s="303"/>
    </row>
    <row r="1620" spans="36:36" s="42" customFormat="1" x14ac:dyDescent="0.35">
      <c r="AJ1620" s="303"/>
    </row>
    <row r="1621" spans="36:36" s="42" customFormat="1" x14ac:dyDescent="0.35">
      <c r="AJ1621" s="303"/>
    </row>
    <row r="1622" spans="36:36" s="42" customFormat="1" x14ac:dyDescent="0.35">
      <c r="AJ1622" s="303"/>
    </row>
    <row r="1623" spans="36:36" s="42" customFormat="1" x14ac:dyDescent="0.35">
      <c r="AJ1623" s="303"/>
    </row>
    <row r="1624" spans="36:36" s="42" customFormat="1" x14ac:dyDescent="0.35">
      <c r="AJ1624" s="303"/>
    </row>
    <row r="1625" spans="36:36" s="42" customFormat="1" x14ac:dyDescent="0.35">
      <c r="AJ1625" s="303"/>
    </row>
    <row r="1626" spans="36:36" s="42" customFormat="1" x14ac:dyDescent="0.35">
      <c r="AJ1626" s="303"/>
    </row>
    <row r="1627" spans="36:36" s="42" customFormat="1" x14ac:dyDescent="0.35">
      <c r="AJ1627" s="303"/>
    </row>
    <row r="1628" spans="36:36" s="42" customFormat="1" x14ac:dyDescent="0.35">
      <c r="AJ1628" s="303"/>
    </row>
    <row r="1629" spans="36:36" s="42" customFormat="1" x14ac:dyDescent="0.35">
      <c r="AJ1629" s="303"/>
    </row>
    <row r="1630" spans="36:36" s="42" customFormat="1" x14ac:dyDescent="0.35">
      <c r="AJ1630" s="303"/>
    </row>
    <row r="1631" spans="36:36" s="42" customFormat="1" x14ac:dyDescent="0.35">
      <c r="AJ1631" s="303"/>
    </row>
    <row r="1632" spans="36:36" s="42" customFormat="1" x14ac:dyDescent="0.35">
      <c r="AJ1632" s="303"/>
    </row>
    <row r="1633" spans="36:36" s="42" customFormat="1" x14ac:dyDescent="0.35">
      <c r="AJ1633" s="303"/>
    </row>
    <row r="1634" spans="36:36" s="42" customFormat="1" x14ac:dyDescent="0.35">
      <c r="AJ1634" s="303"/>
    </row>
    <row r="1635" spans="36:36" s="42" customFormat="1" x14ac:dyDescent="0.35">
      <c r="AJ1635" s="303"/>
    </row>
    <row r="1636" spans="36:36" s="42" customFormat="1" x14ac:dyDescent="0.35">
      <c r="AJ1636" s="303"/>
    </row>
    <row r="1637" spans="36:36" s="42" customFormat="1" x14ac:dyDescent="0.35">
      <c r="AJ1637" s="303"/>
    </row>
    <row r="1638" spans="36:36" s="42" customFormat="1" x14ac:dyDescent="0.35">
      <c r="AJ1638" s="303"/>
    </row>
    <row r="1639" spans="36:36" s="42" customFormat="1" x14ac:dyDescent="0.35">
      <c r="AJ1639" s="303"/>
    </row>
    <row r="1640" spans="36:36" s="42" customFormat="1" x14ac:dyDescent="0.35">
      <c r="AJ1640" s="303"/>
    </row>
    <row r="1641" spans="36:36" s="42" customFormat="1" x14ac:dyDescent="0.35">
      <c r="AJ1641" s="303"/>
    </row>
    <row r="1642" spans="36:36" s="42" customFormat="1" x14ac:dyDescent="0.35">
      <c r="AJ1642" s="303"/>
    </row>
    <row r="1643" spans="36:36" s="42" customFormat="1" x14ac:dyDescent="0.35">
      <c r="AJ1643" s="303"/>
    </row>
    <row r="1644" spans="36:36" s="42" customFormat="1" x14ac:dyDescent="0.35">
      <c r="AJ1644" s="303"/>
    </row>
    <row r="1645" spans="36:36" s="42" customFormat="1" x14ac:dyDescent="0.35">
      <c r="AJ1645" s="303"/>
    </row>
    <row r="1646" spans="36:36" s="42" customFormat="1" x14ac:dyDescent="0.35">
      <c r="AJ1646" s="303"/>
    </row>
    <row r="1647" spans="36:36" s="42" customFormat="1" x14ac:dyDescent="0.35">
      <c r="AJ1647" s="303"/>
    </row>
    <row r="1648" spans="36:36" s="42" customFormat="1" x14ac:dyDescent="0.35">
      <c r="AJ1648" s="303"/>
    </row>
    <row r="1649" spans="36:36" s="42" customFormat="1" x14ac:dyDescent="0.35">
      <c r="AJ1649" s="303"/>
    </row>
    <row r="1650" spans="36:36" s="42" customFormat="1" x14ac:dyDescent="0.35">
      <c r="AJ1650" s="303"/>
    </row>
    <row r="1651" spans="36:36" s="42" customFormat="1" x14ac:dyDescent="0.35">
      <c r="AJ1651" s="303"/>
    </row>
    <row r="1652" spans="36:36" s="42" customFormat="1" x14ac:dyDescent="0.35">
      <c r="AJ1652" s="303"/>
    </row>
    <row r="1653" spans="36:36" s="42" customFormat="1" x14ac:dyDescent="0.35">
      <c r="AJ1653" s="303"/>
    </row>
    <row r="1654" spans="36:36" s="42" customFormat="1" x14ac:dyDescent="0.35">
      <c r="AJ1654" s="303"/>
    </row>
    <row r="1655" spans="36:36" s="42" customFormat="1" x14ac:dyDescent="0.35">
      <c r="AJ1655" s="303"/>
    </row>
    <row r="1656" spans="36:36" s="42" customFormat="1" x14ac:dyDescent="0.35">
      <c r="AJ1656" s="303"/>
    </row>
    <row r="1657" spans="36:36" s="42" customFormat="1" x14ac:dyDescent="0.35">
      <c r="AJ1657" s="303"/>
    </row>
    <row r="1658" spans="36:36" s="42" customFormat="1" x14ac:dyDescent="0.35">
      <c r="AJ1658" s="303"/>
    </row>
    <row r="1659" spans="36:36" s="42" customFormat="1" x14ac:dyDescent="0.35">
      <c r="AJ1659" s="303"/>
    </row>
    <row r="1660" spans="36:36" s="42" customFormat="1" x14ac:dyDescent="0.35">
      <c r="AJ1660" s="303"/>
    </row>
    <row r="1661" spans="36:36" s="42" customFormat="1" x14ac:dyDescent="0.35">
      <c r="AJ1661" s="303"/>
    </row>
    <row r="1662" spans="36:36" s="42" customFormat="1" x14ac:dyDescent="0.35">
      <c r="AJ1662" s="303"/>
    </row>
    <row r="1663" spans="36:36" s="42" customFormat="1" x14ac:dyDescent="0.35">
      <c r="AJ1663" s="303"/>
    </row>
    <row r="1664" spans="36:36" s="42" customFormat="1" x14ac:dyDescent="0.35">
      <c r="AJ1664" s="303"/>
    </row>
    <row r="1665" spans="4:36" s="42" customFormat="1" x14ac:dyDescent="0.35">
      <c r="AJ1665" s="303"/>
    </row>
    <row r="1666" spans="4:36" s="42" customFormat="1" x14ac:dyDescent="0.35">
      <c r="AJ1666" s="303"/>
    </row>
    <row r="1667" spans="4:36" s="42" customFormat="1" x14ac:dyDescent="0.35">
      <c r="AJ1667" s="303"/>
    </row>
    <row r="1668" spans="4:36" s="42" customFormat="1" x14ac:dyDescent="0.35">
      <c r="AJ1668" s="303"/>
    </row>
    <row r="1669" spans="4:36" s="42" customFormat="1" x14ac:dyDescent="0.35">
      <c r="AJ1669" s="303"/>
    </row>
    <row r="1670" spans="4:36" s="42" customFormat="1" x14ac:dyDescent="0.35">
      <c r="AJ1670" s="303"/>
    </row>
    <row r="1671" spans="4:36" s="42" customFormat="1" x14ac:dyDescent="0.35">
      <c r="AJ1671" s="303"/>
    </row>
    <row r="1672" spans="4:36" s="42" customFormat="1" x14ac:dyDescent="0.35">
      <c r="AJ1672" s="303"/>
    </row>
    <row r="1673" spans="4:36" s="42" customFormat="1" x14ac:dyDescent="0.35">
      <c r="AJ1673" s="303"/>
    </row>
    <row r="1674" spans="4:36" s="42" customFormat="1" x14ac:dyDescent="0.35">
      <c r="AJ1674" s="303"/>
    </row>
    <row r="1675" spans="4:36" s="42" customFormat="1" x14ac:dyDescent="0.35">
      <c r="AJ1675" s="303"/>
    </row>
    <row r="1676" spans="4:36" x14ac:dyDescent="0.35">
      <c r="D1676" s="42"/>
      <c r="H1676" s="42"/>
      <c r="J1676" s="42"/>
      <c r="L1676" s="42"/>
      <c r="M1676" s="42"/>
      <c r="N1676" s="42"/>
      <c r="P1676" s="42"/>
      <c r="R1676" s="42"/>
      <c r="V1676" s="42"/>
      <c r="X1676" s="42"/>
      <c r="Z1676" s="42"/>
      <c r="AA1676" s="42"/>
      <c r="AB1676" s="42"/>
      <c r="AD1676" s="42"/>
      <c r="AF1676" s="42"/>
      <c r="AI1676" s="42"/>
      <c r="AJ1676" s="303"/>
    </row>
    <row r="1677" spans="4:36" x14ac:dyDescent="0.35">
      <c r="D1677" s="42"/>
      <c r="H1677" s="42"/>
      <c r="J1677" s="42"/>
      <c r="L1677" s="42"/>
      <c r="M1677" s="42"/>
      <c r="N1677" s="42"/>
      <c r="P1677" s="42"/>
      <c r="R1677" s="42"/>
      <c r="V1677" s="42"/>
      <c r="X1677" s="42"/>
      <c r="Z1677" s="42"/>
      <c r="AA1677" s="42"/>
      <c r="AB1677" s="42"/>
      <c r="AD1677" s="42"/>
      <c r="AF1677" s="42"/>
      <c r="AI1677" s="42"/>
      <c r="AJ1677" s="303"/>
    </row>
    <row r="1678" spans="4:36" x14ac:dyDescent="0.35">
      <c r="D1678" s="42"/>
      <c r="H1678" s="42"/>
      <c r="J1678" s="42"/>
      <c r="L1678" s="42"/>
      <c r="M1678" s="42"/>
      <c r="N1678" s="42"/>
      <c r="P1678" s="42"/>
      <c r="R1678" s="42"/>
      <c r="V1678" s="42"/>
      <c r="X1678" s="42"/>
      <c r="Z1678" s="42"/>
      <c r="AA1678" s="42"/>
      <c r="AB1678" s="42"/>
      <c r="AD1678" s="42"/>
      <c r="AF1678" s="42"/>
      <c r="AI1678" s="42"/>
      <c r="AJ1678" s="303"/>
    </row>
    <row r="1679" spans="4:36" x14ac:dyDescent="0.35">
      <c r="D1679" s="42"/>
      <c r="H1679" s="42"/>
      <c r="J1679" s="42"/>
      <c r="L1679" s="42"/>
      <c r="M1679" s="42"/>
      <c r="N1679" s="42"/>
      <c r="P1679" s="42"/>
      <c r="R1679" s="42"/>
      <c r="V1679" s="42"/>
      <c r="X1679" s="42"/>
      <c r="Z1679" s="42"/>
      <c r="AA1679" s="42"/>
      <c r="AB1679" s="42"/>
      <c r="AD1679" s="42"/>
      <c r="AF1679" s="42"/>
      <c r="AI1679" s="42"/>
      <c r="AJ1679" s="303"/>
    </row>
  </sheetData>
  <customSheetViews>
    <customSheetView guid="{2B0C32DC-5564-474C-B936-6887ADB6AC8C}" scale="70" state="hidden" topLeftCell="T1">
      <selection activeCell="AI45" sqref="AI45"/>
      <pageMargins left="0.7" right="0.7" top="0.75" bottom="0.75" header="0.3" footer="0.3"/>
      <pageSetup paperSize="9" orientation="portrait" verticalDpi="0" r:id="rId1"/>
    </customSheetView>
    <customSheetView guid="{342C049D-7445-49CB-A85E-EBBEF398D233}" scale="70" state="hidden" topLeftCell="T1">
      <selection activeCell="AI45" sqref="AI45"/>
      <pageMargins left="0.7" right="0.7" top="0.75" bottom="0.75" header="0.3" footer="0.3"/>
      <pageSetup paperSize="9" orientation="portrait" verticalDpi="0" r:id="rId2"/>
    </customSheetView>
    <customSheetView guid="{7D265BC2-9D19-4823-BA43-98D580D4E12B}" scale="70" state="hidden" topLeftCell="T1">
      <selection activeCell="AI45" sqref="AI45"/>
      <pageMargins left="0.7" right="0.7" top="0.75" bottom="0.75" header="0.3" footer="0.3"/>
      <pageSetup paperSize="9" orientation="portrait" verticalDpi="0" r:id="rId3"/>
    </customSheetView>
  </customSheetViews>
  <mergeCells count="27">
    <mergeCell ref="CA2:CH3"/>
    <mergeCell ref="A3:D4"/>
    <mergeCell ref="E3:G3"/>
    <mergeCell ref="H3:N3"/>
    <mergeCell ref="O3:U3"/>
    <mergeCell ref="V3:AB3"/>
    <mergeCell ref="E86:U86"/>
    <mergeCell ref="A1:D2"/>
    <mergeCell ref="AL2:AZ3"/>
    <mergeCell ref="BB2:BP3"/>
    <mergeCell ref="BR2:BY3"/>
    <mergeCell ref="AI3:AI4"/>
    <mergeCell ref="AJ3:AJ4"/>
    <mergeCell ref="A5:B9"/>
    <mergeCell ref="A10:A24"/>
    <mergeCell ref="B10:B21"/>
    <mergeCell ref="B22:B23"/>
    <mergeCell ref="C67:C73"/>
    <mergeCell ref="C74:C80"/>
    <mergeCell ref="C81:C84"/>
    <mergeCell ref="AC3:AH3"/>
    <mergeCell ref="A25:A42"/>
    <mergeCell ref="B25:B27"/>
    <mergeCell ref="B28:B42"/>
    <mergeCell ref="A43:A50"/>
    <mergeCell ref="B43:B50"/>
    <mergeCell ref="C54:C66"/>
  </mergeCells>
  <conditionalFormatting sqref="Z59:Z66 X59:X66 V59:V66 R59:R66 P59:P66 L59:L66 J59:J66 J54:J57 L54:L57 P54:P57 R54:R57 V54:V57 X54:X57 Z54:Z57 H54:H57 H59:H66 AF59:AF66 AD59:AD66 AD54:AD57 AF54:AF57">
    <cfRule type="cellIs" dxfId="63" priority="29" operator="lessThan">
      <formula>1</formula>
    </cfRule>
    <cfRule type="cellIs" dxfId="62" priority="30" operator="lessThan">
      <formula>2</formula>
    </cfRule>
  </conditionalFormatting>
  <conditionalFormatting sqref="H81 J81 L81:N81 P81 R81 V81 X81 Z81:AB81">
    <cfRule type="cellIs" dxfId="61" priority="28" stopIfTrue="1" operator="lessThan">
      <formula>7</formula>
    </cfRule>
  </conditionalFormatting>
  <conditionalFormatting sqref="H73 J73 L73 P73 R73 V73 X73 Z73 H82:H83 J82:J83 P82:P83 R82:R83 V82:V83 X82:X83 AD73 AF73 AD82:AD83 AF82:AF83 L82:N83 Z82:AB83">
    <cfRule type="cellIs" dxfId="60" priority="27" operator="lessThan">
      <formula>2</formula>
    </cfRule>
  </conditionalFormatting>
  <conditionalFormatting sqref="H72 J72 L72 P72 R72 V72 X72 Z72 H84 J84 L84:N84 P84 R84 V84 X84 AD72 AF72 Z84:AB84 AD84 AF84">
    <cfRule type="cellIs" dxfId="59" priority="26" operator="lessThan">
      <formula>4</formula>
    </cfRule>
  </conditionalFormatting>
  <conditionalFormatting sqref="H74 J74 P74 R74 V74 X74 L74:N74 Z74:AB74 AD74 AF74">
    <cfRule type="cellIs" dxfId="58" priority="25" operator="lessThan">
      <formula>1</formula>
    </cfRule>
  </conditionalFormatting>
  <conditionalFormatting sqref="L81:N81 Z81:AB81">
    <cfRule type="cellIs" dxfId="57" priority="24" operator="lessThan">
      <formula>9</formula>
    </cfRule>
  </conditionalFormatting>
  <conditionalFormatting sqref="H58 J58 L58 P58 R58 V58 X58 Z58 AD58 AF58">
    <cfRule type="cellIs" dxfId="56" priority="21" operator="lessThan">
      <formula>2</formula>
    </cfRule>
    <cfRule type="cellIs" dxfId="55" priority="22" operator="lessThan">
      <formula>4</formula>
    </cfRule>
  </conditionalFormatting>
  <conditionalFormatting sqref="E90:AH90">
    <cfRule type="cellIs" dxfId="54" priority="20" operator="lessThan">
      <formula>70</formula>
    </cfRule>
  </conditionalFormatting>
  <conditionalFormatting sqref="AD81">
    <cfRule type="cellIs" dxfId="53" priority="11" stopIfTrue="1" operator="lessThan">
      <formula>7</formula>
    </cfRule>
  </conditionalFormatting>
  <conditionalFormatting sqref="AF81">
    <cfRule type="cellIs" dxfId="52" priority="10" stopIfTrue="1" operator="lessThan">
      <formula>7</formula>
    </cfRule>
  </conditionalFormatting>
  <conditionalFormatting sqref="L82">
    <cfRule type="cellIs" dxfId="51" priority="9" stopIfTrue="1" operator="lessThan">
      <formula>3</formula>
    </cfRule>
  </conditionalFormatting>
  <conditionalFormatting sqref="M82:N82">
    <cfRule type="cellIs" dxfId="50" priority="8" stopIfTrue="1" operator="lessThan">
      <formula>3</formula>
    </cfRule>
  </conditionalFormatting>
  <conditionalFormatting sqref="Z82:AB82">
    <cfRule type="cellIs" dxfId="49" priority="7" stopIfTrue="1" operator="lessThan">
      <formula>3</formula>
    </cfRule>
  </conditionalFormatting>
  <conditionalFormatting sqref="AL5:AY50">
    <cfRule type="cellIs" dxfId="48" priority="6" operator="greaterThan">
      <formula>0</formula>
    </cfRule>
  </conditionalFormatting>
  <conditionalFormatting sqref="AL5:AY50">
    <cfRule type="cellIs" dxfId="47" priority="5" operator="greaterThan">
      <formula>0</formula>
    </cfRule>
  </conditionalFormatting>
  <conditionalFormatting sqref="AL5:AY50">
    <cfRule type="cellIs" dxfId="46" priority="4" operator="greaterThan">
      <formula>0</formula>
    </cfRule>
  </conditionalFormatting>
  <conditionalFormatting sqref="BB5:BO50">
    <cfRule type="cellIs" dxfId="45" priority="3" operator="greaterThan">
      <formula>0</formula>
    </cfRule>
  </conditionalFormatting>
  <conditionalFormatting sqref="BR5:BX50">
    <cfRule type="cellIs" dxfId="44" priority="2" operator="greaterThan">
      <formula>0</formula>
    </cfRule>
  </conditionalFormatting>
  <conditionalFormatting sqref="CA5:CG50">
    <cfRule type="cellIs" dxfId="43" priority="1" operator="greaterThan">
      <formula>0</formula>
    </cfRule>
  </conditionalFormatting>
  <pageMargins left="0.7" right="0.7" top="0.75" bottom="0.75" header="0.3" footer="0.3"/>
  <pageSetup paperSize="9" orientation="portrait" r:id="rId4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CI1679"/>
  <sheetViews>
    <sheetView zoomScale="70" zoomScaleNormal="70" workbookViewId="0">
      <selection activeCell="J81" sqref="J81:J84"/>
    </sheetView>
  </sheetViews>
  <sheetFormatPr baseColWidth="10" defaultRowHeight="14.5" x14ac:dyDescent="0.35"/>
  <cols>
    <col min="1" max="1" width="3" bestFit="1" customWidth="1"/>
    <col min="2" max="2" width="7.54296875" bestFit="1" customWidth="1"/>
    <col min="3" max="3" width="19.54296875" bestFit="1" customWidth="1"/>
    <col min="4" max="4" width="10.54296875" bestFit="1" customWidth="1"/>
    <col min="5" max="5" width="4.453125" style="42" customWidth="1"/>
    <col min="6" max="6" width="9.54296875" style="95" bestFit="1" customWidth="1"/>
    <col min="7" max="7" width="4.453125" style="42" customWidth="1"/>
    <col min="8" max="8" width="9.54296875" style="95" bestFit="1" customWidth="1"/>
    <col min="9" max="9" width="4.453125" style="42" customWidth="1"/>
    <col min="10" max="10" width="9.54296875" style="95" bestFit="1" customWidth="1"/>
    <col min="11" max="12" width="11" style="95" bestFit="1" customWidth="1"/>
    <col min="13" max="13" width="4.453125" style="42" customWidth="1"/>
    <col min="14" max="14" width="9.54296875" style="95" bestFit="1" customWidth="1"/>
    <col min="15" max="15" width="4.453125" style="42" customWidth="1"/>
    <col min="16" max="16" width="8" style="95" bestFit="1" customWidth="1"/>
    <col min="17" max="19" width="4.453125" style="42" customWidth="1"/>
    <col min="20" max="20" width="9.54296875" style="95" bestFit="1" customWidth="1"/>
    <col min="21" max="21" width="4.453125" style="42" customWidth="1"/>
    <col min="22" max="22" width="9.54296875" style="95" bestFit="1" customWidth="1"/>
    <col min="23" max="23" width="4.453125" style="42" customWidth="1"/>
    <col min="24" max="24" width="11" style="95" bestFit="1" customWidth="1"/>
    <col min="25" max="25" width="9.54296875" style="95" bestFit="1" customWidth="1"/>
    <col min="26" max="26" width="11" style="95" bestFit="1" customWidth="1"/>
    <col min="27" max="27" width="4.453125" style="42" customWidth="1"/>
    <col min="28" max="28" width="9.54296875" style="95" bestFit="1" customWidth="1"/>
    <col min="29" max="29" width="4.453125" style="42" customWidth="1"/>
    <col min="30" max="30" width="8" style="95" bestFit="1" customWidth="1"/>
    <col min="31" max="33" width="4.453125" style="42" customWidth="1"/>
    <col min="34" max="34" width="9.54296875" style="95" bestFit="1" customWidth="1"/>
    <col min="35" max="35" width="4.453125" style="42" customWidth="1"/>
    <col min="36" max="36" width="19.54296875" bestFit="1" customWidth="1"/>
    <col min="37" max="37" width="11.453125" style="310"/>
  </cols>
  <sheetData>
    <row r="1" spans="1:87" ht="15" thickBot="1" x14ac:dyDescent="0.4">
      <c r="A1" s="742" t="s">
        <v>175</v>
      </c>
      <c r="B1" s="758"/>
      <c r="C1" s="758"/>
      <c r="D1" s="758"/>
      <c r="E1" s="54" t="s">
        <v>2</v>
      </c>
      <c r="F1" s="107" t="s">
        <v>3</v>
      </c>
      <c r="G1" s="52" t="s">
        <v>4</v>
      </c>
      <c r="H1" s="104" t="s">
        <v>4</v>
      </c>
      <c r="I1" s="52" t="s">
        <v>5</v>
      </c>
      <c r="J1" s="112" t="s">
        <v>6</v>
      </c>
      <c r="K1" s="112" t="s">
        <v>1</v>
      </c>
      <c r="L1" s="115" t="s">
        <v>2</v>
      </c>
      <c r="M1" s="55" t="s">
        <v>3</v>
      </c>
      <c r="N1" s="104" t="s">
        <v>4</v>
      </c>
      <c r="O1" s="52" t="s">
        <v>4</v>
      </c>
      <c r="P1" s="104" t="s">
        <v>5</v>
      </c>
      <c r="Q1" s="53" t="s">
        <v>6</v>
      </c>
      <c r="R1" s="53" t="s">
        <v>1</v>
      </c>
      <c r="S1" s="54" t="s">
        <v>2</v>
      </c>
      <c r="T1" s="107" t="s">
        <v>3</v>
      </c>
      <c r="U1" s="52" t="s">
        <v>4</v>
      </c>
      <c r="V1" s="104" t="s">
        <v>4</v>
      </c>
      <c r="W1" s="52" t="s">
        <v>5</v>
      </c>
      <c r="X1" s="112" t="s">
        <v>6</v>
      </c>
      <c r="Y1" s="112" t="s">
        <v>1</v>
      </c>
      <c r="Z1" s="96" t="s">
        <v>2</v>
      </c>
      <c r="AA1" s="55" t="s">
        <v>3</v>
      </c>
      <c r="AB1" s="104" t="s">
        <v>4</v>
      </c>
      <c r="AC1" s="52" t="s">
        <v>4</v>
      </c>
      <c r="AD1" s="104" t="s">
        <v>5</v>
      </c>
      <c r="AE1" s="53" t="s">
        <v>6</v>
      </c>
      <c r="AF1" s="53" t="s">
        <v>1</v>
      </c>
      <c r="AG1" s="54" t="s">
        <v>2</v>
      </c>
      <c r="AH1" s="107" t="s">
        <v>3</v>
      </c>
      <c r="AI1" s="52" t="s">
        <v>4</v>
      </c>
      <c r="AJ1" s="1"/>
      <c r="AK1" s="307"/>
      <c r="AL1" s="87"/>
      <c r="BB1" s="87"/>
      <c r="BC1" s="42"/>
      <c r="BL1" s="87"/>
      <c r="BR1" s="87"/>
      <c r="CA1" s="87"/>
    </row>
    <row r="2" spans="1:87" ht="15" thickBot="1" x14ac:dyDescent="0.4">
      <c r="A2" s="759"/>
      <c r="B2" s="760"/>
      <c r="C2" s="760"/>
      <c r="D2" s="760"/>
      <c r="E2" s="58">
        <v>1</v>
      </c>
      <c r="F2" s="94">
        <v>2</v>
      </c>
      <c r="G2" s="60">
        <v>3</v>
      </c>
      <c r="H2" s="111">
        <v>4</v>
      </c>
      <c r="I2" s="60">
        <v>5</v>
      </c>
      <c r="J2" s="105">
        <v>6</v>
      </c>
      <c r="K2" s="105">
        <v>7</v>
      </c>
      <c r="L2" s="97">
        <v>8</v>
      </c>
      <c r="M2" s="59">
        <v>9</v>
      </c>
      <c r="N2" s="111">
        <v>10</v>
      </c>
      <c r="O2" s="57">
        <v>11</v>
      </c>
      <c r="P2" s="105">
        <v>12</v>
      </c>
      <c r="Q2" s="57">
        <v>13</v>
      </c>
      <c r="R2" s="57">
        <v>14</v>
      </c>
      <c r="S2" s="58">
        <v>15</v>
      </c>
      <c r="T2" s="94">
        <v>16</v>
      </c>
      <c r="U2" s="60">
        <v>17</v>
      </c>
      <c r="V2" s="111">
        <v>18</v>
      </c>
      <c r="W2" s="60">
        <v>19</v>
      </c>
      <c r="X2" s="105">
        <v>20</v>
      </c>
      <c r="Y2" s="105">
        <v>21</v>
      </c>
      <c r="Z2" s="103">
        <v>22</v>
      </c>
      <c r="AA2" s="59">
        <v>23</v>
      </c>
      <c r="AB2" s="111">
        <v>24</v>
      </c>
      <c r="AC2" s="57">
        <v>25</v>
      </c>
      <c r="AD2" s="105">
        <v>26</v>
      </c>
      <c r="AE2" s="57">
        <v>27</v>
      </c>
      <c r="AF2" s="57">
        <v>28</v>
      </c>
      <c r="AG2" s="58">
        <v>29</v>
      </c>
      <c r="AH2" s="94">
        <v>30</v>
      </c>
      <c r="AI2" s="60">
        <v>31</v>
      </c>
      <c r="AJ2" s="2"/>
      <c r="AM2" s="736" t="s">
        <v>95</v>
      </c>
      <c r="AN2" s="737"/>
      <c r="AO2" s="737"/>
      <c r="AP2" s="737"/>
      <c r="AQ2" s="737"/>
      <c r="AR2" s="737"/>
      <c r="AS2" s="737"/>
      <c r="AT2" s="737"/>
      <c r="AU2" s="737"/>
      <c r="AV2" s="737"/>
      <c r="AW2" s="737"/>
      <c r="AX2" s="737"/>
      <c r="AY2" s="737"/>
      <c r="AZ2" s="737"/>
      <c r="BA2" s="738"/>
      <c r="BC2" s="736" t="s">
        <v>99</v>
      </c>
      <c r="BD2" s="737"/>
      <c r="BE2" s="737"/>
      <c r="BF2" s="737"/>
      <c r="BG2" s="737"/>
      <c r="BH2" s="737"/>
      <c r="BI2" s="737"/>
      <c r="BJ2" s="737"/>
      <c r="BK2" s="737"/>
      <c r="BL2" s="737"/>
      <c r="BM2" s="737"/>
      <c r="BN2" s="737"/>
      <c r="BO2" s="737"/>
      <c r="BP2" s="737"/>
      <c r="BQ2" s="738"/>
      <c r="BS2" s="736" t="s">
        <v>96</v>
      </c>
      <c r="BT2" s="737"/>
      <c r="BU2" s="737"/>
      <c r="BV2" s="737"/>
      <c r="BW2" s="737"/>
      <c r="BX2" s="737"/>
      <c r="BY2" s="737"/>
      <c r="BZ2" s="738"/>
      <c r="CB2" s="736" t="s">
        <v>100</v>
      </c>
      <c r="CC2" s="737"/>
      <c r="CD2" s="737"/>
      <c r="CE2" s="737"/>
      <c r="CF2" s="737"/>
      <c r="CG2" s="737"/>
      <c r="CH2" s="737"/>
      <c r="CI2" s="738"/>
    </row>
    <row r="3" spans="1:87" ht="15" thickBot="1" x14ac:dyDescent="0.4">
      <c r="A3" s="742" t="s">
        <v>8</v>
      </c>
      <c r="B3" s="743"/>
      <c r="C3" s="743"/>
      <c r="D3" s="744"/>
      <c r="E3" s="306"/>
      <c r="F3" s="749">
        <v>23</v>
      </c>
      <c r="G3" s="750"/>
      <c r="H3" s="750"/>
      <c r="I3" s="750"/>
      <c r="J3" s="750"/>
      <c r="K3" s="750"/>
      <c r="L3" s="751"/>
      <c r="M3" s="749">
        <v>24</v>
      </c>
      <c r="N3" s="750"/>
      <c r="O3" s="750"/>
      <c r="P3" s="750"/>
      <c r="Q3" s="750"/>
      <c r="R3" s="750"/>
      <c r="S3" s="751"/>
      <c r="T3" s="749">
        <v>25</v>
      </c>
      <c r="U3" s="750"/>
      <c r="V3" s="750"/>
      <c r="W3" s="750"/>
      <c r="X3" s="750"/>
      <c r="Y3" s="750"/>
      <c r="Z3" s="751"/>
      <c r="AA3" s="752">
        <v>26</v>
      </c>
      <c r="AB3" s="753"/>
      <c r="AC3" s="805"/>
      <c r="AD3" s="753"/>
      <c r="AE3" s="753"/>
      <c r="AF3" s="754"/>
      <c r="AG3" s="315"/>
      <c r="AH3" s="315"/>
      <c r="AI3" s="315"/>
      <c r="AJ3" s="761" t="s">
        <v>8</v>
      </c>
      <c r="AK3" s="761" t="s">
        <v>7</v>
      </c>
      <c r="AM3" s="739"/>
      <c r="AN3" s="740"/>
      <c r="AO3" s="740"/>
      <c r="AP3" s="740"/>
      <c r="AQ3" s="740"/>
      <c r="AR3" s="740"/>
      <c r="AS3" s="740"/>
      <c r="AT3" s="740"/>
      <c r="AU3" s="740"/>
      <c r="AV3" s="740"/>
      <c r="AW3" s="740"/>
      <c r="AX3" s="740"/>
      <c r="AY3" s="740"/>
      <c r="AZ3" s="740"/>
      <c r="BA3" s="741"/>
      <c r="BC3" s="739"/>
      <c r="BD3" s="740"/>
      <c r="BE3" s="740"/>
      <c r="BF3" s="740"/>
      <c r="BG3" s="740"/>
      <c r="BH3" s="740"/>
      <c r="BI3" s="740"/>
      <c r="BJ3" s="740"/>
      <c r="BK3" s="740"/>
      <c r="BL3" s="740"/>
      <c r="BM3" s="740"/>
      <c r="BN3" s="740"/>
      <c r="BO3" s="740"/>
      <c r="BP3" s="740"/>
      <c r="BQ3" s="741"/>
      <c r="BS3" s="739"/>
      <c r="BT3" s="740"/>
      <c r="BU3" s="740"/>
      <c r="BV3" s="740"/>
      <c r="BW3" s="740"/>
      <c r="BX3" s="740"/>
      <c r="BY3" s="740"/>
      <c r="BZ3" s="741"/>
      <c r="CB3" s="739"/>
      <c r="CC3" s="740"/>
      <c r="CD3" s="740"/>
      <c r="CE3" s="740"/>
      <c r="CF3" s="740"/>
      <c r="CG3" s="740"/>
      <c r="CH3" s="740"/>
      <c r="CI3" s="741"/>
    </row>
    <row r="4" spans="1:87" ht="15" thickBot="1" x14ac:dyDescent="0.4">
      <c r="A4" s="745"/>
      <c r="B4" s="746"/>
      <c r="C4" s="747"/>
      <c r="D4" s="748"/>
      <c r="E4" s="65"/>
      <c r="F4" s="108"/>
      <c r="G4" s="64"/>
      <c r="H4" s="101"/>
      <c r="I4" s="67"/>
      <c r="J4" s="113"/>
      <c r="K4" s="101"/>
      <c r="L4" s="116"/>
      <c r="M4" s="66"/>
      <c r="N4" s="101"/>
      <c r="O4" s="64"/>
      <c r="P4" s="101"/>
      <c r="Q4" s="64"/>
      <c r="R4" s="64"/>
      <c r="S4" s="65"/>
      <c r="T4" s="108"/>
      <c r="U4" s="64"/>
      <c r="V4" s="101"/>
      <c r="W4" s="67"/>
      <c r="X4" s="113"/>
      <c r="Y4" s="121"/>
      <c r="Z4" s="116"/>
      <c r="AA4" s="66"/>
      <c r="AB4" s="101"/>
      <c r="AC4" s="64"/>
      <c r="AD4" s="101"/>
      <c r="AE4" s="64"/>
      <c r="AF4" s="64"/>
      <c r="AG4" s="65"/>
      <c r="AH4" s="108"/>
      <c r="AI4" s="70"/>
      <c r="AJ4" s="762"/>
      <c r="AK4" s="762"/>
      <c r="AM4" s="182" t="s">
        <v>9</v>
      </c>
      <c r="AN4" s="182" t="s">
        <v>42</v>
      </c>
      <c r="AO4" s="182" t="s">
        <v>67</v>
      </c>
      <c r="AP4" s="182" t="s">
        <v>29</v>
      </c>
      <c r="AQ4" s="182" t="s">
        <v>63</v>
      </c>
      <c r="AR4" s="182" t="s">
        <v>33</v>
      </c>
      <c r="AS4" s="182">
        <v>45</v>
      </c>
      <c r="AT4" s="182" t="s">
        <v>35</v>
      </c>
      <c r="AU4" s="182" t="s">
        <v>37</v>
      </c>
      <c r="AV4" s="182" t="s">
        <v>20</v>
      </c>
      <c r="AW4" s="182">
        <v>67</v>
      </c>
      <c r="AX4" s="182" t="s">
        <v>38</v>
      </c>
      <c r="AY4" s="182" t="s">
        <v>51</v>
      </c>
      <c r="AZ4" s="182" t="s">
        <v>94</v>
      </c>
      <c r="BA4" s="182" t="s">
        <v>98</v>
      </c>
      <c r="BC4" s="182" t="s">
        <v>9</v>
      </c>
      <c r="BD4" s="182" t="s">
        <v>42</v>
      </c>
      <c r="BE4" s="182" t="s">
        <v>67</v>
      </c>
      <c r="BF4" s="182" t="s">
        <v>29</v>
      </c>
      <c r="BG4" s="182" t="s">
        <v>63</v>
      </c>
      <c r="BH4" s="182" t="s">
        <v>33</v>
      </c>
      <c r="BI4" s="182">
        <v>45</v>
      </c>
      <c r="BJ4" s="182" t="s">
        <v>35</v>
      </c>
      <c r="BK4" s="182" t="s">
        <v>37</v>
      </c>
      <c r="BL4" s="182" t="s">
        <v>20</v>
      </c>
      <c r="BM4" s="182">
        <v>67</v>
      </c>
      <c r="BN4" s="182" t="s">
        <v>38</v>
      </c>
      <c r="BO4" s="182" t="s">
        <v>51</v>
      </c>
      <c r="BP4" s="182" t="s">
        <v>94</v>
      </c>
      <c r="BQ4" s="182" t="s">
        <v>98</v>
      </c>
      <c r="BS4" s="182" t="s">
        <v>10</v>
      </c>
      <c r="BT4" s="182" t="s">
        <v>31</v>
      </c>
      <c r="BU4" s="182" t="s">
        <v>19</v>
      </c>
      <c r="BV4" s="182" t="s">
        <v>30</v>
      </c>
      <c r="BW4" s="182" t="s">
        <v>48</v>
      </c>
      <c r="BX4" s="182" t="s">
        <v>55</v>
      </c>
      <c r="BY4" s="182" t="s">
        <v>40</v>
      </c>
      <c r="BZ4" s="182" t="s">
        <v>98</v>
      </c>
      <c r="CB4" s="182" t="s">
        <v>10</v>
      </c>
      <c r="CC4" s="182" t="s">
        <v>31</v>
      </c>
      <c r="CD4" s="182" t="s">
        <v>19</v>
      </c>
      <c r="CE4" s="182" t="s">
        <v>30</v>
      </c>
      <c r="CF4" s="182" t="s">
        <v>48</v>
      </c>
      <c r="CG4" s="182" t="s">
        <v>55</v>
      </c>
      <c r="CH4" s="182" t="s">
        <v>40</v>
      </c>
      <c r="CI4" s="182" t="s">
        <v>98</v>
      </c>
    </row>
    <row r="5" spans="1:87" x14ac:dyDescent="0.35">
      <c r="A5" s="783"/>
      <c r="B5" s="784"/>
      <c r="C5" s="3" t="s">
        <v>87</v>
      </c>
      <c r="D5" s="4" t="s">
        <v>9</v>
      </c>
      <c r="E5" s="330" t="s">
        <v>7</v>
      </c>
      <c r="F5" s="327" t="s">
        <v>7</v>
      </c>
      <c r="G5" s="332" t="s">
        <v>7</v>
      </c>
      <c r="H5" s="328" t="s">
        <v>172</v>
      </c>
      <c r="I5" s="337" t="s">
        <v>172</v>
      </c>
      <c r="J5" s="362" t="s">
        <v>7</v>
      </c>
      <c r="K5" s="362" t="s">
        <v>7</v>
      </c>
      <c r="L5" s="363" t="s">
        <v>7</v>
      </c>
      <c r="M5" s="364" t="s">
        <v>7</v>
      </c>
      <c r="N5" s="362" t="s">
        <v>7</v>
      </c>
      <c r="O5" s="362" t="s">
        <v>7</v>
      </c>
      <c r="P5" s="362" t="s">
        <v>7</v>
      </c>
      <c r="Q5" s="362" t="s">
        <v>7</v>
      </c>
      <c r="R5" s="362" t="s">
        <v>7</v>
      </c>
      <c r="S5" s="365" t="s">
        <v>7</v>
      </c>
      <c r="T5" s="362" t="s">
        <v>7</v>
      </c>
      <c r="U5" s="366" t="s">
        <v>7</v>
      </c>
      <c r="V5" s="362" t="s">
        <v>7</v>
      </c>
      <c r="W5" s="366" t="s">
        <v>7</v>
      </c>
      <c r="X5" s="362" t="s">
        <v>7</v>
      </c>
      <c r="Y5" s="362" t="s">
        <v>7</v>
      </c>
      <c r="Z5" s="363" t="s">
        <v>7</v>
      </c>
      <c r="AA5" s="364" t="s">
        <v>7</v>
      </c>
      <c r="AB5" s="362" t="s">
        <v>7</v>
      </c>
      <c r="AC5" s="362" t="s">
        <v>7</v>
      </c>
      <c r="AD5" s="362" t="s">
        <v>7</v>
      </c>
      <c r="AE5" s="362" t="s">
        <v>7</v>
      </c>
      <c r="AF5" s="362" t="s">
        <v>7</v>
      </c>
      <c r="AG5" s="365" t="s">
        <v>7</v>
      </c>
      <c r="AH5" s="362" t="s">
        <v>7</v>
      </c>
      <c r="AI5" s="362" t="s">
        <v>7</v>
      </c>
      <c r="AJ5" s="5" t="str">
        <f t="shared" ref="AJ5:AJ50" si="0">+C5</f>
        <v>CDT RODRIGUEZ</v>
      </c>
      <c r="AK5" s="311"/>
      <c r="AL5" s="95"/>
      <c r="AM5" s="186">
        <f>COUNTIF($E5:$AK5,AM$4)</f>
        <v>0</v>
      </c>
      <c r="AN5" s="186">
        <f t="shared" ref="AN5:AZ20" si="1">COUNTIF($E5:$AK5,AN$4)</f>
        <v>0</v>
      </c>
      <c r="AO5" s="186">
        <f t="shared" si="1"/>
        <v>0</v>
      </c>
      <c r="AP5" s="186">
        <f t="shared" si="1"/>
        <v>0</v>
      </c>
      <c r="AQ5" s="186">
        <f t="shared" si="1"/>
        <v>0</v>
      </c>
      <c r="AR5" s="186">
        <f t="shared" si="1"/>
        <v>0</v>
      </c>
      <c r="AS5" s="186">
        <f t="shared" si="1"/>
        <v>0</v>
      </c>
      <c r="AT5" s="186">
        <f t="shared" si="1"/>
        <v>0</v>
      </c>
      <c r="AU5" s="186">
        <f t="shared" si="1"/>
        <v>0</v>
      </c>
      <c r="AV5" s="186">
        <f t="shared" si="1"/>
        <v>0</v>
      </c>
      <c r="AW5" s="186">
        <f t="shared" si="1"/>
        <v>0</v>
      </c>
      <c r="AX5" s="186">
        <f t="shared" si="1"/>
        <v>0</v>
      </c>
      <c r="AY5" s="186">
        <f t="shared" si="1"/>
        <v>0</v>
      </c>
      <c r="AZ5" s="186">
        <f t="shared" si="1"/>
        <v>0</v>
      </c>
      <c r="BA5" s="186">
        <f>SUM(AM5:AZ5)</f>
        <v>0</v>
      </c>
      <c r="BB5" s="95"/>
      <c r="BC5" s="186" t="e">
        <f>+AM5+#REF!</f>
        <v>#REF!</v>
      </c>
      <c r="BD5" s="186" t="e">
        <f>+AN5+#REF!</f>
        <v>#REF!</v>
      </c>
      <c r="BE5" s="186" t="e">
        <f>+AO5+#REF!</f>
        <v>#REF!</v>
      </c>
      <c r="BF5" s="186" t="e">
        <f>+AP5+#REF!</f>
        <v>#REF!</v>
      </c>
      <c r="BG5" s="186" t="e">
        <f>+AQ5+#REF!</f>
        <v>#REF!</v>
      </c>
      <c r="BH5" s="186" t="e">
        <f>+AR5+#REF!</f>
        <v>#REF!</v>
      </c>
      <c r="BI5" s="186" t="e">
        <f>+AS5+#REF!</f>
        <v>#REF!</v>
      </c>
      <c r="BJ5" s="186" t="e">
        <f>+AT5+#REF!</f>
        <v>#REF!</v>
      </c>
      <c r="BK5" s="186" t="e">
        <f>+AU5+#REF!</f>
        <v>#REF!</v>
      </c>
      <c r="BL5" s="186" t="e">
        <f>+AV5+#REF!</f>
        <v>#REF!</v>
      </c>
      <c r="BM5" s="186" t="e">
        <f>+AW5+#REF!</f>
        <v>#REF!</v>
      </c>
      <c r="BN5" s="186" t="e">
        <f>+AX5+#REF!</f>
        <v>#REF!</v>
      </c>
      <c r="BO5" s="186" t="e">
        <f>+AY5+#REF!</f>
        <v>#REF!</v>
      </c>
      <c r="BP5" s="186" t="e">
        <f>+AZ5+#REF!</f>
        <v>#REF!</v>
      </c>
      <c r="BQ5" s="186" t="e">
        <f>SUM(BC5:BP5)</f>
        <v>#REF!</v>
      </c>
      <c r="BS5" s="186">
        <f>COUNTIF($E5:$AK5,BS$4)</f>
        <v>0</v>
      </c>
      <c r="BT5" s="186">
        <f t="shared" ref="BT5:BY20" si="2">COUNTIF($E5:$AK5,BT$4)</f>
        <v>0</v>
      </c>
      <c r="BU5" s="186">
        <f t="shared" si="2"/>
        <v>0</v>
      </c>
      <c r="BV5" s="186">
        <f t="shared" si="2"/>
        <v>0</v>
      </c>
      <c r="BW5" s="186">
        <f t="shared" si="2"/>
        <v>0</v>
      </c>
      <c r="BX5" s="186">
        <f t="shared" si="2"/>
        <v>0</v>
      </c>
      <c r="BY5" s="186">
        <f t="shared" si="2"/>
        <v>0</v>
      </c>
      <c r="BZ5" s="186">
        <f>SUM(BS5:BY5)</f>
        <v>0</v>
      </c>
      <c r="CB5" s="186" t="e">
        <f>+BS5+#REF!</f>
        <v>#REF!</v>
      </c>
      <c r="CC5" s="186" t="e">
        <f>+BT5+#REF!</f>
        <v>#REF!</v>
      </c>
      <c r="CD5" s="186" t="e">
        <f>+BU5+#REF!</f>
        <v>#REF!</v>
      </c>
      <c r="CE5" s="186" t="e">
        <f>+BV5+#REF!</f>
        <v>#REF!</v>
      </c>
      <c r="CF5" s="186" t="e">
        <f>+BW5+#REF!</f>
        <v>#REF!</v>
      </c>
      <c r="CG5" s="186" t="e">
        <f>+BX5+#REF!</f>
        <v>#REF!</v>
      </c>
      <c r="CH5" s="186" t="e">
        <f>+BY5+#REF!</f>
        <v>#REF!</v>
      </c>
      <c r="CI5" s="186" t="e">
        <f>SUM(CB5:CH5)</f>
        <v>#REF!</v>
      </c>
    </row>
    <row r="6" spans="1:87" x14ac:dyDescent="0.35">
      <c r="A6" s="785"/>
      <c r="B6" s="786"/>
      <c r="C6" s="6" t="s">
        <v>11</v>
      </c>
      <c r="D6" s="7" t="s">
        <v>9</v>
      </c>
      <c r="E6" s="71"/>
      <c r="F6" s="102" t="s">
        <v>10</v>
      </c>
      <c r="G6" s="73"/>
      <c r="H6" s="102" t="s">
        <v>9</v>
      </c>
      <c r="I6" s="73"/>
      <c r="J6" s="102" t="s">
        <v>9</v>
      </c>
      <c r="K6" s="102"/>
      <c r="L6" s="314"/>
      <c r="M6" s="72"/>
      <c r="N6" s="102" t="s">
        <v>10</v>
      </c>
      <c r="O6" s="70"/>
      <c r="P6" s="102" t="s">
        <v>10</v>
      </c>
      <c r="Q6" s="70"/>
      <c r="R6" s="70"/>
      <c r="S6" s="71"/>
      <c r="T6" s="102" t="s">
        <v>9</v>
      </c>
      <c r="U6" s="73"/>
      <c r="V6" s="102" t="s">
        <v>9</v>
      </c>
      <c r="W6" s="73"/>
      <c r="X6" s="102" t="s">
        <v>10</v>
      </c>
      <c r="Y6" s="102" t="s">
        <v>10</v>
      </c>
      <c r="Z6" s="314" t="s">
        <v>10</v>
      </c>
      <c r="AA6" s="72"/>
      <c r="AB6" s="102" t="s">
        <v>9</v>
      </c>
      <c r="AC6" s="70"/>
      <c r="AD6" s="102" t="s">
        <v>10</v>
      </c>
      <c r="AE6" s="70"/>
      <c r="AF6" s="70"/>
      <c r="AG6" s="71"/>
      <c r="AH6" s="102" t="s">
        <v>9</v>
      </c>
      <c r="AI6" s="70"/>
      <c r="AJ6" s="8" t="str">
        <f t="shared" si="0"/>
        <v>CNE GAILLARD</v>
      </c>
      <c r="AK6" s="312"/>
      <c r="AM6" s="183">
        <f t="shared" ref="AM6:AZ38" si="3">COUNTIF($E6:$AK6,AM$4)</f>
        <v>6</v>
      </c>
      <c r="AN6" s="183">
        <f t="shared" si="1"/>
        <v>0</v>
      </c>
      <c r="AO6" s="183">
        <f t="shared" si="1"/>
        <v>0</v>
      </c>
      <c r="AP6" s="183">
        <f t="shared" si="1"/>
        <v>0</v>
      </c>
      <c r="AQ6" s="183">
        <f t="shared" si="1"/>
        <v>0</v>
      </c>
      <c r="AR6" s="183">
        <f t="shared" si="1"/>
        <v>0</v>
      </c>
      <c r="AS6" s="183">
        <f t="shared" si="1"/>
        <v>0</v>
      </c>
      <c r="AT6" s="183">
        <f t="shared" si="1"/>
        <v>0</v>
      </c>
      <c r="AU6" s="183">
        <f t="shared" si="1"/>
        <v>0</v>
      </c>
      <c r="AV6" s="183">
        <f t="shared" si="1"/>
        <v>0</v>
      </c>
      <c r="AW6" s="183">
        <f t="shared" si="1"/>
        <v>0</v>
      </c>
      <c r="AX6" s="183">
        <f t="shared" si="1"/>
        <v>0</v>
      </c>
      <c r="AY6" s="183">
        <f t="shared" si="1"/>
        <v>0</v>
      </c>
      <c r="AZ6" s="183">
        <f t="shared" si="1"/>
        <v>0</v>
      </c>
      <c r="BA6" s="183">
        <f t="shared" ref="BA6:BA50" si="4">SUM(AM6:AZ6)</f>
        <v>6</v>
      </c>
      <c r="BC6" s="183" t="e">
        <f>+AM6+#REF!</f>
        <v>#REF!</v>
      </c>
      <c r="BD6" s="183" t="e">
        <f>+AN6+#REF!</f>
        <v>#REF!</v>
      </c>
      <c r="BE6" s="183" t="e">
        <f>+AO6+#REF!</f>
        <v>#REF!</v>
      </c>
      <c r="BF6" s="183" t="e">
        <f>+AP6+#REF!</f>
        <v>#REF!</v>
      </c>
      <c r="BG6" s="183" t="e">
        <f>+AQ6+#REF!</f>
        <v>#REF!</v>
      </c>
      <c r="BH6" s="183" t="e">
        <f>+AR6+#REF!</f>
        <v>#REF!</v>
      </c>
      <c r="BI6" s="183" t="e">
        <f>+AS6+#REF!</f>
        <v>#REF!</v>
      </c>
      <c r="BJ6" s="183" t="e">
        <f>+AT6+#REF!</f>
        <v>#REF!</v>
      </c>
      <c r="BK6" s="183" t="e">
        <f>+AU6+#REF!</f>
        <v>#REF!</v>
      </c>
      <c r="BL6" s="183" t="e">
        <f>+AV6+#REF!</f>
        <v>#REF!</v>
      </c>
      <c r="BM6" s="183" t="e">
        <f>+AW6+#REF!</f>
        <v>#REF!</v>
      </c>
      <c r="BN6" s="183" t="e">
        <f>+AX6+#REF!</f>
        <v>#REF!</v>
      </c>
      <c r="BO6" s="183" t="e">
        <f>+AY6+#REF!</f>
        <v>#REF!</v>
      </c>
      <c r="BP6" s="183" t="e">
        <f>+AZ6+#REF!</f>
        <v>#REF!</v>
      </c>
      <c r="BQ6" s="183" t="e">
        <f t="shared" ref="BQ6:BQ50" si="5">SUM(BC6:BP6)</f>
        <v>#REF!</v>
      </c>
      <c r="BS6" s="183">
        <f t="shared" ref="BS6:BY50" si="6">COUNTIF($E6:$AK6,BS$4)</f>
        <v>7</v>
      </c>
      <c r="BT6" s="183">
        <f t="shared" si="2"/>
        <v>0</v>
      </c>
      <c r="BU6" s="183">
        <f t="shared" si="2"/>
        <v>0</v>
      </c>
      <c r="BV6" s="183">
        <f t="shared" si="2"/>
        <v>0</v>
      </c>
      <c r="BW6" s="183">
        <f t="shared" si="2"/>
        <v>0</v>
      </c>
      <c r="BX6" s="183">
        <f t="shared" si="2"/>
        <v>0</v>
      </c>
      <c r="BY6" s="183">
        <f t="shared" si="2"/>
        <v>0</v>
      </c>
      <c r="BZ6" s="183">
        <f t="shared" ref="BZ6:BZ50" si="7">SUM(BS6:BY6)</f>
        <v>7</v>
      </c>
      <c r="CB6" s="183" t="e">
        <f>+BS6+#REF!</f>
        <v>#REF!</v>
      </c>
      <c r="CC6" s="183" t="e">
        <f>+BT6+#REF!</f>
        <v>#REF!</v>
      </c>
      <c r="CD6" s="183" t="e">
        <f>+BU6+#REF!</f>
        <v>#REF!</v>
      </c>
      <c r="CE6" s="183" t="e">
        <f>+BV6+#REF!</f>
        <v>#REF!</v>
      </c>
      <c r="CF6" s="183" t="e">
        <f>+BW6+#REF!</f>
        <v>#REF!</v>
      </c>
      <c r="CG6" s="183" t="e">
        <f>+BX6+#REF!</f>
        <v>#REF!</v>
      </c>
      <c r="CH6" s="183" t="e">
        <f>+BY6+#REF!</f>
        <v>#REF!</v>
      </c>
      <c r="CI6" s="183" t="e">
        <f t="shared" ref="CI6:CI50" si="8">SUM(CB6:CH6)</f>
        <v>#REF!</v>
      </c>
    </row>
    <row r="7" spans="1:87" x14ac:dyDescent="0.35">
      <c r="A7" s="785"/>
      <c r="B7" s="786"/>
      <c r="C7" s="6" t="s">
        <v>12</v>
      </c>
      <c r="D7" s="7" t="s">
        <v>9</v>
      </c>
      <c r="E7" s="367" t="s">
        <v>7</v>
      </c>
      <c r="F7" s="368" t="s">
        <v>7</v>
      </c>
      <c r="G7" s="366" t="s">
        <v>7</v>
      </c>
      <c r="H7" s="362" t="s">
        <v>7</v>
      </c>
      <c r="I7" s="366" t="s">
        <v>7</v>
      </c>
      <c r="J7" s="362" t="s">
        <v>7</v>
      </c>
      <c r="K7" s="362" t="s">
        <v>7</v>
      </c>
      <c r="L7" s="363" t="s">
        <v>7</v>
      </c>
      <c r="M7" s="364" t="s">
        <v>7</v>
      </c>
      <c r="N7" s="362" t="s">
        <v>7</v>
      </c>
      <c r="O7" s="362" t="s">
        <v>7</v>
      </c>
      <c r="P7" s="362" t="s">
        <v>7</v>
      </c>
      <c r="Q7" s="362" t="s">
        <v>7</v>
      </c>
      <c r="R7" s="362" t="s">
        <v>7</v>
      </c>
      <c r="S7" s="365" t="s">
        <v>7</v>
      </c>
      <c r="T7" s="368" t="s">
        <v>7</v>
      </c>
      <c r="U7" s="366" t="s">
        <v>7</v>
      </c>
      <c r="V7" s="362" t="s">
        <v>7</v>
      </c>
      <c r="W7" s="366" t="s">
        <v>7</v>
      </c>
      <c r="X7" s="362" t="s">
        <v>7</v>
      </c>
      <c r="Y7" s="362" t="s">
        <v>7</v>
      </c>
      <c r="Z7" s="363" t="s">
        <v>7</v>
      </c>
      <c r="AA7" s="364" t="s">
        <v>7</v>
      </c>
      <c r="AB7" s="362" t="s">
        <v>7</v>
      </c>
      <c r="AC7" s="362" t="s">
        <v>7</v>
      </c>
      <c r="AD7" s="362" t="s">
        <v>7</v>
      </c>
      <c r="AE7" s="362" t="s">
        <v>7</v>
      </c>
      <c r="AF7" s="362" t="s">
        <v>7</v>
      </c>
      <c r="AG7" s="365" t="s">
        <v>7</v>
      </c>
      <c r="AH7" s="362" t="s">
        <v>7</v>
      </c>
      <c r="AI7" s="362" t="s">
        <v>7</v>
      </c>
      <c r="AJ7" s="8" t="str">
        <f t="shared" si="0"/>
        <v>CNE ETHEVE</v>
      </c>
      <c r="AK7" s="313"/>
      <c r="AL7" s="187"/>
      <c r="AM7" s="188">
        <f t="shared" si="3"/>
        <v>0</v>
      </c>
      <c r="AN7" s="188">
        <f t="shared" si="1"/>
        <v>0</v>
      </c>
      <c r="AO7" s="188">
        <f t="shared" si="1"/>
        <v>0</v>
      </c>
      <c r="AP7" s="188">
        <f t="shared" si="1"/>
        <v>0</v>
      </c>
      <c r="AQ7" s="188">
        <f t="shared" si="1"/>
        <v>0</v>
      </c>
      <c r="AR7" s="188">
        <f t="shared" si="1"/>
        <v>0</v>
      </c>
      <c r="AS7" s="188">
        <f t="shared" si="1"/>
        <v>0</v>
      </c>
      <c r="AT7" s="188">
        <f t="shared" si="1"/>
        <v>0</v>
      </c>
      <c r="AU7" s="188">
        <f t="shared" si="1"/>
        <v>0</v>
      </c>
      <c r="AV7" s="188">
        <f t="shared" si="1"/>
        <v>0</v>
      </c>
      <c r="AW7" s="188">
        <f t="shared" si="1"/>
        <v>0</v>
      </c>
      <c r="AX7" s="188">
        <f t="shared" si="1"/>
        <v>0</v>
      </c>
      <c r="AY7" s="188">
        <f t="shared" si="1"/>
        <v>0</v>
      </c>
      <c r="AZ7" s="188">
        <f t="shared" si="1"/>
        <v>0</v>
      </c>
      <c r="BA7" s="188">
        <f t="shared" si="4"/>
        <v>0</v>
      </c>
      <c r="BB7" s="95"/>
      <c r="BC7" s="188" t="e">
        <f>+AM7+#REF!</f>
        <v>#REF!</v>
      </c>
      <c r="BD7" s="188" t="e">
        <f>+AN7+#REF!</f>
        <v>#REF!</v>
      </c>
      <c r="BE7" s="188" t="e">
        <f>+AO7+#REF!</f>
        <v>#REF!</v>
      </c>
      <c r="BF7" s="188" t="e">
        <f>+AP7+#REF!</f>
        <v>#REF!</v>
      </c>
      <c r="BG7" s="188" t="e">
        <f>+AQ7+#REF!</f>
        <v>#REF!</v>
      </c>
      <c r="BH7" s="188" t="e">
        <f>+AR7+#REF!</f>
        <v>#REF!</v>
      </c>
      <c r="BI7" s="188" t="e">
        <f>+AS7+#REF!</f>
        <v>#REF!</v>
      </c>
      <c r="BJ7" s="188" t="e">
        <f>+AT7+#REF!</f>
        <v>#REF!</v>
      </c>
      <c r="BK7" s="188" t="e">
        <f>+AU7+#REF!</f>
        <v>#REF!</v>
      </c>
      <c r="BL7" s="188" t="e">
        <f>+AV7+#REF!</f>
        <v>#REF!</v>
      </c>
      <c r="BM7" s="188" t="e">
        <f>+AW7+#REF!</f>
        <v>#REF!</v>
      </c>
      <c r="BN7" s="188" t="e">
        <f>+AX7+#REF!</f>
        <v>#REF!</v>
      </c>
      <c r="BO7" s="188" t="e">
        <f>+AY7+#REF!</f>
        <v>#REF!</v>
      </c>
      <c r="BP7" s="188" t="e">
        <f>+AZ7+#REF!</f>
        <v>#REF!</v>
      </c>
      <c r="BQ7" s="188" t="e">
        <f t="shared" si="5"/>
        <v>#REF!</v>
      </c>
      <c r="BS7" s="188">
        <f t="shared" si="6"/>
        <v>0</v>
      </c>
      <c r="BT7" s="188">
        <f t="shared" si="2"/>
        <v>0</v>
      </c>
      <c r="BU7" s="188">
        <f t="shared" si="2"/>
        <v>0</v>
      </c>
      <c r="BV7" s="188">
        <f t="shared" si="2"/>
        <v>0</v>
      </c>
      <c r="BW7" s="188">
        <f t="shared" si="2"/>
        <v>0</v>
      </c>
      <c r="BX7" s="188">
        <f t="shared" si="2"/>
        <v>0</v>
      </c>
      <c r="BY7" s="188">
        <f t="shared" si="2"/>
        <v>0</v>
      </c>
      <c r="BZ7" s="188">
        <f t="shared" si="7"/>
        <v>0</v>
      </c>
      <c r="CB7" s="188" t="e">
        <f>+BS7+#REF!</f>
        <v>#REF!</v>
      </c>
      <c r="CC7" s="188" t="e">
        <f>+BT7+#REF!</f>
        <v>#REF!</v>
      </c>
      <c r="CD7" s="188" t="e">
        <f>+BU7+#REF!</f>
        <v>#REF!</v>
      </c>
      <c r="CE7" s="188" t="e">
        <f>+BV7+#REF!</f>
        <v>#REF!</v>
      </c>
      <c r="CF7" s="188" t="e">
        <f>+BW7+#REF!</f>
        <v>#REF!</v>
      </c>
      <c r="CG7" s="188" t="e">
        <f>+BX7+#REF!</f>
        <v>#REF!</v>
      </c>
      <c r="CH7" s="188" t="e">
        <f>+BY7+#REF!</f>
        <v>#REF!</v>
      </c>
      <c r="CI7" s="188" t="e">
        <f t="shared" si="8"/>
        <v>#REF!</v>
      </c>
    </row>
    <row r="8" spans="1:87" x14ac:dyDescent="0.35">
      <c r="A8" s="787"/>
      <c r="B8" s="788"/>
      <c r="C8" s="9" t="s">
        <v>13</v>
      </c>
      <c r="D8" s="7" t="s">
        <v>9</v>
      </c>
      <c r="E8" s="330" t="s">
        <v>7</v>
      </c>
      <c r="F8" s="327" t="s">
        <v>7</v>
      </c>
      <c r="G8" s="332" t="s">
        <v>7</v>
      </c>
      <c r="H8" s="102" t="s">
        <v>9</v>
      </c>
      <c r="I8" s="73"/>
      <c r="J8" s="102" t="s">
        <v>10</v>
      </c>
      <c r="K8" s="102" t="s">
        <v>10</v>
      </c>
      <c r="L8" s="314" t="s">
        <v>10</v>
      </c>
      <c r="M8" s="72"/>
      <c r="N8" s="102" t="s">
        <v>9</v>
      </c>
      <c r="O8" s="70"/>
      <c r="P8" s="102" t="s">
        <v>9</v>
      </c>
      <c r="Q8" s="70"/>
      <c r="R8" s="70"/>
      <c r="S8" s="71"/>
      <c r="T8" s="102" t="s">
        <v>9</v>
      </c>
      <c r="U8" s="73"/>
      <c r="V8" s="102" t="s">
        <v>10</v>
      </c>
      <c r="W8" s="73"/>
      <c r="X8" s="102" t="s">
        <v>9</v>
      </c>
      <c r="Y8" s="102"/>
      <c r="Z8" s="314"/>
      <c r="AA8" s="72"/>
      <c r="AB8" s="102" t="s">
        <v>10</v>
      </c>
      <c r="AC8" s="70"/>
      <c r="AD8" s="102" t="s">
        <v>9</v>
      </c>
      <c r="AE8" s="70"/>
      <c r="AF8" s="70"/>
      <c r="AG8" s="71"/>
      <c r="AH8" s="102" t="s">
        <v>10</v>
      </c>
      <c r="AI8" s="70"/>
      <c r="AJ8" s="8" t="str">
        <f t="shared" si="0"/>
        <v>CNE CHIARONI</v>
      </c>
      <c r="AK8" s="312"/>
      <c r="AM8" s="183">
        <f t="shared" si="3"/>
        <v>6</v>
      </c>
      <c r="AN8" s="183">
        <f t="shared" si="1"/>
        <v>0</v>
      </c>
      <c r="AO8" s="183">
        <f t="shared" si="1"/>
        <v>0</v>
      </c>
      <c r="AP8" s="183">
        <f t="shared" si="1"/>
        <v>0</v>
      </c>
      <c r="AQ8" s="183">
        <f t="shared" si="1"/>
        <v>0</v>
      </c>
      <c r="AR8" s="183">
        <f t="shared" si="1"/>
        <v>0</v>
      </c>
      <c r="AS8" s="183">
        <f t="shared" si="1"/>
        <v>0</v>
      </c>
      <c r="AT8" s="183">
        <f t="shared" si="1"/>
        <v>0</v>
      </c>
      <c r="AU8" s="183">
        <f t="shared" si="1"/>
        <v>0</v>
      </c>
      <c r="AV8" s="183">
        <f t="shared" si="1"/>
        <v>0</v>
      </c>
      <c r="AW8" s="183">
        <f t="shared" si="1"/>
        <v>0</v>
      </c>
      <c r="AX8" s="183">
        <f t="shared" si="1"/>
        <v>0</v>
      </c>
      <c r="AY8" s="183">
        <f t="shared" si="1"/>
        <v>0</v>
      </c>
      <c r="AZ8" s="183">
        <f t="shared" si="1"/>
        <v>0</v>
      </c>
      <c r="BA8" s="183">
        <f t="shared" si="4"/>
        <v>6</v>
      </c>
      <c r="BC8" s="183" t="e">
        <f>+AM8+#REF!</f>
        <v>#REF!</v>
      </c>
      <c r="BD8" s="183" t="e">
        <f>+AN8+#REF!</f>
        <v>#REF!</v>
      </c>
      <c r="BE8" s="183" t="e">
        <f>+AO8+#REF!</f>
        <v>#REF!</v>
      </c>
      <c r="BF8" s="183" t="e">
        <f>+AP8+#REF!</f>
        <v>#REF!</v>
      </c>
      <c r="BG8" s="183" t="e">
        <f>+AQ8+#REF!</f>
        <v>#REF!</v>
      </c>
      <c r="BH8" s="183" t="e">
        <f>+AR8+#REF!</f>
        <v>#REF!</v>
      </c>
      <c r="BI8" s="183" t="e">
        <f>+AS8+#REF!</f>
        <v>#REF!</v>
      </c>
      <c r="BJ8" s="183" t="e">
        <f>+AT8+#REF!</f>
        <v>#REF!</v>
      </c>
      <c r="BK8" s="183" t="e">
        <f>+AU8+#REF!</f>
        <v>#REF!</v>
      </c>
      <c r="BL8" s="183" t="e">
        <f>+AV8+#REF!</f>
        <v>#REF!</v>
      </c>
      <c r="BM8" s="183" t="e">
        <f>+AW8+#REF!</f>
        <v>#REF!</v>
      </c>
      <c r="BN8" s="183" t="e">
        <f>+AX8+#REF!</f>
        <v>#REF!</v>
      </c>
      <c r="BO8" s="183" t="e">
        <f>+AY8+#REF!</f>
        <v>#REF!</v>
      </c>
      <c r="BP8" s="183" t="e">
        <f>+AZ8+#REF!</f>
        <v>#REF!</v>
      </c>
      <c r="BQ8" s="183" t="e">
        <f t="shared" si="5"/>
        <v>#REF!</v>
      </c>
      <c r="BS8" s="183">
        <f t="shared" si="6"/>
        <v>6</v>
      </c>
      <c r="BT8" s="183">
        <f t="shared" si="2"/>
        <v>0</v>
      </c>
      <c r="BU8" s="183">
        <f t="shared" si="2"/>
        <v>0</v>
      </c>
      <c r="BV8" s="183">
        <f t="shared" si="2"/>
        <v>0</v>
      </c>
      <c r="BW8" s="183">
        <f t="shared" si="2"/>
        <v>0</v>
      </c>
      <c r="BX8" s="183">
        <f t="shared" si="2"/>
        <v>0</v>
      </c>
      <c r="BY8" s="183">
        <f t="shared" si="2"/>
        <v>0</v>
      </c>
      <c r="BZ8" s="183">
        <f t="shared" si="7"/>
        <v>6</v>
      </c>
      <c r="CB8" s="183" t="e">
        <f>+BS8+#REF!</f>
        <v>#REF!</v>
      </c>
      <c r="CC8" s="183" t="e">
        <f>+BT8+#REF!</f>
        <v>#REF!</v>
      </c>
      <c r="CD8" s="183" t="e">
        <f>+BU8+#REF!</f>
        <v>#REF!</v>
      </c>
      <c r="CE8" s="183" t="e">
        <f>+BV8+#REF!</f>
        <v>#REF!</v>
      </c>
      <c r="CF8" s="183" t="e">
        <f>+BW8+#REF!</f>
        <v>#REF!</v>
      </c>
      <c r="CG8" s="183" t="e">
        <f>+BX8+#REF!</f>
        <v>#REF!</v>
      </c>
      <c r="CH8" s="183" t="e">
        <f>+BY8+#REF!</f>
        <v>#REF!</v>
      </c>
      <c r="CI8" s="183" t="e">
        <f t="shared" si="8"/>
        <v>#REF!</v>
      </c>
    </row>
    <row r="9" spans="1:87" ht="15" thickBot="1" x14ac:dyDescent="0.4">
      <c r="A9" s="789"/>
      <c r="B9" s="790"/>
      <c r="C9" s="10" t="s">
        <v>14</v>
      </c>
      <c r="D9" s="11"/>
      <c r="E9" s="77"/>
      <c r="F9" s="106"/>
      <c r="G9" s="76"/>
      <c r="H9" s="106" t="s">
        <v>10</v>
      </c>
      <c r="I9" s="79"/>
      <c r="J9" s="106"/>
      <c r="K9" s="106"/>
      <c r="L9" s="118"/>
      <c r="M9" s="78"/>
      <c r="N9" s="106"/>
      <c r="O9" s="76"/>
      <c r="P9" s="106"/>
      <c r="Q9" s="76"/>
      <c r="R9" s="76"/>
      <c r="S9" s="77"/>
      <c r="T9" s="106" t="s">
        <v>10</v>
      </c>
      <c r="U9" s="76"/>
      <c r="V9" s="106"/>
      <c r="W9" s="79"/>
      <c r="X9" s="106"/>
      <c r="Y9" s="123"/>
      <c r="Z9" s="118"/>
      <c r="AA9" s="78"/>
      <c r="AB9" s="106"/>
      <c r="AC9" s="76"/>
      <c r="AD9" s="106"/>
      <c r="AE9" s="76"/>
      <c r="AF9" s="76"/>
      <c r="AG9" s="77"/>
      <c r="AH9" s="106"/>
      <c r="AI9" s="76"/>
      <c r="AJ9" s="12" t="str">
        <f t="shared" si="0"/>
        <v>EXT</v>
      </c>
      <c r="AK9" s="397"/>
      <c r="AL9" s="95"/>
      <c r="AM9" s="233">
        <f t="shared" si="3"/>
        <v>0</v>
      </c>
      <c r="AN9" s="233">
        <f t="shared" si="1"/>
        <v>0</v>
      </c>
      <c r="AO9" s="233">
        <f t="shared" si="1"/>
        <v>0</v>
      </c>
      <c r="AP9" s="233">
        <f t="shared" si="1"/>
        <v>0</v>
      </c>
      <c r="AQ9" s="233">
        <f t="shared" si="1"/>
        <v>0</v>
      </c>
      <c r="AR9" s="233">
        <f t="shared" si="1"/>
        <v>0</v>
      </c>
      <c r="AS9" s="233">
        <f t="shared" si="1"/>
        <v>0</v>
      </c>
      <c r="AT9" s="233">
        <f t="shared" si="1"/>
        <v>0</v>
      </c>
      <c r="AU9" s="233">
        <f t="shared" si="1"/>
        <v>0</v>
      </c>
      <c r="AV9" s="233">
        <f t="shared" si="1"/>
        <v>0</v>
      </c>
      <c r="AW9" s="233">
        <f t="shared" si="1"/>
        <v>0</v>
      </c>
      <c r="AX9" s="233">
        <f t="shared" si="1"/>
        <v>0</v>
      </c>
      <c r="AY9" s="233">
        <f t="shared" si="1"/>
        <v>0</v>
      </c>
      <c r="AZ9" s="233">
        <f t="shared" si="1"/>
        <v>0</v>
      </c>
      <c r="BA9" s="233">
        <f t="shared" si="4"/>
        <v>0</v>
      </c>
      <c r="BB9" s="95"/>
      <c r="BC9" s="233" t="e">
        <f>+AM9+#REF!</f>
        <v>#REF!</v>
      </c>
      <c r="BD9" s="233" t="e">
        <f>+AN9+#REF!</f>
        <v>#REF!</v>
      </c>
      <c r="BE9" s="233" t="e">
        <f>+AO9+#REF!</f>
        <v>#REF!</v>
      </c>
      <c r="BF9" s="233" t="e">
        <f>+AP9+#REF!</f>
        <v>#REF!</v>
      </c>
      <c r="BG9" s="233" t="e">
        <f>+AQ9+#REF!</f>
        <v>#REF!</v>
      </c>
      <c r="BH9" s="233" t="e">
        <f>+AR9+#REF!</f>
        <v>#REF!</v>
      </c>
      <c r="BI9" s="233" t="e">
        <f>+AS9+#REF!</f>
        <v>#REF!</v>
      </c>
      <c r="BJ9" s="233" t="e">
        <f>+AT9+#REF!</f>
        <v>#REF!</v>
      </c>
      <c r="BK9" s="233" t="e">
        <f>+AU9+#REF!</f>
        <v>#REF!</v>
      </c>
      <c r="BL9" s="233" t="e">
        <f>+AV9+#REF!</f>
        <v>#REF!</v>
      </c>
      <c r="BM9" s="233" t="e">
        <f>+AW9+#REF!</f>
        <v>#REF!</v>
      </c>
      <c r="BN9" s="233" t="e">
        <f>+AX9+#REF!</f>
        <v>#REF!</v>
      </c>
      <c r="BO9" s="233" t="e">
        <f>+AY9+#REF!</f>
        <v>#REF!</v>
      </c>
      <c r="BP9" s="233" t="e">
        <f>+AZ9+#REF!</f>
        <v>#REF!</v>
      </c>
      <c r="BQ9" s="233" t="e">
        <f t="shared" si="5"/>
        <v>#REF!</v>
      </c>
      <c r="BR9" s="95"/>
      <c r="BS9" s="233">
        <f t="shared" si="6"/>
        <v>2</v>
      </c>
      <c r="BT9" s="233">
        <f t="shared" si="2"/>
        <v>0</v>
      </c>
      <c r="BU9" s="233">
        <f t="shared" si="2"/>
        <v>0</v>
      </c>
      <c r="BV9" s="233">
        <f t="shared" si="2"/>
        <v>0</v>
      </c>
      <c r="BW9" s="233">
        <f t="shared" si="2"/>
        <v>0</v>
      </c>
      <c r="BX9" s="233">
        <f t="shared" si="2"/>
        <v>0</v>
      </c>
      <c r="BY9" s="233">
        <f t="shared" si="2"/>
        <v>0</v>
      </c>
      <c r="BZ9" s="233">
        <f t="shared" si="7"/>
        <v>2</v>
      </c>
      <c r="CA9" s="95"/>
      <c r="CB9" s="233" t="e">
        <f>+BS9+#REF!</f>
        <v>#REF!</v>
      </c>
      <c r="CC9" s="233" t="e">
        <f>+BT9+#REF!</f>
        <v>#REF!</v>
      </c>
      <c r="CD9" s="233" t="e">
        <f>+BU9+#REF!</f>
        <v>#REF!</v>
      </c>
      <c r="CE9" s="233" t="e">
        <f>+BV9+#REF!</f>
        <v>#REF!</v>
      </c>
      <c r="CF9" s="233" t="e">
        <f>+BW9+#REF!</f>
        <v>#REF!</v>
      </c>
      <c r="CG9" s="233" t="e">
        <f>+BX9+#REF!</f>
        <v>#REF!</v>
      </c>
      <c r="CH9" s="233" t="e">
        <f>+BY9+#REF!</f>
        <v>#REF!</v>
      </c>
      <c r="CI9" s="233" t="e">
        <f t="shared" si="8"/>
        <v>#REF!</v>
      </c>
    </row>
    <row r="10" spans="1:87" ht="15" thickBot="1" x14ac:dyDescent="0.4">
      <c r="A10" s="755" t="s">
        <v>15</v>
      </c>
      <c r="B10" s="791" t="s">
        <v>16</v>
      </c>
      <c r="C10" s="3" t="s">
        <v>17</v>
      </c>
      <c r="D10" s="4" t="s">
        <v>18</v>
      </c>
      <c r="E10" s="342" t="s">
        <v>108</v>
      </c>
      <c r="F10" s="341" t="s">
        <v>108</v>
      </c>
      <c r="G10" s="341" t="s">
        <v>108</v>
      </c>
      <c r="H10" s="341" t="s">
        <v>108</v>
      </c>
      <c r="I10" s="343" t="s">
        <v>108</v>
      </c>
      <c r="J10" s="341" t="s">
        <v>108</v>
      </c>
      <c r="K10" s="341" t="s">
        <v>108</v>
      </c>
      <c r="L10" s="342" t="s">
        <v>108</v>
      </c>
      <c r="M10" s="361" t="s">
        <v>108</v>
      </c>
      <c r="N10" s="341" t="s">
        <v>108</v>
      </c>
      <c r="O10" s="341" t="s">
        <v>108</v>
      </c>
      <c r="P10" s="341" t="s">
        <v>108</v>
      </c>
      <c r="Q10" s="341" t="s">
        <v>108</v>
      </c>
      <c r="R10" s="341" t="s">
        <v>108</v>
      </c>
      <c r="S10" s="342" t="s">
        <v>108</v>
      </c>
      <c r="T10" s="341" t="s">
        <v>108</v>
      </c>
      <c r="U10" s="341" t="s">
        <v>108</v>
      </c>
      <c r="V10" s="341" t="s">
        <v>108</v>
      </c>
      <c r="W10" s="343" t="s">
        <v>108</v>
      </c>
      <c r="X10" s="341" t="s">
        <v>108</v>
      </c>
      <c r="Y10" s="343" t="s">
        <v>108</v>
      </c>
      <c r="Z10" s="369" t="s">
        <v>108</v>
      </c>
      <c r="AA10" s="370" t="s">
        <v>108</v>
      </c>
      <c r="AB10" s="341" t="s">
        <v>108</v>
      </c>
      <c r="AC10" s="341" t="s">
        <v>108</v>
      </c>
      <c r="AD10" s="341" t="s">
        <v>108</v>
      </c>
      <c r="AE10" s="341" t="s">
        <v>108</v>
      </c>
      <c r="AF10" s="341" t="s">
        <v>108</v>
      </c>
      <c r="AG10" s="342" t="s">
        <v>108</v>
      </c>
      <c r="AH10" s="341" t="s">
        <v>108</v>
      </c>
      <c r="AI10" s="341" t="s">
        <v>108</v>
      </c>
      <c r="AJ10" s="5" t="str">
        <f t="shared" si="0"/>
        <v xml:space="preserve"> MAJ TRIVELLATO</v>
      </c>
      <c r="AK10" s="399"/>
      <c r="AL10" s="42"/>
      <c r="AM10" s="405">
        <f t="shared" si="3"/>
        <v>0</v>
      </c>
      <c r="AN10" s="405">
        <f t="shared" si="1"/>
        <v>0</v>
      </c>
      <c r="AO10" s="405">
        <f t="shared" si="1"/>
        <v>0</v>
      </c>
      <c r="AP10" s="405">
        <f t="shared" si="1"/>
        <v>0</v>
      </c>
      <c r="AQ10" s="405">
        <f t="shared" si="1"/>
        <v>0</v>
      </c>
      <c r="AR10" s="405">
        <f t="shared" si="1"/>
        <v>0</v>
      </c>
      <c r="AS10" s="405">
        <f t="shared" si="1"/>
        <v>0</v>
      </c>
      <c r="AT10" s="405">
        <f t="shared" si="1"/>
        <v>0</v>
      </c>
      <c r="AU10" s="405">
        <f t="shared" si="1"/>
        <v>0</v>
      </c>
      <c r="AV10" s="405">
        <f t="shared" si="1"/>
        <v>0</v>
      </c>
      <c r="AW10" s="405">
        <f t="shared" si="1"/>
        <v>0</v>
      </c>
      <c r="AX10" s="405">
        <f t="shared" si="1"/>
        <v>0</v>
      </c>
      <c r="AY10" s="405">
        <f t="shared" si="1"/>
        <v>0</v>
      </c>
      <c r="AZ10" s="405">
        <f t="shared" si="1"/>
        <v>0</v>
      </c>
      <c r="BA10" s="405">
        <f t="shared" si="4"/>
        <v>0</v>
      </c>
      <c r="BB10" s="42"/>
      <c r="BC10" s="405" t="e">
        <f>+AM10+#REF!</f>
        <v>#REF!</v>
      </c>
      <c r="BD10" s="405" t="e">
        <f>+AN10+#REF!</f>
        <v>#REF!</v>
      </c>
      <c r="BE10" s="405" t="e">
        <f>+AO10+#REF!</f>
        <v>#REF!</v>
      </c>
      <c r="BF10" s="405" t="e">
        <f>+AP10+#REF!</f>
        <v>#REF!</v>
      </c>
      <c r="BG10" s="405" t="e">
        <f>+AQ10+#REF!</f>
        <v>#REF!</v>
      </c>
      <c r="BH10" s="405" t="e">
        <f>+AR10+#REF!</f>
        <v>#REF!</v>
      </c>
      <c r="BI10" s="405" t="e">
        <f>+AS10+#REF!</f>
        <v>#REF!</v>
      </c>
      <c r="BJ10" s="405" t="e">
        <f>+AT10+#REF!</f>
        <v>#REF!</v>
      </c>
      <c r="BK10" s="405" t="e">
        <f>+AU10+#REF!</f>
        <v>#REF!</v>
      </c>
      <c r="BL10" s="405" t="e">
        <f>+AV10+#REF!</f>
        <v>#REF!</v>
      </c>
      <c r="BM10" s="405" t="e">
        <f>+AW10+#REF!</f>
        <v>#REF!</v>
      </c>
      <c r="BN10" s="405" t="e">
        <f>+AX10+#REF!</f>
        <v>#REF!</v>
      </c>
      <c r="BO10" s="405" t="e">
        <f>+AY10+#REF!</f>
        <v>#REF!</v>
      </c>
      <c r="BP10" s="405" t="e">
        <f>+AZ10+#REF!</f>
        <v>#REF!</v>
      </c>
      <c r="BQ10" s="405" t="e">
        <f t="shared" si="5"/>
        <v>#REF!</v>
      </c>
      <c r="BR10" s="42"/>
      <c r="BS10" s="405">
        <f t="shared" si="6"/>
        <v>0</v>
      </c>
      <c r="BT10" s="405">
        <f t="shared" si="2"/>
        <v>0</v>
      </c>
      <c r="BU10" s="405">
        <f t="shared" si="2"/>
        <v>0</v>
      </c>
      <c r="BV10" s="405">
        <f t="shared" si="2"/>
        <v>0</v>
      </c>
      <c r="BW10" s="405">
        <f t="shared" si="2"/>
        <v>0</v>
      </c>
      <c r="BX10" s="405">
        <f t="shared" si="2"/>
        <v>0</v>
      </c>
      <c r="BY10" s="405">
        <f t="shared" si="2"/>
        <v>0</v>
      </c>
      <c r="BZ10" s="405">
        <f t="shared" si="7"/>
        <v>0</v>
      </c>
      <c r="CA10" s="42"/>
      <c r="CB10" s="405" t="e">
        <f>+BS10+#REF!</f>
        <v>#REF!</v>
      </c>
      <c r="CC10" s="405" t="e">
        <f>+BT10+#REF!</f>
        <v>#REF!</v>
      </c>
      <c r="CD10" s="405" t="e">
        <f>+BU10+#REF!</f>
        <v>#REF!</v>
      </c>
      <c r="CE10" s="405" t="e">
        <f>+BV10+#REF!</f>
        <v>#REF!</v>
      </c>
      <c r="CF10" s="405" t="e">
        <f>+BW10+#REF!</f>
        <v>#REF!</v>
      </c>
      <c r="CG10" s="405" t="e">
        <f>+BX10+#REF!</f>
        <v>#REF!</v>
      </c>
      <c r="CH10" s="405" t="e">
        <f>+BY10+#REF!</f>
        <v>#REF!</v>
      </c>
      <c r="CI10" s="405" t="e">
        <f t="shared" si="8"/>
        <v>#REF!</v>
      </c>
    </row>
    <row r="11" spans="1:87" x14ac:dyDescent="0.35">
      <c r="A11" s="756"/>
      <c r="B11" s="792"/>
      <c r="C11" s="6" t="s">
        <v>21</v>
      </c>
      <c r="D11" s="7" t="s">
        <v>18</v>
      </c>
      <c r="E11" s="71"/>
      <c r="F11" s="102" t="s">
        <v>19</v>
      </c>
      <c r="G11" s="70"/>
      <c r="H11" s="102" t="s">
        <v>20</v>
      </c>
      <c r="I11" s="73"/>
      <c r="J11" s="102" t="s">
        <v>19</v>
      </c>
      <c r="K11" s="102"/>
      <c r="L11" s="117"/>
      <c r="M11" s="72"/>
      <c r="N11" s="102" t="s">
        <v>20</v>
      </c>
      <c r="O11" s="70"/>
      <c r="P11" s="102" t="s">
        <v>19</v>
      </c>
      <c r="Q11" s="327" t="s">
        <v>7</v>
      </c>
      <c r="R11" s="327" t="s">
        <v>7</v>
      </c>
      <c r="S11" s="330" t="s">
        <v>7</v>
      </c>
      <c r="T11" s="327" t="s">
        <v>7</v>
      </c>
      <c r="U11" s="327" t="s">
        <v>7</v>
      </c>
      <c r="V11" s="327" t="s">
        <v>7</v>
      </c>
      <c r="W11" s="332" t="s">
        <v>7</v>
      </c>
      <c r="X11" s="327" t="s">
        <v>7</v>
      </c>
      <c r="Y11" s="332" t="s">
        <v>7</v>
      </c>
      <c r="Z11" s="371" t="s">
        <v>7</v>
      </c>
      <c r="AA11" s="372" t="s">
        <v>7</v>
      </c>
      <c r="AB11" s="327" t="s">
        <v>7</v>
      </c>
      <c r="AC11" s="327" t="s">
        <v>7</v>
      </c>
      <c r="AD11" s="327" t="s">
        <v>7</v>
      </c>
      <c r="AE11" s="327" t="s">
        <v>7</v>
      </c>
      <c r="AF11" s="327" t="s">
        <v>7</v>
      </c>
      <c r="AG11" s="330" t="s">
        <v>7</v>
      </c>
      <c r="AH11" s="327" t="s">
        <v>7</v>
      </c>
      <c r="AI11" s="327" t="s">
        <v>7</v>
      </c>
      <c r="AJ11" s="8" t="str">
        <f t="shared" si="0"/>
        <v>ADC ROBERTMOLINIER</v>
      </c>
      <c r="AK11" s="397"/>
      <c r="AL11" s="95"/>
      <c r="AM11" s="186">
        <f t="shared" si="3"/>
        <v>0</v>
      </c>
      <c r="AN11" s="186">
        <f t="shared" si="1"/>
        <v>0</v>
      </c>
      <c r="AO11" s="186">
        <f t="shared" si="1"/>
        <v>0</v>
      </c>
      <c r="AP11" s="186">
        <f t="shared" si="1"/>
        <v>0</v>
      </c>
      <c r="AQ11" s="186">
        <f t="shared" si="1"/>
        <v>0</v>
      </c>
      <c r="AR11" s="186">
        <f t="shared" si="1"/>
        <v>0</v>
      </c>
      <c r="AS11" s="186">
        <f t="shared" si="1"/>
        <v>0</v>
      </c>
      <c r="AT11" s="186">
        <f t="shared" si="1"/>
        <v>0</v>
      </c>
      <c r="AU11" s="186">
        <f t="shared" si="1"/>
        <v>0</v>
      </c>
      <c r="AV11" s="186">
        <f t="shared" si="1"/>
        <v>2</v>
      </c>
      <c r="AW11" s="186">
        <f t="shared" si="1"/>
        <v>0</v>
      </c>
      <c r="AX11" s="186">
        <f t="shared" si="1"/>
        <v>0</v>
      </c>
      <c r="AY11" s="186">
        <f t="shared" si="1"/>
        <v>0</v>
      </c>
      <c r="AZ11" s="186">
        <f t="shared" si="1"/>
        <v>0</v>
      </c>
      <c r="BA11" s="186">
        <f t="shared" si="4"/>
        <v>2</v>
      </c>
      <c r="BB11" s="95"/>
      <c r="BC11" s="186" t="e">
        <f>+AM11+#REF!</f>
        <v>#REF!</v>
      </c>
      <c r="BD11" s="186" t="e">
        <f>+AN11+#REF!</f>
        <v>#REF!</v>
      </c>
      <c r="BE11" s="186" t="e">
        <f>+AO11+#REF!</f>
        <v>#REF!</v>
      </c>
      <c r="BF11" s="186" t="e">
        <f>+AP11+#REF!</f>
        <v>#REF!</v>
      </c>
      <c r="BG11" s="186" t="e">
        <f>+AQ11+#REF!</f>
        <v>#REF!</v>
      </c>
      <c r="BH11" s="186" t="e">
        <f>+AR11+#REF!</f>
        <v>#REF!</v>
      </c>
      <c r="BI11" s="186" t="e">
        <f>+AS11+#REF!</f>
        <v>#REF!</v>
      </c>
      <c r="BJ11" s="186" t="e">
        <f>+AT11+#REF!</f>
        <v>#REF!</v>
      </c>
      <c r="BK11" s="186" t="e">
        <f>+AU11+#REF!</f>
        <v>#REF!</v>
      </c>
      <c r="BL11" s="186" t="e">
        <f>+AV11+#REF!</f>
        <v>#REF!</v>
      </c>
      <c r="BM11" s="186" t="e">
        <f>+AW11+#REF!</f>
        <v>#REF!</v>
      </c>
      <c r="BN11" s="186" t="e">
        <f>+AX11+#REF!</f>
        <v>#REF!</v>
      </c>
      <c r="BO11" s="186" t="e">
        <f>+AY11+#REF!</f>
        <v>#REF!</v>
      </c>
      <c r="BP11" s="186" t="e">
        <f>+AZ11+#REF!</f>
        <v>#REF!</v>
      </c>
      <c r="BQ11" s="186" t="e">
        <f t="shared" si="5"/>
        <v>#REF!</v>
      </c>
      <c r="BR11" s="95"/>
      <c r="BS11" s="186">
        <f t="shared" si="6"/>
        <v>0</v>
      </c>
      <c r="BT11" s="186">
        <f t="shared" si="2"/>
        <v>0</v>
      </c>
      <c r="BU11" s="186">
        <f t="shared" si="2"/>
        <v>3</v>
      </c>
      <c r="BV11" s="186">
        <f t="shared" si="2"/>
        <v>0</v>
      </c>
      <c r="BW11" s="186">
        <f t="shared" si="2"/>
        <v>0</v>
      </c>
      <c r="BX11" s="186">
        <f t="shared" si="2"/>
        <v>0</v>
      </c>
      <c r="BY11" s="186">
        <f t="shared" si="2"/>
        <v>0</v>
      </c>
      <c r="BZ11" s="186">
        <f t="shared" si="7"/>
        <v>3</v>
      </c>
      <c r="CA11" s="95"/>
      <c r="CB11" s="186" t="e">
        <f>+BS11+#REF!</f>
        <v>#REF!</v>
      </c>
      <c r="CC11" s="186" t="e">
        <f>+BT11+#REF!</f>
        <v>#REF!</v>
      </c>
      <c r="CD11" s="186" t="e">
        <f>+BU11+#REF!</f>
        <v>#REF!</v>
      </c>
      <c r="CE11" s="186" t="e">
        <f>+BV11+#REF!</f>
        <v>#REF!</v>
      </c>
      <c r="CF11" s="186" t="e">
        <f>+BW11+#REF!</f>
        <v>#REF!</v>
      </c>
      <c r="CG11" s="186" t="e">
        <f>+BX11+#REF!</f>
        <v>#REF!</v>
      </c>
      <c r="CH11" s="186" t="e">
        <f>+BY11+#REF!</f>
        <v>#REF!</v>
      </c>
      <c r="CI11" s="186" t="e">
        <f t="shared" si="8"/>
        <v>#REF!</v>
      </c>
    </row>
    <row r="12" spans="1:87" x14ac:dyDescent="0.35">
      <c r="A12" s="756"/>
      <c r="B12" s="792"/>
      <c r="C12" s="6" t="s">
        <v>22</v>
      </c>
      <c r="D12" s="7" t="s">
        <v>18</v>
      </c>
      <c r="E12" s="71"/>
      <c r="F12" s="102" t="s">
        <v>20</v>
      </c>
      <c r="G12" s="70"/>
      <c r="H12" s="102" t="s">
        <v>19</v>
      </c>
      <c r="I12" s="73"/>
      <c r="J12" s="102" t="s">
        <v>20</v>
      </c>
      <c r="K12" s="102"/>
      <c r="L12" s="102" t="s">
        <v>19</v>
      </c>
      <c r="M12" s="72"/>
      <c r="N12" s="102">
        <v>67</v>
      </c>
      <c r="O12" s="70"/>
      <c r="P12" s="102" t="s">
        <v>20</v>
      </c>
      <c r="Q12" s="362" t="s">
        <v>7</v>
      </c>
      <c r="R12" s="362" t="s">
        <v>7</v>
      </c>
      <c r="S12" s="362" t="s">
        <v>7</v>
      </c>
      <c r="T12" s="362" t="s">
        <v>7</v>
      </c>
      <c r="U12" s="362" t="s">
        <v>7</v>
      </c>
      <c r="V12" s="102" t="s">
        <v>20</v>
      </c>
      <c r="W12" s="73"/>
      <c r="X12" s="102" t="s">
        <v>19</v>
      </c>
      <c r="Y12" s="102" t="s">
        <v>19</v>
      </c>
      <c r="Z12" s="99"/>
      <c r="AA12" s="69"/>
      <c r="AB12" s="102" t="s">
        <v>19</v>
      </c>
      <c r="AC12" s="70"/>
      <c r="AD12" s="102" t="s">
        <v>20</v>
      </c>
      <c r="AE12" s="362" t="s">
        <v>7</v>
      </c>
      <c r="AF12" s="362" t="s">
        <v>7</v>
      </c>
      <c r="AG12" s="362" t="s">
        <v>7</v>
      </c>
      <c r="AH12" s="362" t="s">
        <v>7</v>
      </c>
      <c r="AI12" s="362" t="s">
        <v>7</v>
      </c>
      <c r="AJ12" s="8" t="str">
        <f t="shared" si="0"/>
        <v>ADC FOUCHER</v>
      </c>
      <c r="AK12" s="399"/>
      <c r="AL12" s="42"/>
      <c r="AM12" s="226">
        <f t="shared" si="3"/>
        <v>0</v>
      </c>
      <c r="AN12" s="226">
        <f t="shared" si="1"/>
        <v>0</v>
      </c>
      <c r="AO12" s="226">
        <f t="shared" si="1"/>
        <v>0</v>
      </c>
      <c r="AP12" s="226">
        <f t="shared" si="1"/>
        <v>0</v>
      </c>
      <c r="AQ12" s="226">
        <f t="shared" si="1"/>
        <v>0</v>
      </c>
      <c r="AR12" s="226">
        <f t="shared" si="1"/>
        <v>0</v>
      </c>
      <c r="AS12" s="226">
        <f t="shared" si="1"/>
        <v>0</v>
      </c>
      <c r="AT12" s="226">
        <f t="shared" si="1"/>
        <v>0</v>
      </c>
      <c r="AU12" s="226">
        <f t="shared" si="1"/>
        <v>0</v>
      </c>
      <c r="AV12" s="226">
        <f t="shared" si="1"/>
        <v>5</v>
      </c>
      <c r="AW12" s="226">
        <f t="shared" si="1"/>
        <v>1</v>
      </c>
      <c r="AX12" s="226">
        <f t="shared" si="1"/>
        <v>0</v>
      </c>
      <c r="AY12" s="226">
        <f t="shared" si="1"/>
        <v>0</v>
      </c>
      <c r="AZ12" s="226">
        <f t="shared" si="1"/>
        <v>0</v>
      </c>
      <c r="BA12" s="226">
        <f t="shared" si="4"/>
        <v>6</v>
      </c>
      <c r="BB12" s="42"/>
      <c r="BC12" s="226" t="e">
        <f>+AM12+#REF!</f>
        <v>#REF!</v>
      </c>
      <c r="BD12" s="226" t="e">
        <f>+AN12+#REF!</f>
        <v>#REF!</v>
      </c>
      <c r="BE12" s="226" t="e">
        <f>+AO12+#REF!</f>
        <v>#REF!</v>
      </c>
      <c r="BF12" s="226" t="e">
        <f>+AP12+#REF!</f>
        <v>#REF!</v>
      </c>
      <c r="BG12" s="226" t="e">
        <f>+AQ12+#REF!</f>
        <v>#REF!</v>
      </c>
      <c r="BH12" s="226" t="e">
        <f>+AR12+#REF!</f>
        <v>#REF!</v>
      </c>
      <c r="BI12" s="226" t="e">
        <f>+AS12+#REF!</f>
        <v>#REF!</v>
      </c>
      <c r="BJ12" s="226" t="e">
        <f>+AT12+#REF!</f>
        <v>#REF!</v>
      </c>
      <c r="BK12" s="226" t="e">
        <f>+AU12+#REF!</f>
        <v>#REF!</v>
      </c>
      <c r="BL12" s="226" t="e">
        <f>+AV12+#REF!</f>
        <v>#REF!</v>
      </c>
      <c r="BM12" s="226" t="e">
        <f>+AW12+#REF!</f>
        <v>#REF!</v>
      </c>
      <c r="BN12" s="226" t="e">
        <f>+AX12+#REF!</f>
        <v>#REF!</v>
      </c>
      <c r="BO12" s="226" t="e">
        <f>+AY12+#REF!</f>
        <v>#REF!</v>
      </c>
      <c r="BP12" s="226" t="e">
        <f>+AZ12+#REF!</f>
        <v>#REF!</v>
      </c>
      <c r="BQ12" s="226" t="e">
        <f t="shared" si="5"/>
        <v>#REF!</v>
      </c>
      <c r="BR12" s="42"/>
      <c r="BS12" s="226">
        <f t="shared" si="6"/>
        <v>0</v>
      </c>
      <c r="BT12" s="226">
        <f t="shared" si="2"/>
        <v>0</v>
      </c>
      <c r="BU12" s="226">
        <f t="shared" si="2"/>
        <v>5</v>
      </c>
      <c r="BV12" s="226">
        <f t="shared" si="2"/>
        <v>0</v>
      </c>
      <c r="BW12" s="226">
        <f t="shared" si="2"/>
        <v>0</v>
      </c>
      <c r="BX12" s="226">
        <f t="shared" si="2"/>
        <v>0</v>
      </c>
      <c r="BY12" s="226">
        <f t="shared" si="2"/>
        <v>0</v>
      </c>
      <c r="BZ12" s="226">
        <f t="shared" si="7"/>
        <v>5</v>
      </c>
      <c r="CA12" s="42"/>
      <c r="CB12" s="226" t="e">
        <f>+BS12+#REF!</f>
        <v>#REF!</v>
      </c>
      <c r="CC12" s="226" t="e">
        <f>+BT12+#REF!</f>
        <v>#REF!</v>
      </c>
      <c r="CD12" s="226" t="e">
        <f>+BU12+#REF!</f>
        <v>#REF!</v>
      </c>
      <c r="CE12" s="226" t="e">
        <f>+BV12+#REF!</f>
        <v>#REF!</v>
      </c>
      <c r="CF12" s="226" t="e">
        <f>+BW12+#REF!</f>
        <v>#REF!</v>
      </c>
      <c r="CG12" s="226" t="e">
        <f>+BX12+#REF!</f>
        <v>#REF!</v>
      </c>
      <c r="CH12" s="226" t="e">
        <f>+BY12+#REF!</f>
        <v>#REF!</v>
      </c>
      <c r="CI12" s="226" t="e">
        <f t="shared" si="8"/>
        <v>#REF!</v>
      </c>
    </row>
    <row r="13" spans="1:87" x14ac:dyDescent="0.35">
      <c r="A13" s="756"/>
      <c r="B13" s="792"/>
      <c r="C13" s="13" t="s">
        <v>23</v>
      </c>
      <c r="D13" s="7" t="s">
        <v>18</v>
      </c>
      <c r="E13" s="367" t="s">
        <v>7</v>
      </c>
      <c r="F13" s="367" t="s">
        <v>7</v>
      </c>
      <c r="G13" s="367" t="s">
        <v>7</v>
      </c>
      <c r="H13" s="367" t="s">
        <v>7</v>
      </c>
      <c r="I13" s="367" t="s">
        <v>7</v>
      </c>
      <c r="J13" s="367" t="s">
        <v>7</v>
      </c>
      <c r="K13" s="367" t="s">
        <v>7</v>
      </c>
      <c r="L13" s="367" t="s">
        <v>7</v>
      </c>
      <c r="M13" s="367" t="s">
        <v>7</v>
      </c>
      <c r="N13" s="367" t="s">
        <v>7</v>
      </c>
      <c r="O13" s="367" t="s">
        <v>7</v>
      </c>
      <c r="P13" s="367" t="s">
        <v>7</v>
      </c>
      <c r="Q13" s="367" t="s">
        <v>7</v>
      </c>
      <c r="R13" s="367" t="s">
        <v>7</v>
      </c>
      <c r="S13" s="367" t="s">
        <v>7</v>
      </c>
      <c r="T13" s="367" t="s">
        <v>7</v>
      </c>
      <c r="U13" s="367" t="s">
        <v>7</v>
      </c>
      <c r="V13" s="367" t="s">
        <v>7</v>
      </c>
      <c r="W13" s="367" t="s">
        <v>7</v>
      </c>
      <c r="X13" s="367" t="s">
        <v>7</v>
      </c>
      <c r="Y13" s="367" t="s">
        <v>7</v>
      </c>
      <c r="Z13" s="367" t="s">
        <v>7</v>
      </c>
      <c r="AA13" s="367" t="s">
        <v>7</v>
      </c>
      <c r="AB13" s="367" t="s">
        <v>7</v>
      </c>
      <c r="AC13" s="367" t="s">
        <v>7</v>
      </c>
      <c r="AD13" s="367" t="s">
        <v>7</v>
      </c>
      <c r="AE13" s="367" t="s">
        <v>7</v>
      </c>
      <c r="AF13" s="367" t="s">
        <v>7</v>
      </c>
      <c r="AG13" s="367" t="s">
        <v>7</v>
      </c>
      <c r="AH13" s="367" t="s">
        <v>7</v>
      </c>
      <c r="AI13" s="367" t="s">
        <v>7</v>
      </c>
      <c r="AJ13" s="14" t="str">
        <f t="shared" si="0"/>
        <v>ADC SOURISSEAU</v>
      </c>
      <c r="AK13" s="397"/>
      <c r="AL13" s="95"/>
      <c r="AM13" s="186">
        <f t="shared" si="3"/>
        <v>0</v>
      </c>
      <c r="AN13" s="186">
        <f t="shared" si="1"/>
        <v>0</v>
      </c>
      <c r="AO13" s="186">
        <f t="shared" si="1"/>
        <v>0</v>
      </c>
      <c r="AP13" s="186">
        <f t="shared" si="1"/>
        <v>0</v>
      </c>
      <c r="AQ13" s="186">
        <f t="shared" si="1"/>
        <v>0</v>
      </c>
      <c r="AR13" s="186">
        <f t="shared" si="1"/>
        <v>0</v>
      </c>
      <c r="AS13" s="186">
        <f t="shared" si="1"/>
        <v>0</v>
      </c>
      <c r="AT13" s="186">
        <f t="shared" si="1"/>
        <v>0</v>
      </c>
      <c r="AU13" s="186">
        <f t="shared" si="1"/>
        <v>0</v>
      </c>
      <c r="AV13" s="186">
        <f t="shared" si="1"/>
        <v>0</v>
      </c>
      <c r="AW13" s="186">
        <f t="shared" si="1"/>
        <v>0</v>
      </c>
      <c r="AX13" s="186">
        <f t="shared" si="1"/>
        <v>0</v>
      </c>
      <c r="AY13" s="186">
        <f t="shared" si="1"/>
        <v>0</v>
      </c>
      <c r="AZ13" s="186">
        <f t="shared" si="1"/>
        <v>0</v>
      </c>
      <c r="BA13" s="186">
        <f t="shared" si="4"/>
        <v>0</v>
      </c>
      <c r="BB13" s="95"/>
      <c r="BC13" s="186" t="e">
        <f>+AM13+#REF!</f>
        <v>#REF!</v>
      </c>
      <c r="BD13" s="186" t="e">
        <f>+AN13+#REF!</f>
        <v>#REF!</v>
      </c>
      <c r="BE13" s="186" t="e">
        <f>+AO13+#REF!</f>
        <v>#REF!</v>
      </c>
      <c r="BF13" s="186" t="e">
        <f>+AP13+#REF!</f>
        <v>#REF!</v>
      </c>
      <c r="BG13" s="186" t="e">
        <f>+AQ13+#REF!</f>
        <v>#REF!</v>
      </c>
      <c r="BH13" s="186" t="e">
        <f>+AR13+#REF!</f>
        <v>#REF!</v>
      </c>
      <c r="BI13" s="186" t="e">
        <f>+AS13+#REF!</f>
        <v>#REF!</v>
      </c>
      <c r="BJ13" s="186" t="e">
        <f>+AT13+#REF!</f>
        <v>#REF!</v>
      </c>
      <c r="BK13" s="186" t="e">
        <f>+AU13+#REF!</f>
        <v>#REF!</v>
      </c>
      <c r="BL13" s="186" t="e">
        <f>+AV13+#REF!</f>
        <v>#REF!</v>
      </c>
      <c r="BM13" s="186" t="e">
        <f>+AW13+#REF!</f>
        <v>#REF!</v>
      </c>
      <c r="BN13" s="186" t="e">
        <f>+AX13+#REF!</f>
        <v>#REF!</v>
      </c>
      <c r="BO13" s="186" t="e">
        <f>+AY13+#REF!</f>
        <v>#REF!</v>
      </c>
      <c r="BP13" s="186" t="e">
        <f>+AZ13+#REF!</f>
        <v>#REF!</v>
      </c>
      <c r="BQ13" s="186" t="e">
        <f t="shared" si="5"/>
        <v>#REF!</v>
      </c>
      <c r="BR13" s="95"/>
      <c r="BS13" s="186">
        <f t="shared" si="6"/>
        <v>0</v>
      </c>
      <c r="BT13" s="186">
        <f t="shared" si="2"/>
        <v>0</v>
      </c>
      <c r="BU13" s="186">
        <f t="shared" si="2"/>
        <v>0</v>
      </c>
      <c r="BV13" s="186">
        <f t="shared" si="2"/>
        <v>0</v>
      </c>
      <c r="BW13" s="186">
        <f t="shared" si="2"/>
        <v>0</v>
      </c>
      <c r="BX13" s="186">
        <f t="shared" si="2"/>
        <v>0</v>
      </c>
      <c r="BY13" s="186">
        <f t="shared" si="2"/>
        <v>0</v>
      </c>
      <c r="BZ13" s="186">
        <f t="shared" si="7"/>
        <v>0</v>
      </c>
      <c r="CA13" s="95"/>
      <c r="CB13" s="186" t="e">
        <f>+BS13+#REF!</f>
        <v>#REF!</v>
      </c>
      <c r="CC13" s="186" t="e">
        <f>+BT13+#REF!</f>
        <v>#REF!</v>
      </c>
      <c r="CD13" s="186" t="e">
        <f>+BU13+#REF!</f>
        <v>#REF!</v>
      </c>
      <c r="CE13" s="186" t="e">
        <f>+BV13+#REF!</f>
        <v>#REF!</v>
      </c>
      <c r="CF13" s="186" t="e">
        <f>+BW13+#REF!</f>
        <v>#REF!</v>
      </c>
      <c r="CG13" s="186" t="e">
        <f>+BX13+#REF!</f>
        <v>#REF!</v>
      </c>
      <c r="CH13" s="186" t="e">
        <f>+BY13+#REF!</f>
        <v>#REF!</v>
      </c>
      <c r="CI13" s="186" t="e">
        <f t="shared" si="8"/>
        <v>#REF!</v>
      </c>
    </row>
    <row r="14" spans="1:87" x14ac:dyDescent="0.35">
      <c r="A14" s="756"/>
      <c r="B14" s="792"/>
      <c r="C14" s="6" t="s">
        <v>24</v>
      </c>
      <c r="D14" s="7" t="s">
        <v>18</v>
      </c>
      <c r="E14" s="71"/>
      <c r="F14" s="102">
        <v>67</v>
      </c>
      <c r="G14" s="70"/>
      <c r="H14" s="102">
        <v>67</v>
      </c>
      <c r="I14" s="73"/>
      <c r="J14" s="102">
        <v>67</v>
      </c>
      <c r="K14" s="102"/>
      <c r="L14" s="102" t="s">
        <v>19</v>
      </c>
      <c r="M14" s="72"/>
      <c r="N14" s="102">
        <v>67</v>
      </c>
      <c r="O14" s="70"/>
      <c r="P14" s="102">
        <v>67</v>
      </c>
      <c r="Q14" s="70"/>
      <c r="R14" s="70"/>
      <c r="S14" s="71"/>
      <c r="T14" s="102" t="s">
        <v>19</v>
      </c>
      <c r="U14" s="70"/>
      <c r="V14" s="102">
        <v>67</v>
      </c>
      <c r="W14" s="73"/>
      <c r="X14" s="102" t="s">
        <v>19</v>
      </c>
      <c r="Y14" s="102" t="s">
        <v>19</v>
      </c>
      <c r="Z14" s="99"/>
      <c r="AA14" s="69"/>
      <c r="AB14" s="102" t="s">
        <v>19</v>
      </c>
      <c r="AC14" s="70"/>
      <c r="AD14" s="102">
        <v>67</v>
      </c>
      <c r="AE14" s="70"/>
      <c r="AF14" s="70"/>
      <c r="AG14" s="71"/>
      <c r="AH14" s="102" t="s">
        <v>20</v>
      </c>
      <c r="AI14" s="70"/>
      <c r="AJ14" s="8" t="str">
        <f t="shared" si="0"/>
        <v>ADJ NAKPANE</v>
      </c>
      <c r="AK14" s="399"/>
      <c r="AL14" s="42"/>
      <c r="AM14" s="226">
        <f t="shared" si="3"/>
        <v>0</v>
      </c>
      <c r="AN14" s="226">
        <f t="shared" si="1"/>
        <v>0</v>
      </c>
      <c r="AO14" s="226">
        <f t="shared" si="1"/>
        <v>0</v>
      </c>
      <c r="AP14" s="226">
        <f t="shared" si="1"/>
        <v>0</v>
      </c>
      <c r="AQ14" s="226">
        <f t="shared" si="1"/>
        <v>0</v>
      </c>
      <c r="AR14" s="226">
        <f t="shared" si="1"/>
        <v>0</v>
      </c>
      <c r="AS14" s="226">
        <f t="shared" si="1"/>
        <v>0</v>
      </c>
      <c r="AT14" s="226">
        <f t="shared" si="1"/>
        <v>0</v>
      </c>
      <c r="AU14" s="226">
        <f t="shared" si="1"/>
        <v>0</v>
      </c>
      <c r="AV14" s="226">
        <f t="shared" si="1"/>
        <v>1</v>
      </c>
      <c r="AW14" s="226">
        <f t="shared" si="1"/>
        <v>7</v>
      </c>
      <c r="AX14" s="226">
        <f t="shared" si="1"/>
        <v>0</v>
      </c>
      <c r="AY14" s="226">
        <f t="shared" si="1"/>
        <v>0</v>
      </c>
      <c r="AZ14" s="226">
        <f t="shared" si="1"/>
        <v>0</v>
      </c>
      <c r="BA14" s="226">
        <f t="shared" si="4"/>
        <v>8</v>
      </c>
      <c r="BB14" s="42"/>
      <c r="BC14" s="226" t="e">
        <f>+AM14+#REF!</f>
        <v>#REF!</v>
      </c>
      <c r="BD14" s="226" t="e">
        <f>+AN14+#REF!</f>
        <v>#REF!</v>
      </c>
      <c r="BE14" s="226" t="e">
        <f>+AO14+#REF!</f>
        <v>#REF!</v>
      </c>
      <c r="BF14" s="226" t="e">
        <f>+AP14+#REF!</f>
        <v>#REF!</v>
      </c>
      <c r="BG14" s="226" t="e">
        <f>+AQ14+#REF!</f>
        <v>#REF!</v>
      </c>
      <c r="BH14" s="226" t="e">
        <f>+AR14+#REF!</f>
        <v>#REF!</v>
      </c>
      <c r="BI14" s="226" t="e">
        <f>+AS14+#REF!</f>
        <v>#REF!</v>
      </c>
      <c r="BJ14" s="226" t="e">
        <f>+AT14+#REF!</f>
        <v>#REF!</v>
      </c>
      <c r="BK14" s="226" t="e">
        <f>+AU14+#REF!</f>
        <v>#REF!</v>
      </c>
      <c r="BL14" s="226" t="e">
        <f>+AV14+#REF!</f>
        <v>#REF!</v>
      </c>
      <c r="BM14" s="226" t="e">
        <f>+AW14+#REF!</f>
        <v>#REF!</v>
      </c>
      <c r="BN14" s="226" t="e">
        <f>+AX14+#REF!</f>
        <v>#REF!</v>
      </c>
      <c r="BO14" s="226" t="e">
        <f>+AY14+#REF!</f>
        <v>#REF!</v>
      </c>
      <c r="BP14" s="226" t="e">
        <f>+AZ14+#REF!</f>
        <v>#REF!</v>
      </c>
      <c r="BQ14" s="226" t="e">
        <f t="shared" si="5"/>
        <v>#REF!</v>
      </c>
      <c r="BR14" s="42"/>
      <c r="BS14" s="226">
        <f t="shared" si="6"/>
        <v>0</v>
      </c>
      <c r="BT14" s="226">
        <f t="shared" si="2"/>
        <v>0</v>
      </c>
      <c r="BU14" s="226">
        <f t="shared" si="2"/>
        <v>5</v>
      </c>
      <c r="BV14" s="226">
        <f t="shared" si="2"/>
        <v>0</v>
      </c>
      <c r="BW14" s="226">
        <f t="shared" si="2"/>
        <v>0</v>
      </c>
      <c r="BX14" s="226">
        <f t="shared" si="2"/>
        <v>0</v>
      </c>
      <c r="BY14" s="226">
        <f t="shared" si="2"/>
        <v>0</v>
      </c>
      <c r="BZ14" s="226">
        <f t="shared" si="7"/>
        <v>5</v>
      </c>
      <c r="CA14" s="42"/>
      <c r="CB14" s="226" t="e">
        <f>+BS14+#REF!</f>
        <v>#REF!</v>
      </c>
      <c r="CC14" s="226" t="e">
        <f>+BT14+#REF!</f>
        <v>#REF!</v>
      </c>
      <c r="CD14" s="226" t="e">
        <f>+BU14+#REF!</f>
        <v>#REF!</v>
      </c>
      <c r="CE14" s="226" t="e">
        <f>+BV14+#REF!</f>
        <v>#REF!</v>
      </c>
      <c r="CF14" s="226" t="e">
        <f>+BW14+#REF!</f>
        <v>#REF!</v>
      </c>
      <c r="CG14" s="226" t="e">
        <f>+BX14+#REF!</f>
        <v>#REF!</v>
      </c>
      <c r="CH14" s="226" t="e">
        <f>+BY14+#REF!</f>
        <v>#REF!</v>
      </c>
      <c r="CI14" s="226" t="e">
        <f t="shared" si="8"/>
        <v>#REF!</v>
      </c>
    </row>
    <row r="15" spans="1:87" x14ac:dyDescent="0.35">
      <c r="A15" s="756"/>
      <c r="B15" s="792"/>
      <c r="C15" s="6" t="s">
        <v>25</v>
      </c>
      <c r="D15" s="7" t="s">
        <v>209</v>
      </c>
      <c r="E15" s="71"/>
      <c r="F15" s="102" t="s">
        <v>19</v>
      </c>
      <c r="G15" s="70"/>
      <c r="H15" s="102">
        <v>67</v>
      </c>
      <c r="I15" s="73"/>
      <c r="J15" s="102" t="s">
        <v>19</v>
      </c>
      <c r="K15" s="102" t="s">
        <v>19</v>
      </c>
      <c r="L15" s="330" t="s">
        <v>7</v>
      </c>
      <c r="M15" s="331" t="s">
        <v>7</v>
      </c>
      <c r="N15" s="327" t="s">
        <v>7</v>
      </c>
      <c r="O15" s="327" t="s">
        <v>7</v>
      </c>
      <c r="P15" s="327" t="s">
        <v>7</v>
      </c>
      <c r="Q15" s="327" t="s">
        <v>7</v>
      </c>
      <c r="R15" s="327" t="s">
        <v>7</v>
      </c>
      <c r="S15" s="330" t="s">
        <v>7</v>
      </c>
      <c r="T15" s="327" t="s">
        <v>7</v>
      </c>
      <c r="U15" s="327" t="s">
        <v>7</v>
      </c>
      <c r="V15" s="327" t="s">
        <v>7</v>
      </c>
      <c r="W15" s="332" t="s">
        <v>7</v>
      </c>
      <c r="X15" s="327" t="s">
        <v>7</v>
      </c>
      <c r="Y15" s="332" t="s">
        <v>7</v>
      </c>
      <c r="Z15" s="371" t="s">
        <v>7</v>
      </c>
      <c r="AA15" s="373" t="s">
        <v>7</v>
      </c>
      <c r="AB15" s="327" t="s">
        <v>7</v>
      </c>
      <c r="AC15" s="327" t="s">
        <v>7</v>
      </c>
      <c r="AD15" s="327" t="s">
        <v>7</v>
      </c>
      <c r="AE15" s="327" t="s">
        <v>7</v>
      </c>
      <c r="AF15" s="327" t="s">
        <v>7</v>
      </c>
      <c r="AG15" s="330" t="s">
        <v>7</v>
      </c>
      <c r="AH15" s="327" t="s">
        <v>7</v>
      </c>
      <c r="AI15" s="327" t="s">
        <v>7</v>
      </c>
      <c r="AJ15" s="8" t="str">
        <f t="shared" si="0"/>
        <v>ADJ CHOPIN</v>
      </c>
      <c r="AK15" s="397"/>
      <c r="AL15" s="95"/>
      <c r="AM15" s="186">
        <f t="shared" si="3"/>
        <v>0</v>
      </c>
      <c r="AN15" s="186">
        <f t="shared" si="1"/>
        <v>0</v>
      </c>
      <c r="AO15" s="186">
        <f t="shared" si="1"/>
        <v>0</v>
      </c>
      <c r="AP15" s="186">
        <f t="shared" si="1"/>
        <v>0</v>
      </c>
      <c r="AQ15" s="186">
        <f t="shared" si="1"/>
        <v>0</v>
      </c>
      <c r="AR15" s="186">
        <f t="shared" si="1"/>
        <v>0</v>
      </c>
      <c r="AS15" s="186">
        <f t="shared" si="1"/>
        <v>0</v>
      </c>
      <c r="AT15" s="186">
        <f t="shared" si="1"/>
        <v>0</v>
      </c>
      <c r="AU15" s="186">
        <f t="shared" si="1"/>
        <v>0</v>
      </c>
      <c r="AV15" s="186">
        <f t="shared" si="1"/>
        <v>0</v>
      </c>
      <c r="AW15" s="186">
        <f t="shared" si="1"/>
        <v>1</v>
      </c>
      <c r="AX15" s="186">
        <f t="shared" si="1"/>
        <v>0</v>
      </c>
      <c r="AY15" s="186">
        <f t="shared" si="1"/>
        <v>0</v>
      </c>
      <c r="AZ15" s="186">
        <f t="shared" si="1"/>
        <v>0</v>
      </c>
      <c r="BA15" s="186">
        <f t="shared" si="4"/>
        <v>1</v>
      </c>
      <c r="BB15" s="95"/>
      <c r="BC15" s="186" t="e">
        <f>+AM15+#REF!</f>
        <v>#REF!</v>
      </c>
      <c r="BD15" s="186" t="e">
        <f>+AN15+#REF!</f>
        <v>#REF!</v>
      </c>
      <c r="BE15" s="186" t="e">
        <f>+AO15+#REF!</f>
        <v>#REF!</v>
      </c>
      <c r="BF15" s="186" t="e">
        <f>+AP15+#REF!</f>
        <v>#REF!</v>
      </c>
      <c r="BG15" s="186" t="e">
        <f>+AQ15+#REF!</f>
        <v>#REF!</v>
      </c>
      <c r="BH15" s="186" t="e">
        <f>+AR15+#REF!</f>
        <v>#REF!</v>
      </c>
      <c r="BI15" s="186" t="e">
        <f>+AS15+#REF!</f>
        <v>#REF!</v>
      </c>
      <c r="BJ15" s="186" t="e">
        <f>+AT15+#REF!</f>
        <v>#REF!</v>
      </c>
      <c r="BK15" s="186" t="e">
        <f>+AU15+#REF!</f>
        <v>#REF!</v>
      </c>
      <c r="BL15" s="186" t="e">
        <f>+AV15+#REF!</f>
        <v>#REF!</v>
      </c>
      <c r="BM15" s="186" t="e">
        <f>+AW15+#REF!</f>
        <v>#REF!</v>
      </c>
      <c r="BN15" s="186" t="e">
        <f>+AX15+#REF!</f>
        <v>#REF!</v>
      </c>
      <c r="BO15" s="186" t="e">
        <f>+AY15+#REF!</f>
        <v>#REF!</v>
      </c>
      <c r="BP15" s="186" t="e">
        <f>+AZ15+#REF!</f>
        <v>#REF!</v>
      </c>
      <c r="BQ15" s="186" t="e">
        <f t="shared" si="5"/>
        <v>#REF!</v>
      </c>
      <c r="BR15" s="95"/>
      <c r="BS15" s="186">
        <f t="shared" si="6"/>
        <v>0</v>
      </c>
      <c r="BT15" s="186">
        <f t="shared" si="2"/>
        <v>0</v>
      </c>
      <c r="BU15" s="186">
        <f t="shared" si="2"/>
        <v>3</v>
      </c>
      <c r="BV15" s="186">
        <f t="shared" si="2"/>
        <v>0</v>
      </c>
      <c r="BW15" s="186">
        <f t="shared" si="2"/>
        <v>0</v>
      </c>
      <c r="BX15" s="186">
        <f t="shared" si="2"/>
        <v>0</v>
      </c>
      <c r="BY15" s="186">
        <f t="shared" si="2"/>
        <v>0</v>
      </c>
      <c r="BZ15" s="186">
        <f t="shared" si="7"/>
        <v>3</v>
      </c>
      <c r="CA15" s="95"/>
      <c r="CB15" s="186" t="e">
        <f>+BS15+#REF!</f>
        <v>#REF!</v>
      </c>
      <c r="CC15" s="186" t="e">
        <f>+BT15+#REF!</f>
        <v>#REF!</v>
      </c>
      <c r="CD15" s="186" t="e">
        <f>+BU15+#REF!</f>
        <v>#REF!</v>
      </c>
      <c r="CE15" s="186" t="e">
        <f>+BV15+#REF!</f>
        <v>#REF!</v>
      </c>
      <c r="CF15" s="186" t="e">
        <f>+BW15+#REF!</f>
        <v>#REF!</v>
      </c>
      <c r="CG15" s="186" t="e">
        <f>+BX15+#REF!</f>
        <v>#REF!</v>
      </c>
      <c r="CH15" s="186" t="e">
        <f>+BY15+#REF!</f>
        <v>#REF!</v>
      </c>
      <c r="CI15" s="186" t="e">
        <f t="shared" si="8"/>
        <v>#REF!</v>
      </c>
    </row>
    <row r="16" spans="1:87" x14ac:dyDescent="0.35">
      <c r="A16" s="756"/>
      <c r="B16" s="792"/>
      <c r="C16" s="13" t="s">
        <v>27</v>
      </c>
      <c r="D16" s="7" t="s">
        <v>88</v>
      </c>
      <c r="E16" s="71"/>
      <c r="F16" s="102" t="s">
        <v>38</v>
      </c>
      <c r="G16" s="70"/>
      <c r="H16" s="102" t="s">
        <v>38</v>
      </c>
      <c r="I16" s="73"/>
      <c r="J16" s="102" t="s">
        <v>38</v>
      </c>
      <c r="K16" s="102"/>
      <c r="L16" s="102" t="s">
        <v>19</v>
      </c>
      <c r="M16" s="72"/>
      <c r="N16" s="102" t="s">
        <v>38</v>
      </c>
      <c r="O16" s="70"/>
      <c r="P16" s="102" t="s">
        <v>29</v>
      </c>
      <c r="Q16" s="70"/>
      <c r="R16" s="70"/>
      <c r="S16" s="71"/>
      <c r="T16" s="102" t="s">
        <v>19</v>
      </c>
      <c r="U16" s="70"/>
      <c r="V16" s="102" t="s">
        <v>38</v>
      </c>
      <c r="W16" s="73"/>
      <c r="X16" s="102" t="s">
        <v>19</v>
      </c>
      <c r="Y16" s="122"/>
      <c r="Z16" s="102" t="s">
        <v>19</v>
      </c>
      <c r="AA16" s="69"/>
      <c r="AB16" s="102" t="s">
        <v>38</v>
      </c>
      <c r="AC16" s="70"/>
      <c r="AD16" s="102" t="s">
        <v>38</v>
      </c>
      <c r="AE16" s="70"/>
      <c r="AF16" s="70"/>
      <c r="AG16" s="71"/>
      <c r="AH16" s="367" t="s">
        <v>7</v>
      </c>
      <c r="AI16" s="367" t="s">
        <v>7</v>
      </c>
      <c r="AJ16" s="14" t="str">
        <f t="shared" si="0"/>
        <v>CNE THENOUX</v>
      </c>
      <c r="AK16" s="399"/>
      <c r="AL16" s="42"/>
      <c r="AM16" s="226">
        <f t="shared" si="3"/>
        <v>0</v>
      </c>
      <c r="AN16" s="226">
        <f t="shared" si="1"/>
        <v>0</v>
      </c>
      <c r="AO16" s="226">
        <f t="shared" si="1"/>
        <v>0</v>
      </c>
      <c r="AP16" s="226">
        <f t="shared" si="1"/>
        <v>1</v>
      </c>
      <c r="AQ16" s="226">
        <f t="shared" si="1"/>
        <v>0</v>
      </c>
      <c r="AR16" s="226">
        <f t="shared" si="1"/>
        <v>0</v>
      </c>
      <c r="AS16" s="226">
        <f t="shared" si="1"/>
        <v>0</v>
      </c>
      <c r="AT16" s="226">
        <f t="shared" si="1"/>
        <v>0</v>
      </c>
      <c r="AU16" s="226">
        <f t="shared" si="1"/>
        <v>0</v>
      </c>
      <c r="AV16" s="226">
        <f t="shared" si="1"/>
        <v>0</v>
      </c>
      <c r="AW16" s="226">
        <f t="shared" si="1"/>
        <v>0</v>
      </c>
      <c r="AX16" s="226">
        <f t="shared" si="1"/>
        <v>7</v>
      </c>
      <c r="AY16" s="226">
        <f t="shared" si="1"/>
        <v>0</v>
      </c>
      <c r="AZ16" s="226">
        <f t="shared" si="1"/>
        <v>0</v>
      </c>
      <c r="BA16" s="226">
        <f t="shared" si="4"/>
        <v>8</v>
      </c>
      <c r="BB16" s="42"/>
      <c r="BC16" s="226" t="e">
        <f>+AM16+#REF!</f>
        <v>#REF!</v>
      </c>
      <c r="BD16" s="226" t="e">
        <f>+AN16+#REF!</f>
        <v>#REF!</v>
      </c>
      <c r="BE16" s="226" t="e">
        <f>+AO16+#REF!</f>
        <v>#REF!</v>
      </c>
      <c r="BF16" s="226" t="e">
        <f>+AP16+#REF!</f>
        <v>#REF!</v>
      </c>
      <c r="BG16" s="226" t="e">
        <f>+AQ16+#REF!</f>
        <v>#REF!</v>
      </c>
      <c r="BH16" s="226" t="e">
        <f>+AR16+#REF!</f>
        <v>#REF!</v>
      </c>
      <c r="BI16" s="226" t="e">
        <f>+AS16+#REF!</f>
        <v>#REF!</v>
      </c>
      <c r="BJ16" s="226" t="e">
        <f>+AT16+#REF!</f>
        <v>#REF!</v>
      </c>
      <c r="BK16" s="226" t="e">
        <f>+AU16+#REF!</f>
        <v>#REF!</v>
      </c>
      <c r="BL16" s="226" t="e">
        <f>+AV16+#REF!</f>
        <v>#REF!</v>
      </c>
      <c r="BM16" s="226" t="e">
        <f>+AW16+#REF!</f>
        <v>#REF!</v>
      </c>
      <c r="BN16" s="226" t="e">
        <f>+AX16+#REF!</f>
        <v>#REF!</v>
      </c>
      <c r="BO16" s="226" t="e">
        <f>+AY16+#REF!</f>
        <v>#REF!</v>
      </c>
      <c r="BP16" s="226" t="e">
        <f>+AZ16+#REF!</f>
        <v>#REF!</v>
      </c>
      <c r="BQ16" s="226" t="e">
        <f t="shared" si="5"/>
        <v>#REF!</v>
      </c>
      <c r="BR16" s="42"/>
      <c r="BS16" s="226">
        <f t="shared" si="6"/>
        <v>0</v>
      </c>
      <c r="BT16" s="226">
        <f t="shared" si="2"/>
        <v>0</v>
      </c>
      <c r="BU16" s="226">
        <f t="shared" si="2"/>
        <v>4</v>
      </c>
      <c r="BV16" s="226">
        <f t="shared" si="2"/>
        <v>0</v>
      </c>
      <c r="BW16" s="226">
        <f t="shared" si="2"/>
        <v>0</v>
      </c>
      <c r="BX16" s="226">
        <f t="shared" si="2"/>
        <v>0</v>
      </c>
      <c r="BY16" s="226">
        <f t="shared" si="2"/>
        <v>0</v>
      </c>
      <c r="BZ16" s="226">
        <f t="shared" si="7"/>
        <v>4</v>
      </c>
      <c r="CA16" s="42"/>
      <c r="CB16" s="226" t="e">
        <f>+BS16+#REF!</f>
        <v>#REF!</v>
      </c>
      <c r="CC16" s="226" t="e">
        <f>+BT16+#REF!</f>
        <v>#REF!</v>
      </c>
      <c r="CD16" s="226" t="e">
        <f>+BU16+#REF!</f>
        <v>#REF!</v>
      </c>
      <c r="CE16" s="226" t="e">
        <f>+BV16+#REF!</f>
        <v>#REF!</v>
      </c>
      <c r="CF16" s="226" t="e">
        <f>+BW16+#REF!</f>
        <v>#REF!</v>
      </c>
      <c r="CG16" s="226" t="e">
        <f>+BX16+#REF!</f>
        <v>#REF!</v>
      </c>
      <c r="CH16" s="226" t="e">
        <f>+BY16+#REF!</f>
        <v>#REF!</v>
      </c>
      <c r="CI16" s="226" t="e">
        <f t="shared" si="8"/>
        <v>#REF!</v>
      </c>
    </row>
    <row r="17" spans="1:87" x14ac:dyDescent="0.35">
      <c r="A17" s="756"/>
      <c r="B17" s="792"/>
      <c r="C17" s="13" t="s">
        <v>52</v>
      </c>
      <c r="D17" s="7" t="s">
        <v>156</v>
      </c>
      <c r="E17" s="358" t="s">
        <v>77</v>
      </c>
      <c r="F17" s="357" t="s">
        <v>77</v>
      </c>
      <c r="G17" s="357" t="s">
        <v>77</v>
      </c>
      <c r="H17" s="357" t="s">
        <v>77</v>
      </c>
      <c r="I17" s="359" t="s">
        <v>77</v>
      </c>
      <c r="J17" s="102" t="s">
        <v>19</v>
      </c>
      <c r="K17" s="102"/>
      <c r="L17" s="117"/>
      <c r="M17" s="72"/>
      <c r="N17" s="102" t="s">
        <v>19</v>
      </c>
      <c r="O17" s="70"/>
      <c r="P17" s="102" t="s">
        <v>33</v>
      </c>
      <c r="Q17" s="70"/>
      <c r="R17" s="70"/>
      <c r="S17" s="71"/>
      <c r="T17" s="102" t="s">
        <v>33</v>
      </c>
      <c r="U17" s="70"/>
      <c r="V17" s="102" t="s">
        <v>19</v>
      </c>
      <c r="W17" s="73"/>
      <c r="X17" s="102" t="s">
        <v>33</v>
      </c>
      <c r="Y17" s="122"/>
      <c r="Z17" s="102" t="s">
        <v>19</v>
      </c>
      <c r="AA17" s="69"/>
      <c r="AB17" s="102" t="s">
        <v>33</v>
      </c>
      <c r="AC17" s="70"/>
      <c r="AD17" s="102" t="s">
        <v>19</v>
      </c>
      <c r="AE17" s="70"/>
      <c r="AF17" s="70"/>
      <c r="AG17" s="71"/>
      <c r="AH17" s="319" t="s">
        <v>183</v>
      </c>
      <c r="AI17" s="319" t="s">
        <v>183</v>
      </c>
      <c r="AJ17" s="14" t="str">
        <f t="shared" si="0"/>
        <v>SGC PETITJEAN</v>
      </c>
      <c r="AK17" s="397"/>
      <c r="AL17" s="95"/>
      <c r="AM17" s="186">
        <f t="shared" si="3"/>
        <v>0</v>
      </c>
      <c r="AN17" s="186">
        <f t="shared" si="1"/>
        <v>0</v>
      </c>
      <c r="AO17" s="186">
        <f t="shared" si="1"/>
        <v>0</v>
      </c>
      <c r="AP17" s="186">
        <f t="shared" si="1"/>
        <v>0</v>
      </c>
      <c r="AQ17" s="186">
        <f t="shared" si="1"/>
        <v>0</v>
      </c>
      <c r="AR17" s="186">
        <f t="shared" si="1"/>
        <v>4</v>
      </c>
      <c r="AS17" s="186">
        <f t="shared" si="1"/>
        <v>0</v>
      </c>
      <c r="AT17" s="186">
        <f t="shared" si="1"/>
        <v>0</v>
      </c>
      <c r="AU17" s="186">
        <f t="shared" si="1"/>
        <v>0</v>
      </c>
      <c r="AV17" s="186">
        <f t="shared" si="1"/>
        <v>0</v>
      </c>
      <c r="AW17" s="186">
        <f t="shared" si="1"/>
        <v>0</v>
      </c>
      <c r="AX17" s="186">
        <f t="shared" si="1"/>
        <v>0</v>
      </c>
      <c r="AY17" s="186">
        <f t="shared" si="1"/>
        <v>0</v>
      </c>
      <c r="AZ17" s="186">
        <f t="shared" si="1"/>
        <v>0</v>
      </c>
      <c r="BA17" s="186"/>
      <c r="BB17" s="95"/>
      <c r="BC17" s="186" t="e">
        <f>+AM17+#REF!</f>
        <v>#REF!</v>
      </c>
      <c r="BD17" s="186" t="e">
        <f>+AN17+#REF!</f>
        <v>#REF!</v>
      </c>
      <c r="BE17" s="186" t="e">
        <f>+AO17+#REF!</f>
        <v>#REF!</v>
      </c>
      <c r="BF17" s="186" t="e">
        <f>+AP17+#REF!</f>
        <v>#REF!</v>
      </c>
      <c r="BG17" s="186" t="e">
        <f>+AQ17+#REF!</f>
        <v>#REF!</v>
      </c>
      <c r="BH17" s="186" t="e">
        <f>+AR17+#REF!</f>
        <v>#REF!</v>
      </c>
      <c r="BI17" s="186" t="e">
        <f>+AS17+#REF!</f>
        <v>#REF!</v>
      </c>
      <c r="BJ17" s="186" t="e">
        <f>+AT17+#REF!</f>
        <v>#REF!</v>
      </c>
      <c r="BK17" s="186" t="e">
        <f>+AU17+#REF!</f>
        <v>#REF!</v>
      </c>
      <c r="BL17" s="186" t="e">
        <f>+AV17+#REF!</f>
        <v>#REF!</v>
      </c>
      <c r="BM17" s="186" t="e">
        <f>+AW17+#REF!</f>
        <v>#REF!</v>
      </c>
      <c r="BN17" s="186" t="e">
        <f>+AX17+#REF!</f>
        <v>#REF!</v>
      </c>
      <c r="BO17" s="186" t="e">
        <f>+AY17+#REF!</f>
        <v>#REF!</v>
      </c>
      <c r="BP17" s="186" t="e">
        <f>+AZ17+#REF!</f>
        <v>#REF!</v>
      </c>
      <c r="BQ17" s="186"/>
      <c r="BR17" s="95"/>
      <c r="BS17" s="186">
        <f t="shared" si="6"/>
        <v>0</v>
      </c>
      <c r="BT17" s="186">
        <f t="shared" si="2"/>
        <v>0</v>
      </c>
      <c r="BU17" s="186">
        <f t="shared" si="2"/>
        <v>5</v>
      </c>
      <c r="BV17" s="186">
        <f t="shared" si="2"/>
        <v>0</v>
      </c>
      <c r="BW17" s="186">
        <f t="shared" si="2"/>
        <v>0</v>
      </c>
      <c r="BX17" s="186">
        <f t="shared" si="2"/>
        <v>0</v>
      </c>
      <c r="BY17" s="186">
        <f t="shared" si="2"/>
        <v>0</v>
      </c>
      <c r="BZ17" s="186"/>
      <c r="CA17" s="95"/>
      <c r="CB17" s="186" t="e">
        <f>+BS17+#REF!</f>
        <v>#REF!</v>
      </c>
      <c r="CC17" s="186" t="e">
        <f>+BT17+#REF!</f>
        <v>#REF!</v>
      </c>
      <c r="CD17" s="186" t="e">
        <f>+BU17+#REF!</f>
        <v>#REF!</v>
      </c>
      <c r="CE17" s="186" t="e">
        <f>+BV17+#REF!</f>
        <v>#REF!</v>
      </c>
      <c r="CF17" s="186" t="e">
        <f>+BW17+#REF!</f>
        <v>#REF!</v>
      </c>
      <c r="CG17" s="186" t="e">
        <f>+BX17+#REF!</f>
        <v>#REF!</v>
      </c>
      <c r="CH17" s="186" t="e">
        <f>+BY17+#REF!</f>
        <v>#REF!</v>
      </c>
      <c r="CI17" s="186"/>
    </row>
    <row r="18" spans="1:87" x14ac:dyDescent="0.35">
      <c r="A18" s="756"/>
      <c r="B18" s="792"/>
      <c r="C18" s="13" t="s">
        <v>28</v>
      </c>
      <c r="D18" s="7" t="s">
        <v>29</v>
      </c>
      <c r="E18" s="71"/>
      <c r="F18" s="102" t="s">
        <v>29</v>
      </c>
      <c r="G18" s="70"/>
      <c r="H18" s="102" t="s">
        <v>29</v>
      </c>
      <c r="I18" s="73"/>
      <c r="J18" s="102" t="s">
        <v>29</v>
      </c>
      <c r="K18" s="102" t="s">
        <v>31</v>
      </c>
      <c r="L18" s="117"/>
      <c r="M18" s="72"/>
      <c r="N18" s="102" t="s">
        <v>31</v>
      </c>
      <c r="O18" s="327" t="s">
        <v>7</v>
      </c>
      <c r="P18" s="327" t="s">
        <v>7</v>
      </c>
      <c r="Q18" s="327" t="s">
        <v>7</v>
      </c>
      <c r="R18" s="327" t="s">
        <v>7</v>
      </c>
      <c r="S18" s="330" t="s">
        <v>7</v>
      </c>
      <c r="T18" s="327" t="s">
        <v>7</v>
      </c>
      <c r="U18" s="327" t="s">
        <v>7</v>
      </c>
      <c r="V18" s="327" t="s">
        <v>7</v>
      </c>
      <c r="W18" s="332" t="s">
        <v>7</v>
      </c>
      <c r="X18" s="327" t="s">
        <v>7</v>
      </c>
      <c r="Y18" s="332" t="s">
        <v>7</v>
      </c>
      <c r="Z18" s="99" t="s">
        <v>31</v>
      </c>
      <c r="AA18" s="69"/>
      <c r="AB18" s="102" t="s">
        <v>29</v>
      </c>
      <c r="AC18" s="70"/>
      <c r="AD18" s="99" t="s">
        <v>31</v>
      </c>
      <c r="AE18" s="70"/>
      <c r="AF18" s="70"/>
      <c r="AG18" s="71"/>
      <c r="AH18" s="99" t="s">
        <v>31</v>
      </c>
      <c r="AI18" s="70"/>
      <c r="AJ18" s="14" t="str">
        <f t="shared" si="0"/>
        <v>LTT NGUYEN</v>
      </c>
      <c r="AK18" s="399"/>
      <c r="AL18" s="42"/>
      <c r="AM18" s="226">
        <f t="shared" si="3"/>
        <v>0</v>
      </c>
      <c r="AN18" s="226">
        <f t="shared" si="1"/>
        <v>0</v>
      </c>
      <c r="AO18" s="226">
        <f t="shared" si="1"/>
        <v>0</v>
      </c>
      <c r="AP18" s="226">
        <f t="shared" si="1"/>
        <v>4</v>
      </c>
      <c r="AQ18" s="226">
        <f t="shared" si="1"/>
        <v>0</v>
      </c>
      <c r="AR18" s="226">
        <f t="shared" si="1"/>
        <v>0</v>
      </c>
      <c r="AS18" s="226">
        <f t="shared" si="1"/>
        <v>0</v>
      </c>
      <c r="AT18" s="226">
        <f t="shared" si="1"/>
        <v>0</v>
      </c>
      <c r="AU18" s="226">
        <f t="shared" si="1"/>
        <v>0</v>
      </c>
      <c r="AV18" s="226">
        <f t="shared" si="1"/>
        <v>0</v>
      </c>
      <c r="AW18" s="226">
        <f t="shared" si="1"/>
        <v>0</v>
      </c>
      <c r="AX18" s="226">
        <f t="shared" si="1"/>
        <v>0</v>
      </c>
      <c r="AY18" s="226">
        <f t="shared" si="1"/>
        <v>0</v>
      </c>
      <c r="AZ18" s="226">
        <f t="shared" si="1"/>
        <v>0</v>
      </c>
      <c r="BA18" s="226">
        <f t="shared" si="4"/>
        <v>4</v>
      </c>
      <c r="BB18" s="42"/>
      <c r="BC18" s="226" t="e">
        <f>+AM18+#REF!</f>
        <v>#REF!</v>
      </c>
      <c r="BD18" s="226" t="e">
        <f>+AN18+#REF!</f>
        <v>#REF!</v>
      </c>
      <c r="BE18" s="226" t="e">
        <f>+AO18+#REF!</f>
        <v>#REF!</v>
      </c>
      <c r="BF18" s="226" t="e">
        <f>+AP18+#REF!</f>
        <v>#REF!</v>
      </c>
      <c r="BG18" s="226" t="e">
        <f>+AQ18+#REF!</f>
        <v>#REF!</v>
      </c>
      <c r="BH18" s="226" t="e">
        <f>+AR18+#REF!</f>
        <v>#REF!</v>
      </c>
      <c r="BI18" s="226" t="e">
        <f>+AS18+#REF!</f>
        <v>#REF!</v>
      </c>
      <c r="BJ18" s="226" t="e">
        <f>+AT18+#REF!</f>
        <v>#REF!</v>
      </c>
      <c r="BK18" s="226" t="e">
        <f>+AU18+#REF!</f>
        <v>#REF!</v>
      </c>
      <c r="BL18" s="226" t="e">
        <f>+AV18+#REF!</f>
        <v>#REF!</v>
      </c>
      <c r="BM18" s="226" t="e">
        <f>+AW18+#REF!</f>
        <v>#REF!</v>
      </c>
      <c r="BN18" s="226" t="e">
        <f>+AX18+#REF!</f>
        <v>#REF!</v>
      </c>
      <c r="BO18" s="226" t="e">
        <f>+AY18+#REF!</f>
        <v>#REF!</v>
      </c>
      <c r="BP18" s="226" t="e">
        <f>+AZ18+#REF!</f>
        <v>#REF!</v>
      </c>
      <c r="BQ18" s="226" t="e">
        <f t="shared" si="5"/>
        <v>#REF!</v>
      </c>
      <c r="BR18" s="42"/>
      <c r="BS18" s="226">
        <f t="shared" si="6"/>
        <v>0</v>
      </c>
      <c r="BT18" s="226">
        <f t="shared" si="2"/>
        <v>5</v>
      </c>
      <c r="BU18" s="226">
        <f t="shared" si="2"/>
        <v>0</v>
      </c>
      <c r="BV18" s="226">
        <f t="shared" si="2"/>
        <v>0</v>
      </c>
      <c r="BW18" s="226">
        <f t="shared" si="2"/>
        <v>0</v>
      </c>
      <c r="BX18" s="226">
        <f t="shared" si="2"/>
        <v>0</v>
      </c>
      <c r="BY18" s="226">
        <f t="shared" si="2"/>
        <v>0</v>
      </c>
      <c r="BZ18" s="226">
        <f t="shared" si="7"/>
        <v>5</v>
      </c>
      <c r="CA18" s="42"/>
      <c r="CB18" s="226" t="e">
        <f>+BS18+#REF!</f>
        <v>#REF!</v>
      </c>
      <c r="CC18" s="226" t="e">
        <f>+BT18+#REF!</f>
        <v>#REF!</v>
      </c>
      <c r="CD18" s="226" t="e">
        <f>+BU18+#REF!</f>
        <v>#REF!</v>
      </c>
      <c r="CE18" s="226" t="e">
        <f>+BV18+#REF!</f>
        <v>#REF!</v>
      </c>
      <c r="CF18" s="226" t="e">
        <f>+BW18+#REF!</f>
        <v>#REF!</v>
      </c>
      <c r="CG18" s="226" t="e">
        <f>+BX18+#REF!</f>
        <v>#REF!</v>
      </c>
      <c r="CH18" s="226" t="e">
        <f>+BY18+#REF!</f>
        <v>#REF!</v>
      </c>
      <c r="CI18" s="226" t="e">
        <f t="shared" si="8"/>
        <v>#REF!</v>
      </c>
    </row>
    <row r="19" spans="1:87" x14ac:dyDescent="0.35">
      <c r="A19" s="756"/>
      <c r="B19" s="792"/>
      <c r="C19" s="13" t="s">
        <v>32</v>
      </c>
      <c r="D19" s="15" t="s">
        <v>33</v>
      </c>
      <c r="E19" s="367" t="s">
        <v>7</v>
      </c>
      <c r="F19" s="367" t="s">
        <v>7</v>
      </c>
      <c r="G19" s="367" t="s">
        <v>7</v>
      </c>
      <c r="H19" s="367" t="s">
        <v>7</v>
      </c>
      <c r="I19" s="367" t="s">
        <v>7</v>
      </c>
      <c r="J19" s="367" t="s">
        <v>7</v>
      </c>
      <c r="K19" s="367" t="s">
        <v>7</v>
      </c>
      <c r="L19" s="367" t="s">
        <v>7</v>
      </c>
      <c r="M19" s="322" t="s">
        <v>184</v>
      </c>
      <c r="N19" s="319" t="s">
        <v>184</v>
      </c>
      <c r="O19" s="319" t="s">
        <v>184</v>
      </c>
      <c r="P19" s="319" t="s">
        <v>184</v>
      </c>
      <c r="Q19" s="319" t="s">
        <v>184</v>
      </c>
      <c r="R19" s="319" t="s">
        <v>184</v>
      </c>
      <c r="S19" s="320" t="s">
        <v>184</v>
      </c>
      <c r="T19" s="319" t="s">
        <v>184</v>
      </c>
      <c r="U19" s="319" t="s">
        <v>184</v>
      </c>
      <c r="V19" s="319" t="s">
        <v>184</v>
      </c>
      <c r="W19" s="321" t="s">
        <v>184</v>
      </c>
      <c r="X19" s="319" t="s">
        <v>184</v>
      </c>
      <c r="Y19" s="321" t="s">
        <v>184</v>
      </c>
      <c r="Z19" s="374" t="s">
        <v>184</v>
      </c>
      <c r="AA19" s="375" t="s">
        <v>184</v>
      </c>
      <c r="AB19" s="319" t="s">
        <v>184</v>
      </c>
      <c r="AC19" s="319" t="s">
        <v>184</v>
      </c>
      <c r="AD19" s="319" t="s">
        <v>184</v>
      </c>
      <c r="AE19" s="319" t="s">
        <v>184</v>
      </c>
      <c r="AF19" s="319" t="s">
        <v>184</v>
      </c>
      <c r="AG19" s="320" t="s">
        <v>184</v>
      </c>
      <c r="AH19" s="319" t="s">
        <v>184</v>
      </c>
      <c r="AI19" s="319" t="s">
        <v>184</v>
      </c>
      <c r="AJ19" s="14" t="str">
        <f t="shared" si="0"/>
        <v>MAJ SAINT ANDRE</v>
      </c>
      <c r="AK19" s="397"/>
      <c r="AL19" s="95"/>
      <c r="AM19" s="186">
        <f t="shared" si="3"/>
        <v>0</v>
      </c>
      <c r="AN19" s="186">
        <f t="shared" si="1"/>
        <v>0</v>
      </c>
      <c r="AO19" s="186">
        <f t="shared" si="1"/>
        <v>0</v>
      </c>
      <c r="AP19" s="186">
        <f t="shared" si="1"/>
        <v>0</v>
      </c>
      <c r="AQ19" s="186">
        <f t="shared" si="1"/>
        <v>0</v>
      </c>
      <c r="AR19" s="186">
        <f t="shared" si="1"/>
        <v>0</v>
      </c>
      <c r="AS19" s="186">
        <f t="shared" si="1"/>
        <v>0</v>
      </c>
      <c r="AT19" s="186">
        <f t="shared" si="1"/>
        <v>0</v>
      </c>
      <c r="AU19" s="186">
        <f t="shared" si="1"/>
        <v>0</v>
      </c>
      <c r="AV19" s="186">
        <f t="shared" si="1"/>
        <v>0</v>
      </c>
      <c r="AW19" s="186">
        <f t="shared" si="1"/>
        <v>0</v>
      </c>
      <c r="AX19" s="186">
        <f t="shared" si="1"/>
        <v>0</v>
      </c>
      <c r="AY19" s="186">
        <f t="shared" si="1"/>
        <v>0</v>
      </c>
      <c r="AZ19" s="186">
        <f t="shared" si="1"/>
        <v>0</v>
      </c>
      <c r="BA19" s="186">
        <f t="shared" si="4"/>
        <v>0</v>
      </c>
      <c r="BB19" s="95"/>
      <c r="BC19" s="186" t="e">
        <f>+AM19+#REF!</f>
        <v>#REF!</v>
      </c>
      <c r="BD19" s="186" t="e">
        <f>+AN19+#REF!</f>
        <v>#REF!</v>
      </c>
      <c r="BE19" s="186" t="e">
        <f>+AO19+#REF!</f>
        <v>#REF!</v>
      </c>
      <c r="BF19" s="186" t="e">
        <f>+AP19+#REF!</f>
        <v>#REF!</v>
      </c>
      <c r="BG19" s="186" t="e">
        <f>+AQ19+#REF!</f>
        <v>#REF!</v>
      </c>
      <c r="BH19" s="186" t="e">
        <f>+AR19+#REF!</f>
        <v>#REF!</v>
      </c>
      <c r="BI19" s="186" t="e">
        <f>+AS19+#REF!</f>
        <v>#REF!</v>
      </c>
      <c r="BJ19" s="186" t="e">
        <f>+AT19+#REF!</f>
        <v>#REF!</v>
      </c>
      <c r="BK19" s="186" t="e">
        <f>+AU19+#REF!</f>
        <v>#REF!</v>
      </c>
      <c r="BL19" s="186" t="e">
        <f>+AV19+#REF!</f>
        <v>#REF!</v>
      </c>
      <c r="BM19" s="186" t="e">
        <f>+AW19+#REF!</f>
        <v>#REF!</v>
      </c>
      <c r="BN19" s="186" t="e">
        <f>+AX19+#REF!</f>
        <v>#REF!</v>
      </c>
      <c r="BO19" s="186" t="e">
        <f>+AY19+#REF!</f>
        <v>#REF!</v>
      </c>
      <c r="BP19" s="186" t="e">
        <f>+AZ19+#REF!</f>
        <v>#REF!</v>
      </c>
      <c r="BQ19" s="186" t="e">
        <f t="shared" si="5"/>
        <v>#REF!</v>
      </c>
      <c r="BR19" s="95"/>
      <c r="BS19" s="186">
        <f t="shared" si="6"/>
        <v>0</v>
      </c>
      <c r="BT19" s="186">
        <f t="shared" si="2"/>
        <v>0</v>
      </c>
      <c r="BU19" s="186">
        <f t="shared" si="2"/>
        <v>0</v>
      </c>
      <c r="BV19" s="186">
        <f t="shared" si="2"/>
        <v>0</v>
      </c>
      <c r="BW19" s="186">
        <f t="shared" si="2"/>
        <v>0</v>
      </c>
      <c r="BX19" s="186">
        <f t="shared" si="2"/>
        <v>0</v>
      </c>
      <c r="BY19" s="186">
        <f t="shared" si="2"/>
        <v>0</v>
      </c>
      <c r="BZ19" s="186">
        <f t="shared" si="7"/>
        <v>0</v>
      </c>
      <c r="CA19" s="95"/>
      <c r="CB19" s="186" t="e">
        <f>+BS19+#REF!</f>
        <v>#REF!</v>
      </c>
      <c r="CC19" s="186" t="e">
        <f>+BT19+#REF!</f>
        <v>#REF!</v>
      </c>
      <c r="CD19" s="186" t="e">
        <f>+BU19+#REF!</f>
        <v>#REF!</v>
      </c>
      <c r="CE19" s="186" t="e">
        <f>+BV19+#REF!</f>
        <v>#REF!</v>
      </c>
      <c r="CF19" s="186" t="e">
        <f>+BW19+#REF!</f>
        <v>#REF!</v>
      </c>
      <c r="CG19" s="186" t="e">
        <f>+BX19+#REF!</f>
        <v>#REF!</v>
      </c>
      <c r="CH19" s="186" t="e">
        <f>+BY19+#REF!</f>
        <v>#REF!</v>
      </c>
      <c r="CI19" s="186" t="e">
        <f t="shared" si="8"/>
        <v>#REF!</v>
      </c>
    </row>
    <row r="20" spans="1:87" x14ac:dyDescent="0.35">
      <c r="A20" s="756"/>
      <c r="B20" s="792"/>
      <c r="C20" s="13" t="s">
        <v>34</v>
      </c>
      <c r="D20" s="15" t="s">
        <v>33</v>
      </c>
      <c r="E20" s="358" t="s">
        <v>77</v>
      </c>
      <c r="F20" s="357" t="s">
        <v>77</v>
      </c>
      <c r="G20" s="357" t="s">
        <v>77</v>
      </c>
      <c r="H20" s="357" t="s">
        <v>77</v>
      </c>
      <c r="I20" s="359" t="s">
        <v>77</v>
      </c>
      <c r="J20" s="357" t="s">
        <v>77</v>
      </c>
      <c r="K20" s="327" t="s">
        <v>7</v>
      </c>
      <c r="L20" s="330" t="s">
        <v>7</v>
      </c>
      <c r="M20" s="331" t="s">
        <v>7</v>
      </c>
      <c r="N20" s="327" t="s">
        <v>7</v>
      </c>
      <c r="O20" s="327" t="s">
        <v>7</v>
      </c>
      <c r="P20" s="327" t="s">
        <v>7</v>
      </c>
      <c r="Q20" s="327" t="s">
        <v>7</v>
      </c>
      <c r="R20" s="327" t="s">
        <v>7</v>
      </c>
      <c r="S20" s="330" t="s">
        <v>7</v>
      </c>
      <c r="T20" s="327" t="s">
        <v>7</v>
      </c>
      <c r="U20" s="327" t="s">
        <v>7</v>
      </c>
      <c r="V20" s="327" t="s">
        <v>7</v>
      </c>
      <c r="W20" s="332" t="s">
        <v>7</v>
      </c>
      <c r="X20" s="327" t="s">
        <v>7</v>
      </c>
      <c r="Y20" s="332" t="s">
        <v>7</v>
      </c>
      <c r="Z20" s="371" t="s">
        <v>7</v>
      </c>
      <c r="AA20" s="373" t="s">
        <v>7</v>
      </c>
      <c r="AB20" s="327" t="s">
        <v>7</v>
      </c>
      <c r="AC20" s="327" t="s">
        <v>7</v>
      </c>
      <c r="AD20" s="327" t="s">
        <v>7</v>
      </c>
      <c r="AE20" s="327" t="s">
        <v>7</v>
      </c>
      <c r="AF20" s="327" t="s">
        <v>7</v>
      </c>
      <c r="AG20" s="330" t="s">
        <v>7</v>
      </c>
      <c r="AH20" s="102" t="s">
        <v>33</v>
      </c>
      <c r="AI20" s="70"/>
      <c r="AJ20" s="14" t="str">
        <f t="shared" si="0"/>
        <v>ADC PREVOST</v>
      </c>
      <c r="AK20" s="399"/>
      <c r="AL20" s="42"/>
      <c r="AM20" s="226">
        <f t="shared" si="3"/>
        <v>0</v>
      </c>
      <c r="AN20" s="226">
        <f t="shared" si="1"/>
        <v>0</v>
      </c>
      <c r="AO20" s="226">
        <f t="shared" si="1"/>
        <v>0</v>
      </c>
      <c r="AP20" s="226">
        <f t="shared" si="1"/>
        <v>0</v>
      </c>
      <c r="AQ20" s="226">
        <f t="shared" si="1"/>
        <v>0</v>
      </c>
      <c r="AR20" s="226">
        <f t="shared" si="1"/>
        <v>1</v>
      </c>
      <c r="AS20" s="226">
        <f t="shared" si="1"/>
        <v>0</v>
      </c>
      <c r="AT20" s="226">
        <f t="shared" si="1"/>
        <v>0</v>
      </c>
      <c r="AU20" s="226">
        <f t="shared" si="1"/>
        <v>0</v>
      </c>
      <c r="AV20" s="226">
        <f t="shared" si="1"/>
        <v>0</v>
      </c>
      <c r="AW20" s="226">
        <f t="shared" si="1"/>
        <v>0</v>
      </c>
      <c r="AX20" s="226">
        <f t="shared" si="1"/>
        <v>0</v>
      </c>
      <c r="AY20" s="226">
        <f t="shared" si="1"/>
        <v>0</v>
      </c>
      <c r="AZ20" s="226">
        <f t="shared" si="1"/>
        <v>0</v>
      </c>
      <c r="BA20" s="226">
        <f t="shared" si="4"/>
        <v>1</v>
      </c>
      <c r="BB20" s="42"/>
      <c r="BC20" s="226" t="e">
        <f>+AM20+#REF!</f>
        <v>#REF!</v>
      </c>
      <c r="BD20" s="226" t="e">
        <f>+AN20+#REF!</f>
        <v>#REF!</v>
      </c>
      <c r="BE20" s="226" t="e">
        <f>+AO20+#REF!</f>
        <v>#REF!</v>
      </c>
      <c r="BF20" s="226" t="e">
        <f>+AP20+#REF!</f>
        <v>#REF!</v>
      </c>
      <c r="BG20" s="226" t="e">
        <f>+AQ20+#REF!</f>
        <v>#REF!</v>
      </c>
      <c r="BH20" s="226" t="e">
        <f>+AR20+#REF!</f>
        <v>#REF!</v>
      </c>
      <c r="BI20" s="226" t="e">
        <f>+AS20+#REF!</f>
        <v>#REF!</v>
      </c>
      <c r="BJ20" s="226" t="e">
        <f>+AT20+#REF!</f>
        <v>#REF!</v>
      </c>
      <c r="BK20" s="226" t="e">
        <f>+AU20+#REF!</f>
        <v>#REF!</v>
      </c>
      <c r="BL20" s="226" t="e">
        <f>+AV20+#REF!</f>
        <v>#REF!</v>
      </c>
      <c r="BM20" s="226" t="e">
        <f>+AW20+#REF!</f>
        <v>#REF!</v>
      </c>
      <c r="BN20" s="226" t="e">
        <f>+AX20+#REF!</f>
        <v>#REF!</v>
      </c>
      <c r="BO20" s="226" t="e">
        <f>+AY20+#REF!</f>
        <v>#REF!</v>
      </c>
      <c r="BP20" s="226" t="e">
        <f>+AZ20+#REF!</f>
        <v>#REF!</v>
      </c>
      <c r="BQ20" s="226" t="e">
        <f t="shared" si="5"/>
        <v>#REF!</v>
      </c>
      <c r="BR20" s="42"/>
      <c r="BS20" s="226">
        <f t="shared" si="6"/>
        <v>0</v>
      </c>
      <c r="BT20" s="226">
        <f t="shared" si="2"/>
        <v>0</v>
      </c>
      <c r="BU20" s="226">
        <f t="shared" si="2"/>
        <v>0</v>
      </c>
      <c r="BV20" s="226">
        <f t="shared" si="2"/>
        <v>0</v>
      </c>
      <c r="BW20" s="226">
        <f t="shared" si="2"/>
        <v>0</v>
      </c>
      <c r="BX20" s="226">
        <f t="shared" si="2"/>
        <v>0</v>
      </c>
      <c r="BY20" s="226">
        <f t="shared" si="2"/>
        <v>0</v>
      </c>
      <c r="BZ20" s="226">
        <f t="shared" si="7"/>
        <v>0</v>
      </c>
      <c r="CA20" s="42"/>
      <c r="CB20" s="226" t="e">
        <f>+BS20+#REF!</f>
        <v>#REF!</v>
      </c>
      <c r="CC20" s="226" t="e">
        <f>+BT20+#REF!</f>
        <v>#REF!</v>
      </c>
      <c r="CD20" s="226" t="e">
        <f>+BU20+#REF!</f>
        <v>#REF!</v>
      </c>
      <c r="CE20" s="226" t="e">
        <f>+BV20+#REF!</f>
        <v>#REF!</v>
      </c>
      <c r="CF20" s="226" t="e">
        <f>+BW20+#REF!</f>
        <v>#REF!</v>
      </c>
      <c r="CG20" s="226" t="e">
        <f>+BX20+#REF!</f>
        <v>#REF!</v>
      </c>
      <c r="CH20" s="226" t="e">
        <f>+BY20+#REF!</f>
        <v>#REF!</v>
      </c>
      <c r="CI20" s="226" t="e">
        <f t="shared" si="8"/>
        <v>#REF!</v>
      </c>
    </row>
    <row r="21" spans="1:87" ht="15" thickBot="1" x14ac:dyDescent="0.4">
      <c r="A21" s="756"/>
      <c r="B21" s="782"/>
      <c r="C21" s="13" t="s">
        <v>36</v>
      </c>
      <c r="D21" s="15" t="s">
        <v>35</v>
      </c>
      <c r="E21" s="71"/>
      <c r="F21" s="102" t="s">
        <v>37</v>
      </c>
      <c r="G21" s="70"/>
      <c r="H21" s="102" t="s">
        <v>37</v>
      </c>
      <c r="I21" s="73"/>
      <c r="J21" s="102" t="s">
        <v>37</v>
      </c>
      <c r="K21" s="102" t="s">
        <v>31</v>
      </c>
      <c r="L21" s="117"/>
      <c r="M21" s="72"/>
      <c r="N21" s="102" t="s">
        <v>29</v>
      </c>
      <c r="O21" s="70"/>
      <c r="P21" s="102" t="s">
        <v>31</v>
      </c>
      <c r="Q21" s="70"/>
      <c r="R21" s="70"/>
      <c r="S21" s="71"/>
      <c r="T21" s="102" t="s">
        <v>29</v>
      </c>
      <c r="U21" s="70"/>
      <c r="V21" s="102" t="s">
        <v>31</v>
      </c>
      <c r="W21" s="362" t="s">
        <v>7</v>
      </c>
      <c r="X21" s="362" t="s">
        <v>7</v>
      </c>
      <c r="Y21" s="362" t="s">
        <v>7</v>
      </c>
      <c r="Z21" s="362" t="s">
        <v>7</v>
      </c>
      <c r="AA21" s="362" t="s">
        <v>7</v>
      </c>
      <c r="AB21" s="362" t="s">
        <v>7</v>
      </c>
      <c r="AC21" s="362" t="s">
        <v>7</v>
      </c>
      <c r="AD21" s="362" t="s">
        <v>7</v>
      </c>
      <c r="AE21" s="362" t="s">
        <v>7</v>
      </c>
      <c r="AF21" s="362" t="s">
        <v>7</v>
      </c>
      <c r="AG21" s="362" t="s">
        <v>7</v>
      </c>
      <c r="AH21" s="362" t="s">
        <v>7</v>
      </c>
      <c r="AI21" s="362" t="s">
        <v>7</v>
      </c>
      <c r="AJ21" s="14" t="str">
        <f t="shared" si="0"/>
        <v>ADC AMBLARD</v>
      </c>
      <c r="AK21" s="397"/>
      <c r="AL21" s="95"/>
      <c r="AM21" s="186">
        <f t="shared" si="3"/>
        <v>0</v>
      </c>
      <c r="AN21" s="186">
        <f t="shared" si="3"/>
        <v>0</v>
      </c>
      <c r="AO21" s="186">
        <f t="shared" si="3"/>
        <v>0</v>
      </c>
      <c r="AP21" s="186">
        <f t="shared" si="3"/>
        <v>2</v>
      </c>
      <c r="AQ21" s="186">
        <f t="shared" si="3"/>
        <v>0</v>
      </c>
      <c r="AR21" s="186">
        <f t="shared" si="3"/>
        <v>0</v>
      </c>
      <c r="AS21" s="186">
        <f t="shared" si="3"/>
        <v>0</v>
      </c>
      <c r="AT21" s="186">
        <f t="shared" si="3"/>
        <v>0</v>
      </c>
      <c r="AU21" s="186">
        <f t="shared" si="3"/>
        <v>3</v>
      </c>
      <c r="AV21" s="186">
        <f t="shared" si="3"/>
        <v>0</v>
      </c>
      <c r="AW21" s="186">
        <f t="shared" si="3"/>
        <v>0</v>
      </c>
      <c r="AX21" s="186">
        <f t="shared" si="3"/>
        <v>0</v>
      </c>
      <c r="AY21" s="186">
        <f t="shared" si="3"/>
        <v>0</v>
      </c>
      <c r="AZ21" s="186">
        <f t="shared" si="3"/>
        <v>0</v>
      </c>
      <c r="BA21" s="186">
        <f t="shared" si="4"/>
        <v>5</v>
      </c>
      <c r="BB21" s="95"/>
      <c r="BC21" s="186" t="e">
        <f>+AM21+#REF!</f>
        <v>#REF!</v>
      </c>
      <c r="BD21" s="186" t="e">
        <f>+AN21+#REF!</f>
        <v>#REF!</v>
      </c>
      <c r="BE21" s="186" t="e">
        <f>+AO21+#REF!</f>
        <v>#REF!</v>
      </c>
      <c r="BF21" s="186" t="e">
        <f>+AP21+#REF!</f>
        <v>#REF!</v>
      </c>
      <c r="BG21" s="186" t="e">
        <f>+AQ21+#REF!</f>
        <v>#REF!</v>
      </c>
      <c r="BH21" s="186" t="e">
        <f>+AR21+#REF!</f>
        <v>#REF!</v>
      </c>
      <c r="BI21" s="186" t="e">
        <f>+AS21+#REF!</f>
        <v>#REF!</v>
      </c>
      <c r="BJ21" s="186" t="e">
        <f>+AT21+#REF!</f>
        <v>#REF!</v>
      </c>
      <c r="BK21" s="186" t="e">
        <f>+AU21+#REF!</f>
        <v>#REF!</v>
      </c>
      <c r="BL21" s="186" t="e">
        <f>+AV21+#REF!</f>
        <v>#REF!</v>
      </c>
      <c r="BM21" s="186" t="e">
        <f>+AW21+#REF!</f>
        <v>#REF!</v>
      </c>
      <c r="BN21" s="186" t="e">
        <f>+AX21+#REF!</f>
        <v>#REF!</v>
      </c>
      <c r="BO21" s="186" t="e">
        <f>+AY21+#REF!</f>
        <v>#REF!</v>
      </c>
      <c r="BP21" s="186" t="e">
        <f>+AZ21+#REF!</f>
        <v>#REF!</v>
      </c>
      <c r="BQ21" s="186" t="e">
        <f t="shared" si="5"/>
        <v>#REF!</v>
      </c>
      <c r="BR21" s="95"/>
      <c r="BS21" s="186">
        <f t="shared" si="6"/>
        <v>0</v>
      </c>
      <c r="BT21" s="186">
        <f t="shared" si="6"/>
        <v>3</v>
      </c>
      <c r="BU21" s="186">
        <f t="shared" si="6"/>
        <v>0</v>
      </c>
      <c r="BV21" s="186">
        <f t="shared" si="6"/>
        <v>0</v>
      </c>
      <c r="BW21" s="186">
        <f t="shared" si="6"/>
        <v>0</v>
      </c>
      <c r="BX21" s="186">
        <f t="shared" si="6"/>
        <v>0</v>
      </c>
      <c r="BY21" s="186">
        <f t="shared" si="6"/>
        <v>0</v>
      </c>
      <c r="BZ21" s="186">
        <f t="shared" si="7"/>
        <v>3</v>
      </c>
      <c r="CA21" s="95"/>
      <c r="CB21" s="186" t="e">
        <f>+BS21+#REF!</f>
        <v>#REF!</v>
      </c>
      <c r="CC21" s="186" t="e">
        <f>+BT21+#REF!</f>
        <v>#REF!</v>
      </c>
      <c r="CD21" s="186" t="e">
        <f>+BU21+#REF!</f>
        <v>#REF!</v>
      </c>
      <c r="CE21" s="186" t="e">
        <f>+BV21+#REF!</f>
        <v>#REF!</v>
      </c>
      <c r="CF21" s="186" t="e">
        <f>+BW21+#REF!</f>
        <v>#REF!</v>
      </c>
      <c r="CG21" s="186" t="e">
        <f>+BX21+#REF!</f>
        <v>#REF!</v>
      </c>
      <c r="CH21" s="186" t="e">
        <f>+BY21+#REF!</f>
        <v>#REF!</v>
      </c>
      <c r="CI21" s="186" t="e">
        <f t="shared" si="8"/>
        <v>#REF!</v>
      </c>
    </row>
    <row r="22" spans="1:87" x14ac:dyDescent="0.35">
      <c r="A22" s="756"/>
      <c r="B22" s="781" t="s">
        <v>29</v>
      </c>
      <c r="C22" s="13" t="s">
        <v>39</v>
      </c>
      <c r="D22" s="15" t="s">
        <v>29</v>
      </c>
      <c r="E22" s="330" t="s">
        <v>7</v>
      </c>
      <c r="F22" s="327" t="s">
        <v>7</v>
      </c>
      <c r="G22" s="327" t="s">
        <v>7</v>
      </c>
      <c r="H22" s="327" t="s">
        <v>7</v>
      </c>
      <c r="I22" s="332" t="s">
        <v>7</v>
      </c>
      <c r="J22" s="327" t="s">
        <v>7</v>
      </c>
      <c r="K22" s="327" t="s">
        <v>7</v>
      </c>
      <c r="L22" s="330" t="s">
        <v>7</v>
      </c>
      <c r="M22" s="331" t="s">
        <v>7</v>
      </c>
      <c r="N22" s="327" t="s">
        <v>7</v>
      </c>
      <c r="O22" s="327" t="s">
        <v>7</v>
      </c>
      <c r="P22" s="327" t="s">
        <v>7</v>
      </c>
      <c r="Q22" s="327" t="s">
        <v>7</v>
      </c>
      <c r="R22" s="327" t="s">
        <v>7</v>
      </c>
      <c r="S22" s="330" t="s">
        <v>7</v>
      </c>
      <c r="T22" s="327" t="s">
        <v>7</v>
      </c>
      <c r="U22" s="327" t="s">
        <v>7</v>
      </c>
      <c r="V22" s="327" t="s">
        <v>7</v>
      </c>
      <c r="W22" s="332" t="s">
        <v>7</v>
      </c>
      <c r="X22" s="327" t="s">
        <v>7</v>
      </c>
      <c r="Y22" s="332" t="s">
        <v>7</v>
      </c>
      <c r="Z22" s="371" t="s">
        <v>7</v>
      </c>
      <c r="AA22" s="373" t="s">
        <v>7</v>
      </c>
      <c r="AB22" s="327" t="s">
        <v>7</v>
      </c>
      <c r="AC22" s="327" t="s">
        <v>7</v>
      </c>
      <c r="AD22" s="327" t="s">
        <v>7</v>
      </c>
      <c r="AE22" s="327" t="s">
        <v>7</v>
      </c>
      <c r="AF22" s="327" t="s">
        <v>7</v>
      </c>
      <c r="AG22" s="330" t="s">
        <v>7</v>
      </c>
      <c r="AH22" s="327" t="s">
        <v>7</v>
      </c>
      <c r="AI22" s="327" t="s">
        <v>7</v>
      </c>
      <c r="AJ22" s="14" t="str">
        <f t="shared" si="0"/>
        <v>ADC BACONNAIS</v>
      </c>
      <c r="AK22" s="399"/>
      <c r="AL22" s="42"/>
      <c r="AM22" s="226">
        <f t="shared" si="3"/>
        <v>0</v>
      </c>
      <c r="AN22" s="226">
        <f t="shared" si="3"/>
        <v>0</v>
      </c>
      <c r="AO22" s="226">
        <f t="shared" si="3"/>
        <v>0</v>
      </c>
      <c r="AP22" s="226">
        <f t="shared" si="3"/>
        <v>0</v>
      </c>
      <c r="AQ22" s="226">
        <f t="shared" si="3"/>
        <v>0</v>
      </c>
      <c r="AR22" s="226">
        <f t="shared" si="3"/>
        <v>0</v>
      </c>
      <c r="AS22" s="226">
        <f t="shared" si="3"/>
        <v>0</v>
      </c>
      <c r="AT22" s="226">
        <f t="shared" si="3"/>
        <v>0</v>
      </c>
      <c r="AU22" s="226">
        <f t="shared" si="3"/>
        <v>0</v>
      </c>
      <c r="AV22" s="226">
        <f t="shared" si="3"/>
        <v>0</v>
      </c>
      <c r="AW22" s="226">
        <f t="shared" si="3"/>
        <v>0</v>
      </c>
      <c r="AX22" s="226">
        <f t="shared" si="3"/>
        <v>0</v>
      </c>
      <c r="AY22" s="226">
        <f t="shared" si="3"/>
        <v>0</v>
      </c>
      <c r="AZ22" s="226">
        <f t="shared" si="3"/>
        <v>0</v>
      </c>
      <c r="BA22" s="226">
        <f t="shared" si="4"/>
        <v>0</v>
      </c>
      <c r="BB22" s="42"/>
      <c r="BC22" s="226" t="e">
        <f>+AM22+#REF!</f>
        <v>#REF!</v>
      </c>
      <c r="BD22" s="226" t="e">
        <f>+AN22+#REF!</f>
        <v>#REF!</v>
      </c>
      <c r="BE22" s="226" t="e">
        <f>+AO22+#REF!</f>
        <v>#REF!</v>
      </c>
      <c r="BF22" s="226" t="e">
        <f>+AP22+#REF!</f>
        <v>#REF!</v>
      </c>
      <c r="BG22" s="226" t="e">
        <f>+AQ22+#REF!</f>
        <v>#REF!</v>
      </c>
      <c r="BH22" s="226" t="e">
        <f>+AR22+#REF!</f>
        <v>#REF!</v>
      </c>
      <c r="BI22" s="226" t="e">
        <f>+AS22+#REF!</f>
        <v>#REF!</v>
      </c>
      <c r="BJ22" s="226" t="e">
        <f>+AT22+#REF!</f>
        <v>#REF!</v>
      </c>
      <c r="BK22" s="226" t="e">
        <f>+AU22+#REF!</f>
        <v>#REF!</v>
      </c>
      <c r="BL22" s="226" t="e">
        <f>+AV22+#REF!</f>
        <v>#REF!</v>
      </c>
      <c r="BM22" s="226" t="e">
        <f>+AW22+#REF!</f>
        <v>#REF!</v>
      </c>
      <c r="BN22" s="226" t="e">
        <f>+AX22+#REF!</f>
        <v>#REF!</v>
      </c>
      <c r="BO22" s="226" t="e">
        <f>+AY22+#REF!</f>
        <v>#REF!</v>
      </c>
      <c r="BP22" s="226" t="e">
        <f>+AZ22+#REF!</f>
        <v>#REF!</v>
      </c>
      <c r="BQ22" s="226" t="e">
        <f t="shared" si="5"/>
        <v>#REF!</v>
      </c>
      <c r="BR22" s="42"/>
      <c r="BS22" s="226">
        <f t="shared" si="6"/>
        <v>0</v>
      </c>
      <c r="BT22" s="226">
        <f t="shared" si="6"/>
        <v>0</v>
      </c>
      <c r="BU22" s="226">
        <f t="shared" si="6"/>
        <v>0</v>
      </c>
      <c r="BV22" s="226">
        <f t="shared" si="6"/>
        <v>0</v>
      </c>
      <c r="BW22" s="226">
        <f t="shared" si="6"/>
        <v>0</v>
      </c>
      <c r="BX22" s="226">
        <f t="shared" si="6"/>
        <v>0</v>
      </c>
      <c r="BY22" s="226">
        <f t="shared" si="6"/>
        <v>0</v>
      </c>
      <c r="BZ22" s="226">
        <f t="shared" si="7"/>
        <v>0</v>
      </c>
      <c r="CA22" s="42"/>
      <c r="CB22" s="226" t="e">
        <f>+BS22+#REF!</f>
        <v>#REF!</v>
      </c>
      <c r="CC22" s="226" t="e">
        <f>+BT22+#REF!</f>
        <v>#REF!</v>
      </c>
      <c r="CD22" s="226" t="e">
        <f>+BU22+#REF!</f>
        <v>#REF!</v>
      </c>
      <c r="CE22" s="226" t="e">
        <f>+BV22+#REF!</f>
        <v>#REF!</v>
      </c>
      <c r="CF22" s="226" t="e">
        <f>+BW22+#REF!</f>
        <v>#REF!</v>
      </c>
      <c r="CG22" s="226" t="e">
        <f>+BX22+#REF!</f>
        <v>#REF!</v>
      </c>
      <c r="CH22" s="226" t="e">
        <f>+BY22+#REF!</f>
        <v>#REF!</v>
      </c>
      <c r="CI22" s="226" t="e">
        <f t="shared" si="8"/>
        <v>#REF!</v>
      </c>
    </row>
    <row r="23" spans="1:87" ht="15" thickBot="1" x14ac:dyDescent="0.4">
      <c r="A23" s="756"/>
      <c r="B23" s="782"/>
      <c r="C23" s="13" t="s">
        <v>41</v>
      </c>
      <c r="D23" s="15" t="s">
        <v>29</v>
      </c>
      <c r="E23" s="71"/>
      <c r="F23" s="102" t="s">
        <v>42</v>
      </c>
      <c r="G23" s="70"/>
      <c r="H23" s="102" t="s">
        <v>30</v>
      </c>
      <c r="I23" s="73"/>
      <c r="J23" s="328" t="s">
        <v>185</v>
      </c>
      <c r="K23" s="328" t="s">
        <v>185</v>
      </c>
      <c r="L23" s="328" t="s">
        <v>185</v>
      </c>
      <c r="M23" s="328" t="s">
        <v>185</v>
      </c>
      <c r="N23" s="328" t="s">
        <v>185</v>
      </c>
      <c r="O23" s="328" t="s">
        <v>185</v>
      </c>
      <c r="P23" s="328" t="s">
        <v>185</v>
      </c>
      <c r="Q23" s="328" t="s">
        <v>185</v>
      </c>
      <c r="R23" s="328" t="s">
        <v>185</v>
      </c>
      <c r="S23" s="328" t="s">
        <v>185</v>
      </c>
      <c r="T23" s="328" t="s">
        <v>185</v>
      </c>
      <c r="U23" s="328" t="s">
        <v>185</v>
      </c>
      <c r="V23" s="102" t="s">
        <v>29</v>
      </c>
      <c r="W23" s="73"/>
      <c r="X23" s="102" t="s">
        <v>29</v>
      </c>
      <c r="Y23" s="102" t="s">
        <v>30</v>
      </c>
      <c r="Z23" s="99"/>
      <c r="AA23" s="69"/>
      <c r="AB23" s="102" t="s">
        <v>42</v>
      </c>
      <c r="AC23" s="70"/>
      <c r="AD23" s="102" t="s">
        <v>29</v>
      </c>
      <c r="AE23" s="70"/>
      <c r="AF23" s="70"/>
      <c r="AG23" s="71"/>
      <c r="AH23" s="102" t="s">
        <v>30</v>
      </c>
      <c r="AI23" s="70"/>
      <c r="AJ23" s="14" t="str">
        <f t="shared" si="0"/>
        <v>ADJ HOERNER</v>
      </c>
      <c r="AK23" s="397"/>
      <c r="AL23" s="95"/>
      <c r="AM23" s="186">
        <f t="shared" si="3"/>
        <v>0</v>
      </c>
      <c r="AN23" s="186">
        <f t="shared" si="3"/>
        <v>2</v>
      </c>
      <c r="AO23" s="186">
        <f t="shared" si="3"/>
        <v>0</v>
      </c>
      <c r="AP23" s="186">
        <f t="shared" si="3"/>
        <v>3</v>
      </c>
      <c r="AQ23" s="186">
        <f t="shared" si="3"/>
        <v>0</v>
      </c>
      <c r="AR23" s="186">
        <f t="shared" si="3"/>
        <v>0</v>
      </c>
      <c r="AS23" s="186">
        <f t="shared" si="3"/>
        <v>0</v>
      </c>
      <c r="AT23" s="186">
        <f t="shared" si="3"/>
        <v>0</v>
      </c>
      <c r="AU23" s="186">
        <f t="shared" si="3"/>
        <v>0</v>
      </c>
      <c r="AV23" s="186">
        <f t="shared" si="3"/>
        <v>0</v>
      </c>
      <c r="AW23" s="186">
        <f t="shared" si="3"/>
        <v>0</v>
      </c>
      <c r="AX23" s="186">
        <f t="shared" si="3"/>
        <v>0</v>
      </c>
      <c r="AY23" s="186">
        <f t="shared" si="3"/>
        <v>0</v>
      </c>
      <c r="AZ23" s="186">
        <f t="shared" si="3"/>
        <v>0</v>
      </c>
      <c r="BA23" s="186">
        <f t="shared" si="4"/>
        <v>5</v>
      </c>
      <c r="BB23" s="95"/>
      <c r="BC23" s="186" t="e">
        <f>+AM23+#REF!</f>
        <v>#REF!</v>
      </c>
      <c r="BD23" s="186" t="e">
        <f>+AN23+#REF!</f>
        <v>#REF!</v>
      </c>
      <c r="BE23" s="186" t="e">
        <f>+AO23+#REF!</f>
        <v>#REF!</v>
      </c>
      <c r="BF23" s="186" t="e">
        <f>+AP23+#REF!</f>
        <v>#REF!</v>
      </c>
      <c r="BG23" s="186" t="e">
        <f>+AQ23+#REF!</f>
        <v>#REF!</v>
      </c>
      <c r="BH23" s="186" t="e">
        <f>+AR23+#REF!</f>
        <v>#REF!</v>
      </c>
      <c r="BI23" s="186" t="e">
        <f>+AS23+#REF!</f>
        <v>#REF!</v>
      </c>
      <c r="BJ23" s="186" t="e">
        <f>+AT23+#REF!</f>
        <v>#REF!</v>
      </c>
      <c r="BK23" s="186" t="e">
        <f>+AU23+#REF!</f>
        <v>#REF!</v>
      </c>
      <c r="BL23" s="186" t="e">
        <f>+AV23+#REF!</f>
        <v>#REF!</v>
      </c>
      <c r="BM23" s="186" t="e">
        <f>+AW23+#REF!</f>
        <v>#REF!</v>
      </c>
      <c r="BN23" s="186" t="e">
        <f>+AX23+#REF!</f>
        <v>#REF!</v>
      </c>
      <c r="BO23" s="186" t="e">
        <f>+AY23+#REF!</f>
        <v>#REF!</v>
      </c>
      <c r="BP23" s="186" t="e">
        <f>+AZ23+#REF!</f>
        <v>#REF!</v>
      </c>
      <c r="BQ23" s="186" t="e">
        <f t="shared" si="5"/>
        <v>#REF!</v>
      </c>
      <c r="BR23" s="95"/>
      <c r="BS23" s="186">
        <f t="shared" si="6"/>
        <v>0</v>
      </c>
      <c r="BT23" s="186">
        <f t="shared" si="6"/>
        <v>0</v>
      </c>
      <c r="BU23" s="186">
        <f t="shared" si="6"/>
        <v>0</v>
      </c>
      <c r="BV23" s="186">
        <f t="shared" si="6"/>
        <v>3</v>
      </c>
      <c r="BW23" s="186">
        <f t="shared" si="6"/>
        <v>0</v>
      </c>
      <c r="BX23" s="186">
        <f t="shared" si="6"/>
        <v>0</v>
      </c>
      <c r="BY23" s="186">
        <f t="shared" si="6"/>
        <v>0</v>
      </c>
      <c r="BZ23" s="186">
        <f t="shared" si="7"/>
        <v>3</v>
      </c>
      <c r="CA23" s="95"/>
      <c r="CB23" s="186" t="e">
        <f>+BS23+#REF!</f>
        <v>#REF!</v>
      </c>
      <c r="CC23" s="186" t="e">
        <f>+BT23+#REF!</f>
        <v>#REF!</v>
      </c>
      <c r="CD23" s="186" t="e">
        <f>+BU23+#REF!</f>
        <v>#REF!</v>
      </c>
      <c r="CE23" s="186" t="e">
        <f>+BV23+#REF!</f>
        <v>#REF!</v>
      </c>
      <c r="CF23" s="186" t="e">
        <f>+BW23+#REF!</f>
        <v>#REF!</v>
      </c>
      <c r="CG23" s="186" t="e">
        <f>+BX23+#REF!</f>
        <v>#REF!</v>
      </c>
      <c r="CH23" s="186" t="e">
        <f>+BY23+#REF!</f>
        <v>#REF!</v>
      </c>
      <c r="CI23" s="186" t="e">
        <f t="shared" si="8"/>
        <v>#REF!</v>
      </c>
    </row>
    <row r="24" spans="1:87" ht="15" thickBot="1" x14ac:dyDescent="0.4">
      <c r="A24" s="757"/>
      <c r="B24" s="16"/>
      <c r="C24" s="17" t="s">
        <v>43</v>
      </c>
      <c r="D24" s="18"/>
      <c r="E24" s="77"/>
      <c r="F24" s="106"/>
      <c r="G24" s="76"/>
      <c r="H24" s="106"/>
      <c r="I24" s="79"/>
      <c r="J24" s="106"/>
      <c r="K24" s="106"/>
      <c r="L24" s="118"/>
      <c r="M24" s="78"/>
      <c r="N24" s="106"/>
      <c r="O24" s="76"/>
      <c r="P24" s="106"/>
      <c r="Q24" s="76"/>
      <c r="R24" s="76"/>
      <c r="S24" s="77"/>
      <c r="T24" s="106"/>
      <c r="U24" s="76"/>
      <c r="V24" s="106"/>
      <c r="W24" s="79"/>
      <c r="X24" s="106"/>
      <c r="Y24" s="123"/>
      <c r="Z24" s="100"/>
      <c r="AA24" s="75"/>
      <c r="AB24" s="106"/>
      <c r="AC24" s="76"/>
      <c r="AD24" s="106"/>
      <c r="AE24" s="76"/>
      <c r="AF24" s="76"/>
      <c r="AG24" s="77"/>
      <c r="AH24" s="106"/>
      <c r="AI24" s="76"/>
      <c r="AJ24" s="19" t="str">
        <f t="shared" si="0"/>
        <v>EXTERIEUR</v>
      </c>
      <c r="AK24" s="399"/>
      <c r="AL24" s="42"/>
      <c r="AM24" s="226">
        <f t="shared" si="3"/>
        <v>0</v>
      </c>
      <c r="AN24" s="226">
        <f t="shared" si="3"/>
        <v>0</v>
      </c>
      <c r="AO24" s="226">
        <f t="shared" si="3"/>
        <v>0</v>
      </c>
      <c r="AP24" s="226">
        <f t="shared" si="3"/>
        <v>0</v>
      </c>
      <c r="AQ24" s="226">
        <f t="shared" si="3"/>
        <v>0</v>
      </c>
      <c r="AR24" s="226">
        <f t="shared" si="3"/>
        <v>0</v>
      </c>
      <c r="AS24" s="226">
        <f t="shared" si="3"/>
        <v>0</v>
      </c>
      <c r="AT24" s="226">
        <f t="shared" si="3"/>
        <v>0</v>
      </c>
      <c r="AU24" s="226">
        <f t="shared" si="3"/>
        <v>0</v>
      </c>
      <c r="AV24" s="226">
        <f t="shared" si="3"/>
        <v>0</v>
      </c>
      <c r="AW24" s="226">
        <f t="shared" si="3"/>
        <v>0</v>
      </c>
      <c r="AX24" s="226">
        <f t="shared" si="3"/>
        <v>0</v>
      </c>
      <c r="AY24" s="226">
        <f t="shared" si="3"/>
        <v>0</v>
      </c>
      <c r="AZ24" s="226">
        <f t="shared" si="3"/>
        <v>0</v>
      </c>
      <c r="BA24" s="226">
        <f t="shared" si="4"/>
        <v>0</v>
      </c>
      <c r="BB24" s="42"/>
      <c r="BC24" s="226" t="e">
        <f>+AM24+#REF!</f>
        <v>#REF!</v>
      </c>
      <c r="BD24" s="226" t="e">
        <f>+AN24+#REF!</f>
        <v>#REF!</v>
      </c>
      <c r="BE24" s="226" t="e">
        <f>+AO24+#REF!</f>
        <v>#REF!</v>
      </c>
      <c r="BF24" s="226" t="e">
        <f>+AP24+#REF!</f>
        <v>#REF!</v>
      </c>
      <c r="BG24" s="226" t="e">
        <f>+AQ24+#REF!</f>
        <v>#REF!</v>
      </c>
      <c r="BH24" s="226" t="e">
        <f>+AR24+#REF!</f>
        <v>#REF!</v>
      </c>
      <c r="BI24" s="226" t="e">
        <f>+AS24+#REF!</f>
        <v>#REF!</v>
      </c>
      <c r="BJ24" s="226" t="e">
        <f>+AT24+#REF!</f>
        <v>#REF!</v>
      </c>
      <c r="BK24" s="226" t="e">
        <f>+AU24+#REF!</f>
        <v>#REF!</v>
      </c>
      <c r="BL24" s="226" t="e">
        <f>+AV24+#REF!</f>
        <v>#REF!</v>
      </c>
      <c r="BM24" s="226" t="e">
        <f>+AW24+#REF!</f>
        <v>#REF!</v>
      </c>
      <c r="BN24" s="226" t="e">
        <f>+AX24+#REF!</f>
        <v>#REF!</v>
      </c>
      <c r="BO24" s="226" t="e">
        <f>+AY24+#REF!</f>
        <v>#REF!</v>
      </c>
      <c r="BP24" s="226" t="e">
        <f>+AZ24+#REF!</f>
        <v>#REF!</v>
      </c>
      <c r="BQ24" s="226" t="e">
        <f t="shared" si="5"/>
        <v>#REF!</v>
      </c>
      <c r="BR24" s="42"/>
      <c r="BS24" s="226">
        <f t="shared" si="6"/>
        <v>0</v>
      </c>
      <c r="BT24" s="226">
        <f t="shared" si="6"/>
        <v>0</v>
      </c>
      <c r="BU24" s="226">
        <f t="shared" si="6"/>
        <v>0</v>
      </c>
      <c r="BV24" s="226">
        <f t="shared" si="6"/>
        <v>0</v>
      </c>
      <c r="BW24" s="226">
        <f t="shared" si="6"/>
        <v>0</v>
      </c>
      <c r="BX24" s="226">
        <f t="shared" si="6"/>
        <v>0</v>
      </c>
      <c r="BY24" s="226">
        <f t="shared" si="6"/>
        <v>0</v>
      </c>
      <c r="BZ24" s="226">
        <f t="shared" si="7"/>
        <v>0</v>
      </c>
      <c r="CA24" s="42"/>
      <c r="CB24" s="226" t="e">
        <f>+BS24+#REF!</f>
        <v>#REF!</v>
      </c>
      <c r="CC24" s="226" t="e">
        <f>+BT24+#REF!</f>
        <v>#REF!</v>
      </c>
      <c r="CD24" s="226" t="e">
        <f>+BU24+#REF!</f>
        <v>#REF!</v>
      </c>
      <c r="CE24" s="226" t="e">
        <f>+BV24+#REF!</f>
        <v>#REF!</v>
      </c>
      <c r="CF24" s="226" t="e">
        <f>+BW24+#REF!</f>
        <v>#REF!</v>
      </c>
      <c r="CG24" s="226" t="e">
        <f>+BX24+#REF!</f>
        <v>#REF!</v>
      </c>
      <c r="CH24" s="226" t="e">
        <f>+BY24+#REF!</f>
        <v>#REF!</v>
      </c>
      <c r="CI24" s="226" t="e">
        <f t="shared" si="8"/>
        <v>#REF!</v>
      </c>
    </row>
    <row r="25" spans="1:87" x14ac:dyDescent="0.35">
      <c r="A25" s="755" t="s">
        <v>44</v>
      </c>
      <c r="B25" s="778" t="s">
        <v>45</v>
      </c>
      <c r="C25" s="20" t="s">
        <v>46</v>
      </c>
      <c r="D25" s="21" t="s">
        <v>47</v>
      </c>
      <c r="E25" s="71"/>
      <c r="F25" s="102" t="s">
        <v>38</v>
      </c>
      <c r="G25" s="70"/>
      <c r="H25" s="102" t="s">
        <v>48</v>
      </c>
      <c r="I25" s="73"/>
      <c r="J25" s="102" t="s">
        <v>38</v>
      </c>
      <c r="K25" s="102" t="s">
        <v>48</v>
      </c>
      <c r="L25" s="117"/>
      <c r="M25" s="72"/>
      <c r="N25" s="102" t="s">
        <v>38</v>
      </c>
      <c r="O25" s="70"/>
      <c r="P25" s="102" t="s">
        <v>38</v>
      </c>
      <c r="Q25" s="70"/>
      <c r="R25" s="70"/>
      <c r="S25" s="71"/>
      <c r="T25" s="102" t="s">
        <v>38</v>
      </c>
      <c r="U25" s="70"/>
      <c r="V25" s="102" t="s">
        <v>48</v>
      </c>
      <c r="W25" s="367" t="s">
        <v>7</v>
      </c>
      <c r="X25" s="367" t="s">
        <v>7</v>
      </c>
      <c r="Y25" s="367" t="s">
        <v>7</v>
      </c>
      <c r="Z25" s="367" t="s">
        <v>7</v>
      </c>
      <c r="AA25" s="367" t="s">
        <v>7</v>
      </c>
      <c r="AB25" s="367" t="s">
        <v>7</v>
      </c>
      <c r="AC25" s="367" t="s">
        <v>7</v>
      </c>
      <c r="AD25" s="367" t="s">
        <v>7</v>
      </c>
      <c r="AE25" s="367" t="s">
        <v>7</v>
      </c>
      <c r="AF25" s="367" t="s">
        <v>7</v>
      </c>
      <c r="AG25" s="367" t="s">
        <v>7</v>
      </c>
      <c r="AH25" s="367" t="s">
        <v>7</v>
      </c>
      <c r="AI25" s="367" t="s">
        <v>7</v>
      </c>
      <c r="AJ25" s="22" t="str">
        <f t="shared" si="0"/>
        <v>SGC QUESADA</v>
      </c>
      <c r="AK25" s="397"/>
      <c r="AL25" s="95"/>
      <c r="AM25" s="186">
        <f t="shared" si="3"/>
        <v>0</v>
      </c>
      <c r="AN25" s="186">
        <f t="shared" si="3"/>
        <v>0</v>
      </c>
      <c r="AO25" s="186">
        <f t="shared" si="3"/>
        <v>0</v>
      </c>
      <c r="AP25" s="186">
        <f t="shared" si="3"/>
        <v>0</v>
      </c>
      <c r="AQ25" s="186">
        <f t="shared" si="3"/>
        <v>0</v>
      </c>
      <c r="AR25" s="186">
        <f t="shared" si="3"/>
        <v>0</v>
      </c>
      <c r="AS25" s="186">
        <f t="shared" si="3"/>
        <v>0</v>
      </c>
      <c r="AT25" s="186">
        <f t="shared" si="3"/>
        <v>0</v>
      </c>
      <c r="AU25" s="186">
        <f t="shared" si="3"/>
        <v>0</v>
      </c>
      <c r="AV25" s="186">
        <f t="shared" si="3"/>
        <v>0</v>
      </c>
      <c r="AW25" s="186">
        <f t="shared" si="3"/>
        <v>0</v>
      </c>
      <c r="AX25" s="186">
        <f t="shared" si="3"/>
        <v>5</v>
      </c>
      <c r="AY25" s="186">
        <f t="shared" si="3"/>
        <v>0</v>
      </c>
      <c r="AZ25" s="186">
        <f t="shared" si="3"/>
        <v>0</v>
      </c>
      <c r="BA25" s="186">
        <f t="shared" si="4"/>
        <v>5</v>
      </c>
      <c r="BB25" s="95"/>
      <c r="BC25" s="186" t="e">
        <f>+AM25+#REF!</f>
        <v>#REF!</v>
      </c>
      <c r="BD25" s="186" t="e">
        <f>+AN25+#REF!</f>
        <v>#REF!</v>
      </c>
      <c r="BE25" s="186" t="e">
        <f>+AO25+#REF!</f>
        <v>#REF!</v>
      </c>
      <c r="BF25" s="186" t="e">
        <f>+AP25+#REF!</f>
        <v>#REF!</v>
      </c>
      <c r="BG25" s="186" t="e">
        <f>+AQ25+#REF!</f>
        <v>#REF!</v>
      </c>
      <c r="BH25" s="186" t="e">
        <f>+AR25+#REF!</f>
        <v>#REF!</v>
      </c>
      <c r="BI25" s="186" t="e">
        <f>+AS25+#REF!</f>
        <v>#REF!</v>
      </c>
      <c r="BJ25" s="186" t="e">
        <f>+AT25+#REF!</f>
        <v>#REF!</v>
      </c>
      <c r="BK25" s="186" t="e">
        <f>+AU25+#REF!</f>
        <v>#REF!</v>
      </c>
      <c r="BL25" s="186" t="e">
        <f>+AV25+#REF!</f>
        <v>#REF!</v>
      </c>
      <c r="BM25" s="186" t="e">
        <f>+AW25+#REF!</f>
        <v>#REF!</v>
      </c>
      <c r="BN25" s="186" t="e">
        <f>+AX25+#REF!</f>
        <v>#REF!</v>
      </c>
      <c r="BO25" s="186" t="e">
        <f>+AY25+#REF!</f>
        <v>#REF!</v>
      </c>
      <c r="BP25" s="186" t="e">
        <f>+AZ25+#REF!</f>
        <v>#REF!</v>
      </c>
      <c r="BQ25" s="186" t="e">
        <f t="shared" si="5"/>
        <v>#REF!</v>
      </c>
      <c r="BR25" s="95"/>
      <c r="BS25" s="186">
        <f t="shared" si="6"/>
        <v>0</v>
      </c>
      <c r="BT25" s="186">
        <f t="shared" si="6"/>
        <v>0</v>
      </c>
      <c r="BU25" s="186">
        <f t="shared" si="6"/>
        <v>0</v>
      </c>
      <c r="BV25" s="186">
        <f t="shared" si="6"/>
        <v>0</v>
      </c>
      <c r="BW25" s="186">
        <f t="shared" si="6"/>
        <v>3</v>
      </c>
      <c r="BX25" s="186">
        <f t="shared" si="6"/>
        <v>0</v>
      </c>
      <c r="BY25" s="186">
        <f t="shared" si="6"/>
        <v>0</v>
      </c>
      <c r="BZ25" s="186">
        <f t="shared" si="7"/>
        <v>3</v>
      </c>
      <c r="CA25" s="95"/>
      <c r="CB25" s="186" t="e">
        <f>+BS25+#REF!</f>
        <v>#REF!</v>
      </c>
      <c r="CC25" s="186" t="e">
        <f>+BT25+#REF!</f>
        <v>#REF!</v>
      </c>
      <c r="CD25" s="186" t="e">
        <f>+BU25+#REF!</f>
        <v>#REF!</v>
      </c>
      <c r="CE25" s="186" t="e">
        <f>+BV25+#REF!</f>
        <v>#REF!</v>
      </c>
      <c r="CF25" s="186" t="e">
        <f>+BW25+#REF!</f>
        <v>#REF!</v>
      </c>
      <c r="CG25" s="186" t="e">
        <f>+BX25+#REF!</f>
        <v>#REF!</v>
      </c>
      <c r="CH25" s="186" t="e">
        <f>+BY25+#REF!</f>
        <v>#REF!</v>
      </c>
      <c r="CI25" s="186" t="e">
        <f t="shared" si="8"/>
        <v>#REF!</v>
      </c>
    </row>
    <row r="26" spans="1:87" x14ac:dyDescent="0.35">
      <c r="A26" s="756"/>
      <c r="B26" s="779"/>
      <c r="C26" s="13" t="s">
        <v>49</v>
      </c>
      <c r="D26" s="15" t="s">
        <v>47</v>
      </c>
      <c r="E26" s="403" t="s">
        <v>182</v>
      </c>
      <c r="F26" s="403" t="s">
        <v>182</v>
      </c>
      <c r="G26" s="403" t="s">
        <v>182</v>
      </c>
      <c r="H26" s="200">
        <v>67</v>
      </c>
      <c r="I26" s="201"/>
      <c r="J26" s="200">
        <v>67</v>
      </c>
      <c r="K26" s="200" t="s">
        <v>179</v>
      </c>
      <c r="L26" s="219" t="s">
        <v>48</v>
      </c>
      <c r="M26" s="308"/>
      <c r="N26" s="200">
        <v>67</v>
      </c>
      <c r="O26" s="199"/>
      <c r="P26" s="219" t="s">
        <v>48</v>
      </c>
      <c r="Q26" s="367" t="s">
        <v>7</v>
      </c>
      <c r="R26" s="367" t="s">
        <v>7</v>
      </c>
      <c r="S26" s="367" t="s">
        <v>7</v>
      </c>
      <c r="T26" s="367" t="s">
        <v>7</v>
      </c>
      <c r="U26" s="367" t="s">
        <v>7</v>
      </c>
      <c r="V26" s="200">
        <v>67</v>
      </c>
      <c r="W26" s="201"/>
      <c r="X26" s="219" t="s">
        <v>48</v>
      </c>
      <c r="Y26" s="218"/>
      <c r="Z26" s="219" t="s">
        <v>179</v>
      </c>
      <c r="AA26" s="308"/>
      <c r="AB26" s="200">
        <v>67</v>
      </c>
      <c r="AC26" s="199"/>
      <c r="AD26" s="219" t="s">
        <v>48</v>
      </c>
      <c r="AE26" s="376" t="s">
        <v>7</v>
      </c>
      <c r="AF26" s="376" t="s">
        <v>7</v>
      </c>
      <c r="AG26" s="377" t="s">
        <v>7</v>
      </c>
      <c r="AH26" s="376" t="s">
        <v>7</v>
      </c>
      <c r="AI26" s="376" t="s">
        <v>7</v>
      </c>
      <c r="AJ26" s="14" t="str">
        <f t="shared" si="0"/>
        <v>SGC LEDUC</v>
      </c>
      <c r="AK26" s="399"/>
      <c r="AL26" s="42"/>
      <c r="AM26" s="226">
        <f t="shared" si="3"/>
        <v>0</v>
      </c>
      <c r="AN26" s="226">
        <f t="shared" si="3"/>
        <v>0</v>
      </c>
      <c r="AO26" s="226">
        <f t="shared" si="3"/>
        <v>0</v>
      </c>
      <c r="AP26" s="226">
        <f t="shared" si="3"/>
        <v>0</v>
      </c>
      <c r="AQ26" s="226">
        <f t="shared" si="3"/>
        <v>0</v>
      </c>
      <c r="AR26" s="226">
        <f t="shared" si="3"/>
        <v>0</v>
      </c>
      <c r="AS26" s="226">
        <f t="shared" si="3"/>
        <v>0</v>
      </c>
      <c r="AT26" s="226">
        <f t="shared" si="3"/>
        <v>0</v>
      </c>
      <c r="AU26" s="226">
        <f t="shared" si="3"/>
        <v>0</v>
      </c>
      <c r="AV26" s="226">
        <f t="shared" si="3"/>
        <v>0</v>
      </c>
      <c r="AW26" s="226">
        <f t="shared" si="3"/>
        <v>5</v>
      </c>
      <c r="AX26" s="226">
        <f t="shared" si="3"/>
        <v>0</v>
      </c>
      <c r="AY26" s="226">
        <f t="shared" si="3"/>
        <v>0</v>
      </c>
      <c r="AZ26" s="226">
        <f t="shared" si="3"/>
        <v>0</v>
      </c>
      <c r="BA26" s="226">
        <f t="shared" si="4"/>
        <v>5</v>
      </c>
      <c r="BB26" s="42"/>
      <c r="BC26" s="226" t="e">
        <f>+AM26+#REF!</f>
        <v>#REF!</v>
      </c>
      <c r="BD26" s="226" t="e">
        <f>+AN26+#REF!</f>
        <v>#REF!</v>
      </c>
      <c r="BE26" s="226" t="e">
        <f>+AO26+#REF!</f>
        <v>#REF!</v>
      </c>
      <c r="BF26" s="226" t="e">
        <f>+AP26+#REF!</f>
        <v>#REF!</v>
      </c>
      <c r="BG26" s="226" t="e">
        <f>+AQ26+#REF!</f>
        <v>#REF!</v>
      </c>
      <c r="BH26" s="226" t="e">
        <f>+AR26+#REF!</f>
        <v>#REF!</v>
      </c>
      <c r="BI26" s="226" t="e">
        <f>+AS26+#REF!</f>
        <v>#REF!</v>
      </c>
      <c r="BJ26" s="226" t="e">
        <f>+AT26+#REF!</f>
        <v>#REF!</v>
      </c>
      <c r="BK26" s="226" t="e">
        <f>+AU26+#REF!</f>
        <v>#REF!</v>
      </c>
      <c r="BL26" s="226" t="e">
        <f>+AV26+#REF!</f>
        <v>#REF!</v>
      </c>
      <c r="BM26" s="226" t="e">
        <f>+AW26+#REF!</f>
        <v>#REF!</v>
      </c>
      <c r="BN26" s="226" t="e">
        <f>+AX26+#REF!</f>
        <v>#REF!</v>
      </c>
      <c r="BO26" s="226" t="e">
        <f>+AY26+#REF!</f>
        <v>#REF!</v>
      </c>
      <c r="BP26" s="226" t="e">
        <f>+AZ26+#REF!</f>
        <v>#REF!</v>
      </c>
      <c r="BQ26" s="226" t="e">
        <f t="shared" si="5"/>
        <v>#REF!</v>
      </c>
      <c r="BR26" s="42"/>
      <c r="BS26" s="226">
        <f t="shared" si="6"/>
        <v>0</v>
      </c>
      <c r="BT26" s="226">
        <f t="shared" si="6"/>
        <v>0</v>
      </c>
      <c r="BU26" s="226">
        <f t="shared" si="6"/>
        <v>0</v>
      </c>
      <c r="BV26" s="226">
        <f t="shared" si="6"/>
        <v>0</v>
      </c>
      <c r="BW26" s="226">
        <f t="shared" si="6"/>
        <v>4</v>
      </c>
      <c r="BX26" s="226">
        <f t="shared" si="6"/>
        <v>0</v>
      </c>
      <c r="BY26" s="226">
        <f t="shared" si="6"/>
        <v>0</v>
      </c>
      <c r="BZ26" s="226">
        <f t="shared" si="7"/>
        <v>4</v>
      </c>
      <c r="CA26" s="42"/>
      <c r="CB26" s="226" t="e">
        <f>+BS26+#REF!</f>
        <v>#REF!</v>
      </c>
      <c r="CC26" s="226" t="e">
        <f>+BT26+#REF!</f>
        <v>#REF!</v>
      </c>
      <c r="CD26" s="226" t="e">
        <f>+BU26+#REF!</f>
        <v>#REF!</v>
      </c>
      <c r="CE26" s="226" t="e">
        <f>+BV26+#REF!</f>
        <v>#REF!</v>
      </c>
      <c r="CF26" s="226" t="e">
        <f>+BW26+#REF!</f>
        <v>#REF!</v>
      </c>
      <c r="CG26" s="226" t="e">
        <f>+BX26+#REF!</f>
        <v>#REF!</v>
      </c>
      <c r="CH26" s="226" t="e">
        <f>+BY26+#REF!</f>
        <v>#REF!</v>
      </c>
      <c r="CI26" s="226" t="e">
        <f t="shared" si="8"/>
        <v>#REF!</v>
      </c>
    </row>
    <row r="27" spans="1:87" ht="15" thickBot="1" x14ac:dyDescent="0.4">
      <c r="A27" s="756"/>
      <c r="B27" s="780"/>
      <c r="C27" s="23" t="s">
        <v>50</v>
      </c>
      <c r="D27" s="24" t="s">
        <v>88</v>
      </c>
      <c r="E27" s="377" t="s">
        <v>7</v>
      </c>
      <c r="F27" s="376" t="s">
        <v>7</v>
      </c>
      <c r="G27" s="376" t="s">
        <v>7</v>
      </c>
      <c r="H27" s="376" t="s">
        <v>7</v>
      </c>
      <c r="I27" s="378" t="s">
        <v>7</v>
      </c>
      <c r="J27" s="376" t="s">
        <v>7</v>
      </c>
      <c r="K27" s="376" t="s">
        <v>7</v>
      </c>
      <c r="L27" s="377" t="s">
        <v>7</v>
      </c>
      <c r="M27" s="379" t="s">
        <v>7</v>
      </c>
      <c r="N27" s="376" t="s">
        <v>7</v>
      </c>
      <c r="O27" s="376" t="s">
        <v>7</v>
      </c>
      <c r="P27" s="376" t="s">
        <v>7</v>
      </c>
      <c r="Q27" s="376" t="s">
        <v>7</v>
      </c>
      <c r="R27" s="376" t="s">
        <v>7</v>
      </c>
      <c r="S27" s="377" t="s">
        <v>7</v>
      </c>
      <c r="T27" s="376" t="s">
        <v>7</v>
      </c>
      <c r="U27" s="376" t="s">
        <v>7</v>
      </c>
      <c r="V27" s="376" t="s">
        <v>7</v>
      </c>
      <c r="W27" s="378" t="s">
        <v>7</v>
      </c>
      <c r="X27" s="376" t="s">
        <v>7</v>
      </c>
      <c r="Y27" s="378" t="s">
        <v>7</v>
      </c>
      <c r="Z27" s="377" t="s">
        <v>7</v>
      </c>
      <c r="AA27" s="379" t="s">
        <v>7</v>
      </c>
      <c r="AB27" s="376" t="s">
        <v>7</v>
      </c>
      <c r="AC27" s="376" t="s">
        <v>7</v>
      </c>
      <c r="AD27" s="377" t="s">
        <v>7</v>
      </c>
      <c r="AE27" s="376" t="s">
        <v>7</v>
      </c>
      <c r="AF27" s="376" t="s">
        <v>7</v>
      </c>
      <c r="AG27" s="377" t="s">
        <v>7</v>
      </c>
      <c r="AH27" s="200" t="s">
        <v>48</v>
      </c>
      <c r="AI27" s="199"/>
      <c r="AJ27" s="25" t="str">
        <f t="shared" si="0"/>
        <v>SGC LABROUE</v>
      </c>
      <c r="AK27" s="408"/>
      <c r="AL27" s="95"/>
      <c r="AM27" s="233">
        <f t="shared" si="3"/>
        <v>0</v>
      </c>
      <c r="AN27" s="233">
        <f t="shared" si="3"/>
        <v>0</v>
      </c>
      <c r="AO27" s="233">
        <f t="shared" si="3"/>
        <v>0</v>
      </c>
      <c r="AP27" s="233">
        <f t="shared" si="3"/>
        <v>0</v>
      </c>
      <c r="AQ27" s="233">
        <f t="shared" si="3"/>
        <v>0</v>
      </c>
      <c r="AR27" s="233">
        <f t="shared" si="3"/>
        <v>0</v>
      </c>
      <c r="AS27" s="233">
        <f t="shared" si="3"/>
        <v>0</v>
      </c>
      <c r="AT27" s="233">
        <f t="shared" si="3"/>
        <v>0</v>
      </c>
      <c r="AU27" s="233">
        <f t="shared" si="3"/>
        <v>0</v>
      </c>
      <c r="AV27" s="233">
        <f t="shared" si="3"/>
        <v>0</v>
      </c>
      <c r="AW27" s="233">
        <f t="shared" si="3"/>
        <v>0</v>
      </c>
      <c r="AX27" s="233">
        <f t="shared" si="3"/>
        <v>0</v>
      </c>
      <c r="AY27" s="233">
        <f t="shared" si="3"/>
        <v>0</v>
      </c>
      <c r="AZ27" s="233">
        <f t="shared" si="3"/>
        <v>0</v>
      </c>
      <c r="BA27" s="233">
        <f t="shared" si="4"/>
        <v>0</v>
      </c>
      <c r="BB27" s="95"/>
      <c r="BC27" s="233" t="e">
        <f>+AM27+#REF!</f>
        <v>#REF!</v>
      </c>
      <c r="BD27" s="233" t="e">
        <f>+AN27+#REF!</f>
        <v>#REF!</v>
      </c>
      <c r="BE27" s="233" t="e">
        <f>+AO27+#REF!</f>
        <v>#REF!</v>
      </c>
      <c r="BF27" s="233" t="e">
        <f>+AP27+#REF!</f>
        <v>#REF!</v>
      </c>
      <c r="BG27" s="233" t="e">
        <f>+AQ27+#REF!</f>
        <v>#REF!</v>
      </c>
      <c r="BH27" s="233" t="e">
        <f>+AR27+#REF!</f>
        <v>#REF!</v>
      </c>
      <c r="BI27" s="233" t="e">
        <f>+AS27+#REF!</f>
        <v>#REF!</v>
      </c>
      <c r="BJ27" s="233" t="e">
        <f>+AT27+#REF!</f>
        <v>#REF!</v>
      </c>
      <c r="BK27" s="233" t="e">
        <f>+AU27+#REF!</f>
        <v>#REF!</v>
      </c>
      <c r="BL27" s="233" t="e">
        <f>+AV27+#REF!</f>
        <v>#REF!</v>
      </c>
      <c r="BM27" s="233" t="e">
        <f>+AW27+#REF!</f>
        <v>#REF!</v>
      </c>
      <c r="BN27" s="233" t="e">
        <f>+AX27+#REF!</f>
        <v>#REF!</v>
      </c>
      <c r="BO27" s="233" t="e">
        <f>+AY27+#REF!</f>
        <v>#REF!</v>
      </c>
      <c r="BP27" s="233" t="e">
        <f>+AZ27+#REF!</f>
        <v>#REF!</v>
      </c>
      <c r="BQ27" s="233" t="e">
        <f t="shared" si="5"/>
        <v>#REF!</v>
      </c>
      <c r="BR27" s="95"/>
      <c r="BS27" s="233">
        <f t="shared" si="6"/>
        <v>0</v>
      </c>
      <c r="BT27" s="233">
        <f t="shared" si="6"/>
        <v>0</v>
      </c>
      <c r="BU27" s="233">
        <f t="shared" si="6"/>
        <v>0</v>
      </c>
      <c r="BV27" s="233">
        <f t="shared" si="6"/>
        <v>0</v>
      </c>
      <c r="BW27" s="233">
        <f t="shared" si="6"/>
        <v>1</v>
      </c>
      <c r="BX27" s="233">
        <f t="shared" si="6"/>
        <v>0</v>
      </c>
      <c r="BY27" s="233">
        <f t="shared" si="6"/>
        <v>0</v>
      </c>
      <c r="BZ27" s="233">
        <f t="shared" si="7"/>
        <v>1</v>
      </c>
      <c r="CA27" s="95"/>
      <c r="CB27" s="233" t="e">
        <f>+BS27+#REF!</f>
        <v>#REF!</v>
      </c>
      <c r="CC27" s="233" t="e">
        <f>+BT27+#REF!</f>
        <v>#REF!</v>
      </c>
      <c r="CD27" s="233" t="e">
        <f>+BU27+#REF!</f>
        <v>#REF!</v>
      </c>
      <c r="CE27" s="233" t="e">
        <f>+BV27+#REF!</f>
        <v>#REF!</v>
      </c>
      <c r="CF27" s="233" t="e">
        <f>+BW27+#REF!</f>
        <v>#REF!</v>
      </c>
      <c r="CG27" s="233" t="e">
        <f>+BX27+#REF!</f>
        <v>#REF!</v>
      </c>
      <c r="CH27" s="233" t="e">
        <f>+BY27+#REF!</f>
        <v>#REF!</v>
      </c>
      <c r="CI27" s="233" t="e">
        <f t="shared" si="8"/>
        <v>#REF!</v>
      </c>
    </row>
    <row r="28" spans="1:87" x14ac:dyDescent="0.35">
      <c r="A28" s="756"/>
      <c r="B28" s="779"/>
      <c r="C28" s="20" t="s">
        <v>54</v>
      </c>
      <c r="D28" s="21" t="s">
        <v>89</v>
      </c>
      <c r="E28" s="368" t="s">
        <v>7</v>
      </c>
      <c r="F28" s="368" t="s">
        <v>7</v>
      </c>
      <c r="G28" s="368" t="s">
        <v>7</v>
      </c>
      <c r="H28" s="368" t="s">
        <v>7</v>
      </c>
      <c r="I28" s="368" t="s">
        <v>7</v>
      </c>
      <c r="J28" s="368" t="s">
        <v>7</v>
      </c>
      <c r="K28" s="368" t="s">
        <v>7</v>
      </c>
      <c r="L28" s="368" t="s">
        <v>7</v>
      </c>
      <c r="M28" s="368" t="s">
        <v>7</v>
      </c>
      <c r="N28" s="368" t="s">
        <v>7</v>
      </c>
      <c r="O28" s="368" t="s">
        <v>7</v>
      </c>
      <c r="P28" s="368" t="s">
        <v>7</v>
      </c>
      <c r="Q28" s="368" t="s">
        <v>7</v>
      </c>
      <c r="R28" s="368" t="s">
        <v>7</v>
      </c>
      <c r="S28" s="368" t="s">
        <v>7</v>
      </c>
      <c r="T28" s="368" t="s">
        <v>7</v>
      </c>
      <c r="U28" s="368" t="s">
        <v>7</v>
      </c>
      <c r="V28" s="368" t="s">
        <v>7</v>
      </c>
      <c r="W28" s="368" t="s">
        <v>7</v>
      </c>
      <c r="X28" s="368" t="s">
        <v>7</v>
      </c>
      <c r="Y28" s="368" t="s">
        <v>7</v>
      </c>
      <c r="Z28" s="368" t="s">
        <v>7</v>
      </c>
      <c r="AA28" s="368" t="s">
        <v>7</v>
      </c>
      <c r="AB28" s="368" t="s">
        <v>7</v>
      </c>
      <c r="AC28" s="368" t="s">
        <v>7</v>
      </c>
      <c r="AD28" s="368" t="s">
        <v>7</v>
      </c>
      <c r="AE28" s="368" t="s">
        <v>7</v>
      </c>
      <c r="AF28" s="368" t="s">
        <v>7</v>
      </c>
      <c r="AG28" s="368" t="s">
        <v>7</v>
      </c>
      <c r="AH28" s="200" t="s">
        <v>35</v>
      </c>
      <c r="AI28" s="199"/>
      <c r="AJ28" s="22" t="str">
        <f t="shared" si="0"/>
        <v>SGT ROGE</v>
      </c>
      <c r="AK28" s="407"/>
      <c r="AL28" s="42"/>
      <c r="AM28" s="226">
        <f t="shared" si="3"/>
        <v>0</v>
      </c>
      <c r="AN28" s="226">
        <f t="shared" si="3"/>
        <v>0</v>
      </c>
      <c r="AO28" s="226">
        <f t="shared" si="3"/>
        <v>0</v>
      </c>
      <c r="AP28" s="226">
        <f t="shared" si="3"/>
        <v>0</v>
      </c>
      <c r="AQ28" s="226">
        <f t="shared" si="3"/>
        <v>0</v>
      </c>
      <c r="AR28" s="226">
        <f t="shared" si="3"/>
        <v>0</v>
      </c>
      <c r="AS28" s="226">
        <f t="shared" si="3"/>
        <v>0</v>
      </c>
      <c r="AT28" s="226">
        <f t="shared" si="3"/>
        <v>1</v>
      </c>
      <c r="AU28" s="226">
        <f t="shared" si="3"/>
        <v>0</v>
      </c>
      <c r="AV28" s="226">
        <f t="shared" si="3"/>
        <v>0</v>
      </c>
      <c r="AW28" s="226">
        <f t="shared" si="3"/>
        <v>0</v>
      </c>
      <c r="AX28" s="226">
        <f t="shared" si="3"/>
        <v>0</v>
      </c>
      <c r="AY28" s="226">
        <f t="shared" si="3"/>
        <v>0</v>
      </c>
      <c r="AZ28" s="226">
        <f t="shared" si="3"/>
        <v>0</v>
      </c>
      <c r="BA28" s="226">
        <f t="shared" si="4"/>
        <v>1</v>
      </c>
      <c r="BB28" s="42"/>
      <c r="BC28" s="226" t="e">
        <f>+AM28+#REF!</f>
        <v>#REF!</v>
      </c>
      <c r="BD28" s="226" t="e">
        <f>+AN28+#REF!</f>
        <v>#REF!</v>
      </c>
      <c r="BE28" s="226" t="e">
        <f>+AO28+#REF!</f>
        <v>#REF!</v>
      </c>
      <c r="BF28" s="226" t="e">
        <f>+AP28+#REF!</f>
        <v>#REF!</v>
      </c>
      <c r="BG28" s="226" t="e">
        <f>+AQ28+#REF!</f>
        <v>#REF!</v>
      </c>
      <c r="BH28" s="226" t="e">
        <f>+AR28+#REF!</f>
        <v>#REF!</v>
      </c>
      <c r="BI28" s="226" t="e">
        <f>+AS28+#REF!</f>
        <v>#REF!</v>
      </c>
      <c r="BJ28" s="226" t="e">
        <f>+AT28+#REF!</f>
        <v>#REF!</v>
      </c>
      <c r="BK28" s="226" t="e">
        <f>+AU28+#REF!</f>
        <v>#REF!</v>
      </c>
      <c r="BL28" s="226" t="e">
        <f>+AV28+#REF!</f>
        <v>#REF!</v>
      </c>
      <c r="BM28" s="226" t="e">
        <f>+AW28+#REF!</f>
        <v>#REF!</v>
      </c>
      <c r="BN28" s="226" t="e">
        <f>+AX28+#REF!</f>
        <v>#REF!</v>
      </c>
      <c r="BO28" s="226" t="e">
        <f>+AY28+#REF!</f>
        <v>#REF!</v>
      </c>
      <c r="BP28" s="226" t="e">
        <f>+AZ28+#REF!</f>
        <v>#REF!</v>
      </c>
      <c r="BQ28" s="226" t="e">
        <f t="shared" si="5"/>
        <v>#REF!</v>
      </c>
      <c r="BR28" s="42"/>
      <c r="BS28" s="226">
        <f t="shared" si="6"/>
        <v>0</v>
      </c>
      <c r="BT28" s="226">
        <f t="shared" si="6"/>
        <v>0</v>
      </c>
      <c r="BU28" s="226">
        <f t="shared" si="6"/>
        <v>0</v>
      </c>
      <c r="BV28" s="226">
        <f t="shared" si="6"/>
        <v>0</v>
      </c>
      <c r="BW28" s="226">
        <f t="shared" si="6"/>
        <v>0</v>
      </c>
      <c r="BX28" s="226">
        <f t="shared" si="6"/>
        <v>0</v>
      </c>
      <c r="BY28" s="226">
        <f t="shared" si="6"/>
        <v>0</v>
      </c>
      <c r="BZ28" s="226">
        <f t="shared" si="7"/>
        <v>0</v>
      </c>
      <c r="CA28" s="42"/>
      <c r="CB28" s="226" t="e">
        <f>+BS28+#REF!</f>
        <v>#REF!</v>
      </c>
      <c r="CC28" s="226" t="e">
        <f>+BT28+#REF!</f>
        <v>#REF!</v>
      </c>
      <c r="CD28" s="226" t="e">
        <f>+BU28+#REF!</f>
        <v>#REF!</v>
      </c>
      <c r="CE28" s="226" t="e">
        <f>+BV28+#REF!</f>
        <v>#REF!</v>
      </c>
      <c r="CF28" s="226" t="e">
        <f>+BW28+#REF!</f>
        <v>#REF!</v>
      </c>
      <c r="CG28" s="226" t="e">
        <f>+BX28+#REF!</f>
        <v>#REF!</v>
      </c>
      <c r="CH28" s="226" t="e">
        <f>+BY28+#REF!</f>
        <v>#REF!</v>
      </c>
      <c r="CI28" s="226" t="e">
        <f t="shared" si="8"/>
        <v>#REF!</v>
      </c>
    </row>
    <row r="29" spans="1:87" x14ac:dyDescent="0.35">
      <c r="A29" s="756"/>
      <c r="B29" s="779"/>
      <c r="C29" s="13" t="s">
        <v>60</v>
      </c>
      <c r="D29" s="15" t="s">
        <v>89</v>
      </c>
      <c r="E29" s="246"/>
      <c r="F29" s="200" t="s">
        <v>35</v>
      </c>
      <c r="G29" s="199"/>
      <c r="H29" s="200" t="s">
        <v>35</v>
      </c>
      <c r="I29" s="201"/>
      <c r="J29" s="200" t="s">
        <v>48</v>
      </c>
      <c r="K29" s="200"/>
      <c r="L29" s="219" t="s">
        <v>179</v>
      </c>
      <c r="M29" s="308"/>
      <c r="N29" s="200" t="s">
        <v>48</v>
      </c>
      <c r="O29" s="199"/>
      <c r="P29" s="200" t="s">
        <v>35</v>
      </c>
      <c r="Q29" s="368" t="s">
        <v>7</v>
      </c>
      <c r="R29" s="368" t="s">
        <v>7</v>
      </c>
      <c r="S29" s="368" t="s">
        <v>7</v>
      </c>
      <c r="T29" s="368" t="s">
        <v>7</v>
      </c>
      <c r="U29" s="368" t="s">
        <v>7</v>
      </c>
      <c r="V29" s="368" t="s">
        <v>7</v>
      </c>
      <c r="W29" s="368" t="s">
        <v>7</v>
      </c>
      <c r="X29" s="368" t="s">
        <v>7</v>
      </c>
      <c r="Y29" s="368" t="s">
        <v>7</v>
      </c>
      <c r="Z29" s="368" t="s">
        <v>7</v>
      </c>
      <c r="AA29" s="368" t="s">
        <v>7</v>
      </c>
      <c r="AB29" s="368" t="s">
        <v>7</v>
      </c>
      <c r="AC29" s="368" t="s">
        <v>7</v>
      </c>
      <c r="AD29" s="368" t="s">
        <v>7</v>
      </c>
      <c r="AE29" s="368" t="s">
        <v>7</v>
      </c>
      <c r="AF29" s="368" t="s">
        <v>7</v>
      </c>
      <c r="AG29" s="368" t="s">
        <v>7</v>
      </c>
      <c r="AH29" s="368" t="s">
        <v>7</v>
      </c>
      <c r="AI29" s="199"/>
      <c r="AJ29" s="14" t="str">
        <f t="shared" si="0"/>
        <v>SGT ZEMELKA</v>
      </c>
      <c r="AK29" s="397"/>
      <c r="AL29" s="95"/>
      <c r="AM29" s="186">
        <f t="shared" ref="AM29:AZ29" si="9">COUNTIF($E29:$AK29,AM$4)</f>
        <v>0</v>
      </c>
      <c r="AN29" s="186">
        <f t="shared" si="9"/>
        <v>0</v>
      </c>
      <c r="AO29" s="186">
        <f t="shared" si="9"/>
        <v>0</v>
      </c>
      <c r="AP29" s="186">
        <f t="shared" si="9"/>
        <v>0</v>
      </c>
      <c r="AQ29" s="186">
        <f t="shared" si="9"/>
        <v>0</v>
      </c>
      <c r="AR29" s="186">
        <f t="shared" si="9"/>
        <v>0</v>
      </c>
      <c r="AS29" s="186">
        <f t="shared" si="9"/>
        <v>0</v>
      </c>
      <c r="AT29" s="186">
        <f t="shared" si="9"/>
        <v>3</v>
      </c>
      <c r="AU29" s="186">
        <f t="shared" si="9"/>
        <v>0</v>
      </c>
      <c r="AV29" s="186">
        <f t="shared" si="9"/>
        <v>0</v>
      </c>
      <c r="AW29" s="186">
        <f t="shared" si="9"/>
        <v>0</v>
      </c>
      <c r="AX29" s="186">
        <f t="shared" si="9"/>
        <v>0</v>
      </c>
      <c r="AY29" s="186">
        <f t="shared" si="9"/>
        <v>0</v>
      </c>
      <c r="AZ29" s="186">
        <f t="shared" si="9"/>
        <v>0</v>
      </c>
      <c r="BA29" s="186">
        <f>SUM(AM29:AZ29)</f>
        <v>3</v>
      </c>
      <c r="BB29" s="95"/>
      <c r="BC29" s="186" t="e">
        <f>+AM29+#REF!</f>
        <v>#REF!</v>
      </c>
      <c r="BD29" s="186" t="e">
        <f>+AN29+#REF!</f>
        <v>#REF!</v>
      </c>
      <c r="BE29" s="186" t="e">
        <f>+AO29+#REF!</f>
        <v>#REF!</v>
      </c>
      <c r="BF29" s="186" t="e">
        <f>+AP29+#REF!</f>
        <v>#REF!</v>
      </c>
      <c r="BG29" s="186" t="e">
        <f>+AQ29+#REF!</f>
        <v>#REF!</v>
      </c>
      <c r="BH29" s="186" t="e">
        <f>+AR29+#REF!</f>
        <v>#REF!</v>
      </c>
      <c r="BI29" s="186" t="e">
        <f>+AS29+#REF!</f>
        <v>#REF!</v>
      </c>
      <c r="BJ29" s="186" t="e">
        <f>+AT29+#REF!</f>
        <v>#REF!</v>
      </c>
      <c r="BK29" s="186" t="e">
        <f>+AU29+#REF!</f>
        <v>#REF!</v>
      </c>
      <c r="BL29" s="186" t="e">
        <f>+AV29+#REF!</f>
        <v>#REF!</v>
      </c>
      <c r="BM29" s="186" t="e">
        <f>+AW29+#REF!</f>
        <v>#REF!</v>
      </c>
      <c r="BN29" s="186" t="e">
        <f>+AX29+#REF!</f>
        <v>#REF!</v>
      </c>
      <c r="BO29" s="186" t="e">
        <f>+AY29+#REF!</f>
        <v>#REF!</v>
      </c>
      <c r="BP29" s="186" t="e">
        <f>+AZ29+#REF!</f>
        <v>#REF!</v>
      </c>
      <c r="BQ29" s="186" t="e">
        <f>SUM(BC29:BP29)</f>
        <v>#REF!</v>
      </c>
      <c r="BR29" s="95"/>
      <c r="BS29" s="186">
        <f t="shared" si="6"/>
        <v>0</v>
      </c>
      <c r="BT29" s="186">
        <f t="shared" si="6"/>
        <v>0</v>
      </c>
      <c r="BU29" s="186">
        <f t="shared" si="6"/>
        <v>0</v>
      </c>
      <c r="BV29" s="186">
        <f t="shared" si="6"/>
        <v>0</v>
      </c>
      <c r="BW29" s="186">
        <f t="shared" si="6"/>
        <v>2</v>
      </c>
      <c r="BX29" s="186">
        <f t="shared" si="6"/>
        <v>0</v>
      </c>
      <c r="BY29" s="186">
        <f t="shared" si="6"/>
        <v>0</v>
      </c>
      <c r="BZ29" s="186">
        <f>SUM(BS29:BY29)</f>
        <v>2</v>
      </c>
      <c r="CA29" s="95"/>
      <c r="CB29" s="186" t="e">
        <f>+BS29+#REF!</f>
        <v>#REF!</v>
      </c>
      <c r="CC29" s="186" t="e">
        <f>+BT29+#REF!</f>
        <v>#REF!</v>
      </c>
      <c r="CD29" s="186" t="e">
        <f>+BU29+#REF!</f>
        <v>#REF!</v>
      </c>
      <c r="CE29" s="186" t="e">
        <f>+BV29+#REF!</f>
        <v>#REF!</v>
      </c>
      <c r="CF29" s="186" t="e">
        <f>+BW29+#REF!</f>
        <v>#REF!</v>
      </c>
      <c r="CG29" s="186" t="e">
        <f>+BX29+#REF!</f>
        <v>#REF!</v>
      </c>
      <c r="CH29" s="186" t="e">
        <f>+BY29+#REF!</f>
        <v>#REF!</v>
      </c>
      <c r="CI29" s="186" t="e">
        <f>SUM(CB29:CH29)</f>
        <v>#REF!</v>
      </c>
    </row>
    <row r="30" spans="1:87" x14ac:dyDescent="0.35">
      <c r="A30" s="756"/>
      <c r="B30" s="779"/>
      <c r="C30" s="13" t="s">
        <v>61</v>
      </c>
      <c r="D30" s="15" t="s">
        <v>89</v>
      </c>
      <c r="E30" s="246"/>
      <c r="F30" s="200" t="s">
        <v>35</v>
      </c>
      <c r="G30" s="199"/>
      <c r="H30" s="200" t="s">
        <v>35</v>
      </c>
      <c r="I30" s="201"/>
      <c r="J30" s="200" t="s">
        <v>35</v>
      </c>
      <c r="K30" s="200" t="s">
        <v>48</v>
      </c>
      <c r="L30" s="219"/>
      <c r="M30" s="308"/>
      <c r="N30" s="200" t="s">
        <v>35</v>
      </c>
      <c r="O30" s="199"/>
      <c r="P30" s="200" t="s">
        <v>35</v>
      </c>
      <c r="Q30" s="199"/>
      <c r="R30" s="199"/>
      <c r="S30" s="246"/>
      <c r="T30" s="200" t="s">
        <v>35</v>
      </c>
      <c r="U30" s="199"/>
      <c r="V30" s="200" t="s">
        <v>35</v>
      </c>
      <c r="W30" s="201"/>
      <c r="X30" s="200" t="s">
        <v>48</v>
      </c>
      <c r="Y30" s="218"/>
      <c r="Z30" s="219" t="s">
        <v>179</v>
      </c>
      <c r="AA30" s="308"/>
      <c r="AB30" s="200" t="s">
        <v>48</v>
      </c>
      <c r="AC30" s="199"/>
      <c r="AD30" s="200" t="s">
        <v>35</v>
      </c>
      <c r="AE30" s="199"/>
      <c r="AF30" s="199"/>
      <c r="AG30" s="246"/>
      <c r="AH30" s="200" t="s">
        <v>48</v>
      </c>
      <c r="AI30" s="199"/>
      <c r="AJ30" s="14" t="str">
        <f t="shared" si="0"/>
        <v>SGT GEOFFRAY</v>
      </c>
      <c r="AK30" s="399"/>
      <c r="AL30" s="42"/>
      <c r="AM30" s="226">
        <f t="shared" si="3"/>
        <v>0</v>
      </c>
      <c r="AN30" s="226">
        <f t="shared" si="3"/>
        <v>0</v>
      </c>
      <c r="AO30" s="226">
        <f t="shared" si="3"/>
        <v>0</v>
      </c>
      <c r="AP30" s="226">
        <f t="shared" si="3"/>
        <v>0</v>
      </c>
      <c r="AQ30" s="226">
        <f t="shared" si="3"/>
        <v>0</v>
      </c>
      <c r="AR30" s="226">
        <f t="shared" si="3"/>
        <v>0</v>
      </c>
      <c r="AS30" s="226">
        <f t="shared" si="3"/>
        <v>0</v>
      </c>
      <c r="AT30" s="226">
        <f t="shared" si="3"/>
        <v>8</v>
      </c>
      <c r="AU30" s="226">
        <f t="shared" si="3"/>
        <v>0</v>
      </c>
      <c r="AV30" s="226">
        <f t="shared" si="3"/>
        <v>0</v>
      </c>
      <c r="AW30" s="226">
        <f t="shared" si="3"/>
        <v>0</v>
      </c>
      <c r="AX30" s="226">
        <f t="shared" si="3"/>
        <v>0</v>
      </c>
      <c r="AY30" s="226">
        <f t="shared" si="3"/>
        <v>0</v>
      </c>
      <c r="AZ30" s="226">
        <f t="shared" si="3"/>
        <v>0</v>
      </c>
      <c r="BA30" s="226">
        <f t="shared" si="4"/>
        <v>8</v>
      </c>
      <c r="BB30" s="42"/>
      <c r="BC30" s="226" t="e">
        <f>+AM30+#REF!</f>
        <v>#REF!</v>
      </c>
      <c r="BD30" s="226" t="e">
        <f>+AN30+#REF!</f>
        <v>#REF!</v>
      </c>
      <c r="BE30" s="226" t="e">
        <f>+AO30+#REF!</f>
        <v>#REF!</v>
      </c>
      <c r="BF30" s="226" t="e">
        <f>+AP30+#REF!</f>
        <v>#REF!</v>
      </c>
      <c r="BG30" s="226" t="e">
        <f>+AQ30+#REF!</f>
        <v>#REF!</v>
      </c>
      <c r="BH30" s="226" t="e">
        <f>+AR30+#REF!</f>
        <v>#REF!</v>
      </c>
      <c r="BI30" s="226" t="e">
        <f>+AS30+#REF!</f>
        <v>#REF!</v>
      </c>
      <c r="BJ30" s="226" t="e">
        <f>+AT30+#REF!</f>
        <v>#REF!</v>
      </c>
      <c r="BK30" s="226" t="e">
        <f>+AU30+#REF!</f>
        <v>#REF!</v>
      </c>
      <c r="BL30" s="226" t="e">
        <f>+AV30+#REF!</f>
        <v>#REF!</v>
      </c>
      <c r="BM30" s="226" t="e">
        <f>+AW30+#REF!</f>
        <v>#REF!</v>
      </c>
      <c r="BN30" s="226" t="e">
        <f>+AX30+#REF!</f>
        <v>#REF!</v>
      </c>
      <c r="BO30" s="226" t="e">
        <f>+AY30+#REF!</f>
        <v>#REF!</v>
      </c>
      <c r="BP30" s="226" t="e">
        <f>+AZ30+#REF!</f>
        <v>#REF!</v>
      </c>
      <c r="BQ30" s="226" t="e">
        <f t="shared" si="5"/>
        <v>#REF!</v>
      </c>
      <c r="BR30" s="42"/>
      <c r="BS30" s="226">
        <f t="shared" si="6"/>
        <v>0</v>
      </c>
      <c r="BT30" s="226">
        <f t="shared" si="6"/>
        <v>0</v>
      </c>
      <c r="BU30" s="226">
        <f t="shared" si="6"/>
        <v>0</v>
      </c>
      <c r="BV30" s="226">
        <f t="shared" si="6"/>
        <v>0</v>
      </c>
      <c r="BW30" s="226">
        <f t="shared" si="6"/>
        <v>4</v>
      </c>
      <c r="BX30" s="226">
        <f t="shared" si="6"/>
        <v>0</v>
      </c>
      <c r="BY30" s="226">
        <f t="shared" si="6"/>
        <v>0</v>
      </c>
      <c r="BZ30" s="226">
        <f t="shared" si="7"/>
        <v>4</v>
      </c>
      <c r="CA30" s="42"/>
      <c r="CB30" s="226" t="e">
        <f>+BS30+#REF!</f>
        <v>#REF!</v>
      </c>
      <c r="CC30" s="226" t="e">
        <f>+BT30+#REF!</f>
        <v>#REF!</v>
      </c>
      <c r="CD30" s="226" t="e">
        <f>+BU30+#REF!</f>
        <v>#REF!</v>
      </c>
      <c r="CE30" s="226" t="e">
        <f>+BV30+#REF!</f>
        <v>#REF!</v>
      </c>
      <c r="CF30" s="226" t="e">
        <f>+BW30+#REF!</f>
        <v>#REF!</v>
      </c>
      <c r="CG30" s="226" t="e">
        <f>+BX30+#REF!</f>
        <v>#REF!</v>
      </c>
      <c r="CH30" s="226" t="e">
        <f>+BY30+#REF!</f>
        <v>#REF!</v>
      </c>
      <c r="CI30" s="226" t="e">
        <f t="shared" si="8"/>
        <v>#REF!</v>
      </c>
    </row>
    <row r="31" spans="1:87" x14ac:dyDescent="0.35">
      <c r="A31" s="756"/>
      <c r="B31" s="779"/>
      <c r="C31" s="26" t="s">
        <v>58</v>
      </c>
      <c r="D31" s="15" t="s">
        <v>59</v>
      </c>
      <c r="E31" s="246"/>
      <c r="F31" s="200">
        <v>45</v>
      </c>
      <c r="G31" s="199"/>
      <c r="H31" s="200">
        <v>45</v>
      </c>
      <c r="I31" s="201"/>
      <c r="J31" s="200" t="s">
        <v>55</v>
      </c>
      <c r="K31" s="200"/>
      <c r="L31" s="219"/>
      <c r="M31" s="308"/>
      <c r="N31" s="200">
        <v>45</v>
      </c>
      <c r="O31" s="199"/>
      <c r="P31" s="200">
        <v>45</v>
      </c>
      <c r="Q31" s="199"/>
      <c r="R31" s="199"/>
      <c r="S31" s="246"/>
      <c r="T31" s="200" t="s">
        <v>55</v>
      </c>
      <c r="U31" s="199"/>
      <c r="V31" s="200">
        <v>45</v>
      </c>
      <c r="W31" s="201"/>
      <c r="X31" s="200">
        <v>45</v>
      </c>
      <c r="Y31" s="218"/>
      <c r="Z31" s="200" t="s">
        <v>55</v>
      </c>
      <c r="AA31" s="379" t="s">
        <v>7</v>
      </c>
      <c r="AB31" s="376" t="s">
        <v>7</v>
      </c>
      <c r="AC31" s="376" t="s">
        <v>7</v>
      </c>
      <c r="AD31" s="376" t="s">
        <v>7</v>
      </c>
      <c r="AE31" s="376" t="s">
        <v>7</v>
      </c>
      <c r="AF31" s="376" t="s">
        <v>7</v>
      </c>
      <c r="AG31" s="377" t="s">
        <v>7</v>
      </c>
      <c r="AH31" s="376" t="s">
        <v>7</v>
      </c>
      <c r="AI31" s="376" t="s">
        <v>7</v>
      </c>
      <c r="AJ31" s="27" t="str">
        <f t="shared" si="0"/>
        <v>SGT COQUET</v>
      </c>
      <c r="AK31" s="397"/>
      <c r="AL31" s="95"/>
      <c r="AM31" s="186">
        <f t="shared" si="3"/>
        <v>0</v>
      </c>
      <c r="AN31" s="186">
        <f t="shared" si="3"/>
        <v>0</v>
      </c>
      <c r="AO31" s="186">
        <f t="shared" si="3"/>
        <v>0</v>
      </c>
      <c r="AP31" s="186">
        <f t="shared" si="3"/>
        <v>0</v>
      </c>
      <c r="AQ31" s="186">
        <f t="shared" si="3"/>
        <v>0</v>
      </c>
      <c r="AR31" s="186">
        <f t="shared" si="3"/>
        <v>0</v>
      </c>
      <c r="AS31" s="186">
        <f t="shared" si="3"/>
        <v>6</v>
      </c>
      <c r="AT31" s="186">
        <f t="shared" si="3"/>
        <v>0</v>
      </c>
      <c r="AU31" s="186">
        <f t="shared" si="3"/>
        <v>0</v>
      </c>
      <c r="AV31" s="186">
        <f t="shared" si="3"/>
        <v>0</v>
      </c>
      <c r="AW31" s="186">
        <f t="shared" si="3"/>
        <v>0</v>
      </c>
      <c r="AX31" s="186">
        <f t="shared" si="3"/>
        <v>0</v>
      </c>
      <c r="AY31" s="186">
        <f t="shared" si="3"/>
        <v>0</v>
      </c>
      <c r="AZ31" s="186">
        <f t="shared" si="3"/>
        <v>0</v>
      </c>
      <c r="BA31" s="186">
        <f t="shared" si="4"/>
        <v>6</v>
      </c>
      <c r="BB31" s="95"/>
      <c r="BC31" s="186" t="e">
        <f>+AM31+#REF!</f>
        <v>#REF!</v>
      </c>
      <c r="BD31" s="186" t="e">
        <f>+AN31+#REF!</f>
        <v>#REF!</v>
      </c>
      <c r="BE31" s="186" t="e">
        <f>+AO31+#REF!</f>
        <v>#REF!</v>
      </c>
      <c r="BF31" s="186" t="e">
        <f>+AP31+#REF!</f>
        <v>#REF!</v>
      </c>
      <c r="BG31" s="186" t="e">
        <f>+AQ31+#REF!</f>
        <v>#REF!</v>
      </c>
      <c r="BH31" s="186" t="e">
        <f>+AR31+#REF!</f>
        <v>#REF!</v>
      </c>
      <c r="BI31" s="186" t="e">
        <f>+AS31+#REF!</f>
        <v>#REF!</v>
      </c>
      <c r="BJ31" s="186" t="e">
        <f>+AT31+#REF!</f>
        <v>#REF!</v>
      </c>
      <c r="BK31" s="186" t="e">
        <f>+AU31+#REF!</f>
        <v>#REF!</v>
      </c>
      <c r="BL31" s="186" t="e">
        <f>+AV31+#REF!</f>
        <v>#REF!</v>
      </c>
      <c r="BM31" s="186" t="e">
        <f>+AW31+#REF!</f>
        <v>#REF!</v>
      </c>
      <c r="BN31" s="186" t="e">
        <f>+AX31+#REF!</f>
        <v>#REF!</v>
      </c>
      <c r="BO31" s="186" t="e">
        <f>+AY31+#REF!</f>
        <v>#REF!</v>
      </c>
      <c r="BP31" s="186" t="e">
        <f>+AZ31+#REF!</f>
        <v>#REF!</v>
      </c>
      <c r="BQ31" s="186" t="e">
        <f t="shared" si="5"/>
        <v>#REF!</v>
      </c>
      <c r="BR31" s="95"/>
      <c r="BS31" s="186">
        <f t="shared" si="6"/>
        <v>0</v>
      </c>
      <c r="BT31" s="186">
        <f t="shared" si="6"/>
        <v>0</v>
      </c>
      <c r="BU31" s="186">
        <f t="shared" si="6"/>
        <v>0</v>
      </c>
      <c r="BV31" s="186">
        <f t="shared" si="6"/>
        <v>0</v>
      </c>
      <c r="BW31" s="186">
        <f t="shared" si="6"/>
        <v>0</v>
      </c>
      <c r="BX31" s="186">
        <f t="shared" si="6"/>
        <v>3</v>
      </c>
      <c r="BY31" s="186">
        <f t="shared" si="6"/>
        <v>0</v>
      </c>
      <c r="BZ31" s="186">
        <f t="shared" si="7"/>
        <v>3</v>
      </c>
      <c r="CA31" s="95"/>
      <c r="CB31" s="186" t="e">
        <f>+BS31+#REF!</f>
        <v>#REF!</v>
      </c>
      <c r="CC31" s="186" t="e">
        <f>+BT31+#REF!</f>
        <v>#REF!</v>
      </c>
      <c r="CD31" s="186" t="e">
        <f>+BU31+#REF!</f>
        <v>#REF!</v>
      </c>
      <c r="CE31" s="186" t="e">
        <f>+BV31+#REF!</f>
        <v>#REF!</v>
      </c>
      <c r="CF31" s="186" t="e">
        <f>+BW31+#REF!</f>
        <v>#REF!</v>
      </c>
      <c r="CG31" s="186" t="e">
        <f>+BX31+#REF!</f>
        <v>#REF!</v>
      </c>
      <c r="CH31" s="186" t="e">
        <f>+BY31+#REF!</f>
        <v>#REF!</v>
      </c>
      <c r="CI31" s="186" t="e">
        <f t="shared" si="8"/>
        <v>#REF!</v>
      </c>
    </row>
    <row r="32" spans="1:87" x14ac:dyDescent="0.35">
      <c r="A32" s="756"/>
      <c r="B32" s="779"/>
      <c r="C32" s="13" t="s">
        <v>56</v>
      </c>
      <c r="D32" s="15" t="s">
        <v>35</v>
      </c>
      <c r="E32" s="246"/>
      <c r="F32" s="200" t="s">
        <v>55</v>
      </c>
      <c r="G32" s="199"/>
      <c r="H32" s="200" t="s">
        <v>35</v>
      </c>
      <c r="I32" s="201"/>
      <c r="J32" s="200" t="s">
        <v>35</v>
      </c>
      <c r="K32" s="200" t="s">
        <v>55</v>
      </c>
      <c r="L32" s="219"/>
      <c r="M32" s="308"/>
      <c r="N32" s="200" t="s">
        <v>35</v>
      </c>
      <c r="O32" s="199"/>
      <c r="P32" s="200" t="s">
        <v>55</v>
      </c>
      <c r="Q32" s="367" t="s">
        <v>7</v>
      </c>
      <c r="R32" s="367" t="s">
        <v>7</v>
      </c>
      <c r="S32" s="367" t="s">
        <v>7</v>
      </c>
      <c r="T32" s="367" t="s">
        <v>7</v>
      </c>
      <c r="U32" s="367" t="s">
        <v>7</v>
      </c>
      <c r="V32" s="367" t="s">
        <v>7</v>
      </c>
      <c r="W32" s="367" t="s">
        <v>7</v>
      </c>
      <c r="X32" s="367" t="s">
        <v>7</v>
      </c>
      <c r="Y32" s="367" t="s">
        <v>7</v>
      </c>
      <c r="Z32" s="367" t="s">
        <v>7</v>
      </c>
      <c r="AA32" s="367" t="s">
        <v>7</v>
      </c>
      <c r="AB32" s="367" t="s">
        <v>7</v>
      </c>
      <c r="AC32" s="367" t="s">
        <v>7</v>
      </c>
      <c r="AD32" s="367" t="s">
        <v>7</v>
      </c>
      <c r="AE32" s="367" t="s">
        <v>7</v>
      </c>
      <c r="AF32" s="367" t="s">
        <v>7</v>
      </c>
      <c r="AG32" s="367" t="s">
        <v>7</v>
      </c>
      <c r="AH32" s="200" t="s">
        <v>35</v>
      </c>
      <c r="AI32" s="199"/>
      <c r="AJ32" s="14" t="str">
        <f t="shared" si="0"/>
        <v>SGT FERNANDES</v>
      </c>
      <c r="AK32" s="399"/>
      <c r="AL32" s="42"/>
      <c r="AM32" s="226">
        <f t="shared" si="3"/>
        <v>0</v>
      </c>
      <c r="AN32" s="226">
        <f t="shared" si="3"/>
        <v>0</v>
      </c>
      <c r="AO32" s="226">
        <f t="shared" si="3"/>
        <v>0</v>
      </c>
      <c r="AP32" s="226">
        <f t="shared" si="3"/>
        <v>0</v>
      </c>
      <c r="AQ32" s="226">
        <f t="shared" si="3"/>
        <v>0</v>
      </c>
      <c r="AR32" s="226">
        <f t="shared" si="3"/>
        <v>0</v>
      </c>
      <c r="AS32" s="226">
        <f t="shared" si="3"/>
        <v>0</v>
      </c>
      <c r="AT32" s="226">
        <f t="shared" si="3"/>
        <v>4</v>
      </c>
      <c r="AU32" s="226">
        <f t="shared" si="3"/>
        <v>0</v>
      </c>
      <c r="AV32" s="226">
        <f t="shared" si="3"/>
        <v>0</v>
      </c>
      <c r="AW32" s="226">
        <f t="shared" si="3"/>
        <v>0</v>
      </c>
      <c r="AX32" s="226">
        <f t="shared" si="3"/>
        <v>0</v>
      </c>
      <c r="AY32" s="226">
        <f t="shared" si="3"/>
        <v>0</v>
      </c>
      <c r="AZ32" s="226">
        <f t="shared" si="3"/>
        <v>0</v>
      </c>
      <c r="BA32" s="226">
        <f t="shared" si="4"/>
        <v>4</v>
      </c>
      <c r="BB32" s="42"/>
      <c r="BC32" s="226" t="e">
        <f>+AM32+#REF!</f>
        <v>#REF!</v>
      </c>
      <c r="BD32" s="226" t="e">
        <f>+AN32+#REF!</f>
        <v>#REF!</v>
      </c>
      <c r="BE32" s="226" t="e">
        <f>+AO32+#REF!</f>
        <v>#REF!</v>
      </c>
      <c r="BF32" s="226" t="e">
        <f>+AP32+#REF!</f>
        <v>#REF!</v>
      </c>
      <c r="BG32" s="226" t="e">
        <f>+AQ32+#REF!</f>
        <v>#REF!</v>
      </c>
      <c r="BH32" s="226" t="e">
        <f>+AR32+#REF!</f>
        <v>#REF!</v>
      </c>
      <c r="BI32" s="226" t="e">
        <f>+AS32+#REF!</f>
        <v>#REF!</v>
      </c>
      <c r="BJ32" s="226" t="e">
        <f>+AT32+#REF!</f>
        <v>#REF!</v>
      </c>
      <c r="BK32" s="226" t="e">
        <f>+AU32+#REF!</f>
        <v>#REF!</v>
      </c>
      <c r="BL32" s="226" t="e">
        <f>+AV32+#REF!</f>
        <v>#REF!</v>
      </c>
      <c r="BM32" s="226" t="e">
        <f>+AW32+#REF!</f>
        <v>#REF!</v>
      </c>
      <c r="BN32" s="226" t="e">
        <f>+AX32+#REF!</f>
        <v>#REF!</v>
      </c>
      <c r="BO32" s="226" t="e">
        <f>+AY32+#REF!</f>
        <v>#REF!</v>
      </c>
      <c r="BP32" s="226" t="e">
        <f>+AZ32+#REF!</f>
        <v>#REF!</v>
      </c>
      <c r="BQ32" s="226" t="e">
        <f t="shared" si="5"/>
        <v>#REF!</v>
      </c>
      <c r="BR32" s="42"/>
      <c r="BS32" s="226">
        <f t="shared" si="6"/>
        <v>0</v>
      </c>
      <c r="BT32" s="226">
        <f t="shared" si="6"/>
        <v>0</v>
      </c>
      <c r="BU32" s="226">
        <f t="shared" si="6"/>
        <v>0</v>
      </c>
      <c r="BV32" s="226">
        <f t="shared" si="6"/>
        <v>0</v>
      </c>
      <c r="BW32" s="226">
        <f t="shared" si="6"/>
        <v>0</v>
      </c>
      <c r="BX32" s="226">
        <f t="shared" si="6"/>
        <v>3</v>
      </c>
      <c r="BY32" s="226">
        <f t="shared" si="6"/>
        <v>0</v>
      </c>
      <c r="BZ32" s="226">
        <f t="shared" si="7"/>
        <v>3</v>
      </c>
      <c r="CA32" s="42"/>
      <c r="CB32" s="226" t="e">
        <f>+BS32+#REF!</f>
        <v>#REF!</v>
      </c>
      <c r="CC32" s="226" t="e">
        <f>+BT32+#REF!</f>
        <v>#REF!</v>
      </c>
      <c r="CD32" s="226" t="e">
        <f>+BU32+#REF!</f>
        <v>#REF!</v>
      </c>
      <c r="CE32" s="226" t="e">
        <f>+BV32+#REF!</f>
        <v>#REF!</v>
      </c>
      <c r="CF32" s="226" t="e">
        <f>+BW32+#REF!</f>
        <v>#REF!</v>
      </c>
      <c r="CG32" s="226" t="e">
        <f>+BX32+#REF!</f>
        <v>#REF!</v>
      </c>
      <c r="CH32" s="226" t="e">
        <f>+BY32+#REF!</f>
        <v>#REF!</v>
      </c>
      <c r="CI32" s="226" t="e">
        <f t="shared" si="8"/>
        <v>#REF!</v>
      </c>
    </row>
    <row r="33" spans="1:87" x14ac:dyDescent="0.35">
      <c r="A33" s="756"/>
      <c r="B33" s="779"/>
      <c r="C33" s="13" t="s">
        <v>57</v>
      </c>
      <c r="D33" s="15" t="s">
        <v>35</v>
      </c>
      <c r="E33" s="377" t="s">
        <v>7</v>
      </c>
      <c r="F33" s="376" t="s">
        <v>7</v>
      </c>
      <c r="G33" s="199"/>
      <c r="H33" s="200" t="s">
        <v>35</v>
      </c>
      <c r="I33" s="201"/>
      <c r="J33" s="200" t="s">
        <v>55</v>
      </c>
      <c r="K33" s="200"/>
      <c r="L33" s="219"/>
      <c r="M33" s="308"/>
      <c r="N33" s="200" t="s">
        <v>35</v>
      </c>
      <c r="O33" s="199"/>
      <c r="P33" s="200" t="s">
        <v>35</v>
      </c>
      <c r="Q33" s="199"/>
      <c r="R33" s="199"/>
      <c r="S33" s="246"/>
      <c r="T33" s="200" t="s">
        <v>35</v>
      </c>
      <c r="U33" s="199"/>
      <c r="V33" s="200" t="s">
        <v>55</v>
      </c>
      <c r="W33" s="201"/>
      <c r="X33" s="200" t="s">
        <v>35</v>
      </c>
      <c r="Y33" s="218" t="s">
        <v>179</v>
      </c>
      <c r="Z33" s="219" t="s">
        <v>55</v>
      </c>
      <c r="AA33" s="308"/>
      <c r="AB33" s="200" t="s">
        <v>35</v>
      </c>
      <c r="AC33" s="199"/>
      <c r="AD33" s="200" t="s">
        <v>35</v>
      </c>
      <c r="AE33" s="199"/>
      <c r="AF33" s="199"/>
      <c r="AG33" s="246"/>
      <c r="AH33" s="200" t="s">
        <v>35</v>
      </c>
      <c r="AI33" s="199"/>
      <c r="AJ33" s="14" t="str">
        <f t="shared" si="0"/>
        <v>SGT JOUAN</v>
      </c>
      <c r="AK33" s="397"/>
      <c r="AL33" s="95"/>
      <c r="AM33" s="186">
        <f t="shared" si="3"/>
        <v>0</v>
      </c>
      <c r="AN33" s="186">
        <f t="shared" si="3"/>
        <v>0</v>
      </c>
      <c r="AO33" s="186">
        <f t="shared" si="3"/>
        <v>0</v>
      </c>
      <c r="AP33" s="186">
        <f t="shared" si="3"/>
        <v>0</v>
      </c>
      <c r="AQ33" s="186">
        <f t="shared" si="3"/>
        <v>0</v>
      </c>
      <c r="AR33" s="186">
        <f t="shared" si="3"/>
        <v>0</v>
      </c>
      <c r="AS33" s="186">
        <f t="shared" si="3"/>
        <v>0</v>
      </c>
      <c r="AT33" s="186">
        <f t="shared" si="3"/>
        <v>8</v>
      </c>
      <c r="AU33" s="186">
        <f t="shared" si="3"/>
        <v>0</v>
      </c>
      <c r="AV33" s="186">
        <f t="shared" si="3"/>
        <v>0</v>
      </c>
      <c r="AW33" s="186">
        <f t="shared" si="3"/>
        <v>0</v>
      </c>
      <c r="AX33" s="186">
        <f t="shared" si="3"/>
        <v>0</v>
      </c>
      <c r="AY33" s="186">
        <f t="shared" si="3"/>
        <v>0</v>
      </c>
      <c r="AZ33" s="186">
        <f t="shared" si="3"/>
        <v>0</v>
      </c>
      <c r="BA33" s="186">
        <f t="shared" si="4"/>
        <v>8</v>
      </c>
      <c r="BB33" s="95"/>
      <c r="BC33" s="186" t="e">
        <f>+AM33+#REF!</f>
        <v>#REF!</v>
      </c>
      <c r="BD33" s="186" t="e">
        <f>+AN33+#REF!</f>
        <v>#REF!</v>
      </c>
      <c r="BE33" s="186" t="e">
        <f>+AO33+#REF!</f>
        <v>#REF!</v>
      </c>
      <c r="BF33" s="186" t="e">
        <f>+AP33+#REF!</f>
        <v>#REF!</v>
      </c>
      <c r="BG33" s="186" t="e">
        <f>+AQ33+#REF!</f>
        <v>#REF!</v>
      </c>
      <c r="BH33" s="186" t="e">
        <f>+AR33+#REF!</f>
        <v>#REF!</v>
      </c>
      <c r="BI33" s="186" t="e">
        <f>+AS33+#REF!</f>
        <v>#REF!</v>
      </c>
      <c r="BJ33" s="186" t="e">
        <f>+AT33+#REF!</f>
        <v>#REF!</v>
      </c>
      <c r="BK33" s="186" t="e">
        <f>+AU33+#REF!</f>
        <v>#REF!</v>
      </c>
      <c r="BL33" s="186" t="e">
        <f>+AV33+#REF!</f>
        <v>#REF!</v>
      </c>
      <c r="BM33" s="186" t="e">
        <f>+AW33+#REF!</f>
        <v>#REF!</v>
      </c>
      <c r="BN33" s="186" t="e">
        <f>+AX33+#REF!</f>
        <v>#REF!</v>
      </c>
      <c r="BO33" s="186" t="e">
        <f>+AY33+#REF!</f>
        <v>#REF!</v>
      </c>
      <c r="BP33" s="186" t="e">
        <f>+AZ33+#REF!</f>
        <v>#REF!</v>
      </c>
      <c r="BQ33" s="186" t="e">
        <f t="shared" si="5"/>
        <v>#REF!</v>
      </c>
      <c r="BR33" s="95"/>
      <c r="BS33" s="186">
        <f t="shared" si="6"/>
        <v>0</v>
      </c>
      <c r="BT33" s="186">
        <f t="shared" si="6"/>
        <v>0</v>
      </c>
      <c r="BU33" s="186">
        <f t="shared" si="6"/>
        <v>0</v>
      </c>
      <c r="BV33" s="186">
        <f t="shared" si="6"/>
        <v>0</v>
      </c>
      <c r="BW33" s="186">
        <f t="shared" si="6"/>
        <v>0</v>
      </c>
      <c r="BX33" s="186">
        <f t="shared" si="6"/>
        <v>3</v>
      </c>
      <c r="BY33" s="186">
        <f t="shared" si="6"/>
        <v>0</v>
      </c>
      <c r="BZ33" s="186">
        <f t="shared" si="7"/>
        <v>3</v>
      </c>
      <c r="CA33" s="95"/>
      <c r="CB33" s="186" t="e">
        <f>+BS33+#REF!</f>
        <v>#REF!</v>
      </c>
      <c r="CC33" s="186" t="e">
        <f>+BT33+#REF!</f>
        <v>#REF!</v>
      </c>
      <c r="CD33" s="186" t="e">
        <f>+BU33+#REF!</f>
        <v>#REF!</v>
      </c>
      <c r="CE33" s="186" t="e">
        <f>+BV33+#REF!</f>
        <v>#REF!</v>
      </c>
      <c r="CF33" s="186" t="e">
        <f>+BW33+#REF!</f>
        <v>#REF!</v>
      </c>
      <c r="CG33" s="186" t="e">
        <f>+BX33+#REF!</f>
        <v>#REF!</v>
      </c>
      <c r="CH33" s="186" t="e">
        <f>+BY33+#REF!</f>
        <v>#REF!</v>
      </c>
      <c r="CI33" s="186" t="e">
        <f t="shared" si="8"/>
        <v>#REF!</v>
      </c>
    </row>
    <row r="34" spans="1:87" x14ac:dyDescent="0.35">
      <c r="A34" s="756"/>
      <c r="B34" s="779"/>
      <c r="C34" s="13" t="s">
        <v>62</v>
      </c>
      <c r="D34" s="15" t="s">
        <v>35</v>
      </c>
      <c r="E34" s="246"/>
      <c r="F34" s="200" t="s">
        <v>35</v>
      </c>
      <c r="G34" s="199"/>
      <c r="H34" s="200" t="s">
        <v>55</v>
      </c>
      <c r="I34" s="201"/>
      <c r="J34" s="200" t="s">
        <v>35</v>
      </c>
      <c r="K34" s="200"/>
      <c r="L34" s="219"/>
      <c r="M34" s="308"/>
      <c r="N34" s="200" t="s">
        <v>35</v>
      </c>
      <c r="O34" s="199"/>
      <c r="P34" s="200" t="s">
        <v>35</v>
      </c>
      <c r="Q34" s="199"/>
      <c r="R34" s="199"/>
      <c r="S34" s="246"/>
      <c r="T34" s="200" t="s">
        <v>35</v>
      </c>
      <c r="U34" s="199"/>
      <c r="V34" s="200" t="s">
        <v>35</v>
      </c>
      <c r="W34" s="201"/>
      <c r="X34" s="200" t="s">
        <v>55</v>
      </c>
      <c r="Y34" s="200" t="s">
        <v>55</v>
      </c>
      <c r="Z34" s="219"/>
      <c r="AA34" s="308"/>
      <c r="AB34" s="200">
        <v>45</v>
      </c>
      <c r="AC34" s="376" t="s">
        <v>7</v>
      </c>
      <c r="AD34" s="376" t="s">
        <v>7</v>
      </c>
      <c r="AE34" s="376" t="s">
        <v>7</v>
      </c>
      <c r="AF34" s="376" t="s">
        <v>7</v>
      </c>
      <c r="AG34" s="377" t="s">
        <v>7</v>
      </c>
      <c r="AH34" s="376" t="s">
        <v>7</v>
      </c>
      <c r="AI34" s="376" t="s">
        <v>7</v>
      </c>
      <c r="AJ34" s="14" t="str">
        <f t="shared" si="0"/>
        <v>SGT DUVAUCHELLE</v>
      </c>
      <c r="AK34" s="399"/>
      <c r="AL34" s="42"/>
      <c r="AM34" s="226">
        <f t="shared" si="3"/>
        <v>0</v>
      </c>
      <c r="AN34" s="226">
        <f t="shared" si="3"/>
        <v>0</v>
      </c>
      <c r="AO34" s="226">
        <f t="shared" si="3"/>
        <v>0</v>
      </c>
      <c r="AP34" s="226">
        <f t="shared" si="3"/>
        <v>0</v>
      </c>
      <c r="AQ34" s="226">
        <f t="shared" si="3"/>
        <v>0</v>
      </c>
      <c r="AR34" s="226">
        <f t="shared" si="3"/>
        <v>0</v>
      </c>
      <c r="AS34" s="226">
        <f t="shared" si="3"/>
        <v>1</v>
      </c>
      <c r="AT34" s="226">
        <f t="shared" si="3"/>
        <v>6</v>
      </c>
      <c r="AU34" s="226">
        <f t="shared" si="3"/>
        <v>0</v>
      </c>
      <c r="AV34" s="226">
        <f t="shared" si="3"/>
        <v>0</v>
      </c>
      <c r="AW34" s="226">
        <f t="shared" si="3"/>
        <v>0</v>
      </c>
      <c r="AX34" s="226">
        <f t="shared" si="3"/>
        <v>0</v>
      </c>
      <c r="AY34" s="226">
        <f t="shared" si="3"/>
        <v>0</v>
      </c>
      <c r="AZ34" s="226">
        <f t="shared" si="3"/>
        <v>0</v>
      </c>
      <c r="BA34" s="226">
        <f t="shared" si="4"/>
        <v>7</v>
      </c>
      <c r="BB34" s="42"/>
      <c r="BC34" s="226" t="e">
        <f>+AM34+#REF!</f>
        <v>#REF!</v>
      </c>
      <c r="BD34" s="226" t="e">
        <f>+AN34+#REF!</f>
        <v>#REF!</v>
      </c>
      <c r="BE34" s="226" t="e">
        <f>+AO34+#REF!</f>
        <v>#REF!</v>
      </c>
      <c r="BF34" s="226" t="e">
        <f>+AP34+#REF!</f>
        <v>#REF!</v>
      </c>
      <c r="BG34" s="226" t="e">
        <f>+AQ34+#REF!</f>
        <v>#REF!</v>
      </c>
      <c r="BH34" s="226" t="e">
        <f>+AR34+#REF!</f>
        <v>#REF!</v>
      </c>
      <c r="BI34" s="226" t="e">
        <f>+AS34+#REF!</f>
        <v>#REF!</v>
      </c>
      <c r="BJ34" s="226" t="e">
        <f>+AT34+#REF!</f>
        <v>#REF!</v>
      </c>
      <c r="BK34" s="226" t="e">
        <f>+AU34+#REF!</f>
        <v>#REF!</v>
      </c>
      <c r="BL34" s="226" t="e">
        <f>+AV34+#REF!</f>
        <v>#REF!</v>
      </c>
      <c r="BM34" s="226" t="e">
        <f>+AW34+#REF!</f>
        <v>#REF!</v>
      </c>
      <c r="BN34" s="226" t="e">
        <f>+AX34+#REF!</f>
        <v>#REF!</v>
      </c>
      <c r="BO34" s="226" t="e">
        <f>+AY34+#REF!</f>
        <v>#REF!</v>
      </c>
      <c r="BP34" s="226" t="e">
        <f>+AZ34+#REF!</f>
        <v>#REF!</v>
      </c>
      <c r="BQ34" s="226" t="e">
        <f t="shared" si="5"/>
        <v>#REF!</v>
      </c>
      <c r="BR34" s="42"/>
      <c r="BS34" s="226">
        <f t="shared" si="6"/>
        <v>0</v>
      </c>
      <c r="BT34" s="226">
        <f t="shared" si="6"/>
        <v>0</v>
      </c>
      <c r="BU34" s="226">
        <f t="shared" si="6"/>
        <v>0</v>
      </c>
      <c r="BV34" s="226">
        <f t="shared" si="6"/>
        <v>0</v>
      </c>
      <c r="BW34" s="226">
        <f t="shared" si="6"/>
        <v>0</v>
      </c>
      <c r="BX34" s="226">
        <f t="shared" si="6"/>
        <v>3</v>
      </c>
      <c r="BY34" s="226">
        <f t="shared" si="6"/>
        <v>0</v>
      </c>
      <c r="BZ34" s="226">
        <f t="shared" si="7"/>
        <v>3</v>
      </c>
      <c r="CA34" s="42"/>
      <c r="CB34" s="226" t="e">
        <f>+BS34+#REF!</f>
        <v>#REF!</v>
      </c>
      <c r="CC34" s="226" t="e">
        <f>+BT34+#REF!</f>
        <v>#REF!</v>
      </c>
      <c r="CD34" s="226" t="e">
        <f>+BU34+#REF!</f>
        <v>#REF!</v>
      </c>
      <c r="CE34" s="226" t="e">
        <f>+BV34+#REF!</f>
        <v>#REF!</v>
      </c>
      <c r="CF34" s="226" t="e">
        <f>+BW34+#REF!</f>
        <v>#REF!</v>
      </c>
      <c r="CG34" s="226" t="e">
        <f>+BX34+#REF!</f>
        <v>#REF!</v>
      </c>
      <c r="CH34" s="226" t="e">
        <f>+BY34+#REF!</f>
        <v>#REF!</v>
      </c>
      <c r="CI34" s="226" t="e">
        <f t="shared" si="8"/>
        <v>#REF!</v>
      </c>
    </row>
    <row r="35" spans="1:87" x14ac:dyDescent="0.35">
      <c r="A35" s="756"/>
      <c r="B35" s="779"/>
      <c r="C35" s="13" t="s">
        <v>64</v>
      </c>
      <c r="D35" s="15" t="s">
        <v>59</v>
      </c>
      <c r="E35" s="246"/>
      <c r="F35" s="200">
        <v>45</v>
      </c>
      <c r="G35" s="199"/>
      <c r="H35" s="200">
        <v>45</v>
      </c>
      <c r="I35" s="201"/>
      <c r="J35" s="200">
        <v>45</v>
      </c>
      <c r="K35" s="200" t="s">
        <v>179</v>
      </c>
      <c r="L35" s="200" t="s">
        <v>55</v>
      </c>
      <c r="M35" s="308"/>
      <c r="N35" s="200" t="s">
        <v>55</v>
      </c>
      <c r="O35" s="380" t="s">
        <v>172</v>
      </c>
      <c r="P35" s="380" t="s">
        <v>172</v>
      </c>
      <c r="Q35" s="199"/>
      <c r="R35" s="199"/>
      <c r="S35" s="246"/>
      <c r="T35" s="200">
        <v>45</v>
      </c>
      <c r="U35" s="199"/>
      <c r="V35" s="200">
        <v>45</v>
      </c>
      <c r="W35" s="201"/>
      <c r="X35" s="200">
        <v>45</v>
      </c>
      <c r="Y35" s="218" t="s">
        <v>179</v>
      </c>
      <c r="Z35" s="219" t="s">
        <v>40</v>
      </c>
      <c r="AA35" s="308"/>
      <c r="AB35" s="200" t="s">
        <v>55</v>
      </c>
      <c r="AC35" s="199"/>
      <c r="AD35" s="200">
        <v>45</v>
      </c>
      <c r="AE35" s="199"/>
      <c r="AF35" s="199"/>
      <c r="AG35" s="246"/>
      <c r="AH35" s="200">
        <v>45</v>
      </c>
      <c r="AI35" s="199"/>
      <c r="AJ35" s="14" t="str">
        <f t="shared" si="0"/>
        <v>SGT ASSAT</v>
      </c>
      <c r="AK35" s="397"/>
      <c r="AL35" s="95"/>
      <c r="AM35" s="186">
        <f t="shared" si="3"/>
        <v>0</v>
      </c>
      <c r="AN35" s="186">
        <f t="shared" si="3"/>
        <v>0</v>
      </c>
      <c r="AO35" s="186">
        <f t="shared" si="3"/>
        <v>0</v>
      </c>
      <c r="AP35" s="186">
        <f t="shared" si="3"/>
        <v>0</v>
      </c>
      <c r="AQ35" s="186">
        <f t="shared" si="3"/>
        <v>0</v>
      </c>
      <c r="AR35" s="186">
        <f t="shared" si="3"/>
        <v>0</v>
      </c>
      <c r="AS35" s="186">
        <f t="shared" si="3"/>
        <v>8</v>
      </c>
      <c r="AT35" s="186">
        <f t="shared" si="3"/>
        <v>0</v>
      </c>
      <c r="AU35" s="186">
        <f t="shared" si="3"/>
        <v>0</v>
      </c>
      <c r="AV35" s="186">
        <f t="shared" si="3"/>
        <v>0</v>
      </c>
      <c r="AW35" s="186">
        <f t="shared" si="3"/>
        <v>0</v>
      </c>
      <c r="AX35" s="186">
        <f t="shared" si="3"/>
        <v>0</v>
      </c>
      <c r="AY35" s="186">
        <f t="shared" si="3"/>
        <v>0</v>
      </c>
      <c r="AZ35" s="186">
        <f t="shared" si="3"/>
        <v>0</v>
      </c>
      <c r="BA35" s="186">
        <f t="shared" si="4"/>
        <v>8</v>
      </c>
      <c r="BB35" s="95"/>
      <c r="BC35" s="186" t="e">
        <f>+AM35+#REF!</f>
        <v>#REF!</v>
      </c>
      <c r="BD35" s="186" t="e">
        <f>+AN35+#REF!</f>
        <v>#REF!</v>
      </c>
      <c r="BE35" s="186" t="e">
        <f>+AO35+#REF!</f>
        <v>#REF!</v>
      </c>
      <c r="BF35" s="186" t="e">
        <f>+AP35+#REF!</f>
        <v>#REF!</v>
      </c>
      <c r="BG35" s="186" t="e">
        <f>+AQ35+#REF!</f>
        <v>#REF!</v>
      </c>
      <c r="BH35" s="186" t="e">
        <f>+AR35+#REF!</f>
        <v>#REF!</v>
      </c>
      <c r="BI35" s="186" t="e">
        <f>+AS35+#REF!</f>
        <v>#REF!</v>
      </c>
      <c r="BJ35" s="186" t="e">
        <f>+AT35+#REF!</f>
        <v>#REF!</v>
      </c>
      <c r="BK35" s="186" t="e">
        <f>+AU35+#REF!</f>
        <v>#REF!</v>
      </c>
      <c r="BL35" s="186" t="e">
        <f>+AV35+#REF!</f>
        <v>#REF!</v>
      </c>
      <c r="BM35" s="186" t="e">
        <f>+AW35+#REF!</f>
        <v>#REF!</v>
      </c>
      <c r="BN35" s="186" t="e">
        <f>+AX35+#REF!</f>
        <v>#REF!</v>
      </c>
      <c r="BO35" s="186" t="e">
        <f>+AY35+#REF!</f>
        <v>#REF!</v>
      </c>
      <c r="BP35" s="186" t="e">
        <f>+AZ35+#REF!</f>
        <v>#REF!</v>
      </c>
      <c r="BQ35" s="186" t="e">
        <f t="shared" si="5"/>
        <v>#REF!</v>
      </c>
      <c r="BR35" s="95"/>
      <c r="BS35" s="186">
        <f t="shared" si="6"/>
        <v>0</v>
      </c>
      <c r="BT35" s="186">
        <f t="shared" si="6"/>
        <v>0</v>
      </c>
      <c r="BU35" s="186">
        <f t="shared" si="6"/>
        <v>0</v>
      </c>
      <c r="BV35" s="186">
        <f t="shared" si="6"/>
        <v>0</v>
      </c>
      <c r="BW35" s="186">
        <f t="shared" si="6"/>
        <v>0</v>
      </c>
      <c r="BX35" s="186">
        <f t="shared" si="6"/>
        <v>3</v>
      </c>
      <c r="BY35" s="186">
        <f t="shared" si="6"/>
        <v>1</v>
      </c>
      <c r="BZ35" s="186">
        <f t="shared" si="7"/>
        <v>4</v>
      </c>
      <c r="CA35" s="95"/>
      <c r="CB35" s="186" t="e">
        <f>+BS35+#REF!</f>
        <v>#REF!</v>
      </c>
      <c r="CC35" s="186" t="e">
        <f>+BT35+#REF!</f>
        <v>#REF!</v>
      </c>
      <c r="CD35" s="186" t="e">
        <f>+BU35+#REF!</f>
        <v>#REF!</v>
      </c>
      <c r="CE35" s="186" t="e">
        <f>+BV35+#REF!</f>
        <v>#REF!</v>
      </c>
      <c r="CF35" s="186" t="e">
        <f>+BW35+#REF!</f>
        <v>#REF!</v>
      </c>
      <c r="CG35" s="186" t="e">
        <f>+BX35+#REF!</f>
        <v>#REF!</v>
      </c>
      <c r="CH35" s="186" t="e">
        <f>+BY35+#REF!</f>
        <v>#REF!</v>
      </c>
      <c r="CI35" s="186" t="e">
        <f t="shared" si="8"/>
        <v>#REF!</v>
      </c>
    </row>
    <row r="36" spans="1:87" x14ac:dyDescent="0.35">
      <c r="A36" s="756"/>
      <c r="B36" s="779"/>
      <c r="C36" s="13" t="s">
        <v>158</v>
      </c>
      <c r="D36" s="15" t="s">
        <v>59</v>
      </c>
      <c r="E36" s="377" t="s">
        <v>7</v>
      </c>
      <c r="F36" s="200" t="s">
        <v>37</v>
      </c>
      <c r="G36" s="199"/>
      <c r="H36" s="200" t="s">
        <v>37</v>
      </c>
      <c r="I36" s="201"/>
      <c r="J36" s="200" t="s">
        <v>40</v>
      </c>
      <c r="K36" s="200"/>
      <c r="L36" s="219" t="s">
        <v>179</v>
      </c>
      <c r="M36" s="308"/>
      <c r="N36" s="380" t="s">
        <v>172</v>
      </c>
      <c r="O36" s="199"/>
      <c r="P36" s="200" t="s">
        <v>37</v>
      </c>
      <c r="Q36" s="199"/>
      <c r="R36" s="199"/>
      <c r="S36" s="246"/>
      <c r="T36" s="200" t="s">
        <v>55</v>
      </c>
      <c r="U36" s="199"/>
      <c r="V36" s="200" t="s">
        <v>37</v>
      </c>
      <c r="W36" s="201"/>
      <c r="X36" s="200" t="s">
        <v>37</v>
      </c>
      <c r="Y36" s="368" t="s">
        <v>7</v>
      </c>
      <c r="Z36" s="368" t="s">
        <v>7</v>
      </c>
      <c r="AA36" s="368" t="s">
        <v>7</v>
      </c>
      <c r="AB36" s="200" t="s">
        <v>40</v>
      </c>
      <c r="AC36" s="199"/>
      <c r="AD36" s="200" t="s">
        <v>37</v>
      </c>
      <c r="AE36" s="199"/>
      <c r="AF36" s="199"/>
      <c r="AG36" s="246"/>
      <c r="AH36" s="200" t="s">
        <v>37</v>
      </c>
      <c r="AI36" s="199"/>
      <c r="AJ36" s="14" t="str">
        <f t="shared" si="0"/>
        <v>SGT BIANCHINI</v>
      </c>
      <c r="AK36" s="399"/>
      <c r="AL36" s="42"/>
      <c r="AM36" s="226">
        <f t="shared" si="3"/>
        <v>0</v>
      </c>
      <c r="AN36" s="226">
        <f t="shared" si="3"/>
        <v>0</v>
      </c>
      <c r="AO36" s="226">
        <f t="shared" si="3"/>
        <v>0</v>
      </c>
      <c r="AP36" s="226">
        <f t="shared" si="3"/>
        <v>0</v>
      </c>
      <c r="AQ36" s="226">
        <f t="shared" si="3"/>
        <v>0</v>
      </c>
      <c r="AR36" s="226">
        <f t="shared" si="3"/>
        <v>0</v>
      </c>
      <c r="AS36" s="226">
        <f t="shared" si="3"/>
        <v>0</v>
      </c>
      <c r="AT36" s="226">
        <f t="shared" si="3"/>
        <v>0</v>
      </c>
      <c r="AU36" s="226">
        <f t="shared" si="3"/>
        <v>7</v>
      </c>
      <c r="AV36" s="226">
        <f t="shared" si="3"/>
        <v>0</v>
      </c>
      <c r="AW36" s="226">
        <f t="shared" si="3"/>
        <v>0</v>
      </c>
      <c r="AX36" s="226">
        <f t="shared" si="3"/>
        <v>0</v>
      </c>
      <c r="AY36" s="226">
        <f t="shared" si="3"/>
        <v>0</v>
      </c>
      <c r="AZ36" s="226">
        <f t="shared" si="3"/>
        <v>0</v>
      </c>
      <c r="BA36" s="226"/>
      <c r="BB36" s="42"/>
      <c r="BC36" s="226" t="e">
        <f>+AM36+#REF!</f>
        <v>#REF!</v>
      </c>
      <c r="BD36" s="226" t="e">
        <f>+AN36+#REF!</f>
        <v>#REF!</v>
      </c>
      <c r="BE36" s="226" t="e">
        <f>+AO36+#REF!</f>
        <v>#REF!</v>
      </c>
      <c r="BF36" s="226" t="e">
        <f>+AP36+#REF!</f>
        <v>#REF!</v>
      </c>
      <c r="BG36" s="226" t="e">
        <f>+AQ36+#REF!</f>
        <v>#REF!</v>
      </c>
      <c r="BH36" s="226" t="e">
        <f>+AR36+#REF!</f>
        <v>#REF!</v>
      </c>
      <c r="BI36" s="226" t="e">
        <f>+AS36+#REF!</f>
        <v>#REF!</v>
      </c>
      <c r="BJ36" s="226" t="e">
        <f>+AT36+#REF!</f>
        <v>#REF!</v>
      </c>
      <c r="BK36" s="226" t="e">
        <f>+AU36+#REF!</f>
        <v>#REF!</v>
      </c>
      <c r="BL36" s="226" t="e">
        <f>+AV36+#REF!</f>
        <v>#REF!</v>
      </c>
      <c r="BM36" s="226" t="e">
        <f>+AW36+#REF!</f>
        <v>#REF!</v>
      </c>
      <c r="BN36" s="226" t="e">
        <f>+AX36+#REF!</f>
        <v>#REF!</v>
      </c>
      <c r="BO36" s="226" t="e">
        <f>+AY36+#REF!</f>
        <v>#REF!</v>
      </c>
      <c r="BP36" s="226" t="e">
        <f>+AZ36+#REF!</f>
        <v>#REF!</v>
      </c>
      <c r="BQ36" s="226"/>
      <c r="BR36" s="42"/>
      <c r="BS36" s="226">
        <f t="shared" si="6"/>
        <v>0</v>
      </c>
      <c r="BT36" s="226">
        <f t="shared" si="6"/>
        <v>0</v>
      </c>
      <c r="BU36" s="226">
        <f t="shared" si="6"/>
        <v>0</v>
      </c>
      <c r="BV36" s="226">
        <f t="shared" si="6"/>
        <v>0</v>
      </c>
      <c r="BW36" s="226">
        <f t="shared" si="6"/>
        <v>0</v>
      </c>
      <c r="BX36" s="226">
        <f t="shared" si="6"/>
        <v>1</v>
      </c>
      <c r="BY36" s="226">
        <f t="shared" si="6"/>
        <v>2</v>
      </c>
      <c r="BZ36" s="226"/>
      <c r="CA36" s="42"/>
      <c r="CB36" s="226" t="e">
        <f>+BS36+#REF!</f>
        <v>#REF!</v>
      </c>
      <c r="CC36" s="226" t="e">
        <f>+BT36+#REF!</f>
        <v>#REF!</v>
      </c>
      <c r="CD36" s="226" t="e">
        <f>+BU36+#REF!</f>
        <v>#REF!</v>
      </c>
      <c r="CE36" s="226" t="e">
        <f>+BV36+#REF!</f>
        <v>#REF!</v>
      </c>
      <c r="CF36" s="226" t="e">
        <f>+BW36+#REF!</f>
        <v>#REF!</v>
      </c>
      <c r="CG36" s="226" t="e">
        <f>+BX36+#REF!</f>
        <v>#REF!</v>
      </c>
      <c r="CH36" s="226" t="e">
        <f>+BY36+#REF!</f>
        <v>#REF!</v>
      </c>
      <c r="CI36" s="226"/>
    </row>
    <row r="37" spans="1:87" x14ac:dyDescent="0.35">
      <c r="A37" s="756"/>
      <c r="B37" s="779"/>
      <c r="C37" s="13" t="s">
        <v>65</v>
      </c>
      <c r="D37" s="15" t="s">
        <v>66</v>
      </c>
      <c r="E37" s="246"/>
      <c r="F37" s="200" t="s">
        <v>37</v>
      </c>
      <c r="G37" s="199"/>
      <c r="H37" s="200" t="s">
        <v>37</v>
      </c>
      <c r="I37" s="201"/>
      <c r="J37" s="200" t="s">
        <v>40</v>
      </c>
      <c r="K37" s="200" t="s">
        <v>40</v>
      </c>
      <c r="L37" s="219"/>
      <c r="M37" s="308"/>
      <c r="N37" s="200" t="s">
        <v>40</v>
      </c>
      <c r="O37" s="199"/>
      <c r="P37" s="200" t="s">
        <v>37</v>
      </c>
      <c r="Q37" s="199"/>
      <c r="R37" s="199"/>
      <c r="S37" s="246"/>
      <c r="T37" s="200" t="s">
        <v>37</v>
      </c>
      <c r="U37" s="199"/>
      <c r="V37" s="200" t="s">
        <v>40</v>
      </c>
      <c r="W37" s="366" t="s">
        <v>7</v>
      </c>
      <c r="X37" s="366" t="s">
        <v>7</v>
      </c>
      <c r="Y37" s="366" t="s">
        <v>7</v>
      </c>
      <c r="Z37" s="366" t="s">
        <v>7</v>
      </c>
      <c r="AA37" s="366" t="s">
        <v>7</v>
      </c>
      <c r="AB37" s="366" t="s">
        <v>7</v>
      </c>
      <c r="AC37" s="366" t="s">
        <v>7</v>
      </c>
      <c r="AD37" s="366" t="s">
        <v>7</v>
      </c>
      <c r="AE37" s="366" t="s">
        <v>7</v>
      </c>
      <c r="AF37" s="366" t="s">
        <v>7</v>
      </c>
      <c r="AG37" s="366" t="s">
        <v>7</v>
      </c>
      <c r="AH37" s="366" t="s">
        <v>7</v>
      </c>
      <c r="AI37" s="366" t="s">
        <v>7</v>
      </c>
      <c r="AJ37" s="14" t="str">
        <f t="shared" si="0"/>
        <v>SGT AUDON</v>
      </c>
      <c r="AK37" s="397"/>
      <c r="AL37" s="95"/>
      <c r="AM37" s="186">
        <f t="shared" si="3"/>
        <v>0</v>
      </c>
      <c r="AN37" s="186">
        <f t="shared" si="3"/>
        <v>0</v>
      </c>
      <c r="AO37" s="186">
        <f t="shared" si="3"/>
        <v>0</v>
      </c>
      <c r="AP37" s="186">
        <f t="shared" si="3"/>
        <v>0</v>
      </c>
      <c r="AQ37" s="186">
        <f t="shared" si="3"/>
        <v>0</v>
      </c>
      <c r="AR37" s="186">
        <f t="shared" si="3"/>
        <v>0</v>
      </c>
      <c r="AS37" s="186">
        <f t="shared" si="3"/>
        <v>0</v>
      </c>
      <c r="AT37" s="186">
        <f t="shared" si="3"/>
        <v>0</v>
      </c>
      <c r="AU37" s="186">
        <f t="shared" si="3"/>
        <v>4</v>
      </c>
      <c r="AV37" s="186">
        <f t="shared" si="3"/>
        <v>0</v>
      </c>
      <c r="AW37" s="186">
        <f t="shared" si="3"/>
        <v>0</v>
      </c>
      <c r="AX37" s="186">
        <f t="shared" si="3"/>
        <v>0</v>
      </c>
      <c r="AY37" s="186">
        <f t="shared" si="3"/>
        <v>0</v>
      </c>
      <c r="AZ37" s="186">
        <f t="shared" si="3"/>
        <v>0</v>
      </c>
      <c r="BA37" s="186">
        <f t="shared" si="4"/>
        <v>4</v>
      </c>
      <c r="BB37" s="95"/>
      <c r="BC37" s="186" t="e">
        <f>+AM37+#REF!</f>
        <v>#REF!</v>
      </c>
      <c r="BD37" s="186" t="e">
        <f>+AN37+#REF!</f>
        <v>#REF!</v>
      </c>
      <c r="BE37" s="186" t="e">
        <f>+AO37+#REF!</f>
        <v>#REF!</v>
      </c>
      <c r="BF37" s="186" t="e">
        <f>+AP37+#REF!</f>
        <v>#REF!</v>
      </c>
      <c r="BG37" s="186" t="e">
        <f>+AQ37+#REF!</f>
        <v>#REF!</v>
      </c>
      <c r="BH37" s="186" t="e">
        <f>+AR37+#REF!</f>
        <v>#REF!</v>
      </c>
      <c r="BI37" s="186" t="e">
        <f>+AS37+#REF!</f>
        <v>#REF!</v>
      </c>
      <c r="BJ37" s="186" t="e">
        <f>+AT37+#REF!</f>
        <v>#REF!</v>
      </c>
      <c r="BK37" s="186" t="e">
        <f>+AU37+#REF!</f>
        <v>#REF!</v>
      </c>
      <c r="BL37" s="186" t="e">
        <f>+AV37+#REF!</f>
        <v>#REF!</v>
      </c>
      <c r="BM37" s="186" t="e">
        <f>+AW37+#REF!</f>
        <v>#REF!</v>
      </c>
      <c r="BN37" s="186" t="e">
        <f>+AX37+#REF!</f>
        <v>#REF!</v>
      </c>
      <c r="BO37" s="186" t="e">
        <f>+AY37+#REF!</f>
        <v>#REF!</v>
      </c>
      <c r="BP37" s="186" t="e">
        <f>+AZ37+#REF!</f>
        <v>#REF!</v>
      </c>
      <c r="BQ37" s="186" t="e">
        <f t="shared" si="5"/>
        <v>#REF!</v>
      </c>
      <c r="BR37" s="95"/>
      <c r="BS37" s="186">
        <f t="shared" si="6"/>
        <v>0</v>
      </c>
      <c r="BT37" s="186">
        <f t="shared" si="6"/>
        <v>0</v>
      </c>
      <c r="BU37" s="186">
        <f t="shared" si="6"/>
        <v>0</v>
      </c>
      <c r="BV37" s="186">
        <f t="shared" si="6"/>
        <v>0</v>
      </c>
      <c r="BW37" s="186">
        <f t="shared" si="6"/>
        <v>0</v>
      </c>
      <c r="BX37" s="186">
        <f t="shared" si="6"/>
        <v>0</v>
      </c>
      <c r="BY37" s="186">
        <f t="shared" si="6"/>
        <v>4</v>
      </c>
      <c r="BZ37" s="186">
        <f t="shared" si="7"/>
        <v>4</v>
      </c>
      <c r="CA37" s="95"/>
      <c r="CB37" s="186" t="e">
        <f>+BS37+#REF!</f>
        <v>#REF!</v>
      </c>
      <c r="CC37" s="186" t="e">
        <f>+BT37+#REF!</f>
        <v>#REF!</v>
      </c>
      <c r="CD37" s="186" t="e">
        <f>+BU37+#REF!</f>
        <v>#REF!</v>
      </c>
      <c r="CE37" s="186" t="e">
        <f>+BV37+#REF!</f>
        <v>#REF!</v>
      </c>
      <c r="CF37" s="186" t="e">
        <f>+BW37+#REF!</f>
        <v>#REF!</v>
      </c>
      <c r="CG37" s="186" t="e">
        <f>+BX37+#REF!</f>
        <v>#REF!</v>
      </c>
      <c r="CH37" s="186" t="e">
        <f>+BY37+#REF!</f>
        <v>#REF!</v>
      </c>
      <c r="CI37" s="186" t="e">
        <f t="shared" si="8"/>
        <v>#REF!</v>
      </c>
    </row>
    <row r="38" spans="1:87" x14ac:dyDescent="0.35">
      <c r="A38" s="756"/>
      <c r="B38" s="779"/>
      <c r="C38" s="13" t="s">
        <v>68</v>
      </c>
      <c r="D38" s="15" t="s">
        <v>66</v>
      </c>
      <c r="E38" s="246"/>
      <c r="F38" s="200" t="s">
        <v>37</v>
      </c>
      <c r="G38" s="199"/>
      <c r="H38" s="200" t="s">
        <v>37</v>
      </c>
      <c r="I38" s="201"/>
      <c r="J38" s="200" t="s">
        <v>37</v>
      </c>
      <c r="K38" s="200"/>
      <c r="L38" s="200" t="s">
        <v>55</v>
      </c>
      <c r="M38" s="308"/>
      <c r="N38" s="200" t="s">
        <v>37</v>
      </c>
      <c r="O38" s="199"/>
      <c r="P38" s="200" t="s">
        <v>37</v>
      </c>
      <c r="Q38" s="199"/>
      <c r="R38" s="199"/>
      <c r="S38" s="246"/>
      <c r="T38" s="200" t="s">
        <v>37</v>
      </c>
      <c r="U38" s="199"/>
      <c r="V38" s="200" t="s">
        <v>37</v>
      </c>
      <c r="W38" s="201"/>
      <c r="X38" s="200" t="s">
        <v>40</v>
      </c>
      <c r="Y38" s="200" t="s">
        <v>55</v>
      </c>
      <c r="Z38" s="219"/>
      <c r="AA38" s="308"/>
      <c r="AB38" s="200" t="s">
        <v>37</v>
      </c>
      <c r="AC38" s="199"/>
      <c r="AD38" s="200" t="s">
        <v>55</v>
      </c>
      <c r="AE38" s="199"/>
      <c r="AF38" s="199"/>
      <c r="AG38" s="246"/>
      <c r="AH38" s="200" t="s">
        <v>37</v>
      </c>
      <c r="AI38" s="199"/>
      <c r="AJ38" s="14" t="str">
        <f t="shared" si="0"/>
        <v>SGT RITTLING</v>
      </c>
      <c r="AK38" s="399"/>
      <c r="AL38" s="42"/>
      <c r="AM38" s="226">
        <f t="shared" si="3"/>
        <v>0</v>
      </c>
      <c r="AN38" s="226">
        <f t="shared" si="3"/>
        <v>0</v>
      </c>
      <c r="AO38" s="226">
        <f t="shared" si="3"/>
        <v>0</v>
      </c>
      <c r="AP38" s="226">
        <f t="shared" si="3"/>
        <v>0</v>
      </c>
      <c r="AQ38" s="226">
        <f t="shared" si="3"/>
        <v>0</v>
      </c>
      <c r="AR38" s="226">
        <f t="shared" si="3"/>
        <v>0</v>
      </c>
      <c r="AS38" s="226">
        <f t="shared" si="3"/>
        <v>0</v>
      </c>
      <c r="AT38" s="226">
        <f t="shared" si="3"/>
        <v>0</v>
      </c>
      <c r="AU38" s="226">
        <f t="shared" si="3"/>
        <v>9</v>
      </c>
      <c r="AV38" s="226">
        <f t="shared" si="3"/>
        <v>0</v>
      </c>
      <c r="AW38" s="226">
        <f t="shared" si="3"/>
        <v>0</v>
      </c>
      <c r="AX38" s="226">
        <f t="shared" si="3"/>
        <v>0</v>
      </c>
      <c r="AY38" s="226">
        <f t="shared" si="3"/>
        <v>0</v>
      </c>
      <c r="AZ38" s="226">
        <f t="shared" si="3"/>
        <v>0</v>
      </c>
      <c r="BA38" s="226">
        <f t="shared" si="4"/>
        <v>9</v>
      </c>
      <c r="BB38" s="42"/>
      <c r="BC38" s="226" t="e">
        <f>+AM38+#REF!</f>
        <v>#REF!</v>
      </c>
      <c r="BD38" s="226" t="e">
        <f>+AN38+#REF!</f>
        <v>#REF!</v>
      </c>
      <c r="BE38" s="226" t="e">
        <f>+AO38+#REF!</f>
        <v>#REF!</v>
      </c>
      <c r="BF38" s="226" t="e">
        <f>+AP38+#REF!</f>
        <v>#REF!</v>
      </c>
      <c r="BG38" s="226" t="e">
        <f>+AQ38+#REF!</f>
        <v>#REF!</v>
      </c>
      <c r="BH38" s="226" t="e">
        <f>+AR38+#REF!</f>
        <v>#REF!</v>
      </c>
      <c r="BI38" s="226" t="e">
        <f>+AS38+#REF!</f>
        <v>#REF!</v>
      </c>
      <c r="BJ38" s="226" t="e">
        <f>+AT38+#REF!</f>
        <v>#REF!</v>
      </c>
      <c r="BK38" s="226" t="e">
        <f>+AU38+#REF!</f>
        <v>#REF!</v>
      </c>
      <c r="BL38" s="226" t="e">
        <f>+AV38+#REF!</f>
        <v>#REF!</v>
      </c>
      <c r="BM38" s="226" t="e">
        <f>+AW38+#REF!</f>
        <v>#REF!</v>
      </c>
      <c r="BN38" s="226" t="e">
        <f>+AX38+#REF!</f>
        <v>#REF!</v>
      </c>
      <c r="BO38" s="226" t="e">
        <f>+AY38+#REF!</f>
        <v>#REF!</v>
      </c>
      <c r="BP38" s="226" t="e">
        <f>+AZ38+#REF!</f>
        <v>#REF!</v>
      </c>
      <c r="BQ38" s="226" t="e">
        <f t="shared" si="5"/>
        <v>#REF!</v>
      </c>
      <c r="BR38" s="42"/>
      <c r="BS38" s="226">
        <f t="shared" si="6"/>
        <v>0</v>
      </c>
      <c r="BT38" s="226">
        <f t="shared" si="6"/>
        <v>0</v>
      </c>
      <c r="BU38" s="226">
        <f t="shared" si="6"/>
        <v>0</v>
      </c>
      <c r="BV38" s="226">
        <f t="shared" si="6"/>
        <v>0</v>
      </c>
      <c r="BW38" s="226">
        <f t="shared" si="6"/>
        <v>0</v>
      </c>
      <c r="BX38" s="226">
        <f t="shared" si="6"/>
        <v>3</v>
      </c>
      <c r="BY38" s="226">
        <f t="shared" si="6"/>
        <v>1</v>
      </c>
      <c r="BZ38" s="226">
        <f t="shared" si="7"/>
        <v>4</v>
      </c>
      <c r="CA38" s="42"/>
      <c r="CB38" s="226" t="e">
        <f>+BS38+#REF!</f>
        <v>#REF!</v>
      </c>
      <c r="CC38" s="226" t="e">
        <f>+BT38+#REF!</f>
        <v>#REF!</v>
      </c>
      <c r="CD38" s="226" t="e">
        <f>+BU38+#REF!</f>
        <v>#REF!</v>
      </c>
      <c r="CE38" s="226" t="e">
        <f>+BV38+#REF!</f>
        <v>#REF!</v>
      </c>
      <c r="CF38" s="226" t="e">
        <f>+BW38+#REF!</f>
        <v>#REF!</v>
      </c>
      <c r="CG38" s="226" t="e">
        <f>+BX38+#REF!</f>
        <v>#REF!</v>
      </c>
      <c r="CH38" s="226" t="e">
        <f>+BY38+#REF!</f>
        <v>#REF!</v>
      </c>
      <c r="CI38" s="226" t="e">
        <f t="shared" si="8"/>
        <v>#REF!</v>
      </c>
    </row>
    <row r="39" spans="1:87" x14ac:dyDescent="0.35">
      <c r="A39" s="756"/>
      <c r="B39" s="779"/>
      <c r="C39" s="13" t="s">
        <v>69</v>
      </c>
      <c r="D39" s="15" t="s">
        <v>70</v>
      </c>
      <c r="E39" s="368" t="s">
        <v>7</v>
      </c>
      <c r="F39" s="368" t="s">
        <v>7</v>
      </c>
      <c r="G39" s="368" t="s">
        <v>7</v>
      </c>
      <c r="H39" s="200" t="s">
        <v>40</v>
      </c>
      <c r="I39" s="201"/>
      <c r="J39" s="200" t="s">
        <v>37</v>
      </c>
      <c r="K39" s="200" t="s">
        <v>40</v>
      </c>
      <c r="L39" s="219"/>
      <c r="M39" s="308"/>
      <c r="N39" s="200" t="s">
        <v>37</v>
      </c>
      <c r="O39" s="199"/>
      <c r="P39" s="200" t="s">
        <v>37</v>
      </c>
      <c r="Q39" s="199"/>
      <c r="R39" s="199"/>
      <c r="S39" s="246"/>
      <c r="T39" s="200" t="s">
        <v>40</v>
      </c>
      <c r="U39" s="199"/>
      <c r="V39" s="200" t="s">
        <v>37</v>
      </c>
      <c r="W39" s="201"/>
      <c r="X39" s="200" t="s">
        <v>37</v>
      </c>
      <c r="Y39" s="218"/>
      <c r="Z39" s="219" t="s">
        <v>55</v>
      </c>
      <c r="AA39" s="308"/>
      <c r="AB39" s="200" t="s">
        <v>37</v>
      </c>
      <c r="AC39" s="199"/>
      <c r="AD39" s="200" t="s">
        <v>37</v>
      </c>
      <c r="AE39" s="199"/>
      <c r="AF39" s="199"/>
      <c r="AG39" s="246"/>
      <c r="AH39" s="200" t="s">
        <v>37</v>
      </c>
      <c r="AI39" s="199"/>
      <c r="AJ39" s="14" t="str">
        <f t="shared" si="0"/>
        <v>SGT LAMBERT</v>
      </c>
      <c r="AK39" s="397"/>
      <c r="AL39" s="95"/>
      <c r="AM39" s="186">
        <f t="shared" ref="AM39:AZ50" si="10">COUNTIF($E39:$AK39,AM$4)</f>
        <v>0</v>
      </c>
      <c r="AN39" s="186">
        <f t="shared" si="10"/>
        <v>0</v>
      </c>
      <c r="AO39" s="186">
        <f>COUNTIF($E39:$AK39,AO$4)</f>
        <v>0</v>
      </c>
      <c r="AP39" s="186">
        <f t="shared" si="10"/>
        <v>0</v>
      </c>
      <c r="AQ39" s="186">
        <f t="shared" si="10"/>
        <v>0</v>
      </c>
      <c r="AR39" s="186">
        <f t="shared" si="10"/>
        <v>0</v>
      </c>
      <c r="AS39" s="186">
        <f t="shared" si="10"/>
        <v>0</v>
      </c>
      <c r="AT39" s="186">
        <f t="shared" si="10"/>
        <v>0</v>
      </c>
      <c r="AU39" s="186">
        <f t="shared" si="10"/>
        <v>8</v>
      </c>
      <c r="AV39" s="186">
        <f t="shared" si="10"/>
        <v>0</v>
      </c>
      <c r="AW39" s="186">
        <f t="shared" si="10"/>
        <v>0</v>
      </c>
      <c r="AX39" s="186">
        <f t="shared" si="10"/>
        <v>0</v>
      </c>
      <c r="AY39" s="186">
        <f t="shared" si="10"/>
        <v>0</v>
      </c>
      <c r="AZ39" s="186">
        <f t="shared" si="10"/>
        <v>0</v>
      </c>
      <c r="BA39" s="186">
        <f t="shared" si="4"/>
        <v>8</v>
      </c>
      <c r="BB39" s="95"/>
      <c r="BC39" s="186" t="e">
        <f>+AM39+#REF!</f>
        <v>#REF!</v>
      </c>
      <c r="BD39" s="186" t="e">
        <f>+AN39+#REF!</f>
        <v>#REF!</v>
      </c>
      <c r="BE39" s="186" t="e">
        <f>+AO39+#REF!</f>
        <v>#REF!</v>
      </c>
      <c r="BF39" s="186" t="e">
        <f>+AP39+#REF!</f>
        <v>#REF!</v>
      </c>
      <c r="BG39" s="186" t="e">
        <f>+AQ39+#REF!</f>
        <v>#REF!</v>
      </c>
      <c r="BH39" s="186" t="e">
        <f>+AR39+#REF!</f>
        <v>#REF!</v>
      </c>
      <c r="BI39" s="186" t="e">
        <f>+AS39+#REF!</f>
        <v>#REF!</v>
      </c>
      <c r="BJ39" s="186" t="e">
        <f>+AT39+#REF!</f>
        <v>#REF!</v>
      </c>
      <c r="BK39" s="186" t="e">
        <f>+AU39+#REF!</f>
        <v>#REF!</v>
      </c>
      <c r="BL39" s="186" t="e">
        <f>+AV39+#REF!</f>
        <v>#REF!</v>
      </c>
      <c r="BM39" s="186" t="e">
        <f>+AW39+#REF!</f>
        <v>#REF!</v>
      </c>
      <c r="BN39" s="186" t="e">
        <f>+AX39+#REF!</f>
        <v>#REF!</v>
      </c>
      <c r="BO39" s="186" t="e">
        <f>+AY39+#REF!</f>
        <v>#REF!</v>
      </c>
      <c r="BP39" s="186" t="e">
        <f>+AZ39+#REF!</f>
        <v>#REF!</v>
      </c>
      <c r="BQ39" s="186" t="e">
        <f t="shared" si="5"/>
        <v>#REF!</v>
      </c>
      <c r="BR39" s="95"/>
      <c r="BS39" s="186">
        <f t="shared" si="6"/>
        <v>0</v>
      </c>
      <c r="BT39" s="186">
        <f t="shared" si="6"/>
        <v>0</v>
      </c>
      <c r="BU39" s="186">
        <f t="shared" si="6"/>
        <v>0</v>
      </c>
      <c r="BV39" s="186">
        <f t="shared" si="6"/>
        <v>0</v>
      </c>
      <c r="BW39" s="186">
        <f t="shared" si="6"/>
        <v>0</v>
      </c>
      <c r="BX39" s="186">
        <f t="shared" si="6"/>
        <v>1</v>
      </c>
      <c r="BY39" s="186">
        <f t="shared" si="6"/>
        <v>3</v>
      </c>
      <c r="BZ39" s="186">
        <f t="shared" si="7"/>
        <v>4</v>
      </c>
      <c r="CA39" s="95"/>
      <c r="CB39" s="186" t="e">
        <f>+BS39+#REF!</f>
        <v>#REF!</v>
      </c>
      <c r="CC39" s="186" t="e">
        <f>+BT39+#REF!</f>
        <v>#REF!</v>
      </c>
      <c r="CD39" s="186" t="e">
        <f>+BU39+#REF!</f>
        <v>#REF!</v>
      </c>
      <c r="CE39" s="186" t="e">
        <f>+BV39+#REF!</f>
        <v>#REF!</v>
      </c>
      <c r="CF39" s="186" t="e">
        <f>+BW39+#REF!</f>
        <v>#REF!</v>
      </c>
      <c r="CG39" s="186" t="e">
        <f>+BX39+#REF!</f>
        <v>#REF!</v>
      </c>
      <c r="CH39" s="186" t="e">
        <f>+BY39+#REF!</f>
        <v>#REF!</v>
      </c>
      <c r="CI39" s="186" t="e">
        <f t="shared" si="8"/>
        <v>#REF!</v>
      </c>
    </row>
    <row r="40" spans="1:87" x14ac:dyDescent="0.35">
      <c r="A40" s="756"/>
      <c r="B40" s="779"/>
      <c r="C40" s="13" t="s">
        <v>71</v>
      </c>
      <c r="D40" s="15" t="s">
        <v>70</v>
      </c>
      <c r="E40" s="328" t="s">
        <v>187</v>
      </c>
      <c r="F40" s="328" t="s">
        <v>187</v>
      </c>
      <c r="G40" s="328" t="s">
        <v>187</v>
      </c>
      <c r="H40" s="328" t="s">
        <v>187</v>
      </c>
      <c r="I40" s="328" t="s">
        <v>187</v>
      </c>
      <c r="J40" s="328" t="s">
        <v>187</v>
      </c>
      <c r="K40" s="328" t="s">
        <v>187</v>
      </c>
      <c r="L40" s="328" t="s">
        <v>187</v>
      </c>
      <c r="M40" s="328" t="s">
        <v>187</v>
      </c>
      <c r="N40" s="328" t="s">
        <v>187</v>
      </c>
      <c r="O40" s="328" t="s">
        <v>187</v>
      </c>
      <c r="P40" s="328" t="s">
        <v>187</v>
      </c>
      <c r="Q40" s="328" t="s">
        <v>187</v>
      </c>
      <c r="R40" s="328" t="s">
        <v>187</v>
      </c>
      <c r="S40" s="328" t="s">
        <v>187</v>
      </c>
      <c r="T40" s="200" t="s">
        <v>37</v>
      </c>
      <c r="U40" s="199"/>
      <c r="V40" s="200" t="s">
        <v>40</v>
      </c>
      <c r="W40" s="201"/>
      <c r="X40" s="200" t="s">
        <v>37</v>
      </c>
      <c r="Y40" s="218" t="s">
        <v>55</v>
      </c>
      <c r="Z40" s="219"/>
      <c r="AA40" s="308"/>
      <c r="AB40" s="200" t="s">
        <v>37</v>
      </c>
      <c r="AC40" s="199"/>
      <c r="AD40" s="200" t="s">
        <v>40</v>
      </c>
      <c r="AE40" s="199"/>
      <c r="AF40" s="199"/>
      <c r="AG40" s="246"/>
      <c r="AH40" s="200" t="s">
        <v>40</v>
      </c>
      <c r="AI40" s="199"/>
      <c r="AJ40" s="14" t="str">
        <f t="shared" si="0"/>
        <v>SGT STOURM</v>
      </c>
      <c r="AK40" s="399"/>
      <c r="AL40" s="42"/>
      <c r="AM40" s="226">
        <f t="shared" si="10"/>
        <v>0</v>
      </c>
      <c r="AN40" s="226">
        <f t="shared" si="10"/>
        <v>0</v>
      </c>
      <c r="AO40" s="226">
        <f t="shared" si="10"/>
        <v>0</v>
      </c>
      <c r="AP40" s="226">
        <f t="shared" si="10"/>
        <v>0</v>
      </c>
      <c r="AQ40" s="226">
        <f t="shared" si="10"/>
        <v>0</v>
      </c>
      <c r="AR40" s="226">
        <f t="shared" si="10"/>
        <v>0</v>
      </c>
      <c r="AS40" s="226">
        <f t="shared" si="10"/>
        <v>0</v>
      </c>
      <c r="AT40" s="226">
        <f t="shared" si="10"/>
        <v>0</v>
      </c>
      <c r="AU40" s="226">
        <f t="shared" si="10"/>
        <v>3</v>
      </c>
      <c r="AV40" s="226">
        <f t="shared" si="10"/>
        <v>0</v>
      </c>
      <c r="AW40" s="226">
        <f t="shared" si="10"/>
        <v>0</v>
      </c>
      <c r="AX40" s="226">
        <f t="shared" si="10"/>
        <v>0</v>
      </c>
      <c r="AY40" s="226">
        <f t="shared" si="10"/>
        <v>0</v>
      </c>
      <c r="AZ40" s="226">
        <f t="shared" si="10"/>
        <v>0</v>
      </c>
      <c r="BA40" s="226">
        <f t="shared" si="4"/>
        <v>3</v>
      </c>
      <c r="BB40" s="42"/>
      <c r="BC40" s="226" t="e">
        <f>+AM40+#REF!</f>
        <v>#REF!</v>
      </c>
      <c r="BD40" s="226" t="e">
        <f>+AN40+#REF!</f>
        <v>#REF!</v>
      </c>
      <c r="BE40" s="226" t="e">
        <f>+AO40+#REF!</f>
        <v>#REF!</v>
      </c>
      <c r="BF40" s="226" t="e">
        <f>+AP40+#REF!</f>
        <v>#REF!</v>
      </c>
      <c r="BG40" s="226" t="e">
        <f>+AQ40+#REF!</f>
        <v>#REF!</v>
      </c>
      <c r="BH40" s="226" t="e">
        <f>+AR40+#REF!</f>
        <v>#REF!</v>
      </c>
      <c r="BI40" s="226" t="e">
        <f>+AS40+#REF!</f>
        <v>#REF!</v>
      </c>
      <c r="BJ40" s="226" t="e">
        <f>+AT40+#REF!</f>
        <v>#REF!</v>
      </c>
      <c r="BK40" s="226" t="e">
        <f>+AU40+#REF!</f>
        <v>#REF!</v>
      </c>
      <c r="BL40" s="226" t="e">
        <f>+AV40+#REF!</f>
        <v>#REF!</v>
      </c>
      <c r="BM40" s="226" t="e">
        <f>+AW40+#REF!</f>
        <v>#REF!</v>
      </c>
      <c r="BN40" s="226" t="e">
        <f>+AX40+#REF!</f>
        <v>#REF!</v>
      </c>
      <c r="BO40" s="226" t="e">
        <f>+AY40+#REF!</f>
        <v>#REF!</v>
      </c>
      <c r="BP40" s="226" t="e">
        <f>+AZ40+#REF!</f>
        <v>#REF!</v>
      </c>
      <c r="BQ40" s="226" t="e">
        <f t="shared" si="5"/>
        <v>#REF!</v>
      </c>
      <c r="BR40" s="42"/>
      <c r="BS40" s="226">
        <f t="shared" si="6"/>
        <v>0</v>
      </c>
      <c r="BT40" s="226">
        <f t="shared" si="6"/>
        <v>0</v>
      </c>
      <c r="BU40" s="226">
        <f t="shared" si="6"/>
        <v>0</v>
      </c>
      <c r="BV40" s="226">
        <f t="shared" si="6"/>
        <v>0</v>
      </c>
      <c r="BW40" s="226">
        <f t="shared" si="6"/>
        <v>0</v>
      </c>
      <c r="BX40" s="226">
        <f t="shared" si="6"/>
        <v>1</v>
      </c>
      <c r="BY40" s="226">
        <f t="shared" si="6"/>
        <v>3</v>
      </c>
      <c r="BZ40" s="226">
        <f t="shared" si="7"/>
        <v>4</v>
      </c>
      <c r="CA40" s="42"/>
      <c r="CB40" s="226" t="e">
        <f>+BS40+#REF!</f>
        <v>#REF!</v>
      </c>
      <c r="CC40" s="226" t="e">
        <f>+BT40+#REF!</f>
        <v>#REF!</v>
      </c>
      <c r="CD40" s="226" t="e">
        <f>+BU40+#REF!</f>
        <v>#REF!</v>
      </c>
      <c r="CE40" s="226" t="e">
        <f>+BV40+#REF!</f>
        <v>#REF!</v>
      </c>
      <c r="CF40" s="226" t="e">
        <f>+BW40+#REF!</f>
        <v>#REF!</v>
      </c>
      <c r="CG40" s="226" t="e">
        <f>+BX40+#REF!</f>
        <v>#REF!</v>
      </c>
      <c r="CH40" s="226" t="e">
        <f>+BY40+#REF!</f>
        <v>#REF!</v>
      </c>
      <c r="CI40" s="226" t="e">
        <f t="shared" si="8"/>
        <v>#REF!</v>
      </c>
    </row>
    <row r="41" spans="1:87" x14ac:dyDescent="0.35">
      <c r="A41" s="756"/>
      <c r="B41" s="779"/>
      <c r="C41" s="23" t="s">
        <v>139</v>
      </c>
      <c r="D41" s="309" t="s">
        <v>70</v>
      </c>
      <c r="E41" s="246"/>
      <c r="F41" s="200" t="s">
        <v>55</v>
      </c>
      <c r="G41" s="199"/>
      <c r="H41" s="200" t="s">
        <v>37</v>
      </c>
      <c r="I41" s="201"/>
      <c r="J41" s="200" t="s">
        <v>37</v>
      </c>
      <c r="K41" s="200"/>
      <c r="L41" s="219" t="s">
        <v>40</v>
      </c>
      <c r="M41" s="308"/>
      <c r="N41" s="200" t="s">
        <v>37</v>
      </c>
      <c r="O41" s="199"/>
      <c r="P41" s="200" t="s">
        <v>37</v>
      </c>
      <c r="Q41" s="199"/>
      <c r="R41" s="199"/>
      <c r="S41" s="246"/>
      <c r="T41" s="380" t="s">
        <v>186</v>
      </c>
      <c r="U41" s="380" t="s">
        <v>186</v>
      </c>
      <c r="V41" s="380" t="s">
        <v>186</v>
      </c>
      <c r="W41" s="380" t="s">
        <v>186</v>
      </c>
      <c r="X41" s="380" t="s">
        <v>186</v>
      </c>
      <c r="Y41" s="380" t="s">
        <v>186</v>
      </c>
      <c r="Z41" s="380" t="s">
        <v>186</v>
      </c>
      <c r="AA41" s="380" t="s">
        <v>186</v>
      </c>
      <c r="AB41" s="380" t="s">
        <v>186</v>
      </c>
      <c r="AC41" s="380" t="s">
        <v>186</v>
      </c>
      <c r="AD41" s="380" t="s">
        <v>186</v>
      </c>
      <c r="AE41" s="380" t="s">
        <v>186</v>
      </c>
      <c r="AF41" s="366" t="s">
        <v>7</v>
      </c>
      <c r="AG41" s="366" t="s">
        <v>7</v>
      </c>
      <c r="AH41" s="366" t="s">
        <v>7</v>
      </c>
      <c r="AI41" s="366" t="s">
        <v>7</v>
      </c>
      <c r="AJ41" s="25" t="str">
        <f t="shared" si="0"/>
        <v>SGT BENAOUMEUR</v>
      </c>
      <c r="AK41" s="397"/>
      <c r="AL41" s="95"/>
      <c r="AM41" s="186">
        <f t="shared" si="10"/>
        <v>0</v>
      </c>
      <c r="AN41" s="186">
        <f t="shared" si="10"/>
        <v>0</v>
      </c>
      <c r="AO41" s="186">
        <f t="shared" si="10"/>
        <v>0</v>
      </c>
      <c r="AP41" s="186">
        <f t="shared" si="10"/>
        <v>0</v>
      </c>
      <c r="AQ41" s="186">
        <f t="shared" si="10"/>
        <v>0</v>
      </c>
      <c r="AR41" s="186">
        <f t="shared" si="10"/>
        <v>0</v>
      </c>
      <c r="AS41" s="186">
        <f t="shared" si="10"/>
        <v>0</v>
      </c>
      <c r="AT41" s="186">
        <f t="shared" si="10"/>
        <v>0</v>
      </c>
      <c r="AU41" s="186">
        <f t="shared" si="10"/>
        <v>4</v>
      </c>
      <c r="AV41" s="186">
        <f t="shared" si="10"/>
        <v>0</v>
      </c>
      <c r="AW41" s="186">
        <f t="shared" si="10"/>
        <v>0</v>
      </c>
      <c r="AX41" s="186">
        <f t="shared" si="10"/>
        <v>0</v>
      </c>
      <c r="AY41" s="186">
        <f t="shared" si="10"/>
        <v>0</v>
      </c>
      <c r="AZ41" s="186">
        <f t="shared" si="10"/>
        <v>0</v>
      </c>
      <c r="BA41" s="186"/>
      <c r="BB41" s="95"/>
      <c r="BC41" s="186" t="e">
        <f>+AM41+#REF!</f>
        <v>#REF!</v>
      </c>
      <c r="BD41" s="186" t="e">
        <f>+AN41+#REF!</f>
        <v>#REF!</v>
      </c>
      <c r="BE41" s="186" t="e">
        <f>+AO41+#REF!</f>
        <v>#REF!</v>
      </c>
      <c r="BF41" s="186" t="e">
        <f>+AP41+#REF!</f>
        <v>#REF!</v>
      </c>
      <c r="BG41" s="186" t="e">
        <f>+AQ41+#REF!</f>
        <v>#REF!</v>
      </c>
      <c r="BH41" s="186" t="e">
        <f>+AR41+#REF!</f>
        <v>#REF!</v>
      </c>
      <c r="BI41" s="186" t="e">
        <f>+AS41+#REF!</f>
        <v>#REF!</v>
      </c>
      <c r="BJ41" s="186" t="e">
        <f>+AT41+#REF!</f>
        <v>#REF!</v>
      </c>
      <c r="BK41" s="186" t="e">
        <f>+AU41+#REF!</f>
        <v>#REF!</v>
      </c>
      <c r="BL41" s="186" t="e">
        <f>+AV41+#REF!</f>
        <v>#REF!</v>
      </c>
      <c r="BM41" s="186" t="e">
        <f>+AW41+#REF!</f>
        <v>#REF!</v>
      </c>
      <c r="BN41" s="186" t="e">
        <f>+AX41+#REF!</f>
        <v>#REF!</v>
      </c>
      <c r="BO41" s="186" t="e">
        <f>+AY41+#REF!</f>
        <v>#REF!</v>
      </c>
      <c r="BP41" s="186" t="e">
        <f>+AZ41+#REF!</f>
        <v>#REF!</v>
      </c>
      <c r="BQ41" s="186"/>
      <c r="BR41" s="95"/>
      <c r="BS41" s="186">
        <f t="shared" si="6"/>
        <v>0</v>
      </c>
      <c r="BT41" s="186">
        <f t="shared" si="6"/>
        <v>0</v>
      </c>
      <c r="BU41" s="186">
        <f t="shared" si="6"/>
        <v>0</v>
      </c>
      <c r="BV41" s="186">
        <f t="shared" si="6"/>
        <v>0</v>
      </c>
      <c r="BW41" s="186">
        <f t="shared" si="6"/>
        <v>0</v>
      </c>
      <c r="BX41" s="186">
        <f t="shared" si="6"/>
        <v>1</v>
      </c>
      <c r="BY41" s="186">
        <f t="shared" si="6"/>
        <v>1</v>
      </c>
      <c r="BZ41" s="186"/>
      <c r="CA41" s="95"/>
      <c r="CB41" s="186" t="e">
        <f>+BS41+#REF!</f>
        <v>#REF!</v>
      </c>
      <c r="CC41" s="186" t="e">
        <f>+BT41+#REF!</f>
        <v>#REF!</v>
      </c>
      <c r="CD41" s="186" t="e">
        <f>+BU41+#REF!</f>
        <v>#REF!</v>
      </c>
      <c r="CE41" s="186" t="e">
        <f>+BV41+#REF!</f>
        <v>#REF!</v>
      </c>
      <c r="CF41" s="186" t="e">
        <f>+BW41+#REF!</f>
        <v>#REF!</v>
      </c>
      <c r="CG41" s="186" t="e">
        <f>+BX41+#REF!</f>
        <v>#REF!</v>
      </c>
      <c r="CH41" s="186" t="e">
        <f>+BY41+#REF!</f>
        <v>#REF!</v>
      </c>
      <c r="CI41" s="186"/>
    </row>
    <row r="42" spans="1:87" ht="15" thickBot="1" x14ac:dyDescent="0.4">
      <c r="A42" s="757"/>
      <c r="B42" s="780"/>
      <c r="C42" s="17" t="s">
        <v>43</v>
      </c>
      <c r="D42" s="28"/>
      <c r="E42" s="77"/>
      <c r="F42" s="106"/>
      <c r="G42" s="76"/>
      <c r="H42" s="106"/>
      <c r="I42" s="79"/>
      <c r="J42" s="106"/>
      <c r="K42" s="106"/>
      <c r="L42" s="118"/>
      <c r="M42" s="78"/>
      <c r="N42" s="106"/>
      <c r="O42" s="76"/>
      <c r="P42" s="106"/>
      <c r="Q42" s="76"/>
      <c r="R42" s="76"/>
      <c r="S42" s="77"/>
      <c r="T42" s="106" t="s">
        <v>40</v>
      </c>
      <c r="U42" s="76"/>
      <c r="V42" s="106"/>
      <c r="W42" s="79"/>
      <c r="X42" s="106"/>
      <c r="Y42" s="123"/>
      <c r="Z42" s="118"/>
      <c r="AA42" s="78"/>
      <c r="AB42" s="106"/>
      <c r="AC42" s="76"/>
      <c r="AD42" s="106" t="s">
        <v>40</v>
      </c>
      <c r="AE42" s="76"/>
      <c r="AF42" s="76"/>
      <c r="AG42" s="77"/>
      <c r="AH42" s="106"/>
      <c r="AI42" s="76"/>
      <c r="AJ42" s="19" t="str">
        <f t="shared" si="0"/>
        <v>EXTERIEUR</v>
      </c>
      <c r="AK42" s="399"/>
      <c r="AL42" s="42"/>
      <c r="AM42" s="226">
        <f t="shared" si="10"/>
        <v>0</v>
      </c>
      <c r="AN42" s="226">
        <f t="shared" si="10"/>
        <v>0</v>
      </c>
      <c r="AO42" s="226">
        <f t="shared" si="10"/>
        <v>0</v>
      </c>
      <c r="AP42" s="226">
        <f t="shared" si="10"/>
        <v>0</v>
      </c>
      <c r="AQ42" s="226">
        <f t="shared" si="10"/>
        <v>0</v>
      </c>
      <c r="AR42" s="226">
        <f t="shared" si="10"/>
        <v>0</v>
      </c>
      <c r="AS42" s="226">
        <f t="shared" si="10"/>
        <v>0</v>
      </c>
      <c r="AT42" s="226">
        <f t="shared" si="10"/>
        <v>0</v>
      </c>
      <c r="AU42" s="226">
        <f t="shared" si="10"/>
        <v>0</v>
      </c>
      <c r="AV42" s="226">
        <f t="shared" si="10"/>
        <v>0</v>
      </c>
      <c r="AW42" s="226">
        <f t="shared" si="10"/>
        <v>0</v>
      </c>
      <c r="AX42" s="226">
        <f t="shared" si="10"/>
        <v>0</v>
      </c>
      <c r="AY42" s="226">
        <f t="shared" si="10"/>
        <v>0</v>
      </c>
      <c r="AZ42" s="226">
        <f t="shared" si="10"/>
        <v>0</v>
      </c>
      <c r="BA42" s="226">
        <f t="shared" si="4"/>
        <v>0</v>
      </c>
      <c r="BB42" s="42"/>
      <c r="BC42" s="226" t="e">
        <f>+AM42+#REF!</f>
        <v>#REF!</v>
      </c>
      <c r="BD42" s="226" t="e">
        <f>+AN42+#REF!</f>
        <v>#REF!</v>
      </c>
      <c r="BE42" s="226" t="e">
        <f>+AO42+#REF!</f>
        <v>#REF!</v>
      </c>
      <c r="BF42" s="226" t="e">
        <f>+AP42+#REF!</f>
        <v>#REF!</v>
      </c>
      <c r="BG42" s="226" t="e">
        <f>+AQ42+#REF!</f>
        <v>#REF!</v>
      </c>
      <c r="BH42" s="226" t="e">
        <f>+AR42+#REF!</f>
        <v>#REF!</v>
      </c>
      <c r="BI42" s="226" t="e">
        <f>+AS42+#REF!</f>
        <v>#REF!</v>
      </c>
      <c r="BJ42" s="226" t="e">
        <f>+AT42+#REF!</f>
        <v>#REF!</v>
      </c>
      <c r="BK42" s="226" t="e">
        <f>+AU42+#REF!</f>
        <v>#REF!</v>
      </c>
      <c r="BL42" s="226" t="e">
        <f>+AV42+#REF!</f>
        <v>#REF!</v>
      </c>
      <c r="BM42" s="226" t="e">
        <f>+AW42+#REF!</f>
        <v>#REF!</v>
      </c>
      <c r="BN42" s="226" t="e">
        <f>+AX42+#REF!</f>
        <v>#REF!</v>
      </c>
      <c r="BO42" s="226" t="e">
        <f>+AY42+#REF!</f>
        <v>#REF!</v>
      </c>
      <c r="BP42" s="226" t="e">
        <f>+AZ42+#REF!</f>
        <v>#REF!</v>
      </c>
      <c r="BQ42" s="226" t="e">
        <f t="shared" si="5"/>
        <v>#REF!</v>
      </c>
      <c r="BR42" s="42"/>
      <c r="BS42" s="226">
        <f t="shared" si="6"/>
        <v>0</v>
      </c>
      <c r="BT42" s="226">
        <f t="shared" si="6"/>
        <v>0</v>
      </c>
      <c r="BU42" s="226">
        <f t="shared" si="6"/>
        <v>0</v>
      </c>
      <c r="BV42" s="226">
        <f t="shared" si="6"/>
        <v>0</v>
      </c>
      <c r="BW42" s="226">
        <f t="shared" si="6"/>
        <v>0</v>
      </c>
      <c r="BX42" s="226">
        <f t="shared" si="6"/>
        <v>0</v>
      </c>
      <c r="BY42" s="226">
        <f t="shared" si="6"/>
        <v>2</v>
      </c>
      <c r="BZ42" s="226">
        <f t="shared" si="7"/>
        <v>2</v>
      </c>
      <c r="CA42" s="42"/>
      <c r="CB42" s="226" t="e">
        <f>+BS42+#REF!</f>
        <v>#REF!</v>
      </c>
      <c r="CC42" s="226" t="e">
        <f>+BT42+#REF!</f>
        <v>#REF!</v>
      </c>
      <c r="CD42" s="226" t="e">
        <f>+BU42+#REF!</f>
        <v>#REF!</v>
      </c>
      <c r="CE42" s="226" t="e">
        <f>+BV42+#REF!</f>
        <v>#REF!</v>
      </c>
      <c r="CF42" s="226" t="e">
        <f>+BW42+#REF!</f>
        <v>#REF!</v>
      </c>
      <c r="CG42" s="226" t="e">
        <f>+BX42+#REF!</f>
        <v>#REF!</v>
      </c>
      <c r="CH42" s="226" t="e">
        <f>+BY42+#REF!</f>
        <v>#REF!</v>
      </c>
      <c r="CI42" s="226" t="e">
        <f t="shared" si="8"/>
        <v>#REF!</v>
      </c>
    </row>
    <row r="43" spans="1:87" ht="16.5" customHeight="1" x14ac:dyDescent="0.35">
      <c r="A43" s="755" t="s">
        <v>73</v>
      </c>
      <c r="B43" s="775"/>
      <c r="C43" s="20" t="s">
        <v>72</v>
      </c>
      <c r="D43" s="21" t="s">
        <v>42</v>
      </c>
      <c r="E43" s="65"/>
      <c r="F43" s="101" t="s">
        <v>42</v>
      </c>
      <c r="G43" s="64"/>
      <c r="H43" s="101" t="s">
        <v>42</v>
      </c>
      <c r="I43" s="67"/>
      <c r="J43" s="101" t="s">
        <v>42</v>
      </c>
      <c r="K43" s="101" t="s">
        <v>179</v>
      </c>
      <c r="L43" s="116" t="s">
        <v>40</v>
      </c>
      <c r="M43" s="66"/>
      <c r="N43" s="101" t="s">
        <v>42</v>
      </c>
      <c r="O43" s="64"/>
      <c r="P43" s="101" t="s">
        <v>40</v>
      </c>
      <c r="Q43" s="366" t="s">
        <v>7</v>
      </c>
      <c r="R43" s="366" t="s">
        <v>7</v>
      </c>
      <c r="S43" s="366" t="s">
        <v>7</v>
      </c>
      <c r="T43" s="366" t="s">
        <v>7</v>
      </c>
      <c r="U43" s="366" t="s">
        <v>7</v>
      </c>
      <c r="V43" s="366" t="s">
        <v>7</v>
      </c>
      <c r="W43" s="366" t="s">
        <v>7</v>
      </c>
      <c r="X43" s="366" t="s">
        <v>7</v>
      </c>
      <c r="Y43" s="366" t="s">
        <v>7</v>
      </c>
      <c r="Z43" s="366" t="s">
        <v>7</v>
      </c>
      <c r="AA43" s="366" t="s">
        <v>7</v>
      </c>
      <c r="AB43" s="366" t="s">
        <v>7</v>
      </c>
      <c r="AC43" s="366" t="s">
        <v>7</v>
      </c>
      <c r="AD43" s="366" t="s">
        <v>7</v>
      </c>
      <c r="AE43" s="366" t="s">
        <v>7</v>
      </c>
      <c r="AF43" s="366" t="s">
        <v>7</v>
      </c>
      <c r="AG43" s="366" t="s">
        <v>7</v>
      </c>
      <c r="AH43" s="366" t="s">
        <v>7</v>
      </c>
      <c r="AI43" s="366" t="s">
        <v>7</v>
      </c>
      <c r="AJ43" s="29" t="str">
        <f t="shared" si="0"/>
        <v>SGC MOLLET</v>
      </c>
      <c r="AK43" s="397"/>
      <c r="AL43" s="95"/>
      <c r="AM43" s="186">
        <f t="shared" si="10"/>
        <v>0</v>
      </c>
      <c r="AN43" s="186">
        <f t="shared" si="10"/>
        <v>4</v>
      </c>
      <c r="AO43" s="186">
        <f t="shared" si="10"/>
        <v>0</v>
      </c>
      <c r="AP43" s="186">
        <f t="shared" si="10"/>
        <v>0</v>
      </c>
      <c r="AQ43" s="186">
        <f t="shared" si="10"/>
        <v>0</v>
      </c>
      <c r="AR43" s="186">
        <f t="shared" si="10"/>
        <v>0</v>
      </c>
      <c r="AS43" s="186">
        <f t="shared" si="10"/>
        <v>0</v>
      </c>
      <c r="AT43" s="186">
        <f t="shared" si="10"/>
        <v>0</v>
      </c>
      <c r="AU43" s="186">
        <f t="shared" si="10"/>
        <v>0</v>
      </c>
      <c r="AV43" s="186">
        <f t="shared" si="10"/>
        <v>0</v>
      </c>
      <c r="AW43" s="186">
        <f t="shared" si="10"/>
        <v>0</v>
      </c>
      <c r="AX43" s="186">
        <f t="shared" si="10"/>
        <v>0</v>
      </c>
      <c r="AY43" s="186">
        <f t="shared" si="10"/>
        <v>0</v>
      </c>
      <c r="AZ43" s="186">
        <f t="shared" si="10"/>
        <v>0</v>
      </c>
      <c r="BA43" s="186">
        <f t="shared" si="4"/>
        <v>4</v>
      </c>
      <c r="BB43" s="95"/>
      <c r="BC43" s="186" t="e">
        <f>+AM43+#REF!</f>
        <v>#REF!</v>
      </c>
      <c r="BD43" s="186" t="e">
        <f>+AN43+#REF!</f>
        <v>#REF!</v>
      </c>
      <c r="BE43" s="186" t="e">
        <f>+AO43+#REF!</f>
        <v>#REF!</v>
      </c>
      <c r="BF43" s="186" t="e">
        <f>+AP43+#REF!</f>
        <v>#REF!</v>
      </c>
      <c r="BG43" s="186" t="e">
        <f>+AQ43+#REF!</f>
        <v>#REF!</v>
      </c>
      <c r="BH43" s="186" t="e">
        <f>+AR43+#REF!</f>
        <v>#REF!</v>
      </c>
      <c r="BI43" s="186" t="e">
        <f>+AS43+#REF!</f>
        <v>#REF!</v>
      </c>
      <c r="BJ43" s="186" t="e">
        <f>+AT43+#REF!</f>
        <v>#REF!</v>
      </c>
      <c r="BK43" s="186" t="e">
        <f>+AU43+#REF!</f>
        <v>#REF!</v>
      </c>
      <c r="BL43" s="186" t="e">
        <f>+AV43+#REF!</f>
        <v>#REF!</v>
      </c>
      <c r="BM43" s="186" t="e">
        <f>+AW43+#REF!</f>
        <v>#REF!</v>
      </c>
      <c r="BN43" s="186" t="e">
        <f>+AX43+#REF!</f>
        <v>#REF!</v>
      </c>
      <c r="BO43" s="186" t="e">
        <f>+AY43+#REF!</f>
        <v>#REF!</v>
      </c>
      <c r="BP43" s="186" t="e">
        <f>+AZ43+#REF!</f>
        <v>#REF!</v>
      </c>
      <c r="BQ43" s="186" t="e">
        <f t="shared" si="5"/>
        <v>#REF!</v>
      </c>
      <c r="BR43" s="95"/>
      <c r="BS43" s="186">
        <f t="shared" si="6"/>
        <v>0</v>
      </c>
      <c r="BT43" s="186">
        <f t="shared" si="6"/>
        <v>0</v>
      </c>
      <c r="BU43" s="186">
        <f t="shared" si="6"/>
        <v>0</v>
      </c>
      <c r="BV43" s="186">
        <f t="shared" si="6"/>
        <v>0</v>
      </c>
      <c r="BW43" s="186">
        <f t="shared" si="6"/>
        <v>0</v>
      </c>
      <c r="BX43" s="186">
        <f t="shared" si="6"/>
        <v>0</v>
      </c>
      <c r="BY43" s="186">
        <f t="shared" si="6"/>
        <v>2</v>
      </c>
      <c r="BZ43" s="186">
        <f t="shared" si="7"/>
        <v>2</v>
      </c>
      <c r="CA43" s="95"/>
      <c r="CB43" s="186" t="e">
        <f>+BS43+#REF!</f>
        <v>#REF!</v>
      </c>
      <c r="CC43" s="186" t="e">
        <f>+BT43+#REF!</f>
        <v>#REF!</v>
      </c>
      <c r="CD43" s="186" t="e">
        <f>+BU43+#REF!</f>
        <v>#REF!</v>
      </c>
      <c r="CE43" s="186" t="e">
        <f>+BV43+#REF!</f>
        <v>#REF!</v>
      </c>
      <c r="CF43" s="186" t="e">
        <f>+BW43+#REF!</f>
        <v>#REF!</v>
      </c>
      <c r="CG43" s="186" t="e">
        <f>+BX43+#REF!</f>
        <v>#REF!</v>
      </c>
      <c r="CH43" s="186" t="e">
        <f>+BY43+#REF!</f>
        <v>#REF!</v>
      </c>
      <c r="CI43" s="186" t="e">
        <f t="shared" si="8"/>
        <v>#REF!</v>
      </c>
    </row>
    <row r="44" spans="1:87" ht="16.5" customHeight="1" x14ac:dyDescent="0.35">
      <c r="A44" s="756"/>
      <c r="B44" s="776"/>
      <c r="C44" s="257" t="s">
        <v>159</v>
      </c>
      <c r="D44" s="258" t="s">
        <v>42</v>
      </c>
      <c r="E44" s="246"/>
      <c r="F44" s="200" t="s">
        <v>63</v>
      </c>
      <c r="G44" s="199"/>
      <c r="H44" s="200" t="s">
        <v>40</v>
      </c>
      <c r="I44" s="201"/>
      <c r="J44" s="200" t="s">
        <v>63</v>
      </c>
      <c r="K44" s="200"/>
      <c r="L44" s="219"/>
      <c r="M44" s="308"/>
      <c r="N44" s="200" t="s">
        <v>40</v>
      </c>
      <c r="O44" s="199"/>
      <c r="P44" s="200" t="s">
        <v>40</v>
      </c>
      <c r="Q44" s="199"/>
      <c r="R44" s="199"/>
      <c r="S44" s="246"/>
      <c r="T44" s="200" t="s">
        <v>42</v>
      </c>
      <c r="U44" s="199"/>
      <c r="V44" s="200" t="s">
        <v>42</v>
      </c>
      <c r="W44" s="201"/>
      <c r="X44" s="200" t="s">
        <v>40</v>
      </c>
      <c r="Y44" s="218" t="s">
        <v>40</v>
      </c>
      <c r="Z44" s="219"/>
      <c r="AA44" s="308"/>
      <c r="AB44" s="200" t="s">
        <v>63</v>
      </c>
      <c r="AC44" s="199"/>
      <c r="AD44" s="200" t="s">
        <v>42</v>
      </c>
      <c r="AE44" s="199"/>
      <c r="AF44" s="199"/>
      <c r="AG44" s="246"/>
      <c r="AH44" s="200" t="s">
        <v>42</v>
      </c>
      <c r="AI44" s="199"/>
      <c r="AJ44" s="259" t="str">
        <f t="shared" si="0"/>
        <v>SGC CAZAUX</v>
      </c>
      <c r="AK44" s="399"/>
      <c r="AL44" s="42"/>
      <c r="AM44" s="226">
        <f t="shared" si="10"/>
        <v>0</v>
      </c>
      <c r="AN44" s="226">
        <f t="shared" si="10"/>
        <v>4</v>
      </c>
      <c r="AO44" s="226">
        <f t="shared" si="10"/>
        <v>0</v>
      </c>
      <c r="AP44" s="226">
        <f t="shared" si="10"/>
        <v>0</v>
      </c>
      <c r="AQ44" s="226">
        <f t="shared" si="10"/>
        <v>3</v>
      </c>
      <c r="AR44" s="226">
        <f t="shared" si="10"/>
        <v>0</v>
      </c>
      <c r="AS44" s="226">
        <f t="shared" si="10"/>
        <v>0</v>
      </c>
      <c r="AT44" s="226">
        <f t="shared" si="10"/>
        <v>0</v>
      </c>
      <c r="AU44" s="226">
        <f t="shared" si="10"/>
        <v>0</v>
      </c>
      <c r="AV44" s="226">
        <f t="shared" si="10"/>
        <v>0</v>
      </c>
      <c r="AW44" s="226">
        <f t="shared" si="10"/>
        <v>0</v>
      </c>
      <c r="AX44" s="226">
        <f t="shared" si="10"/>
        <v>0</v>
      </c>
      <c r="AY44" s="226">
        <f t="shared" si="10"/>
        <v>0</v>
      </c>
      <c r="AZ44" s="226">
        <f t="shared" si="10"/>
        <v>0</v>
      </c>
      <c r="BA44" s="226"/>
      <c r="BB44" s="42"/>
      <c r="BC44" s="226" t="e">
        <f>+AM44+#REF!</f>
        <v>#REF!</v>
      </c>
      <c r="BD44" s="226" t="e">
        <f>+AN44+#REF!</f>
        <v>#REF!</v>
      </c>
      <c r="BE44" s="226" t="e">
        <f>+AO44+#REF!</f>
        <v>#REF!</v>
      </c>
      <c r="BF44" s="226" t="e">
        <f>+AP44+#REF!</f>
        <v>#REF!</v>
      </c>
      <c r="BG44" s="226" t="e">
        <f>+AQ44+#REF!</f>
        <v>#REF!</v>
      </c>
      <c r="BH44" s="226" t="e">
        <f>+AR44+#REF!</f>
        <v>#REF!</v>
      </c>
      <c r="BI44" s="226" t="e">
        <f>+AS44+#REF!</f>
        <v>#REF!</v>
      </c>
      <c r="BJ44" s="226" t="e">
        <f>+AT44+#REF!</f>
        <v>#REF!</v>
      </c>
      <c r="BK44" s="226" t="e">
        <f>+AU44+#REF!</f>
        <v>#REF!</v>
      </c>
      <c r="BL44" s="226" t="e">
        <f>+AV44+#REF!</f>
        <v>#REF!</v>
      </c>
      <c r="BM44" s="226" t="e">
        <f>+AW44+#REF!</f>
        <v>#REF!</v>
      </c>
      <c r="BN44" s="226" t="e">
        <f>+AX44+#REF!</f>
        <v>#REF!</v>
      </c>
      <c r="BO44" s="226" t="e">
        <f>+AY44+#REF!</f>
        <v>#REF!</v>
      </c>
      <c r="BP44" s="226" t="e">
        <f>+AZ44+#REF!</f>
        <v>#REF!</v>
      </c>
      <c r="BQ44" s="226"/>
      <c r="BR44" s="42"/>
      <c r="BS44" s="226">
        <f t="shared" si="6"/>
        <v>0</v>
      </c>
      <c r="BT44" s="226">
        <f t="shared" si="6"/>
        <v>0</v>
      </c>
      <c r="BU44" s="226">
        <f t="shared" si="6"/>
        <v>0</v>
      </c>
      <c r="BV44" s="226">
        <f t="shared" si="6"/>
        <v>0</v>
      </c>
      <c r="BW44" s="226">
        <f t="shared" si="6"/>
        <v>0</v>
      </c>
      <c r="BX44" s="226">
        <f t="shared" si="6"/>
        <v>0</v>
      </c>
      <c r="BY44" s="226">
        <f t="shared" si="6"/>
        <v>5</v>
      </c>
      <c r="BZ44" s="226"/>
      <c r="CA44" s="42"/>
      <c r="CB44" s="226" t="e">
        <f>+BS44+#REF!</f>
        <v>#REF!</v>
      </c>
      <c r="CC44" s="226" t="e">
        <f>+BT44+#REF!</f>
        <v>#REF!</v>
      </c>
      <c r="CD44" s="226" t="e">
        <f>+BU44+#REF!</f>
        <v>#REF!</v>
      </c>
      <c r="CE44" s="226" t="e">
        <f>+BV44+#REF!</f>
        <v>#REF!</v>
      </c>
      <c r="CF44" s="226" t="e">
        <f>+BW44+#REF!</f>
        <v>#REF!</v>
      </c>
      <c r="CG44" s="226" t="e">
        <f>+BX44+#REF!</f>
        <v>#REF!</v>
      </c>
      <c r="CH44" s="226" t="e">
        <f>+BY44+#REF!</f>
        <v>#REF!</v>
      </c>
      <c r="CI44" s="226"/>
    </row>
    <row r="45" spans="1:87" ht="16.5" customHeight="1" x14ac:dyDescent="0.35">
      <c r="A45" s="756"/>
      <c r="B45" s="776"/>
      <c r="C45" s="13" t="s">
        <v>141</v>
      </c>
      <c r="D45" s="15" t="s">
        <v>38</v>
      </c>
      <c r="E45" s="246"/>
      <c r="F45" s="200" t="s">
        <v>40</v>
      </c>
      <c r="G45" s="199"/>
      <c r="H45" s="380" t="s">
        <v>182</v>
      </c>
      <c r="I45" s="380" t="s">
        <v>182</v>
      </c>
      <c r="J45" s="380" t="s">
        <v>182</v>
      </c>
      <c r="K45" s="380" t="s">
        <v>182</v>
      </c>
      <c r="L45" s="380" t="s">
        <v>182</v>
      </c>
      <c r="M45" s="380" t="s">
        <v>182</v>
      </c>
      <c r="N45" s="380" t="s">
        <v>182</v>
      </c>
      <c r="O45" s="380" t="s">
        <v>182</v>
      </c>
      <c r="P45" s="380" t="s">
        <v>182</v>
      </c>
      <c r="Q45" s="380" t="s">
        <v>182</v>
      </c>
      <c r="R45" s="199"/>
      <c r="S45" s="246"/>
      <c r="T45" s="200" t="s">
        <v>63</v>
      </c>
      <c r="U45" s="199"/>
      <c r="V45" s="200" t="s">
        <v>63</v>
      </c>
      <c r="W45" s="201"/>
      <c r="X45" s="200" t="s">
        <v>42</v>
      </c>
      <c r="Y45" s="218" t="s">
        <v>40</v>
      </c>
      <c r="Z45" s="219"/>
      <c r="AA45" s="308"/>
      <c r="AB45" s="200" t="s">
        <v>63</v>
      </c>
      <c r="AC45" s="199"/>
      <c r="AD45" s="200" t="s">
        <v>63</v>
      </c>
      <c r="AE45" s="199"/>
      <c r="AF45" s="199"/>
      <c r="AG45" s="246"/>
      <c r="AH45" s="200" t="s">
        <v>40</v>
      </c>
      <c r="AI45" s="199"/>
      <c r="AJ45" s="30" t="str">
        <f t="shared" si="0"/>
        <v>SGC VOLLEZ</v>
      </c>
      <c r="AK45" s="397"/>
      <c r="AL45" s="95"/>
      <c r="AM45" s="186">
        <f t="shared" si="10"/>
        <v>0</v>
      </c>
      <c r="AN45" s="186">
        <f t="shared" si="10"/>
        <v>1</v>
      </c>
      <c r="AO45" s="186">
        <f t="shared" si="10"/>
        <v>0</v>
      </c>
      <c r="AP45" s="186">
        <f t="shared" si="10"/>
        <v>0</v>
      </c>
      <c r="AQ45" s="186">
        <f t="shared" si="10"/>
        <v>4</v>
      </c>
      <c r="AR45" s="186">
        <f t="shared" si="10"/>
        <v>0</v>
      </c>
      <c r="AS45" s="186">
        <f t="shared" si="10"/>
        <v>0</v>
      </c>
      <c r="AT45" s="186">
        <f t="shared" si="10"/>
        <v>0</v>
      </c>
      <c r="AU45" s="186">
        <f t="shared" si="10"/>
        <v>0</v>
      </c>
      <c r="AV45" s="186">
        <f t="shared" si="10"/>
        <v>0</v>
      </c>
      <c r="AW45" s="186">
        <f t="shared" si="10"/>
        <v>0</v>
      </c>
      <c r="AX45" s="186">
        <f t="shared" si="10"/>
        <v>0</v>
      </c>
      <c r="AY45" s="186">
        <f t="shared" si="10"/>
        <v>0</v>
      </c>
      <c r="AZ45" s="186">
        <f t="shared" si="10"/>
        <v>0</v>
      </c>
      <c r="BA45" s="186">
        <f t="shared" si="4"/>
        <v>5</v>
      </c>
      <c r="BB45" s="95"/>
      <c r="BC45" s="186" t="e">
        <f>+AM45+#REF!</f>
        <v>#REF!</v>
      </c>
      <c r="BD45" s="186" t="e">
        <f>+AN45+#REF!</f>
        <v>#REF!</v>
      </c>
      <c r="BE45" s="186" t="e">
        <f>+AO45+#REF!</f>
        <v>#REF!</v>
      </c>
      <c r="BF45" s="186" t="e">
        <f>+AP45+#REF!</f>
        <v>#REF!</v>
      </c>
      <c r="BG45" s="186" t="e">
        <f>+AQ45+#REF!</f>
        <v>#REF!</v>
      </c>
      <c r="BH45" s="186" t="e">
        <f>+AR45+#REF!</f>
        <v>#REF!</v>
      </c>
      <c r="BI45" s="186" t="e">
        <f>+AS45+#REF!</f>
        <v>#REF!</v>
      </c>
      <c r="BJ45" s="186" t="e">
        <f>+AT45+#REF!</f>
        <v>#REF!</v>
      </c>
      <c r="BK45" s="186" t="e">
        <f>+AU45+#REF!</f>
        <v>#REF!</v>
      </c>
      <c r="BL45" s="186" t="e">
        <f>+AV45+#REF!</f>
        <v>#REF!</v>
      </c>
      <c r="BM45" s="186" t="e">
        <f>+AW45+#REF!</f>
        <v>#REF!</v>
      </c>
      <c r="BN45" s="186" t="e">
        <f>+AX45+#REF!</f>
        <v>#REF!</v>
      </c>
      <c r="BO45" s="186" t="e">
        <f>+AY45+#REF!</f>
        <v>#REF!</v>
      </c>
      <c r="BP45" s="186" t="e">
        <f>+AZ45+#REF!</f>
        <v>#REF!</v>
      </c>
      <c r="BQ45" s="186" t="e">
        <f t="shared" si="5"/>
        <v>#REF!</v>
      </c>
      <c r="BR45" s="95"/>
      <c r="BS45" s="186">
        <f t="shared" si="6"/>
        <v>0</v>
      </c>
      <c r="BT45" s="186">
        <f t="shared" si="6"/>
        <v>0</v>
      </c>
      <c r="BU45" s="186">
        <f t="shared" si="6"/>
        <v>0</v>
      </c>
      <c r="BV45" s="186">
        <f t="shared" si="6"/>
        <v>0</v>
      </c>
      <c r="BW45" s="186">
        <f t="shared" si="6"/>
        <v>0</v>
      </c>
      <c r="BX45" s="186">
        <f t="shared" si="6"/>
        <v>0</v>
      </c>
      <c r="BY45" s="186">
        <f t="shared" si="6"/>
        <v>3</v>
      </c>
      <c r="BZ45" s="186">
        <f t="shared" si="7"/>
        <v>3</v>
      </c>
      <c r="CA45" s="95"/>
      <c r="CB45" s="186" t="e">
        <f>+BS45+#REF!</f>
        <v>#REF!</v>
      </c>
      <c r="CC45" s="186" t="e">
        <f>+BT45+#REF!</f>
        <v>#REF!</v>
      </c>
      <c r="CD45" s="186" t="e">
        <f>+BU45+#REF!</f>
        <v>#REF!</v>
      </c>
      <c r="CE45" s="186" t="e">
        <f>+BV45+#REF!</f>
        <v>#REF!</v>
      </c>
      <c r="CF45" s="186" t="e">
        <f>+BW45+#REF!</f>
        <v>#REF!</v>
      </c>
      <c r="CG45" s="186" t="e">
        <f>+BX45+#REF!</f>
        <v>#REF!</v>
      </c>
      <c r="CH45" s="186" t="e">
        <f>+BY45+#REF!</f>
        <v>#REF!</v>
      </c>
      <c r="CI45" s="186" t="e">
        <f t="shared" si="8"/>
        <v>#REF!</v>
      </c>
    </row>
    <row r="46" spans="1:87" x14ac:dyDescent="0.35">
      <c r="A46" s="756"/>
      <c r="B46" s="776"/>
      <c r="C46" s="13" t="s">
        <v>142</v>
      </c>
      <c r="D46" s="15" t="s">
        <v>42</v>
      </c>
      <c r="E46" s="246"/>
      <c r="F46" s="200" t="s">
        <v>40</v>
      </c>
      <c r="G46" s="199"/>
      <c r="H46" s="200" t="s">
        <v>63</v>
      </c>
      <c r="I46" s="368" t="s">
        <v>7</v>
      </c>
      <c r="J46" s="368" t="s">
        <v>7</v>
      </c>
      <c r="K46" s="368" t="s">
        <v>7</v>
      </c>
      <c r="L46" s="368" t="s">
        <v>7</v>
      </c>
      <c r="M46" s="368" t="s">
        <v>7</v>
      </c>
      <c r="N46" s="368" t="s">
        <v>7</v>
      </c>
      <c r="O46" s="368" t="s">
        <v>7</v>
      </c>
      <c r="P46" s="368" t="s">
        <v>7</v>
      </c>
      <c r="Q46" s="368" t="s">
        <v>7</v>
      </c>
      <c r="R46" s="368" t="s">
        <v>7</v>
      </c>
      <c r="S46" s="368" t="s">
        <v>7</v>
      </c>
      <c r="T46" s="368" t="s">
        <v>7</v>
      </c>
      <c r="U46" s="368" t="s">
        <v>7</v>
      </c>
      <c r="V46" s="368" t="s">
        <v>7</v>
      </c>
      <c r="W46" s="368" t="s">
        <v>7</v>
      </c>
      <c r="X46" s="368" t="s">
        <v>7</v>
      </c>
      <c r="Y46" s="368" t="s">
        <v>7</v>
      </c>
      <c r="Z46" s="368" t="s">
        <v>7</v>
      </c>
      <c r="AA46" s="368" t="s">
        <v>7</v>
      </c>
      <c r="AB46" s="368" t="s">
        <v>7</v>
      </c>
      <c r="AC46" s="368" t="s">
        <v>7</v>
      </c>
      <c r="AD46" s="368" t="s">
        <v>7</v>
      </c>
      <c r="AE46" s="368" t="s">
        <v>7</v>
      </c>
      <c r="AF46" s="368" t="s">
        <v>7</v>
      </c>
      <c r="AG46" s="368" t="s">
        <v>7</v>
      </c>
      <c r="AH46" s="328" t="s">
        <v>188</v>
      </c>
      <c r="AI46" s="328" t="s">
        <v>188</v>
      </c>
      <c r="AJ46" s="14" t="str">
        <f t="shared" si="0"/>
        <v>SGC VAURICE</v>
      </c>
      <c r="AK46" s="399"/>
      <c r="AL46" s="42"/>
      <c r="AM46" s="226">
        <f t="shared" si="10"/>
        <v>0</v>
      </c>
      <c r="AN46" s="226">
        <f t="shared" si="10"/>
        <v>0</v>
      </c>
      <c r="AO46" s="226">
        <f t="shared" si="10"/>
        <v>0</v>
      </c>
      <c r="AP46" s="226">
        <f t="shared" si="10"/>
        <v>0</v>
      </c>
      <c r="AQ46" s="226">
        <f t="shared" si="10"/>
        <v>1</v>
      </c>
      <c r="AR46" s="226">
        <f t="shared" si="10"/>
        <v>0</v>
      </c>
      <c r="AS46" s="226">
        <f t="shared" si="10"/>
        <v>0</v>
      </c>
      <c r="AT46" s="226">
        <f t="shared" si="10"/>
        <v>0</v>
      </c>
      <c r="AU46" s="226">
        <f t="shared" si="10"/>
        <v>0</v>
      </c>
      <c r="AV46" s="226">
        <f t="shared" si="10"/>
        <v>0</v>
      </c>
      <c r="AW46" s="226">
        <f t="shared" si="10"/>
        <v>0</v>
      </c>
      <c r="AX46" s="226">
        <f t="shared" si="10"/>
        <v>0</v>
      </c>
      <c r="AY46" s="226">
        <f t="shared" si="10"/>
        <v>0</v>
      </c>
      <c r="AZ46" s="226">
        <f t="shared" si="10"/>
        <v>0</v>
      </c>
      <c r="BA46" s="226">
        <f t="shared" si="4"/>
        <v>1</v>
      </c>
      <c r="BB46" s="42"/>
      <c r="BC46" s="226" t="e">
        <f>+AM46+#REF!</f>
        <v>#REF!</v>
      </c>
      <c r="BD46" s="226" t="e">
        <f>+AN46+#REF!</f>
        <v>#REF!</v>
      </c>
      <c r="BE46" s="226" t="e">
        <f>+AO46+#REF!</f>
        <v>#REF!</v>
      </c>
      <c r="BF46" s="226" t="e">
        <f>+AP46+#REF!</f>
        <v>#REF!</v>
      </c>
      <c r="BG46" s="226" t="e">
        <f>+AQ46+#REF!</f>
        <v>#REF!</v>
      </c>
      <c r="BH46" s="226" t="e">
        <f>+AR46+#REF!</f>
        <v>#REF!</v>
      </c>
      <c r="BI46" s="226" t="e">
        <f>+AS46+#REF!</f>
        <v>#REF!</v>
      </c>
      <c r="BJ46" s="226" t="e">
        <f>+AT46+#REF!</f>
        <v>#REF!</v>
      </c>
      <c r="BK46" s="226" t="e">
        <f>+AU46+#REF!</f>
        <v>#REF!</v>
      </c>
      <c r="BL46" s="226" t="e">
        <f>+AV46+#REF!</f>
        <v>#REF!</v>
      </c>
      <c r="BM46" s="226" t="e">
        <f>+AW46+#REF!</f>
        <v>#REF!</v>
      </c>
      <c r="BN46" s="226" t="e">
        <f>+AX46+#REF!</f>
        <v>#REF!</v>
      </c>
      <c r="BO46" s="226" t="e">
        <f>+AY46+#REF!</f>
        <v>#REF!</v>
      </c>
      <c r="BP46" s="226" t="e">
        <f>+AZ46+#REF!</f>
        <v>#REF!</v>
      </c>
      <c r="BQ46" s="226" t="e">
        <f t="shared" si="5"/>
        <v>#REF!</v>
      </c>
      <c r="BR46" s="42"/>
      <c r="BS46" s="226">
        <f t="shared" si="6"/>
        <v>0</v>
      </c>
      <c r="BT46" s="226">
        <f t="shared" si="6"/>
        <v>0</v>
      </c>
      <c r="BU46" s="226">
        <f t="shared" si="6"/>
        <v>0</v>
      </c>
      <c r="BV46" s="226">
        <f t="shared" si="6"/>
        <v>0</v>
      </c>
      <c r="BW46" s="226">
        <f t="shared" si="6"/>
        <v>0</v>
      </c>
      <c r="BX46" s="226">
        <f t="shared" si="6"/>
        <v>0</v>
      </c>
      <c r="BY46" s="226">
        <f t="shared" si="6"/>
        <v>1</v>
      </c>
      <c r="BZ46" s="226">
        <f t="shared" si="7"/>
        <v>1</v>
      </c>
      <c r="CA46" s="42"/>
      <c r="CB46" s="226" t="e">
        <f>+BS46+#REF!</f>
        <v>#REF!</v>
      </c>
      <c r="CC46" s="226" t="e">
        <f>+BT46+#REF!</f>
        <v>#REF!</v>
      </c>
      <c r="CD46" s="226" t="e">
        <f>+BU46+#REF!</f>
        <v>#REF!</v>
      </c>
      <c r="CE46" s="226" t="e">
        <f>+BV46+#REF!</f>
        <v>#REF!</v>
      </c>
      <c r="CF46" s="226" t="e">
        <f>+BW46+#REF!</f>
        <v>#REF!</v>
      </c>
      <c r="CG46" s="226" t="e">
        <f>+BX46+#REF!</f>
        <v>#REF!</v>
      </c>
      <c r="CH46" s="226" t="e">
        <f>+BY46+#REF!</f>
        <v>#REF!</v>
      </c>
      <c r="CI46" s="226" t="e">
        <f t="shared" si="8"/>
        <v>#REF!</v>
      </c>
    </row>
    <row r="47" spans="1:87" x14ac:dyDescent="0.35">
      <c r="A47" s="756"/>
      <c r="B47" s="776"/>
      <c r="C47" s="13" t="s">
        <v>76</v>
      </c>
      <c r="D47" s="15" t="s">
        <v>38</v>
      </c>
      <c r="E47" s="246"/>
      <c r="F47" s="381" t="s">
        <v>189</v>
      </c>
      <c r="G47" s="381" t="s">
        <v>189</v>
      </c>
      <c r="H47" s="381" t="s">
        <v>189</v>
      </c>
      <c r="I47" s="381" t="s">
        <v>189</v>
      </c>
      <c r="J47" s="381" t="s">
        <v>189</v>
      </c>
      <c r="K47" s="381" t="s">
        <v>189</v>
      </c>
      <c r="L47" s="381" t="s">
        <v>189</v>
      </c>
      <c r="M47" s="381" t="s">
        <v>189</v>
      </c>
      <c r="N47" s="381" t="s">
        <v>189</v>
      </c>
      <c r="O47" s="381" t="s">
        <v>189</v>
      </c>
      <c r="P47" s="381" t="s">
        <v>189</v>
      </c>
      <c r="Q47" s="381" t="s">
        <v>189</v>
      </c>
      <c r="R47" s="381" t="s">
        <v>189</v>
      </c>
      <c r="S47" s="381" t="s">
        <v>189</v>
      </c>
      <c r="T47" s="381" t="s">
        <v>189</v>
      </c>
      <c r="U47" s="381" t="s">
        <v>189</v>
      </c>
      <c r="V47" s="381" t="s">
        <v>189</v>
      </c>
      <c r="W47" s="381" t="s">
        <v>189</v>
      </c>
      <c r="X47" s="381" t="s">
        <v>189</v>
      </c>
      <c r="Y47" s="218"/>
      <c r="Z47" s="219" t="s">
        <v>40</v>
      </c>
      <c r="AA47" s="308"/>
      <c r="AB47" s="200" t="s">
        <v>40</v>
      </c>
      <c r="AC47" s="376" t="s">
        <v>7</v>
      </c>
      <c r="AD47" s="376" t="s">
        <v>7</v>
      </c>
      <c r="AE47" s="376" t="s">
        <v>7</v>
      </c>
      <c r="AF47" s="376" t="s">
        <v>7</v>
      </c>
      <c r="AG47" s="376" t="s">
        <v>7</v>
      </c>
      <c r="AH47" s="376" t="s">
        <v>7</v>
      </c>
      <c r="AI47" s="376" t="s">
        <v>7</v>
      </c>
      <c r="AJ47" s="14" t="str">
        <f t="shared" si="0"/>
        <v>SGT EPAILLY</v>
      </c>
      <c r="AK47" s="397"/>
      <c r="AL47" s="95"/>
      <c r="AM47" s="186">
        <f t="shared" si="10"/>
        <v>0</v>
      </c>
      <c r="AN47" s="186">
        <f t="shared" si="10"/>
        <v>0</v>
      </c>
      <c r="AO47" s="186">
        <f t="shared" si="10"/>
        <v>0</v>
      </c>
      <c r="AP47" s="186">
        <f t="shared" si="10"/>
        <v>0</v>
      </c>
      <c r="AQ47" s="186">
        <f t="shared" si="10"/>
        <v>0</v>
      </c>
      <c r="AR47" s="186">
        <f t="shared" si="10"/>
        <v>0</v>
      </c>
      <c r="AS47" s="186">
        <f t="shared" si="10"/>
        <v>0</v>
      </c>
      <c r="AT47" s="186">
        <f t="shared" si="10"/>
        <v>0</v>
      </c>
      <c r="AU47" s="186">
        <f t="shared" si="10"/>
        <v>0</v>
      </c>
      <c r="AV47" s="186">
        <f t="shared" si="10"/>
        <v>0</v>
      </c>
      <c r="AW47" s="186">
        <f t="shared" si="10"/>
        <v>0</v>
      </c>
      <c r="AX47" s="186">
        <f t="shared" si="10"/>
        <v>0</v>
      </c>
      <c r="AY47" s="186">
        <f t="shared" si="10"/>
        <v>0</v>
      </c>
      <c r="AZ47" s="186">
        <f t="shared" si="10"/>
        <v>0</v>
      </c>
      <c r="BA47" s="186">
        <f t="shared" si="4"/>
        <v>0</v>
      </c>
      <c r="BB47" s="95"/>
      <c r="BC47" s="186" t="e">
        <f>+AM47+#REF!</f>
        <v>#REF!</v>
      </c>
      <c r="BD47" s="186" t="e">
        <f>+AN47+#REF!</f>
        <v>#REF!</v>
      </c>
      <c r="BE47" s="186" t="e">
        <f>+AO47+#REF!</f>
        <v>#REF!</v>
      </c>
      <c r="BF47" s="186" t="e">
        <f>+AP47+#REF!</f>
        <v>#REF!</v>
      </c>
      <c r="BG47" s="186" t="e">
        <f>+AQ47+#REF!</f>
        <v>#REF!</v>
      </c>
      <c r="BH47" s="186" t="e">
        <f>+AR47+#REF!</f>
        <v>#REF!</v>
      </c>
      <c r="BI47" s="186" t="e">
        <f>+AS47+#REF!</f>
        <v>#REF!</v>
      </c>
      <c r="BJ47" s="186" t="e">
        <f>+AT47+#REF!</f>
        <v>#REF!</v>
      </c>
      <c r="BK47" s="186" t="e">
        <f>+AU47+#REF!</f>
        <v>#REF!</v>
      </c>
      <c r="BL47" s="186" t="e">
        <f>+AV47+#REF!</f>
        <v>#REF!</v>
      </c>
      <c r="BM47" s="186" t="e">
        <f>+AW47+#REF!</f>
        <v>#REF!</v>
      </c>
      <c r="BN47" s="186" t="e">
        <f>+AX47+#REF!</f>
        <v>#REF!</v>
      </c>
      <c r="BO47" s="186" t="e">
        <f>+AY47+#REF!</f>
        <v>#REF!</v>
      </c>
      <c r="BP47" s="186" t="e">
        <f>+AZ47+#REF!</f>
        <v>#REF!</v>
      </c>
      <c r="BQ47" s="186" t="e">
        <f t="shared" si="5"/>
        <v>#REF!</v>
      </c>
      <c r="BR47" s="95"/>
      <c r="BS47" s="186">
        <f t="shared" si="6"/>
        <v>0</v>
      </c>
      <c r="BT47" s="186">
        <f t="shared" si="6"/>
        <v>0</v>
      </c>
      <c r="BU47" s="186">
        <f t="shared" si="6"/>
        <v>0</v>
      </c>
      <c r="BV47" s="186">
        <f t="shared" si="6"/>
        <v>0</v>
      </c>
      <c r="BW47" s="186">
        <f t="shared" si="6"/>
        <v>0</v>
      </c>
      <c r="BX47" s="186">
        <f t="shared" si="6"/>
        <v>0</v>
      </c>
      <c r="BY47" s="186">
        <f t="shared" si="6"/>
        <v>2</v>
      </c>
      <c r="BZ47" s="186">
        <f t="shared" si="7"/>
        <v>2</v>
      </c>
      <c r="CA47" s="95"/>
      <c r="CB47" s="186" t="e">
        <f>+BS47+#REF!</f>
        <v>#REF!</v>
      </c>
      <c r="CC47" s="186" t="e">
        <f>+BT47+#REF!</f>
        <v>#REF!</v>
      </c>
      <c r="CD47" s="186" t="e">
        <f>+BU47+#REF!</f>
        <v>#REF!</v>
      </c>
      <c r="CE47" s="186" t="e">
        <f>+BV47+#REF!</f>
        <v>#REF!</v>
      </c>
      <c r="CF47" s="186" t="e">
        <f>+BW47+#REF!</f>
        <v>#REF!</v>
      </c>
      <c r="CG47" s="186" t="e">
        <f>+BX47+#REF!</f>
        <v>#REF!</v>
      </c>
      <c r="CH47" s="186" t="e">
        <f>+BY47+#REF!</f>
        <v>#REF!</v>
      </c>
      <c r="CI47" s="186" t="e">
        <f t="shared" si="8"/>
        <v>#REF!</v>
      </c>
    </row>
    <row r="48" spans="1:87" x14ac:dyDescent="0.35">
      <c r="A48" s="756"/>
      <c r="B48" s="776"/>
      <c r="C48" s="13" t="s">
        <v>78</v>
      </c>
      <c r="D48" s="15" t="s">
        <v>38</v>
      </c>
      <c r="E48" s="381" t="s">
        <v>174</v>
      </c>
      <c r="F48" s="381" t="s">
        <v>174</v>
      </c>
      <c r="G48" s="381" t="s">
        <v>174</v>
      </c>
      <c r="H48" s="381" t="s">
        <v>174</v>
      </c>
      <c r="I48" s="381" t="s">
        <v>174</v>
      </c>
      <c r="J48" s="381" t="s">
        <v>174</v>
      </c>
      <c r="K48" s="381" t="s">
        <v>174</v>
      </c>
      <c r="L48" s="381" t="s">
        <v>174</v>
      </c>
      <c r="M48" s="381" t="s">
        <v>174</v>
      </c>
      <c r="N48" s="381" t="s">
        <v>174</v>
      </c>
      <c r="O48" s="381" t="s">
        <v>174</v>
      </c>
      <c r="P48" s="381" t="s">
        <v>174</v>
      </c>
      <c r="Q48" s="381" t="s">
        <v>174</v>
      </c>
      <c r="R48" s="381" t="s">
        <v>174</v>
      </c>
      <c r="S48" s="381" t="s">
        <v>174</v>
      </c>
      <c r="T48" s="381" t="s">
        <v>174</v>
      </c>
      <c r="U48" s="381" t="s">
        <v>174</v>
      </c>
      <c r="V48" s="381" t="s">
        <v>174</v>
      </c>
      <c r="W48" s="381" t="s">
        <v>174</v>
      </c>
      <c r="X48" s="381" t="s">
        <v>174</v>
      </c>
      <c r="Y48" s="381" t="s">
        <v>174</v>
      </c>
      <c r="Z48" s="381" t="s">
        <v>174</v>
      </c>
      <c r="AA48" s="381" t="s">
        <v>174</v>
      </c>
      <c r="AB48" s="381" t="s">
        <v>174</v>
      </c>
      <c r="AC48" s="381" t="s">
        <v>174</v>
      </c>
      <c r="AD48" s="381" t="s">
        <v>174</v>
      </c>
      <c r="AE48" s="381" t="s">
        <v>174</v>
      </c>
      <c r="AF48" s="381" t="s">
        <v>174</v>
      </c>
      <c r="AG48" s="381" t="s">
        <v>174</v>
      </c>
      <c r="AH48" s="381" t="s">
        <v>174</v>
      </c>
      <c r="AI48" s="381" t="s">
        <v>174</v>
      </c>
      <c r="AJ48" s="14" t="str">
        <f t="shared" si="0"/>
        <v>SGT MULLER</v>
      </c>
      <c r="AK48" s="399"/>
      <c r="AL48" s="42"/>
      <c r="AM48" s="226">
        <f t="shared" si="10"/>
        <v>0</v>
      </c>
      <c r="AN48" s="226">
        <f t="shared" si="10"/>
        <v>0</v>
      </c>
      <c r="AO48" s="226">
        <f t="shared" si="10"/>
        <v>0</v>
      </c>
      <c r="AP48" s="226">
        <f t="shared" si="10"/>
        <v>0</v>
      </c>
      <c r="AQ48" s="226">
        <f t="shared" si="10"/>
        <v>0</v>
      </c>
      <c r="AR48" s="226">
        <f t="shared" si="10"/>
        <v>0</v>
      </c>
      <c r="AS48" s="226">
        <f t="shared" si="10"/>
        <v>0</v>
      </c>
      <c r="AT48" s="226">
        <f t="shared" si="10"/>
        <v>0</v>
      </c>
      <c r="AU48" s="226">
        <f t="shared" si="10"/>
        <v>0</v>
      </c>
      <c r="AV48" s="226">
        <f t="shared" si="10"/>
        <v>0</v>
      </c>
      <c r="AW48" s="226">
        <f t="shared" si="10"/>
        <v>0</v>
      </c>
      <c r="AX48" s="226">
        <f t="shared" si="10"/>
        <v>0</v>
      </c>
      <c r="AY48" s="226">
        <f t="shared" si="10"/>
        <v>0</v>
      </c>
      <c r="AZ48" s="226">
        <f t="shared" si="10"/>
        <v>0</v>
      </c>
      <c r="BA48" s="226">
        <f t="shared" si="4"/>
        <v>0</v>
      </c>
      <c r="BB48" s="42"/>
      <c r="BC48" s="226" t="e">
        <f>+AM48+#REF!</f>
        <v>#REF!</v>
      </c>
      <c r="BD48" s="226" t="e">
        <f>+AN48+#REF!</f>
        <v>#REF!</v>
      </c>
      <c r="BE48" s="226" t="e">
        <f>+AO48+#REF!</f>
        <v>#REF!</v>
      </c>
      <c r="BF48" s="226" t="e">
        <f>+AP48+#REF!</f>
        <v>#REF!</v>
      </c>
      <c r="BG48" s="226" t="e">
        <f>+AQ48+#REF!</f>
        <v>#REF!</v>
      </c>
      <c r="BH48" s="226" t="e">
        <f>+AR48+#REF!</f>
        <v>#REF!</v>
      </c>
      <c r="BI48" s="226" t="e">
        <f>+AS48+#REF!</f>
        <v>#REF!</v>
      </c>
      <c r="BJ48" s="226" t="e">
        <f>+AT48+#REF!</f>
        <v>#REF!</v>
      </c>
      <c r="BK48" s="226" t="e">
        <f>+AU48+#REF!</f>
        <v>#REF!</v>
      </c>
      <c r="BL48" s="226" t="e">
        <f>+AV48+#REF!</f>
        <v>#REF!</v>
      </c>
      <c r="BM48" s="226" t="e">
        <f>+AW48+#REF!</f>
        <v>#REF!</v>
      </c>
      <c r="BN48" s="226" t="e">
        <f>+AX48+#REF!</f>
        <v>#REF!</v>
      </c>
      <c r="BO48" s="226" t="e">
        <f>+AY48+#REF!</f>
        <v>#REF!</v>
      </c>
      <c r="BP48" s="226" t="e">
        <f>+AZ48+#REF!</f>
        <v>#REF!</v>
      </c>
      <c r="BQ48" s="226" t="e">
        <f t="shared" si="5"/>
        <v>#REF!</v>
      </c>
      <c r="BR48" s="42"/>
      <c r="BS48" s="226">
        <f t="shared" si="6"/>
        <v>0</v>
      </c>
      <c r="BT48" s="226">
        <f t="shared" si="6"/>
        <v>0</v>
      </c>
      <c r="BU48" s="226">
        <f t="shared" si="6"/>
        <v>0</v>
      </c>
      <c r="BV48" s="226">
        <f t="shared" si="6"/>
        <v>0</v>
      </c>
      <c r="BW48" s="226">
        <f t="shared" si="6"/>
        <v>0</v>
      </c>
      <c r="BX48" s="226">
        <f t="shared" si="6"/>
        <v>0</v>
      </c>
      <c r="BY48" s="226">
        <f t="shared" si="6"/>
        <v>0</v>
      </c>
      <c r="BZ48" s="226">
        <f t="shared" si="7"/>
        <v>0</v>
      </c>
      <c r="CA48" s="42"/>
      <c r="CB48" s="226" t="e">
        <f>+BS48+#REF!</f>
        <v>#REF!</v>
      </c>
      <c r="CC48" s="226" t="e">
        <f>+BT48+#REF!</f>
        <v>#REF!</v>
      </c>
      <c r="CD48" s="226" t="e">
        <f>+BU48+#REF!</f>
        <v>#REF!</v>
      </c>
      <c r="CE48" s="226" t="e">
        <f>+BV48+#REF!</f>
        <v>#REF!</v>
      </c>
      <c r="CF48" s="226" t="e">
        <f>+BW48+#REF!</f>
        <v>#REF!</v>
      </c>
      <c r="CG48" s="226" t="e">
        <f>+BX48+#REF!</f>
        <v>#REF!</v>
      </c>
      <c r="CH48" s="226" t="e">
        <f>+BY48+#REF!</f>
        <v>#REF!</v>
      </c>
      <c r="CI48" s="226" t="e">
        <f t="shared" si="8"/>
        <v>#REF!</v>
      </c>
    </row>
    <row r="49" spans="1:87" x14ac:dyDescent="0.35">
      <c r="A49" s="756"/>
      <c r="B49" s="776"/>
      <c r="C49" s="32" t="s">
        <v>81</v>
      </c>
      <c r="D49" s="15" t="s">
        <v>80</v>
      </c>
      <c r="E49" s="376" t="s">
        <v>7</v>
      </c>
      <c r="F49" s="376" t="s">
        <v>7</v>
      </c>
      <c r="G49" s="376" t="s">
        <v>7</v>
      </c>
      <c r="H49" s="376" t="s">
        <v>7</v>
      </c>
      <c r="I49" s="376" t="s">
        <v>7</v>
      </c>
      <c r="J49" s="376" t="s">
        <v>7</v>
      </c>
      <c r="K49" s="376" t="s">
        <v>7</v>
      </c>
      <c r="L49" s="376" t="s">
        <v>7</v>
      </c>
      <c r="M49" s="376" t="s">
        <v>7</v>
      </c>
      <c r="N49" s="376" t="s">
        <v>7</v>
      </c>
      <c r="O49" s="376" t="s">
        <v>7</v>
      </c>
      <c r="P49" s="376" t="s">
        <v>7</v>
      </c>
      <c r="Q49" s="376" t="s">
        <v>7</v>
      </c>
      <c r="R49" s="376" t="s">
        <v>7</v>
      </c>
      <c r="S49" s="376" t="s">
        <v>7</v>
      </c>
      <c r="T49" s="376" t="s">
        <v>7</v>
      </c>
      <c r="U49" s="376" t="s">
        <v>7</v>
      </c>
      <c r="V49" s="376" t="s">
        <v>7</v>
      </c>
      <c r="W49" s="376" t="s">
        <v>7</v>
      </c>
      <c r="X49" s="376" t="s">
        <v>7</v>
      </c>
      <c r="Y49" s="376" t="s">
        <v>7</v>
      </c>
      <c r="Z49" s="376" t="s">
        <v>7</v>
      </c>
      <c r="AA49" s="376" t="s">
        <v>7</v>
      </c>
      <c r="AB49" s="376" t="s">
        <v>7</v>
      </c>
      <c r="AC49" s="376" t="s">
        <v>7</v>
      </c>
      <c r="AD49" s="200" t="s">
        <v>67</v>
      </c>
      <c r="AE49" s="199"/>
      <c r="AF49" s="199"/>
      <c r="AG49" s="246"/>
      <c r="AH49" s="200" t="s">
        <v>67</v>
      </c>
      <c r="AI49" s="199"/>
      <c r="AJ49" s="30" t="str">
        <f t="shared" si="0"/>
        <v>SGT DEGRESE</v>
      </c>
      <c r="AK49" s="397"/>
      <c r="AL49" s="95"/>
      <c r="AM49" s="186">
        <f t="shared" si="10"/>
        <v>0</v>
      </c>
      <c r="AN49" s="186">
        <f t="shared" si="10"/>
        <v>0</v>
      </c>
      <c r="AO49" s="186">
        <f t="shared" si="10"/>
        <v>2</v>
      </c>
      <c r="AP49" s="186">
        <f t="shared" si="10"/>
        <v>0</v>
      </c>
      <c r="AQ49" s="186">
        <f t="shared" si="10"/>
        <v>0</v>
      </c>
      <c r="AR49" s="186">
        <f t="shared" si="10"/>
        <v>0</v>
      </c>
      <c r="AS49" s="186">
        <f t="shared" si="10"/>
        <v>0</v>
      </c>
      <c r="AT49" s="186">
        <f t="shared" si="10"/>
        <v>0</v>
      </c>
      <c r="AU49" s="186">
        <f t="shared" si="10"/>
        <v>0</v>
      </c>
      <c r="AV49" s="186">
        <f t="shared" si="10"/>
        <v>0</v>
      </c>
      <c r="AW49" s="186">
        <f t="shared" si="10"/>
        <v>0</v>
      </c>
      <c r="AX49" s="186">
        <f t="shared" si="10"/>
        <v>0</v>
      </c>
      <c r="AY49" s="186">
        <f t="shared" si="10"/>
        <v>0</v>
      </c>
      <c r="AZ49" s="186">
        <f t="shared" si="10"/>
        <v>0</v>
      </c>
      <c r="BA49" s="186">
        <f t="shared" si="4"/>
        <v>2</v>
      </c>
      <c r="BB49" s="95"/>
      <c r="BC49" s="186" t="e">
        <f>+AM49+#REF!</f>
        <v>#REF!</v>
      </c>
      <c r="BD49" s="186" t="e">
        <f>+AN49+#REF!</f>
        <v>#REF!</v>
      </c>
      <c r="BE49" s="186" t="e">
        <f>+AO49+#REF!</f>
        <v>#REF!</v>
      </c>
      <c r="BF49" s="186" t="e">
        <f>+AP49+#REF!</f>
        <v>#REF!</v>
      </c>
      <c r="BG49" s="186" t="e">
        <f>+AQ49+#REF!</f>
        <v>#REF!</v>
      </c>
      <c r="BH49" s="186" t="e">
        <f>+AR49+#REF!</f>
        <v>#REF!</v>
      </c>
      <c r="BI49" s="186" t="e">
        <f>+AS49+#REF!</f>
        <v>#REF!</v>
      </c>
      <c r="BJ49" s="186" t="e">
        <f>+AT49+#REF!</f>
        <v>#REF!</v>
      </c>
      <c r="BK49" s="186" t="e">
        <f>+AU49+#REF!</f>
        <v>#REF!</v>
      </c>
      <c r="BL49" s="186" t="e">
        <f>+AV49+#REF!</f>
        <v>#REF!</v>
      </c>
      <c r="BM49" s="186" t="e">
        <f>+AW49+#REF!</f>
        <v>#REF!</v>
      </c>
      <c r="BN49" s="186" t="e">
        <f>+AX49+#REF!</f>
        <v>#REF!</v>
      </c>
      <c r="BO49" s="186" t="e">
        <f>+AY49+#REF!</f>
        <v>#REF!</v>
      </c>
      <c r="BP49" s="186" t="e">
        <f>+AZ49+#REF!</f>
        <v>#REF!</v>
      </c>
      <c r="BQ49" s="186" t="e">
        <f t="shared" si="5"/>
        <v>#REF!</v>
      </c>
      <c r="BR49" s="95"/>
      <c r="BS49" s="186">
        <f t="shared" si="6"/>
        <v>0</v>
      </c>
      <c r="BT49" s="186">
        <f t="shared" si="6"/>
        <v>0</v>
      </c>
      <c r="BU49" s="186">
        <f t="shared" si="6"/>
        <v>0</v>
      </c>
      <c r="BV49" s="186">
        <f t="shared" si="6"/>
        <v>0</v>
      </c>
      <c r="BW49" s="186">
        <f t="shared" si="6"/>
        <v>0</v>
      </c>
      <c r="BX49" s="186">
        <f t="shared" si="6"/>
        <v>0</v>
      </c>
      <c r="BY49" s="186">
        <f t="shared" si="6"/>
        <v>0</v>
      </c>
      <c r="BZ49" s="186">
        <f t="shared" si="7"/>
        <v>0</v>
      </c>
      <c r="CA49" s="95"/>
      <c r="CB49" s="186" t="e">
        <f>+BS49+#REF!</f>
        <v>#REF!</v>
      </c>
      <c r="CC49" s="186" t="e">
        <f>+BT49+#REF!</f>
        <v>#REF!</v>
      </c>
      <c r="CD49" s="186" t="e">
        <f>+BU49+#REF!</f>
        <v>#REF!</v>
      </c>
      <c r="CE49" s="186" t="e">
        <f>+BV49+#REF!</f>
        <v>#REF!</v>
      </c>
      <c r="CF49" s="186" t="e">
        <f>+BW49+#REF!</f>
        <v>#REF!</v>
      </c>
      <c r="CG49" s="186" t="e">
        <f>+BX49+#REF!</f>
        <v>#REF!</v>
      </c>
      <c r="CH49" s="186" t="e">
        <f>+BY49+#REF!</f>
        <v>#REF!</v>
      </c>
      <c r="CI49" s="186" t="e">
        <f t="shared" si="8"/>
        <v>#REF!</v>
      </c>
    </row>
    <row r="50" spans="1:87" ht="15" thickBot="1" x14ac:dyDescent="0.4">
      <c r="A50" s="757"/>
      <c r="B50" s="777"/>
      <c r="C50" s="34" t="s">
        <v>43</v>
      </c>
      <c r="D50" s="18"/>
      <c r="E50" s="77"/>
      <c r="F50" s="110"/>
      <c r="G50" s="76"/>
      <c r="H50" s="106"/>
      <c r="I50" s="79"/>
      <c r="J50" s="114"/>
      <c r="K50" s="106"/>
      <c r="L50" s="118"/>
      <c r="M50" s="78"/>
      <c r="N50" s="106"/>
      <c r="O50" s="76"/>
      <c r="P50" s="106"/>
      <c r="Q50" s="76"/>
      <c r="R50" s="76"/>
      <c r="S50" s="77"/>
      <c r="T50" s="110"/>
      <c r="U50" s="76"/>
      <c r="V50" s="106"/>
      <c r="W50" s="79"/>
      <c r="X50" s="114"/>
      <c r="Y50" s="123"/>
      <c r="Z50" s="118"/>
      <c r="AA50" s="78"/>
      <c r="AB50" s="106"/>
      <c r="AC50" s="76"/>
      <c r="AD50" s="106"/>
      <c r="AE50" s="76"/>
      <c r="AF50" s="76"/>
      <c r="AG50" s="77"/>
      <c r="AH50" s="110"/>
      <c r="AI50" s="76"/>
      <c r="AJ50" s="35" t="str">
        <f t="shared" si="0"/>
        <v>EXTERIEUR</v>
      </c>
      <c r="AK50" s="399"/>
      <c r="AL50" s="42"/>
      <c r="AM50" s="226">
        <f t="shared" si="10"/>
        <v>0</v>
      </c>
      <c r="AN50" s="226">
        <f t="shared" si="10"/>
        <v>0</v>
      </c>
      <c r="AO50" s="226">
        <f t="shared" si="10"/>
        <v>0</v>
      </c>
      <c r="AP50" s="226">
        <f t="shared" si="10"/>
        <v>0</v>
      </c>
      <c r="AQ50" s="226">
        <f t="shared" si="10"/>
        <v>0</v>
      </c>
      <c r="AR50" s="226">
        <f t="shared" si="10"/>
        <v>0</v>
      </c>
      <c r="AS50" s="226">
        <f t="shared" si="10"/>
        <v>0</v>
      </c>
      <c r="AT50" s="226">
        <f t="shared" si="10"/>
        <v>0</v>
      </c>
      <c r="AU50" s="226">
        <f t="shared" si="10"/>
        <v>0</v>
      </c>
      <c r="AV50" s="226">
        <f t="shared" si="10"/>
        <v>0</v>
      </c>
      <c r="AW50" s="226">
        <f t="shared" si="10"/>
        <v>0</v>
      </c>
      <c r="AX50" s="226">
        <f t="shared" si="10"/>
        <v>0</v>
      </c>
      <c r="AY50" s="226">
        <f t="shared" si="10"/>
        <v>0</v>
      </c>
      <c r="AZ50" s="226">
        <f t="shared" si="10"/>
        <v>0</v>
      </c>
      <c r="BA50" s="226">
        <f t="shared" si="4"/>
        <v>0</v>
      </c>
      <c r="BB50" s="42"/>
      <c r="BC50" s="226" t="e">
        <f>+AM50+#REF!</f>
        <v>#REF!</v>
      </c>
      <c r="BD50" s="226" t="e">
        <f>+AN50+#REF!</f>
        <v>#REF!</v>
      </c>
      <c r="BE50" s="226" t="e">
        <f>+AO50+#REF!</f>
        <v>#REF!</v>
      </c>
      <c r="BF50" s="226" t="e">
        <f>+AP50+#REF!</f>
        <v>#REF!</v>
      </c>
      <c r="BG50" s="226" t="e">
        <f>+AQ50+#REF!</f>
        <v>#REF!</v>
      </c>
      <c r="BH50" s="226" t="e">
        <f>+AR50+#REF!</f>
        <v>#REF!</v>
      </c>
      <c r="BI50" s="226" t="e">
        <f>+AS50+#REF!</f>
        <v>#REF!</v>
      </c>
      <c r="BJ50" s="226" t="e">
        <f>+AT50+#REF!</f>
        <v>#REF!</v>
      </c>
      <c r="BK50" s="226" t="e">
        <f>+AU50+#REF!</f>
        <v>#REF!</v>
      </c>
      <c r="BL50" s="226" t="e">
        <f>+AV50+#REF!</f>
        <v>#REF!</v>
      </c>
      <c r="BM50" s="226" t="e">
        <f>+AW50+#REF!</f>
        <v>#REF!</v>
      </c>
      <c r="BN50" s="226" t="e">
        <f>+AX50+#REF!</f>
        <v>#REF!</v>
      </c>
      <c r="BO50" s="226" t="e">
        <f>+AY50+#REF!</f>
        <v>#REF!</v>
      </c>
      <c r="BP50" s="226" t="e">
        <f>+AZ50+#REF!</f>
        <v>#REF!</v>
      </c>
      <c r="BQ50" s="226" t="e">
        <f t="shared" si="5"/>
        <v>#REF!</v>
      </c>
      <c r="BR50" s="42"/>
      <c r="BS50" s="226">
        <f t="shared" si="6"/>
        <v>0</v>
      </c>
      <c r="BT50" s="226">
        <f t="shared" si="6"/>
        <v>0</v>
      </c>
      <c r="BU50" s="226">
        <f t="shared" si="6"/>
        <v>0</v>
      </c>
      <c r="BV50" s="226">
        <f t="shared" si="6"/>
        <v>0</v>
      </c>
      <c r="BW50" s="226">
        <f t="shared" si="6"/>
        <v>0</v>
      </c>
      <c r="BX50" s="226">
        <f t="shared" si="6"/>
        <v>0</v>
      </c>
      <c r="BY50" s="226">
        <f t="shared" si="6"/>
        <v>0</v>
      </c>
      <c r="BZ50" s="226">
        <f t="shared" si="7"/>
        <v>0</v>
      </c>
      <c r="CA50" s="42"/>
      <c r="CB50" s="226" t="e">
        <f>+BS50+#REF!</f>
        <v>#REF!</v>
      </c>
      <c r="CC50" s="226" t="e">
        <f>+BT50+#REF!</f>
        <v>#REF!</v>
      </c>
      <c r="CD50" s="226" t="e">
        <f>+BU50+#REF!</f>
        <v>#REF!</v>
      </c>
      <c r="CE50" s="226" t="e">
        <f>+BV50+#REF!</f>
        <v>#REF!</v>
      </c>
      <c r="CF50" s="226" t="e">
        <f>+BW50+#REF!</f>
        <v>#REF!</v>
      </c>
      <c r="CG50" s="226" t="e">
        <f>+BX50+#REF!</f>
        <v>#REF!</v>
      </c>
      <c r="CH50" s="226" t="e">
        <f>+BY50+#REF!</f>
        <v>#REF!</v>
      </c>
      <c r="CI50" s="226" t="e">
        <f t="shared" si="8"/>
        <v>#REF!</v>
      </c>
    </row>
    <row r="51" spans="1:87" ht="15" thickBot="1" x14ac:dyDescent="0.4">
      <c r="A51" s="31"/>
      <c r="B51" s="36"/>
      <c r="C51" s="47"/>
      <c r="D51" s="47"/>
      <c r="E51" s="84" t="str">
        <f t="shared" ref="E51:AF52" si="11">+E1</f>
        <v>D</v>
      </c>
      <c r="F51" s="94" t="str">
        <f t="shared" si="11"/>
        <v>L</v>
      </c>
      <c r="G51" s="57" t="str">
        <f t="shared" si="11"/>
        <v>M</v>
      </c>
      <c r="H51" s="111" t="str">
        <f t="shared" si="11"/>
        <v>M</v>
      </c>
      <c r="I51" s="57" t="str">
        <f t="shared" si="11"/>
        <v>J</v>
      </c>
      <c r="J51" s="111" t="str">
        <f t="shared" si="11"/>
        <v>V</v>
      </c>
      <c r="K51" s="105" t="str">
        <f t="shared" si="11"/>
        <v>S</v>
      </c>
      <c r="L51" s="119" t="str">
        <f t="shared" si="11"/>
        <v>D</v>
      </c>
      <c r="M51" s="59" t="str">
        <f t="shared" si="11"/>
        <v>L</v>
      </c>
      <c r="N51" s="105" t="str">
        <f t="shared" si="11"/>
        <v>M</v>
      </c>
      <c r="O51" s="60" t="str">
        <f t="shared" si="11"/>
        <v>M</v>
      </c>
      <c r="P51" s="105" t="str">
        <f t="shared" si="11"/>
        <v>J</v>
      </c>
      <c r="Q51" s="60" t="str">
        <f t="shared" si="11"/>
        <v>V</v>
      </c>
      <c r="R51" s="57" t="str">
        <f t="shared" si="11"/>
        <v>S</v>
      </c>
      <c r="S51" s="84" t="str">
        <f t="shared" si="11"/>
        <v>D</v>
      </c>
      <c r="T51" s="94" t="str">
        <f t="shared" si="11"/>
        <v>L</v>
      </c>
      <c r="U51" s="57" t="str">
        <f t="shared" si="11"/>
        <v>M</v>
      </c>
      <c r="V51" s="111" t="str">
        <f t="shared" si="11"/>
        <v>M</v>
      </c>
      <c r="W51" s="57" t="str">
        <f t="shared" si="11"/>
        <v>J</v>
      </c>
      <c r="X51" s="111" t="str">
        <f t="shared" si="11"/>
        <v>V</v>
      </c>
      <c r="Y51" s="105" t="str">
        <f t="shared" si="11"/>
        <v>S</v>
      </c>
      <c r="Z51" s="119" t="str">
        <f t="shared" si="11"/>
        <v>D</v>
      </c>
      <c r="AA51" s="59" t="str">
        <f t="shared" si="11"/>
        <v>L</v>
      </c>
      <c r="AB51" s="105" t="str">
        <f t="shared" si="11"/>
        <v>M</v>
      </c>
      <c r="AC51" s="60" t="str">
        <f t="shared" si="11"/>
        <v>M</v>
      </c>
      <c r="AD51" s="105" t="str">
        <f t="shared" si="11"/>
        <v>J</v>
      </c>
      <c r="AE51" s="60" t="str">
        <f t="shared" si="11"/>
        <v>V</v>
      </c>
      <c r="AF51" s="57" t="str">
        <f t="shared" si="11"/>
        <v>S</v>
      </c>
      <c r="AG51" s="84" t="str">
        <f t="shared" ref="AG51:AI52" si="12">+AG1</f>
        <v>D</v>
      </c>
      <c r="AH51" s="94" t="str">
        <f t="shared" si="12"/>
        <v>L</v>
      </c>
      <c r="AI51" s="57" t="str">
        <f t="shared" si="12"/>
        <v>M</v>
      </c>
      <c r="AJ51" s="37"/>
    </row>
    <row r="52" spans="1:87" ht="15" thickBot="1" x14ac:dyDescent="0.4">
      <c r="A52" s="36"/>
      <c r="B52" s="36"/>
      <c r="C52" s="47"/>
      <c r="D52" s="47"/>
      <c r="E52" s="61">
        <f t="shared" si="11"/>
        <v>1</v>
      </c>
      <c r="F52" s="89">
        <f t="shared" si="11"/>
        <v>2</v>
      </c>
      <c r="G52" s="57">
        <f t="shared" si="11"/>
        <v>3</v>
      </c>
      <c r="H52" s="105">
        <f t="shared" si="11"/>
        <v>4</v>
      </c>
      <c r="I52" s="57">
        <f t="shared" si="11"/>
        <v>5</v>
      </c>
      <c r="J52" s="105">
        <f t="shared" si="11"/>
        <v>6</v>
      </c>
      <c r="K52" s="105">
        <f t="shared" si="11"/>
        <v>7</v>
      </c>
      <c r="L52" s="103">
        <f t="shared" si="11"/>
        <v>8</v>
      </c>
      <c r="M52" s="56">
        <f t="shared" si="11"/>
        <v>9</v>
      </c>
      <c r="N52" s="105">
        <f t="shared" si="11"/>
        <v>10</v>
      </c>
      <c r="O52" s="57">
        <f t="shared" si="11"/>
        <v>11</v>
      </c>
      <c r="P52" s="105">
        <f t="shared" si="11"/>
        <v>12</v>
      </c>
      <c r="Q52" s="57">
        <f t="shared" si="11"/>
        <v>13</v>
      </c>
      <c r="R52" s="57">
        <f t="shared" si="11"/>
        <v>14</v>
      </c>
      <c r="S52" s="61">
        <f t="shared" si="11"/>
        <v>15</v>
      </c>
      <c r="T52" s="89">
        <f t="shared" si="11"/>
        <v>16</v>
      </c>
      <c r="U52" s="57">
        <f t="shared" si="11"/>
        <v>17</v>
      </c>
      <c r="V52" s="105">
        <f t="shared" si="11"/>
        <v>18</v>
      </c>
      <c r="W52" s="57">
        <f t="shared" si="11"/>
        <v>19</v>
      </c>
      <c r="X52" s="105">
        <f t="shared" si="11"/>
        <v>20</v>
      </c>
      <c r="Y52" s="105">
        <f t="shared" si="11"/>
        <v>21</v>
      </c>
      <c r="Z52" s="103">
        <f t="shared" si="11"/>
        <v>22</v>
      </c>
      <c r="AA52" s="56">
        <f t="shared" si="11"/>
        <v>23</v>
      </c>
      <c r="AB52" s="105">
        <f t="shared" si="11"/>
        <v>24</v>
      </c>
      <c r="AC52" s="57">
        <f t="shared" si="11"/>
        <v>25</v>
      </c>
      <c r="AD52" s="105">
        <f t="shared" si="11"/>
        <v>26</v>
      </c>
      <c r="AE52" s="57">
        <f t="shared" si="11"/>
        <v>27</v>
      </c>
      <c r="AF52" s="57">
        <f t="shared" si="11"/>
        <v>28</v>
      </c>
      <c r="AG52" s="61">
        <f t="shared" si="12"/>
        <v>29</v>
      </c>
      <c r="AH52" s="89">
        <f t="shared" si="12"/>
        <v>30</v>
      </c>
      <c r="AI52" s="57">
        <f t="shared" si="12"/>
        <v>31</v>
      </c>
      <c r="AJ52" s="38"/>
    </row>
    <row r="53" spans="1:87" s="42" customFormat="1" ht="15" thickBot="1" x14ac:dyDescent="0.4">
      <c r="A53" s="127"/>
      <c r="B53" s="85"/>
      <c r="C53" s="48"/>
      <c r="D53" s="48"/>
      <c r="E53" s="318"/>
      <c r="F53" s="318"/>
      <c r="G53" s="318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18"/>
      <c r="AE53" s="318"/>
      <c r="AF53" s="318"/>
      <c r="AG53" s="318"/>
      <c r="AH53" s="318"/>
      <c r="AI53" s="318"/>
      <c r="AJ53" s="85"/>
      <c r="AK53" s="307"/>
    </row>
    <row r="54" spans="1:87" x14ac:dyDescent="0.35">
      <c r="A54" s="39"/>
      <c r="B54" s="36"/>
      <c r="C54" s="773" t="s">
        <v>90</v>
      </c>
      <c r="D54" s="49" t="s">
        <v>9</v>
      </c>
      <c r="E54" s="43"/>
      <c r="F54" s="141">
        <f>+COUNTIF(F5:F9,"CC")</f>
        <v>0</v>
      </c>
      <c r="G54" s="167"/>
      <c r="H54" s="142">
        <f>+COUNTIF(H5:H9,"CC")</f>
        <v>2</v>
      </c>
      <c r="I54" s="167"/>
      <c r="J54" s="142">
        <f>+COUNTIF(J5:J9,"CC")</f>
        <v>1</v>
      </c>
      <c r="K54" s="142"/>
      <c r="L54" s="120"/>
      <c r="M54" s="44"/>
      <c r="N54" s="142">
        <f>+COUNTIF(N5:N9,"CC")</f>
        <v>1</v>
      </c>
      <c r="O54" s="167"/>
      <c r="P54" s="142">
        <f>+COUNTIF(P5:P9,"CC")</f>
        <v>1</v>
      </c>
      <c r="Q54" s="167"/>
      <c r="R54" s="167"/>
      <c r="S54" s="43"/>
      <c r="T54" s="141">
        <f>+COUNTIF(T5:T9,"CC")</f>
        <v>2</v>
      </c>
      <c r="U54" s="167"/>
      <c r="V54" s="142">
        <f>+COUNTIF(V5:V9,"CC")</f>
        <v>1</v>
      </c>
      <c r="W54" s="167"/>
      <c r="X54" s="142">
        <f>+COUNTIF(X5:X9,"CC")</f>
        <v>1</v>
      </c>
      <c r="Y54" s="142"/>
      <c r="Z54" s="120"/>
      <c r="AA54" s="44"/>
      <c r="AB54" s="142">
        <f>+COUNTIF(AB5:AB9,"CC")</f>
        <v>1</v>
      </c>
      <c r="AC54" s="167"/>
      <c r="AD54" s="142">
        <f>+COUNTIF(AD5:AD9,"CC")</f>
        <v>1</v>
      </c>
      <c r="AE54" s="167"/>
      <c r="AF54" s="167"/>
      <c r="AG54" s="43"/>
      <c r="AH54" s="141">
        <f>+COUNTIF(AH5:AH9,"CC")</f>
        <v>1</v>
      </c>
      <c r="AI54" s="167"/>
      <c r="AJ54" s="46"/>
    </row>
    <row r="55" spans="1:87" x14ac:dyDescent="0.35">
      <c r="A55" s="36"/>
      <c r="B55" s="36"/>
      <c r="C55" s="774"/>
      <c r="D55" s="50" t="s">
        <v>67</v>
      </c>
      <c r="E55" s="135"/>
      <c r="F55" s="143">
        <f>+COUNTIF(F5:F49,"OMT")</f>
        <v>0</v>
      </c>
      <c r="G55" s="168"/>
      <c r="H55" s="144">
        <f>+COUNTIF(H5:H49,"OMT")</f>
        <v>0</v>
      </c>
      <c r="I55" s="168"/>
      <c r="J55" s="144">
        <f>+COUNTIF(J5:J49,"OMT")</f>
        <v>0</v>
      </c>
      <c r="K55" s="144"/>
      <c r="L55" s="161"/>
      <c r="M55" s="166"/>
      <c r="N55" s="144">
        <f>+COUNTIF(N5:N49,"OMT")</f>
        <v>0</v>
      </c>
      <c r="O55" s="168"/>
      <c r="P55" s="144">
        <f>+COUNTIF(P5:P49,"OMT")</f>
        <v>0</v>
      </c>
      <c r="Q55" s="168"/>
      <c r="R55" s="168"/>
      <c r="S55" s="135"/>
      <c r="T55" s="143">
        <f>+COUNTIF(T5:T49,"OMT")</f>
        <v>0</v>
      </c>
      <c r="U55" s="168"/>
      <c r="V55" s="144">
        <f>+COUNTIF(V5:V49,"OMT")</f>
        <v>0</v>
      </c>
      <c r="W55" s="168"/>
      <c r="X55" s="144">
        <f>+COUNTIF(X5:X49,"OMT")</f>
        <v>0</v>
      </c>
      <c r="Y55" s="144"/>
      <c r="Z55" s="161"/>
      <c r="AA55" s="166"/>
      <c r="AB55" s="144">
        <f>+COUNTIF(AB5:AB49,"OMT")</f>
        <v>0</v>
      </c>
      <c r="AC55" s="168"/>
      <c r="AD55" s="144">
        <f>+COUNTIF(AD5:AD49,"OMT")</f>
        <v>1</v>
      </c>
      <c r="AE55" s="168"/>
      <c r="AF55" s="168"/>
      <c r="AG55" s="135"/>
      <c r="AH55" s="143">
        <f>+COUNTIF(AH5:AH49,"OMT")</f>
        <v>1</v>
      </c>
      <c r="AI55" s="168"/>
      <c r="AJ55" s="46"/>
    </row>
    <row r="56" spans="1:87" x14ac:dyDescent="0.35">
      <c r="A56" s="36"/>
      <c r="B56" s="36"/>
      <c r="C56" s="774"/>
      <c r="D56" s="50" t="s">
        <v>29</v>
      </c>
      <c r="E56" s="135"/>
      <c r="F56" s="143">
        <f>+COUNTIF(F5:F49,"CSA")</f>
        <v>1</v>
      </c>
      <c r="G56" s="168"/>
      <c r="H56" s="144">
        <f>+COUNTIF(H5:H49,"CSA")</f>
        <v>1</v>
      </c>
      <c r="I56" s="168"/>
      <c r="J56" s="144">
        <f>+COUNTIF(J5:J49,"CSA")</f>
        <v>1</v>
      </c>
      <c r="K56" s="144"/>
      <c r="L56" s="161"/>
      <c r="M56" s="166"/>
      <c r="N56" s="144">
        <f>+COUNTIF(N5:N49,"CSA")</f>
        <v>1</v>
      </c>
      <c r="O56" s="168"/>
      <c r="P56" s="144">
        <f>+COUNTIF(P5:P49,"CSA")</f>
        <v>1</v>
      </c>
      <c r="Q56" s="168"/>
      <c r="R56" s="168"/>
      <c r="S56" s="135"/>
      <c r="T56" s="143">
        <f>+COUNTIF(T5:T49,"CSA")</f>
        <v>1</v>
      </c>
      <c r="U56" s="168"/>
      <c r="V56" s="144">
        <f>+COUNTIF(V5:V49,"CSA")</f>
        <v>1</v>
      </c>
      <c r="W56" s="168"/>
      <c r="X56" s="144">
        <f>+COUNTIF(X5:X49,"CSA")</f>
        <v>1</v>
      </c>
      <c r="Y56" s="144"/>
      <c r="Z56" s="161"/>
      <c r="AA56" s="166"/>
      <c r="AB56" s="144">
        <f>+COUNTIF(AB5:AB49,"CSA")</f>
        <v>1</v>
      </c>
      <c r="AC56" s="168"/>
      <c r="AD56" s="144">
        <f>+COUNTIF(AD5:AD49,"CSA")</f>
        <v>1</v>
      </c>
      <c r="AE56" s="168"/>
      <c r="AF56" s="168"/>
      <c r="AG56" s="135"/>
      <c r="AH56" s="143">
        <f>+COUNTIF(AH5:AH49,"CSA")</f>
        <v>0</v>
      </c>
      <c r="AI56" s="168"/>
      <c r="AJ56" s="46"/>
    </row>
    <row r="57" spans="1:87" x14ac:dyDescent="0.35">
      <c r="A57" s="36"/>
      <c r="B57" s="36"/>
      <c r="C57" s="774"/>
      <c r="D57" s="50" t="s">
        <v>42</v>
      </c>
      <c r="E57" s="135"/>
      <c r="F57" s="143">
        <f>+COUNTIF(F5:F49,"DD")</f>
        <v>2</v>
      </c>
      <c r="G57" s="168"/>
      <c r="H57" s="144">
        <f>+COUNTIF(H5:H49,"DD")</f>
        <v>1</v>
      </c>
      <c r="I57" s="168"/>
      <c r="J57" s="144">
        <f>+COUNTIF(J5:J49,"DD")</f>
        <v>1</v>
      </c>
      <c r="K57" s="144"/>
      <c r="L57" s="161"/>
      <c r="M57" s="166"/>
      <c r="N57" s="144">
        <f>+COUNTIF(N5:N49,"DD")</f>
        <v>1</v>
      </c>
      <c r="O57" s="168"/>
      <c r="P57" s="144">
        <f>+COUNTIF(P5:P49,"DD")</f>
        <v>0</v>
      </c>
      <c r="Q57" s="168"/>
      <c r="R57" s="168"/>
      <c r="S57" s="135"/>
      <c r="T57" s="143">
        <f>+COUNTIF(T5:T49,"DD")</f>
        <v>1</v>
      </c>
      <c r="U57" s="168"/>
      <c r="V57" s="144">
        <f>+COUNTIF(V5:V49,"DD")</f>
        <v>1</v>
      </c>
      <c r="W57" s="168"/>
      <c r="X57" s="144">
        <f>+COUNTIF(X5:X49,"DD")</f>
        <v>1</v>
      </c>
      <c r="Y57" s="144"/>
      <c r="Z57" s="161"/>
      <c r="AA57" s="166"/>
      <c r="AB57" s="144">
        <f>+COUNTIF(AB5:AB49,"DD")</f>
        <v>1</v>
      </c>
      <c r="AC57" s="168"/>
      <c r="AD57" s="144">
        <f>+COUNTIF(AD5:AD49,"DD")</f>
        <v>1</v>
      </c>
      <c r="AE57" s="168"/>
      <c r="AF57" s="168"/>
      <c r="AG57" s="135"/>
      <c r="AH57" s="143">
        <f>+COUNTIF(AH5:AH49,"DD")</f>
        <v>1</v>
      </c>
      <c r="AI57" s="168"/>
      <c r="AJ57" s="46"/>
    </row>
    <row r="58" spans="1:87" x14ac:dyDescent="0.35">
      <c r="A58" s="36"/>
      <c r="B58" s="36"/>
      <c r="C58" s="774"/>
      <c r="D58" s="50" t="s">
        <v>63</v>
      </c>
      <c r="E58" s="135"/>
      <c r="F58" s="143">
        <f>+COUNTIF(F5:F49,"OI")</f>
        <v>1</v>
      </c>
      <c r="G58" s="168"/>
      <c r="H58" s="144">
        <f>+COUNTIF(H5:H49,"OI")</f>
        <v>1</v>
      </c>
      <c r="I58" s="168"/>
      <c r="J58" s="144">
        <f>+COUNTIF(J5:J49,"OI")</f>
        <v>1</v>
      </c>
      <c r="K58" s="144"/>
      <c r="L58" s="161"/>
      <c r="M58" s="166"/>
      <c r="N58" s="144">
        <f>+COUNTIF(N5:N49,"OI")</f>
        <v>0</v>
      </c>
      <c r="O58" s="168"/>
      <c r="P58" s="144">
        <f>+COUNTIF(P5:P49,"OI")</f>
        <v>0</v>
      </c>
      <c r="Q58" s="168"/>
      <c r="R58" s="168"/>
      <c r="S58" s="135"/>
      <c r="T58" s="143">
        <f>+COUNTIF(T5:T49,"OI")</f>
        <v>1</v>
      </c>
      <c r="U58" s="168"/>
      <c r="V58" s="144">
        <f>+COUNTIF(V5:V49,"OI")</f>
        <v>1</v>
      </c>
      <c r="W58" s="168"/>
      <c r="X58" s="144">
        <f>+COUNTIF(X5:X49,"OI")</f>
        <v>0</v>
      </c>
      <c r="Y58" s="144"/>
      <c r="Z58" s="161"/>
      <c r="AA58" s="166"/>
      <c r="AB58" s="144">
        <f>+COUNTIF(AB5:AB49,"OI")</f>
        <v>2</v>
      </c>
      <c r="AC58" s="168"/>
      <c r="AD58" s="144">
        <f>+COUNTIF(AD5:AD49,"OI")</f>
        <v>1</v>
      </c>
      <c r="AE58" s="168"/>
      <c r="AF58" s="168"/>
      <c r="AG58" s="135"/>
      <c r="AH58" s="143">
        <f>+COUNTIF(AH5:AH49,"OI")</f>
        <v>0</v>
      </c>
      <c r="AI58" s="168"/>
      <c r="AJ58" s="46"/>
    </row>
    <row r="59" spans="1:87" x14ac:dyDescent="0.35">
      <c r="A59" s="36"/>
      <c r="B59" s="36"/>
      <c r="C59" s="774"/>
      <c r="D59" s="50" t="s">
        <v>33</v>
      </c>
      <c r="E59" s="135"/>
      <c r="F59" s="143">
        <f>+COUNTIF(F5:F49,"CCT")</f>
        <v>0</v>
      </c>
      <c r="G59" s="168"/>
      <c r="H59" s="144">
        <f>+COUNTIF(H5:H49,"CCT")</f>
        <v>0</v>
      </c>
      <c r="I59" s="168"/>
      <c r="J59" s="144">
        <f>+COUNTIF(J5:J49,"CCT")</f>
        <v>0</v>
      </c>
      <c r="K59" s="144"/>
      <c r="L59" s="161"/>
      <c r="M59" s="166"/>
      <c r="N59" s="144">
        <f>+COUNTIF(N5:N49,"CCT")</f>
        <v>0</v>
      </c>
      <c r="O59" s="168"/>
      <c r="P59" s="144">
        <f>+COUNTIF(P5:P49,"CCT")</f>
        <v>1</v>
      </c>
      <c r="Q59" s="168"/>
      <c r="R59" s="168"/>
      <c r="S59" s="135"/>
      <c r="T59" s="143">
        <f>+COUNTIF(T5:T49,"CCT")</f>
        <v>1</v>
      </c>
      <c r="U59" s="168"/>
      <c r="V59" s="144">
        <f>+COUNTIF(V5:V49,"CCT")</f>
        <v>0</v>
      </c>
      <c r="W59" s="168"/>
      <c r="X59" s="144">
        <f>+COUNTIF(X5:X49,"CCT")</f>
        <v>1</v>
      </c>
      <c r="Y59" s="144"/>
      <c r="Z59" s="161"/>
      <c r="AA59" s="166"/>
      <c r="AB59" s="144">
        <f>+COUNTIF(AB5:AB49,"CCT")</f>
        <v>1</v>
      </c>
      <c r="AC59" s="168"/>
      <c r="AD59" s="144">
        <f>+COUNTIF(AD5:AD49,"CCT")</f>
        <v>0</v>
      </c>
      <c r="AE59" s="168"/>
      <c r="AF59" s="168"/>
      <c r="AG59" s="135"/>
      <c r="AH59" s="143">
        <f>+COUNTIF(AH5:AH49,"CCT")</f>
        <v>1</v>
      </c>
      <c r="AI59" s="168"/>
      <c r="AJ59" s="46"/>
    </row>
    <row r="60" spans="1:87" x14ac:dyDescent="0.35">
      <c r="A60" s="36"/>
      <c r="B60" s="47"/>
      <c r="C60" s="774"/>
      <c r="D60" s="50" t="s">
        <v>83</v>
      </c>
      <c r="E60" s="135"/>
      <c r="F60" s="143">
        <f>+COUNTIF(F5:F49,"45")</f>
        <v>2</v>
      </c>
      <c r="G60" s="168"/>
      <c r="H60" s="144">
        <f>+COUNTIF(H5:H49,"45")</f>
        <v>2</v>
      </c>
      <c r="I60" s="168"/>
      <c r="J60" s="144">
        <f>+COUNTIF(J5:J49,"45")</f>
        <v>1</v>
      </c>
      <c r="K60" s="144"/>
      <c r="L60" s="161"/>
      <c r="M60" s="166"/>
      <c r="N60" s="144">
        <f>+COUNTIF(N5:N49,"45")</f>
        <v>1</v>
      </c>
      <c r="O60" s="168"/>
      <c r="P60" s="144">
        <f>+COUNTIF(P5:P49,"45")</f>
        <v>1</v>
      </c>
      <c r="Q60" s="168"/>
      <c r="R60" s="168"/>
      <c r="S60" s="135"/>
      <c r="T60" s="143">
        <f>+COUNTIF(T5:T49,"45")</f>
        <v>1</v>
      </c>
      <c r="U60" s="168"/>
      <c r="V60" s="144">
        <f>+COUNTIF(V5:V49,"45")</f>
        <v>2</v>
      </c>
      <c r="W60" s="168"/>
      <c r="X60" s="144">
        <f>+COUNTIF(X5:X49,"45")</f>
        <v>2</v>
      </c>
      <c r="Y60" s="144"/>
      <c r="Z60" s="161"/>
      <c r="AA60" s="166"/>
      <c r="AB60" s="144">
        <f>+COUNTIF(AB5:AB49,"45")</f>
        <v>1</v>
      </c>
      <c r="AC60" s="168"/>
      <c r="AD60" s="144">
        <f>+COUNTIF(AD5:AD49,"45")</f>
        <v>1</v>
      </c>
      <c r="AE60" s="168"/>
      <c r="AF60" s="168"/>
      <c r="AG60" s="135"/>
      <c r="AH60" s="143">
        <f>+COUNTIF(AH5:AH49,"45")</f>
        <v>1</v>
      </c>
      <c r="AI60" s="168"/>
    </row>
    <row r="61" spans="1:87" x14ac:dyDescent="0.35">
      <c r="A61" s="47"/>
      <c r="B61" s="47"/>
      <c r="C61" s="774"/>
      <c r="D61" s="50" t="s">
        <v>35</v>
      </c>
      <c r="E61" s="135"/>
      <c r="F61" s="143">
        <f>+COUNTIF(F5:F49,"PC")</f>
        <v>3</v>
      </c>
      <c r="G61" s="168"/>
      <c r="H61" s="144">
        <f>+COUNTIF(H5:H49,"PC")</f>
        <v>4</v>
      </c>
      <c r="I61" s="168"/>
      <c r="J61" s="144">
        <f>+COUNTIF(J5:J49,"PC")</f>
        <v>3</v>
      </c>
      <c r="K61" s="144"/>
      <c r="L61" s="161"/>
      <c r="M61" s="166"/>
      <c r="N61" s="144">
        <f>+COUNTIF(N5:N49,"PC")</f>
        <v>4</v>
      </c>
      <c r="O61" s="168"/>
      <c r="P61" s="144">
        <f>+COUNTIF(P5:P49,"PC")</f>
        <v>4</v>
      </c>
      <c r="Q61" s="168"/>
      <c r="R61" s="168"/>
      <c r="S61" s="135"/>
      <c r="T61" s="143">
        <f>+COUNTIF(T5:T49,"PC")</f>
        <v>3</v>
      </c>
      <c r="U61" s="168"/>
      <c r="V61" s="144">
        <f>+COUNTIF(V5:V49,"PC")</f>
        <v>2</v>
      </c>
      <c r="W61" s="168"/>
      <c r="X61" s="144">
        <f>+COUNTIF(X5:X49,"PC")</f>
        <v>1</v>
      </c>
      <c r="Y61" s="144"/>
      <c r="Z61" s="161"/>
      <c r="AA61" s="166"/>
      <c r="AB61" s="144">
        <f>+COUNTIF(AB5:AB49,"PC")</f>
        <v>1</v>
      </c>
      <c r="AC61" s="168"/>
      <c r="AD61" s="144">
        <f>+COUNTIF(AD5:AD49,"PC")</f>
        <v>2</v>
      </c>
      <c r="AE61" s="168"/>
      <c r="AF61" s="168"/>
      <c r="AG61" s="135"/>
      <c r="AH61" s="143">
        <f>+COUNTIF(AH5:AH49,"PC")</f>
        <v>3</v>
      </c>
      <c r="AI61" s="168"/>
    </row>
    <row r="62" spans="1:87" x14ac:dyDescent="0.35">
      <c r="A62" s="47"/>
      <c r="B62" s="47"/>
      <c r="C62" s="774"/>
      <c r="D62" s="50" t="s">
        <v>37</v>
      </c>
      <c r="E62" s="135"/>
      <c r="F62" s="143">
        <f>+COUNTIF(F5:F49,"CO")</f>
        <v>4</v>
      </c>
      <c r="G62" s="168"/>
      <c r="H62" s="144">
        <f>+COUNTIF(H5:H49,"CO")</f>
        <v>5</v>
      </c>
      <c r="I62" s="168"/>
      <c r="J62" s="144">
        <f>+COUNTIF(J5:J49,"CO")</f>
        <v>4</v>
      </c>
      <c r="K62" s="144"/>
      <c r="L62" s="161"/>
      <c r="M62" s="166"/>
      <c r="N62" s="144">
        <f>+COUNTIF(N5:N49,"CO")</f>
        <v>3</v>
      </c>
      <c r="O62" s="168"/>
      <c r="P62" s="144">
        <f>+COUNTIF(P5:P49,"CO")</f>
        <v>5</v>
      </c>
      <c r="Q62" s="168"/>
      <c r="R62" s="168"/>
      <c r="S62" s="135"/>
      <c r="T62" s="143">
        <f>+COUNTIF(T5:T49,"CO")</f>
        <v>3</v>
      </c>
      <c r="U62" s="168"/>
      <c r="V62" s="144">
        <f>+COUNTIF(V5:V49,"CO")</f>
        <v>3</v>
      </c>
      <c r="W62" s="168"/>
      <c r="X62" s="144">
        <f>+COUNTIF(X5:X49,"CO")</f>
        <v>3</v>
      </c>
      <c r="Y62" s="144"/>
      <c r="Z62" s="161"/>
      <c r="AA62" s="166"/>
      <c r="AB62" s="144">
        <f>+COUNTIF(AB5:AB49,"CO")</f>
        <v>3</v>
      </c>
      <c r="AC62" s="168"/>
      <c r="AD62" s="144">
        <f>+COUNTIF(AD5:AD49,"CO")</f>
        <v>2</v>
      </c>
      <c r="AE62" s="168"/>
      <c r="AF62" s="168"/>
      <c r="AG62" s="135"/>
      <c r="AH62" s="143">
        <f>+COUNTIF(AH5:AH49,"CO")</f>
        <v>3</v>
      </c>
      <c r="AI62" s="168"/>
    </row>
    <row r="63" spans="1:87" x14ac:dyDescent="0.35">
      <c r="A63" s="47"/>
      <c r="B63" s="47"/>
      <c r="C63" s="774"/>
      <c r="D63" s="50" t="s">
        <v>20</v>
      </c>
      <c r="E63" s="135"/>
      <c r="F63" s="143">
        <f>+COUNTIF(F5:F49,"CCI")</f>
        <v>1</v>
      </c>
      <c r="G63" s="168"/>
      <c r="H63" s="144">
        <f>+COUNTIF(H5:H49,"CCI")</f>
        <v>1</v>
      </c>
      <c r="I63" s="168"/>
      <c r="J63" s="144">
        <f>+COUNTIF(J5:J49,"CCI")</f>
        <v>1</v>
      </c>
      <c r="K63" s="144"/>
      <c r="L63" s="161"/>
      <c r="M63" s="166"/>
      <c r="N63" s="144">
        <f>+COUNTIF(N5:N49,"CCI")</f>
        <v>1</v>
      </c>
      <c r="O63" s="168"/>
      <c r="P63" s="144">
        <f>+COUNTIF(P5:P49,"CCI")</f>
        <v>1</v>
      </c>
      <c r="Q63" s="168"/>
      <c r="R63" s="168"/>
      <c r="S63" s="135"/>
      <c r="T63" s="143">
        <f>+COUNTIF(T5:T49,"CCI")</f>
        <v>0</v>
      </c>
      <c r="U63" s="168"/>
      <c r="V63" s="144">
        <f>+COUNTIF(V5:V49,"CCI")</f>
        <v>1</v>
      </c>
      <c r="W63" s="168"/>
      <c r="X63" s="144">
        <f>+COUNTIF(X5:X49,"CCI")</f>
        <v>0</v>
      </c>
      <c r="Y63" s="144"/>
      <c r="Z63" s="161"/>
      <c r="AA63" s="166"/>
      <c r="AB63" s="144">
        <f>+COUNTIF(AB5:AB49,"CCI")</f>
        <v>0</v>
      </c>
      <c r="AC63" s="168"/>
      <c r="AD63" s="144">
        <f>+COUNTIF(AD5:AD49,"CCI")</f>
        <v>1</v>
      </c>
      <c r="AE63" s="168"/>
      <c r="AF63" s="168"/>
      <c r="AG63" s="135"/>
      <c r="AH63" s="143">
        <f>+COUNTIF(AH5:AH49,"CCI")</f>
        <v>1</v>
      </c>
      <c r="AI63" s="168"/>
    </row>
    <row r="64" spans="1:87" x14ac:dyDescent="0.35">
      <c r="A64" s="47"/>
      <c r="B64" s="47"/>
      <c r="C64" s="774"/>
      <c r="D64" s="50">
        <v>67</v>
      </c>
      <c r="E64" s="135"/>
      <c r="F64" s="143">
        <f>+COUNTIF(F5:F49,"67")</f>
        <v>1</v>
      </c>
      <c r="G64" s="168"/>
      <c r="H64" s="144">
        <f>+COUNTIF(H5:H49,"67")</f>
        <v>3</v>
      </c>
      <c r="I64" s="168"/>
      <c r="J64" s="144">
        <f>+COUNTIF(J5:J49,"67")</f>
        <v>2</v>
      </c>
      <c r="K64" s="144"/>
      <c r="L64" s="161"/>
      <c r="M64" s="166"/>
      <c r="N64" s="144">
        <f>+COUNTIF(N5:N49,"67")</f>
        <v>3</v>
      </c>
      <c r="O64" s="168"/>
      <c r="P64" s="144">
        <f>+COUNTIF(P5:P49,"67")</f>
        <v>1</v>
      </c>
      <c r="Q64" s="168"/>
      <c r="R64" s="168"/>
      <c r="S64" s="135"/>
      <c r="T64" s="143">
        <f>+COUNTIF(T5:T49,"67")</f>
        <v>0</v>
      </c>
      <c r="U64" s="168"/>
      <c r="V64" s="144">
        <f>+COUNTIF(V5:V49,"67")</f>
        <v>2</v>
      </c>
      <c r="W64" s="168"/>
      <c r="X64" s="144">
        <f>+COUNTIF(X5:X49,"67")</f>
        <v>0</v>
      </c>
      <c r="Y64" s="144"/>
      <c r="Z64" s="161"/>
      <c r="AA64" s="166"/>
      <c r="AB64" s="144">
        <f>+COUNTIF(AB5:AB49,"67")</f>
        <v>1</v>
      </c>
      <c r="AC64" s="168"/>
      <c r="AD64" s="144">
        <f>+COUNTIF(AD5:AD49,"67")</f>
        <v>1</v>
      </c>
      <c r="AE64" s="168"/>
      <c r="AF64" s="168"/>
      <c r="AG64" s="135"/>
      <c r="AH64" s="143">
        <f>+COUNTIF(AH5:AH49,"67")</f>
        <v>0</v>
      </c>
      <c r="AI64" s="168"/>
    </row>
    <row r="65" spans="1:37" x14ac:dyDescent="0.35">
      <c r="A65" s="47"/>
      <c r="B65" s="47"/>
      <c r="C65" s="774"/>
      <c r="D65" s="50" t="s">
        <v>38</v>
      </c>
      <c r="E65" s="135"/>
      <c r="F65" s="143">
        <f>+COUNTIF(F5:F49,"PO")</f>
        <v>2</v>
      </c>
      <c r="G65" s="168"/>
      <c r="H65" s="144">
        <f>+COUNTIF(H5:H49,"PO")</f>
        <v>1</v>
      </c>
      <c r="I65" s="168"/>
      <c r="J65" s="144">
        <f>+COUNTIF(J5:J49,"PO")</f>
        <v>2</v>
      </c>
      <c r="K65" s="144"/>
      <c r="L65" s="161"/>
      <c r="M65" s="166"/>
      <c r="N65" s="144">
        <f>+COUNTIF(N5:N49,"PO")</f>
        <v>2</v>
      </c>
      <c r="O65" s="168"/>
      <c r="P65" s="144">
        <f>+COUNTIF(P5:P49,"PO")</f>
        <v>1</v>
      </c>
      <c r="Q65" s="168"/>
      <c r="R65" s="168"/>
      <c r="S65" s="135"/>
      <c r="T65" s="143">
        <f>+COUNTIF(T5:T49,"PO")</f>
        <v>1</v>
      </c>
      <c r="U65" s="168"/>
      <c r="V65" s="144">
        <f>+COUNTIF(V5:V49,"PO")</f>
        <v>1</v>
      </c>
      <c r="W65" s="168"/>
      <c r="X65" s="144">
        <f>+COUNTIF(X5:X49,"PO")</f>
        <v>0</v>
      </c>
      <c r="Y65" s="144"/>
      <c r="Z65" s="161"/>
      <c r="AA65" s="166"/>
      <c r="AB65" s="144">
        <f>+COUNTIF(AB5:AB49,"PO")</f>
        <v>1</v>
      </c>
      <c r="AC65" s="168"/>
      <c r="AD65" s="144">
        <f>+COUNTIF(AD5:AD49,"PO")</f>
        <v>1</v>
      </c>
      <c r="AE65" s="168"/>
      <c r="AF65" s="168"/>
      <c r="AG65" s="135"/>
      <c r="AH65" s="143">
        <f>+COUNTIF(AH5:AH49,"PO")</f>
        <v>0</v>
      </c>
      <c r="AI65" s="168"/>
    </row>
    <row r="66" spans="1:37" ht="15" thickBot="1" x14ac:dyDescent="0.4">
      <c r="A66" s="47"/>
      <c r="B66" s="47"/>
      <c r="C66" s="774"/>
      <c r="D66" s="128" t="s">
        <v>51</v>
      </c>
      <c r="E66" s="170"/>
      <c r="F66" s="145">
        <f>+COUNTIF(F5:F49,"ADA")</f>
        <v>0</v>
      </c>
      <c r="G66" s="169"/>
      <c r="H66" s="146">
        <f>+COUNTIF(H5:H49,"ADA")</f>
        <v>0</v>
      </c>
      <c r="I66" s="169"/>
      <c r="J66" s="146">
        <f>+COUNTIF(J5:J49,"ADA")</f>
        <v>0</v>
      </c>
      <c r="K66" s="146"/>
      <c r="L66" s="162"/>
      <c r="M66" s="171"/>
      <c r="N66" s="146">
        <f>+COUNTIF(N5:N49,"ADA")</f>
        <v>0</v>
      </c>
      <c r="O66" s="169"/>
      <c r="P66" s="146">
        <f>+COUNTIF(P5:P49,"ADA")</f>
        <v>0</v>
      </c>
      <c r="Q66" s="169"/>
      <c r="R66" s="169"/>
      <c r="S66" s="170"/>
      <c r="T66" s="145">
        <f>+COUNTIF(T5:T49,"ADA")</f>
        <v>0</v>
      </c>
      <c r="U66" s="169"/>
      <c r="V66" s="146">
        <f>+COUNTIF(V5:V49,"ADA")</f>
        <v>0</v>
      </c>
      <c r="W66" s="169"/>
      <c r="X66" s="146">
        <f>+COUNTIF(X5:X49,"ADA")</f>
        <v>0</v>
      </c>
      <c r="Y66" s="146"/>
      <c r="Z66" s="162"/>
      <c r="AA66" s="171"/>
      <c r="AB66" s="146">
        <f>+COUNTIF(AB5:AB49,"ADA")</f>
        <v>0</v>
      </c>
      <c r="AC66" s="169"/>
      <c r="AD66" s="146">
        <f>+COUNTIF(AD5:AD49,"ADA")</f>
        <v>0</v>
      </c>
      <c r="AE66" s="169"/>
      <c r="AF66" s="169"/>
      <c r="AG66" s="170"/>
      <c r="AH66" s="145">
        <f>+COUNTIF(AH5:AH49,"ADA")</f>
        <v>0</v>
      </c>
      <c r="AI66" s="169"/>
    </row>
    <row r="67" spans="1:37" x14ac:dyDescent="0.35">
      <c r="A67" s="47"/>
      <c r="B67" s="47"/>
      <c r="C67" s="769" t="s">
        <v>92</v>
      </c>
      <c r="D67" s="40"/>
      <c r="E67" s="140"/>
      <c r="F67" s="153"/>
      <c r="G67" s="132"/>
      <c r="H67" s="154"/>
      <c r="I67" s="132"/>
      <c r="J67" s="154"/>
      <c r="K67" s="154"/>
      <c r="L67" s="158"/>
      <c r="M67" s="131"/>
      <c r="N67" s="154"/>
      <c r="O67" s="132"/>
      <c r="P67" s="154"/>
      <c r="Q67" s="132"/>
      <c r="R67" s="132"/>
      <c r="S67" s="140"/>
      <c r="T67" s="153"/>
      <c r="U67" s="132"/>
      <c r="V67" s="154"/>
      <c r="W67" s="132"/>
      <c r="X67" s="154"/>
      <c r="Y67" s="154"/>
      <c r="Z67" s="158"/>
      <c r="AA67" s="131"/>
      <c r="AB67" s="154"/>
      <c r="AC67" s="132"/>
      <c r="AD67" s="154"/>
      <c r="AE67" s="132"/>
      <c r="AF67" s="132"/>
      <c r="AG67" s="140"/>
      <c r="AH67" s="153"/>
      <c r="AI67" s="132"/>
    </row>
    <row r="68" spans="1:37" x14ac:dyDescent="0.35">
      <c r="A68" s="47"/>
      <c r="B68" s="47"/>
      <c r="C68" s="770"/>
      <c r="D68" s="41" t="s">
        <v>35</v>
      </c>
      <c r="E68" s="136"/>
      <c r="F68" s="149">
        <f>+F61</f>
        <v>3</v>
      </c>
      <c r="G68" s="134"/>
      <c r="H68" s="150">
        <f>+H61</f>
        <v>4</v>
      </c>
      <c r="I68" s="134"/>
      <c r="J68" s="150">
        <f>+J61</f>
        <v>3</v>
      </c>
      <c r="K68" s="156"/>
      <c r="L68" s="159"/>
      <c r="M68" s="133"/>
      <c r="N68" s="150">
        <f>+N61</f>
        <v>4</v>
      </c>
      <c r="O68" s="134"/>
      <c r="P68" s="150">
        <f>+P61</f>
        <v>4</v>
      </c>
      <c r="Q68" s="134"/>
      <c r="R68" s="134"/>
      <c r="S68" s="136"/>
      <c r="T68" s="149">
        <f>+T61</f>
        <v>3</v>
      </c>
      <c r="U68" s="134"/>
      <c r="V68" s="150">
        <f>+V61</f>
        <v>2</v>
      </c>
      <c r="W68" s="134"/>
      <c r="X68" s="150">
        <f>+X61</f>
        <v>1</v>
      </c>
      <c r="Y68" s="156"/>
      <c r="Z68" s="159"/>
      <c r="AA68" s="133"/>
      <c r="AB68" s="150">
        <f>+AB61</f>
        <v>1</v>
      </c>
      <c r="AC68" s="134"/>
      <c r="AD68" s="150">
        <f>+AD61</f>
        <v>2</v>
      </c>
      <c r="AE68" s="134"/>
      <c r="AF68" s="134"/>
      <c r="AG68" s="136"/>
      <c r="AH68" s="149">
        <f>+AH61</f>
        <v>3</v>
      </c>
      <c r="AI68" s="134"/>
    </row>
    <row r="69" spans="1:37" x14ac:dyDescent="0.35">
      <c r="A69" s="47"/>
      <c r="B69" s="47"/>
      <c r="C69" s="770"/>
      <c r="D69" s="41" t="s">
        <v>45</v>
      </c>
      <c r="E69" s="136"/>
      <c r="F69" s="149">
        <f>+F65+F64</f>
        <v>3</v>
      </c>
      <c r="G69" s="134"/>
      <c r="H69" s="150">
        <f>+H65+H64</f>
        <v>4</v>
      </c>
      <c r="I69" s="134"/>
      <c r="J69" s="150">
        <f>+J65+J64</f>
        <v>4</v>
      </c>
      <c r="K69" s="156"/>
      <c r="L69" s="159"/>
      <c r="M69" s="133"/>
      <c r="N69" s="150">
        <f>+N65+N64</f>
        <v>5</v>
      </c>
      <c r="O69" s="134"/>
      <c r="P69" s="150">
        <f>+P65+P64</f>
        <v>2</v>
      </c>
      <c r="Q69" s="134"/>
      <c r="R69" s="134"/>
      <c r="S69" s="136"/>
      <c r="T69" s="149">
        <f>+T65+T64</f>
        <v>1</v>
      </c>
      <c r="U69" s="134"/>
      <c r="V69" s="150">
        <f>+V65+V64</f>
        <v>3</v>
      </c>
      <c r="W69" s="134"/>
      <c r="X69" s="150">
        <f>+X65+X64</f>
        <v>0</v>
      </c>
      <c r="Y69" s="156"/>
      <c r="Z69" s="159"/>
      <c r="AA69" s="133"/>
      <c r="AB69" s="150">
        <f>+AB65+AB64</f>
        <v>2</v>
      </c>
      <c r="AC69" s="134"/>
      <c r="AD69" s="150">
        <f>+AD65+AD64</f>
        <v>2</v>
      </c>
      <c r="AE69" s="134"/>
      <c r="AF69" s="134"/>
      <c r="AG69" s="136"/>
      <c r="AH69" s="149">
        <f>+AH65+AH64</f>
        <v>0</v>
      </c>
      <c r="AI69" s="134"/>
    </row>
    <row r="70" spans="1:37" x14ac:dyDescent="0.35">
      <c r="A70" s="47"/>
      <c r="B70" s="47"/>
      <c r="C70" s="770"/>
      <c r="D70" s="41" t="s">
        <v>85</v>
      </c>
      <c r="E70" s="136"/>
      <c r="F70" s="149">
        <f>+F66+F62</f>
        <v>4</v>
      </c>
      <c r="G70" s="134"/>
      <c r="H70" s="150">
        <f>+H66+H62</f>
        <v>5</v>
      </c>
      <c r="I70" s="134"/>
      <c r="J70" s="150">
        <f>+J66+J62</f>
        <v>4</v>
      </c>
      <c r="K70" s="156"/>
      <c r="L70" s="159"/>
      <c r="M70" s="133"/>
      <c r="N70" s="150">
        <f>+N66+N62</f>
        <v>3</v>
      </c>
      <c r="O70" s="134"/>
      <c r="P70" s="150">
        <f>+P66+P62</f>
        <v>5</v>
      </c>
      <c r="Q70" s="134"/>
      <c r="R70" s="134"/>
      <c r="S70" s="136"/>
      <c r="T70" s="149">
        <f>+T66+T62</f>
        <v>3</v>
      </c>
      <c r="U70" s="134"/>
      <c r="V70" s="150">
        <f>+V66+V62</f>
        <v>3</v>
      </c>
      <c r="W70" s="134"/>
      <c r="X70" s="150">
        <f>+X66+X62</f>
        <v>3</v>
      </c>
      <c r="Y70" s="156"/>
      <c r="Z70" s="159"/>
      <c r="AA70" s="133"/>
      <c r="AB70" s="150">
        <f>+AB66+AB62</f>
        <v>3</v>
      </c>
      <c r="AC70" s="134"/>
      <c r="AD70" s="150">
        <f>+AD66+AD62</f>
        <v>2</v>
      </c>
      <c r="AE70" s="134"/>
      <c r="AF70" s="134"/>
      <c r="AG70" s="136"/>
      <c r="AH70" s="149">
        <f>+AH66+AH62</f>
        <v>3</v>
      </c>
      <c r="AI70" s="134"/>
    </row>
    <row r="71" spans="1:37" x14ac:dyDescent="0.35">
      <c r="A71" s="47"/>
      <c r="B71" s="47"/>
      <c r="C71" s="770"/>
      <c r="D71" s="129"/>
      <c r="E71" s="136"/>
      <c r="F71" s="149"/>
      <c r="G71" s="134"/>
      <c r="H71" s="150"/>
      <c r="I71" s="134"/>
      <c r="J71" s="150"/>
      <c r="K71" s="156"/>
      <c r="L71" s="159"/>
      <c r="M71" s="133"/>
      <c r="N71" s="150"/>
      <c r="O71" s="134"/>
      <c r="P71" s="150"/>
      <c r="Q71" s="134"/>
      <c r="R71" s="134"/>
      <c r="S71" s="136"/>
      <c r="T71" s="149"/>
      <c r="U71" s="134"/>
      <c r="V71" s="150"/>
      <c r="W71" s="134"/>
      <c r="X71" s="150"/>
      <c r="Y71" s="156"/>
      <c r="Z71" s="159"/>
      <c r="AA71" s="133"/>
      <c r="AB71" s="150"/>
      <c r="AC71" s="134"/>
      <c r="AD71" s="150"/>
      <c r="AE71" s="134"/>
      <c r="AF71" s="134"/>
      <c r="AG71" s="136"/>
      <c r="AH71" s="149"/>
      <c r="AI71" s="134"/>
    </row>
    <row r="72" spans="1:37" x14ac:dyDescent="0.35">
      <c r="A72" s="47"/>
      <c r="B72" s="47"/>
      <c r="C72" s="770"/>
      <c r="D72" s="41" t="s">
        <v>86</v>
      </c>
      <c r="E72" s="173"/>
      <c r="F72" s="176">
        <f>F70+(F68+F69-F70)/2</f>
        <v>5</v>
      </c>
      <c r="G72" s="175"/>
      <c r="H72" s="174">
        <f>H70+(H68+H69-H70)/2</f>
        <v>6.5</v>
      </c>
      <c r="I72" s="175"/>
      <c r="J72" s="174">
        <f>J70+(J68+J69-J70)/2</f>
        <v>5.5</v>
      </c>
      <c r="K72" s="175"/>
      <c r="L72" s="173"/>
      <c r="M72" s="172"/>
      <c r="N72" s="174">
        <f>N70+(N68+N69-N70)/2</f>
        <v>6</v>
      </c>
      <c r="O72" s="175"/>
      <c r="P72" s="174">
        <f>P70+(P68+P69-P70)/2</f>
        <v>5.5</v>
      </c>
      <c r="Q72" s="175"/>
      <c r="R72" s="175"/>
      <c r="S72" s="173"/>
      <c r="T72" s="176">
        <f>T70+(T68+T69-T70)/2</f>
        <v>3.5</v>
      </c>
      <c r="U72" s="175"/>
      <c r="V72" s="174">
        <f>V70+(V68+V69-V70)/2</f>
        <v>4</v>
      </c>
      <c r="W72" s="175"/>
      <c r="X72" s="174">
        <f>X70+(X68+X69-X70)/2</f>
        <v>2</v>
      </c>
      <c r="Y72" s="175"/>
      <c r="Z72" s="173"/>
      <c r="AA72" s="172"/>
      <c r="AB72" s="174">
        <f>AB70+(AB68+AB69-AB70)/2</f>
        <v>3</v>
      </c>
      <c r="AC72" s="175"/>
      <c r="AD72" s="174">
        <f>AD70+(AD68+AD69-AD70)/2</f>
        <v>3</v>
      </c>
      <c r="AE72" s="175"/>
      <c r="AF72" s="175"/>
      <c r="AG72" s="173"/>
      <c r="AH72" s="176">
        <f>AH70+(AH68+AH69-AH70)/2</f>
        <v>3</v>
      </c>
      <c r="AI72" s="175"/>
    </row>
    <row r="73" spans="1:37" ht="15" thickBot="1" x14ac:dyDescent="0.4">
      <c r="A73" s="47"/>
      <c r="B73" s="47"/>
      <c r="C73" s="770"/>
      <c r="D73" s="128" t="s">
        <v>45</v>
      </c>
      <c r="E73" s="178"/>
      <c r="F73" s="181">
        <f>+IF((F69+F68+F70)/2&gt;F69,F69,INT((F69+F68+F70)/2))</f>
        <v>3</v>
      </c>
      <c r="G73" s="180"/>
      <c r="H73" s="179">
        <f>+IF((H69+H68+H70)/2&gt;H69,H69,INT((H69+H68+H70)/2))</f>
        <v>4</v>
      </c>
      <c r="I73" s="180"/>
      <c r="J73" s="179">
        <f>+IF((J69+J68+J70)/2&gt;J69,J69,INT((J69+J68+J70)/2))</f>
        <v>4</v>
      </c>
      <c r="K73" s="180"/>
      <c r="L73" s="178"/>
      <c r="M73" s="177"/>
      <c r="N73" s="179">
        <f>+IF((N69+N68+N70)/2&gt;N69,N69,INT((N69+N68+N70)/2))</f>
        <v>5</v>
      </c>
      <c r="O73" s="180"/>
      <c r="P73" s="179">
        <f>+IF((P69+P68+P70)/2&gt;P69,P69,INT((P69+P68+P70)/2))</f>
        <v>2</v>
      </c>
      <c r="Q73" s="180"/>
      <c r="R73" s="180"/>
      <c r="S73" s="178"/>
      <c r="T73" s="181">
        <f>+IF((T69+T68+T70)/2&gt;T69,T69,INT((T69+T68+T70)/2))</f>
        <v>1</v>
      </c>
      <c r="U73" s="180"/>
      <c r="V73" s="179">
        <f>+IF((V69+V68+V70)/2&gt;V69,V69,INT((V69+V68+V70)/2))</f>
        <v>3</v>
      </c>
      <c r="W73" s="180"/>
      <c r="X73" s="179">
        <f>+IF((X69+X68+X70)/2&gt;X69,X69,INT((X69+X68+X70)/2))</f>
        <v>0</v>
      </c>
      <c r="Y73" s="180"/>
      <c r="Z73" s="178"/>
      <c r="AA73" s="177"/>
      <c r="AB73" s="179">
        <f>+IF((AB69+AB68+AB70)/2&gt;AB69,AB69,INT((AB69+AB68+AB70)/2))</f>
        <v>2</v>
      </c>
      <c r="AC73" s="180"/>
      <c r="AD73" s="179">
        <f>+IF((AD69+AD68+AD70)/2&gt;AD69,AD69,INT((AD69+AD68+AD70)/2))</f>
        <v>2</v>
      </c>
      <c r="AE73" s="180"/>
      <c r="AF73" s="180"/>
      <c r="AG73" s="178"/>
      <c r="AH73" s="181">
        <f>+IF((AH69+AH68+AH70)/2&gt;AH69,AH69,INT((AH69+AH68+AH70)/2))</f>
        <v>0</v>
      </c>
      <c r="AI73" s="180"/>
    </row>
    <row r="74" spans="1:37" ht="15" thickBot="1" x14ac:dyDescent="0.4">
      <c r="A74" s="47"/>
      <c r="B74" s="47"/>
      <c r="C74" s="771" t="s">
        <v>91</v>
      </c>
      <c r="D74" s="40" t="s">
        <v>10</v>
      </c>
      <c r="E74" s="43"/>
      <c r="F74" s="141">
        <f>+COUNTIF(F$5:F$49,"OPO")</f>
        <v>1</v>
      </c>
      <c r="G74" s="167"/>
      <c r="H74" s="142">
        <f>+COUNTIF(H$5:H$49,"OPO")</f>
        <v>1</v>
      </c>
      <c r="I74" s="167"/>
      <c r="J74" s="142">
        <f>+COUNTIF(J$5:J$49,"OPO")</f>
        <v>1</v>
      </c>
      <c r="K74" s="142">
        <f>+COUNTIF(K$5:K$49,"OPO")</f>
        <v>1</v>
      </c>
      <c r="L74" s="120">
        <f>+COUNTIF(L$5:L$49,"OPO")</f>
        <v>1</v>
      </c>
      <c r="M74" s="44"/>
      <c r="N74" s="142">
        <f>+COUNTIF(N$5:N$49,"OPO")</f>
        <v>1</v>
      </c>
      <c r="O74" s="167"/>
      <c r="P74" s="142">
        <f>+COUNTIF(P$5:P$49,"OPO")</f>
        <v>1</v>
      </c>
      <c r="Q74" s="167"/>
      <c r="R74" s="167"/>
      <c r="S74" s="43"/>
      <c r="T74" s="141">
        <f>+COUNTIF(T$5:T$49,"OPO")</f>
        <v>1</v>
      </c>
      <c r="U74" s="167"/>
      <c r="V74" s="142">
        <f>+COUNTIF(V$5:V$49,"OPO")</f>
        <v>1</v>
      </c>
      <c r="W74" s="167"/>
      <c r="X74" s="142">
        <f>+COUNTIF(X$5:X$49,"OPO")</f>
        <v>1</v>
      </c>
      <c r="Y74" s="142">
        <f>+COUNTIF(Y$5:Y$49,"OPO")</f>
        <v>1</v>
      </c>
      <c r="Z74" s="120">
        <f>+COUNTIF(Z$5:Z$49,"OPO")</f>
        <v>1</v>
      </c>
      <c r="AA74" s="132"/>
      <c r="AB74" s="142">
        <f>+COUNTIF(AB$5:AB$49,"OPO")</f>
        <v>1</v>
      </c>
      <c r="AC74" s="132"/>
      <c r="AD74" s="142">
        <f>+COUNTIF(AD$5:AD$49,"OPO")</f>
        <v>1</v>
      </c>
      <c r="AE74" s="132"/>
      <c r="AF74" s="132"/>
      <c r="AG74" s="132"/>
      <c r="AH74" s="141">
        <f>+COUNTIF(AH$5:AH$49,"OPO")</f>
        <v>1</v>
      </c>
      <c r="AI74" s="132"/>
      <c r="AJ74" s="132"/>
      <c r="AK74" s="132"/>
    </row>
    <row r="75" spans="1:37" ht="15" thickBot="1" x14ac:dyDescent="0.4">
      <c r="A75" s="47"/>
      <c r="B75" s="47"/>
      <c r="C75" s="771"/>
      <c r="D75" s="41" t="s">
        <v>31</v>
      </c>
      <c r="E75" s="135"/>
      <c r="F75" s="143">
        <f>+COUNTIF(F$5:F$49,"CDQ")</f>
        <v>0</v>
      </c>
      <c r="G75" s="168"/>
      <c r="H75" s="144">
        <f>+COUNTIF(H$5:H$49,"CDQ")</f>
        <v>0</v>
      </c>
      <c r="I75" s="168"/>
      <c r="J75" s="144">
        <f>+COUNTIF(J$5:J$49,"CDQ")</f>
        <v>0</v>
      </c>
      <c r="K75" s="144">
        <f>+COUNTIF(K$5:K$49,"CDQ")</f>
        <v>2</v>
      </c>
      <c r="L75" s="161">
        <f>+COUNTIF(L$5:L$49,"CDQ")</f>
        <v>0</v>
      </c>
      <c r="M75" s="166"/>
      <c r="N75" s="144">
        <f>+COUNTIF(N$5:N$49,"CDQ")</f>
        <v>1</v>
      </c>
      <c r="O75" s="168"/>
      <c r="P75" s="144">
        <f>+COUNTIF(P$5:P$49,"CDQ")</f>
        <v>1</v>
      </c>
      <c r="Q75" s="168"/>
      <c r="R75" s="168"/>
      <c r="S75" s="135"/>
      <c r="T75" s="143">
        <f>+COUNTIF(T$5:T$49,"CDQ")</f>
        <v>0</v>
      </c>
      <c r="U75" s="168"/>
      <c r="V75" s="144">
        <f>+COUNTIF(V$5:V$49,"CDQ")</f>
        <v>1</v>
      </c>
      <c r="W75" s="168"/>
      <c r="X75" s="144">
        <f>+COUNTIF(X$5:X$49,"CDQ")</f>
        <v>0</v>
      </c>
      <c r="Y75" s="144">
        <f>+COUNTIF(Y$5:Y$49,"CDQ")</f>
        <v>0</v>
      </c>
      <c r="Z75" s="161">
        <f>+COUNTIF(Z$5:Z$49,"CDQ")</f>
        <v>1</v>
      </c>
      <c r="AA75" s="166"/>
      <c r="AB75" s="144">
        <f>+COUNTIF(AB$5:AB$49,"CDQ")</f>
        <v>0</v>
      </c>
      <c r="AC75" s="168"/>
      <c r="AD75" s="144">
        <f>+COUNTIF(AD$5:AD$49,"CDQ")</f>
        <v>1</v>
      </c>
      <c r="AE75" s="168"/>
      <c r="AF75" s="168"/>
      <c r="AG75" s="135"/>
      <c r="AH75" s="143">
        <f>+COUNTIF(AH$5:AH$49,"CDQ")</f>
        <v>1</v>
      </c>
      <c r="AI75" s="168"/>
    </row>
    <row r="76" spans="1:37" ht="15" thickBot="1" x14ac:dyDescent="0.4">
      <c r="A76" s="47"/>
      <c r="B76" s="47"/>
      <c r="C76" s="771"/>
      <c r="D76" s="41" t="s">
        <v>30</v>
      </c>
      <c r="E76" s="135"/>
      <c r="F76" s="143">
        <f>+COUNTIF(F$5:F$49,"CDQCSA")</f>
        <v>0</v>
      </c>
      <c r="G76" s="168"/>
      <c r="H76" s="144">
        <f>+COUNTIF(H$5:H$49,"CDQCSA")</f>
        <v>1</v>
      </c>
      <c r="I76" s="168"/>
      <c r="J76" s="144">
        <f>+COUNTIF(J$5:J$49,"CDQCSA")</f>
        <v>0</v>
      </c>
      <c r="K76" s="144">
        <f>+COUNTIF(K$5:K$49,"CDQCSA")</f>
        <v>0</v>
      </c>
      <c r="L76" s="161">
        <f>+COUNTIF(L$5:L$49,"CDQCSA")</f>
        <v>0</v>
      </c>
      <c r="M76" s="166"/>
      <c r="N76" s="144">
        <f>+COUNTIF(N$5:N$49,"CDQCSA")</f>
        <v>0</v>
      </c>
      <c r="O76" s="168"/>
      <c r="P76" s="144">
        <f>+COUNTIF(P$5:P$49,"CDQCSA")</f>
        <v>0</v>
      </c>
      <c r="Q76" s="168"/>
      <c r="R76" s="168"/>
      <c r="S76" s="135"/>
      <c r="T76" s="143">
        <f>+COUNTIF(T$5:T$49,"CDQCSA")</f>
        <v>0</v>
      </c>
      <c r="U76" s="168"/>
      <c r="V76" s="144">
        <f>+COUNTIF(V$5:V$49,"CDQCSA")</f>
        <v>0</v>
      </c>
      <c r="W76" s="168"/>
      <c r="X76" s="144">
        <f>+COUNTIF(X$5:X$49,"CDQCSA")</f>
        <v>0</v>
      </c>
      <c r="Y76" s="144">
        <f>+COUNTIF(Y$5:Y$49,"CDQCSA")</f>
        <v>1</v>
      </c>
      <c r="Z76" s="161">
        <f>+COUNTIF(Z$5:Z$49,"CDQCSA")</f>
        <v>0</v>
      </c>
      <c r="AA76" s="166"/>
      <c r="AB76" s="144">
        <f>+COUNTIF(AB$5:AB$49,"CDQCSA")</f>
        <v>0</v>
      </c>
      <c r="AC76" s="168"/>
      <c r="AD76" s="144">
        <f>+COUNTIF(AD$5:AD$49,"CDQCSA")</f>
        <v>0</v>
      </c>
      <c r="AE76" s="168"/>
      <c r="AF76" s="168"/>
      <c r="AG76" s="135"/>
      <c r="AH76" s="143">
        <f>+COUNTIF(AH$5:AH$49,"CDQCSA")</f>
        <v>1</v>
      </c>
      <c r="AI76" s="168"/>
    </row>
    <row r="77" spans="1:37" ht="15" thickBot="1" x14ac:dyDescent="0.4">
      <c r="A77" s="47"/>
      <c r="B77" s="47"/>
      <c r="C77" s="771"/>
      <c r="D77" s="41" t="s">
        <v>19</v>
      </c>
      <c r="E77" s="135"/>
      <c r="F77" s="143">
        <f>+COUNTIF(F$5:F$49,"CDQPO")</f>
        <v>2</v>
      </c>
      <c r="G77" s="168"/>
      <c r="H77" s="144">
        <f>+COUNTIF(H$5:H$49,"CDQPO")</f>
        <v>1</v>
      </c>
      <c r="I77" s="168"/>
      <c r="J77" s="144">
        <f>+COUNTIF(J$5:J$49,"CDQPO")</f>
        <v>3</v>
      </c>
      <c r="K77" s="144">
        <f>+COUNTIF(K$5:K$49,"CDQPO")</f>
        <v>1</v>
      </c>
      <c r="L77" s="161">
        <f>+COUNTIF(L$5:L$49,"CDQPO")</f>
        <v>3</v>
      </c>
      <c r="M77" s="166"/>
      <c r="N77" s="144">
        <f>+COUNTIF(N$5:N$49,"CDQPO")</f>
        <v>1</v>
      </c>
      <c r="O77" s="168"/>
      <c r="P77" s="144">
        <f>+COUNTIF(P$5:P$49,"CDQPO")</f>
        <v>1</v>
      </c>
      <c r="Q77" s="168"/>
      <c r="R77" s="168"/>
      <c r="S77" s="135"/>
      <c r="T77" s="143">
        <f>+COUNTIF(T$5:T$49,"CDQPO")</f>
        <v>2</v>
      </c>
      <c r="U77" s="168"/>
      <c r="V77" s="144">
        <f>+COUNTIF(V$5:V$49,"CDQPO")</f>
        <v>1</v>
      </c>
      <c r="W77" s="168"/>
      <c r="X77" s="144">
        <f>+COUNTIF(X$5:X$49,"CDQPO")</f>
        <v>3</v>
      </c>
      <c r="Y77" s="144">
        <f>+COUNTIF(Y$5:Y$49,"CDQPO")</f>
        <v>2</v>
      </c>
      <c r="Z77" s="161">
        <f>+COUNTIF(Z$5:Z$49,"CDQPO")</f>
        <v>2</v>
      </c>
      <c r="AA77" s="166"/>
      <c r="AB77" s="144">
        <f>+COUNTIF(AB$5:AB$49,"CDQPO")</f>
        <v>2</v>
      </c>
      <c r="AC77" s="168"/>
      <c r="AD77" s="144">
        <f>+COUNTIF(AD$5:AD$49,"CDQPO")</f>
        <v>1</v>
      </c>
      <c r="AE77" s="168"/>
      <c r="AF77" s="168"/>
      <c r="AG77" s="135"/>
      <c r="AH77" s="143">
        <f>+COUNTIF(AH$5:AH$49,"CDQPO")</f>
        <v>0</v>
      </c>
      <c r="AI77" s="168"/>
    </row>
    <row r="78" spans="1:37" ht="15" thickBot="1" x14ac:dyDescent="0.4">
      <c r="A78" s="47"/>
      <c r="B78" s="47"/>
      <c r="C78" s="771"/>
      <c r="D78" s="41" t="s">
        <v>48</v>
      </c>
      <c r="E78" s="135"/>
      <c r="F78" s="143">
        <f>+COUNTIF(F$5:F$49,"NPO")</f>
        <v>0</v>
      </c>
      <c r="G78" s="168"/>
      <c r="H78" s="144">
        <f>+COUNTIF(H$5:H$49,"NPO")</f>
        <v>1</v>
      </c>
      <c r="I78" s="168"/>
      <c r="J78" s="144">
        <f>+COUNTIF(J$5:J$49,"NPO")</f>
        <v>1</v>
      </c>
      <c r="K78" s="144">
        <f>+COUNTIF(K$5:K$49,"NPO")</f>
        <v>2</v>
      </c>
      <c r="L78" s="161">
        <f>+COUNTIF(L$5:L$49,"NPO")</f>
        <v>1</v>
      </c>
      <c r="M78" s="166"/>
      <c r="N78" s="144">
        <f>+COUNTIF(N$5:N$49,"NPO")</f>
        <v>1</v>
      </c>
      <c r="O78" s="168"/>
      <c r="P78" s="144">
        <f>+COUNTIF(P$5:P$49,"NPO")</f>
        <v>1</v>
      </c>
      <c r="Q78" s="168"/>
      <c r="R78" s="168"/>
      <c r="S78" s="135"/>
      <c r="T78" s="143">
        <f>+COUNTIF(T$5:T$49,"NPO")</f>
        <v>0</v>
      </c>
      <c r="U78" s="168"/>
      <c r="V78" s="144">
        <f>+COUNTIF(V$5:V$49,"NPO")</f>
        <v>1</v>
      </c>
      <c r="W78" s="168"/>
      <c r="X78" s="144">
        <f>+COUNTIF(X$5:X$49,"NPO")</f>
        <v>2</v>
      </c>
      <c r="Y78" s="144">
        <f>+COUNTIF(Y$5:Y$49,"NPO")</f>
        <v>0</v>
      </c>
      <c r="Z78" s="161">
        <f>+COUNTIF(Z$5:Z$49,"NPO")</f>
        <v>0</v>
      </c>
      <c r="AA78" s="166"/>
      <c r="AB78" s="144">
        <f>+COUNTIF(AB$5:AB$49,"NPO")</f>
        <v>1</v>
      </c>
      <c r="AC78" s="168"/>
      <c r="AD78" s="144">
        <f>+COUNTIF(AD$5:AD$49,"NPO")</f>
        <v>1</v>
      </c>
      <c r="AE78" s="168"/>
      <c r="AF78" s="168"/>
      <c r="AG78" s="135"/>
      <c r="AH78" s="143">
        <f>+COUNTIF(AH$5:AH$49,"NPO")</f>
        <v>2</v>
      </c>
      <c r="AI78" s="168"/>
    </row>
    <row r="79" spans="1:37" ht="15" thickBot="1" x14ac:dyDescent="0.4">
      <c r="A79" s="47"/>
      <c r="B79" s="47"/>
      <c r="C79" s="771"/>
      <c r="D79" s="41" t="s">
        <v>55</v>
      </c>
      <c r="E79" s="135"/>
      <c r="F79" s="143">
        <f>+COUNTIF(F$5:F$49,"NAPO")</f>
        <v>2</v>
      </c>
      <c r="G79" s="168"/>
      <c r="H79" s="144">
        <f>+COUNTIF(H$5:H$49,"NAPO")</f>
        <v>1</v>
      </c>
      <c r="I79" s="168"/>
      <c r="J79" s="144">
        <f>+COUNTIF(J$5:J$49,"NAPO")</f>
        <v>2</v>
      </c>
      <c r="K79" s="144">
        <f>+COUNTIF(K$5:K$49,"NAPO")</f>
        <v>1</v>
      </c>
      <c r="L79" s="161">
        <f>+COUNTIF(L$5:L$49,"NAPO")</f>
        <v>2</v>
      </c>
      <c r="M79" s="166"/>
      <c r="N79" s="144">
        <f>+COUNTIF(N$5:N$49,"NAPO")</f>
        <v>1</v>
      </c>
      <c r="O79" s="168"/>
      <c r="P79" s="144">
        <f>+COUNTIF(P$5:P$49,"NAPO")</f>
        <v>1</v>
      </c>
      <c r="Q79" s="168"/>
      <c r="R79" s="168"/>
      <c r="S79" s="135"/>
      <c r="T79" s="143">
        <f>+COUNTIF(T$5:T$49,"NAPO")</f>
        <v>2</v>
      </c>
      <c r="U79" s="168"/>
      <c r="V79" s="144">
        <f>+COUNTIF(V$5:V$49,"NAPO")</f>
        <v>1</v>
      </c>
      <c r="W79" s="168"/>
      <c r="X79" s="144">
        <f>+COUNTIF(X$5:X$49,"NAPO")</f>
        <v>1</v>
      </c>
      <c r="Y79" s="144">
        <f>+COUNTIF(Y$5:Y$49,"NAPO")</f>
        <v>3</v>
      </c>
      <c r="Z79" s="161">
        <f>+COUNTIF(Z$5:Z$49,"NAPO")</f>
        <v>3</v>
      </c>
      <c r="AA79" s="166"/>
      <c r="AB79" s="144">
        <f>+COUNTIF(AB$5:AB$49,"NAPO")</f>
        <v>1</v>
      </c>
      <c r="AC79" s="168"/>
      <c r="AD79" s="144">
        <f>+COUNTIF(AD$5:AD$49,"NAPO")</f>
        <v>1</v>
      </c>
      <c r="AE79" s="168"/>
      <c r="AF79" s="168"/>
      <c r="AG79" s="135"/>
      <c r="AH79" s="143">
        <f>+COUNTIF(AH$5:AH$49,"NAPO")</f>
        <v>0</v>
      </c>
      <c r="AI79" s="168"/>
    </row>
    <row r="80" spans="1:37" ht="15" thickBot="1" x14ac:dyDescent="0.4">
      <c r="A80" s="47"/>
      <c r="B80" s="47"/>
      <c r="C80" s="771"/>
      <c r="D80" s="128" t="s">
        <v>40</v>
      </c>
      <c r="E80" s="170"/>
      <c r="F80" s="145">
        <f>+COUNTIF(F$5:F$49,"NOI")</f>
        <v>2</v>
      </c>
      <c r="G80" s="169"/>
      <c r="H80" s="146">
        <f>+COUNTIF(H$5:H$49,"NOI")</f>
        <v>2</v>
      </c>
      <c r="I80" s="169"/>
      <c r="J80" s="146">
        <f>+COUNTIF(J$5:J$49,"NOI")</f>
        <v>2</v>
      </c>
      <c r="K80" s="146">
        <f>+COUNTIF(K$5:K$49,"NOI")</f>
        <v>2</v>
      </c>
      <c r="L80" s="162">
        <f>+COUNTIF(L$5:L$49,"NOI")</f>
        <v>2</v>
      </c>
      <c r="M80" s="171"/>
      <c r="N80" s="146">
        <f>+COUNTIF(N$5:N$49,"NOI")</f>
        <v>2</v>
      </c>
      <c r="O80" s="169"/>
      <c r="P80" s="146">
        <f>+COUNTIF(P$5:P$49,"NOI")</f>
        <v>2</v>
      </c>
      <c r="Q80" s="169"/>
      <c r="R80" s="169"/>
      <c r="S80" s="170"/>
      <c r="T80" s="145">
        <f>+COUNTIF(T$5:T$49,"NOI")</f>
        <v>2</v>
      </c>
      <c r="U80" s="169"/>
      <c r="V80" s="146">
        <f>+COUNTIF(V$5:V$49,"NOI")</f>
        <v>2</v>
      </c>
      <c r="W80" s="169"/>
      <c r="X80" s="146">
        <f>+COUNTIF(X$5:X$49,"NOI")</f>
        <v>2</v>
      </c>
      <c r="Y80" s="146">
        <f>+COUNTIF(Y$5:Y$49,"NOI")</f>
        <v>2</v>
      </c>
      <c r="Z80" s="162">
        <f>+COUNTIF(Z$5:Z$49,"NOI")</f>
        <v>2</v>
      </c>
      <c r="AA80" s="171"/>
      <c r="AB80" s="146">
        <f>+COUNTIF(AB$5:AB$49,"NOI")</f>
        <v>2</v>
      </c>
      <c r="AC80" s="169"/>
      <c r="AD80" s="146">
        <f>+COUNTIF(AD$5:AD$49,"NOI")</f>
        <v>2</v>
      </c>
      <c r="AE80" s="169"/>
      <c r="AF80" s="169"/>
      <c r="AG80" s="170"/>
      <c r="AH80" s="145">
        <f>+COUNTIF(AH$5:AH$49,"NOI")</f>
        <v>2</v>
      </c>
      <c r="AI80" s="169"/>
    </row>
    <row r="81" spans="1:38" ht="15" thickBot="1" x14ac:dyDescent="0.4">
      <c r="A81" s="47"/>
      <c r="B81" s="47"/>
      <c r="C81" s="772" t="s">
        <v>93</v>
      </c>
      <c r="D81" s="40" t="s">
        <v>84</v>
      </c>
      <c r="E81" s="140"/>
      <c r="F81" s="148">
        <f>SUM(F74:F80)</f>
        <v>7</v>
      </c>
      <c r="G81" s="132"/>
      <c r="H81" s="148">
        <f>SUM(H74:H80)</f>
        <v>7</v>
      </c>
      <c r="I81" s="132"/>
      <c r="J81" s="148">
        <f>SUM(J74:J80)</f>
        <v>9</v>
      </c>
      <c r="K81" s="148">
        <f>SUM(K74:K80)</f>
        <v>9</v>
      </c>
      <c r="L81" s="148">
        <f>SUM(L74:L80)</f>
        <v>9</v>
      </c>
      <c r="M81" s="131"/>
      <c r="N81" s="148">
        <f>SUM(N74:N80)</f>
        <v>7</v>
      </c>
      <c r="O81" s="132"/>
      <c r="P81" s="148">
        <f>SUM(P74:P80)</f>
        <v>7</v>
      </c>
      <c r="Q81" s="132"/>
      <c r="R81" s="132"/>
      <c r="S81" s="243"/>
      <c r="T81" s="148">
        <f>SUM(T74:T80)</f>
        <v>7</v>
      </c>
      <c r="U81" s="132"/>
      <c r="V81" s="148">
        <f>SUM(V74:V80)</f>
        <v>7</v>
      </c>
      <c r="W81" s="132"/>
      <c r="X81" s="148">
        <f>SUM(X74:X80)</f>
        <v>9</v>
      </c>
      <c r="Y81" s="148">
        <f>SUM(Y74:Y80)</f>
        <v>9</v>
      </c>
      <c r="Z81" s="148">
        <f>SUM(Z74:Z80)</f>
        <v>9</v>
      </c>
      <c r="AA81" s="132"/>
      <c r="AB81" s="148">
        <f>SUM(AB74:AB80)</f>
        <v>7</v>
      </c>
      <c r="AC81" s="132"/>
      <c r="AD81" s="148">
        <f>SUM(AD74:AD80)</f>
        <v>7</v>
      </c>
      <c r="AE81" s="132"/>
      <c r="AF81" s="132"/>
      <c r="AG81" s="132"/>
      <c r="AH81" s="148">
        <f>SUM(AH74:AH80)</f>
        <v>7</v>
      </c>
      <c r="AI81" s="132"/>
    </row>
    <row r="82" spans="1:38" ht="15" thickBot="1" x14ac:dyDescent="0.4">
      <c r="A82" s="47"/>
      <c r="B82" s="47"/>
      <c r="C82" s="772"/>
      <c r="D82" s="41" t="s">
        <v>31</v>
      </c>
      <c r="E82" s="136"/>
      <c r="F82" s="150">
        <f>+F75+F77+F76</f>
        <v>2</v>
      </c>
      <c r="G82" s="134"/>
      <c r="H82" s="150">
        <f>+H75+H77+H76</f>
        <v>2</v>
      </c>
      <c r="I82" s="134"/>
      <c r="J82" s="150">
        <f>+J75+J77+J76</f>
        <v>3</v>
      </c>
      <c r="K82" s="150">
        <f>+K75+K77+K76</f>
        <v>3</v>
      </c>
      <c r="L82" s="150">
        <f>+L75+L77+L76</f>
        <v>3</v>
      </c>
      <c r="M82" s="133"/>
      <c r="N82" s="150">
        <f>+N75+N77+N76</f>
        <v>2</v>
      </c>
      <c r="O82" s="134"/>
      <c r="P82" s="150">
        <f>+P75+P77+P76</f>
        <v>2</v>
      </c>
      <c r="Q82" s="134"/>
      <c r="R82" s="134"/>
      <c r="S82" s="244"/>
      <c r="T82" s="150">
        <f>+T75+T77+T76</f>
        <v>2</v>
      </c>
      <c r="U82" s="134"/>
      <c r="V82" s="150">
        <f>+V75+V77+V76</f>
        <v>2</v>
      </c>
      <c r="W82" s="134"/>
      <c r="X82" s="150">
        <f>+X75+X77+X76</f>
        <v>3</v>
      </c>
      <c r="Y82" s="150">
        <f>+Y75+Y77+Y76</f>
        <v>3</v>
      </c>
      <c r="Z82" s="150">
        <f>+Z75+Z77+Z76</f>
        <v>3</v>
      </c>
      <c r="AA82" s="134"/>
      <c r="AB82" s="150">
        <f>+AB75+AB77+AB76</f>
        <v>2</v>
      </c>
      <c r="AC82" s="134"/>
      <c r="AD82" s="150">
        <f>+AD75+AD77+AD76</f>
        <v>2</v>
      </c>
      <c r="AE82" s="134"/>
      <c r="AF82" s="134"/>
      <c r="AG82" s="134"/>
      <c r="AH82" s="150">
        <f>+AH75+AH77+AH76</f>
        <v>2</v>
      </c>
      <c r="AI82" s="134"/>
    </row>
    <row r="83" spans="1:38" ht="15" thickBot="1" x14ac:dyDescent="0.4">
      <c r="A83" s="47"/>
      <c r="B83" s="47"/>
      <c r="C83" s="772"/>
      <c r="D83" s="41" t="s">
        <v>38</v>
      </c>
      <c r="E83" s="136"/>
      <c r="F83" s="150">
        <f>+F77+F78+F79</f>
        <v>4</v>
      </c>
      <c r="G83" s="134"/>
      <c r="H83" s="150">
        <f>+H77+H78+H79</f>
        <v>3</v>
      </c>
      <c r="I83" s="134"/>
      <c r="J83" s="150">
        <f>+J77+J78+J79</f>
        <v>6</v>
      </c>
      <c r="K83" s="150">
        <f>+K77+K78+K79</f>
        <v>4</v>
      </c>
      <c r="L83" s="150">
        <f>+L77+L78+L79</f>
        <v>6</v>
      </c>
      <c r="M83" s="133"/>
      <c r="N83" s="150">
        <f>+N77+N78+N79</f>
        <v>3</v>
      </c>
      <c r="O83" s="134"/>
      <c r="P83" s="150">
        <f>+P77+P78+P79</f>
        <v>3</v>
      </c>
      <c r="Q83" s="134"/>
      <c r="R83" s="134"/>
      <c r="S83" s="244"/>
      <c r="T83" s="150">
        <f>+T77+T78+T79</f>
        <v>4</v>
      </c>
      <c r="U83" s="134"/>
      <c r="V83" s="150">
        <f>+V77+V78+V79</f>
        <v>3</v>
      </c>
      <c r="W83" s="134"/>
      <c r="X83" s="150">
        <f>+X77+X78+X79</f>
        <v>6</v>
      </c>
      <c r="Y83" s="150">
        <f>+Y77+Y78+Y79</f>
        <v>5</v>
      </c>
      <c r="Z83" s="150">
        <f>+Z77+Z78+Z79</f>
        <v>5</v>
      </c>
      <c r="AA83" s="134"/>
      <c r="AB83" s="150">
        <f>+AB77+AB78+AB79</f>
        <v>4</v>
      </c>
      <c r="AC83" s="134"/>
      <c r="AD83" s="150">
        <f>+AD77+AD78+AD79</f>
        <v>3</v>
      </c>
      <c r="AE83" s="134"/>
      <c r="AF83" s="134"/>
      <c r="AG83" s="134"/>
      <c r="AH83" s="150">
        <f>+AH77+AH78+AH79</f>
        <v>2</v>
      </c>
      <c r="AI83" s="134"/>
    </row>
    <row r="84" spans="1:38" ht="15" thickBot="1" x14ac:dyDescent="0.4">
      <c r="A84" s="47"/>
      <c r="B84" s="47"/>
      <c r="C84" s="772"/>
      <c r="D84" s="128" t="s">
        <v>16</v>
      </c>
      <c r="E84" s="139"/>
      <c r="F84" s="152">
        <f>+F75+F77+F78+F79</f>
        <v>4</v>
      </c>
      <c r="G84" s="138"/>
      <c r="H84" s="152">
        <f>+H75+H77+H78+H79</f>
        <v>3</v>
      </c>
      <c r="I84" s="138"/>
      <c r="J84" s="152">
        <f>+J75+J77+J78+J79</f>
        <v>6</v>
      </c>
      <c r="K84" s="152">
        <f>+K75+K77+K78+K79</f>
        <v>6</v>
      </c>
      <c r="L84" s="152">
        <f>+L75+L77+L78+L79</f>
        <v>6</v>
      </c>
      <c r="M84" s="137"/>
      <c r="N84" s="152">
        <f>+N75+N77+N78+N79</f>
        <v>4</v>
      </c>
      <c r="O84" s="138"/>
      <c r="P84" s="152">
        <f>+P75+P77+P78+P79</f>
        <v>4</v>
      </c>
      <c r="Q84" s="138"/>
      <c r="R84" s="138"/>
      <c r="S84" s="245"/>
      <c r="T84" s="152">
        <f>+T75+T77+T78+T79</f>
        <v>4</v>
      </c>
      <c r="U84" s="138"/>
      <c r="V84" s="152">
        <f>+V75+V77+V78+V79</f>
        <v>4</v>
      </c>
      <c r="W84" s="138"/>
      <c r="X84" s="152">
        <f>+X75+X77+X78+X79</f>
        <v>6</v>
      </c>
      <c r="Y84" s="152">
        <f>+Y75+Y77+Y78+Y79</f>
        <v>5</v>
      </c>
      <c r="Z84" s="152">
        <f>+Z75+Z77+Z78+Z79</f>
        <v>6</v>
      </c>
      <c r="AA84" s="138"/>
      <c r="AB84" s="152">
        <f>+AB75+AB77+AB78+AB79</f>
        <v>4</v>
      </c>
      <c r="AC84" s="138"/>
      <c r="AD84" s="152">
        <f>+AD75+AD77+AD78+AD79</f>
        <v>4</v>
      </c>
      <c r="AE84" s="138"/>
      <c r="AF84" s="138"/>
      <c r="AG84" s="138"/>
      <c r="AH84" s="152">
        <f>+AH75+AH77+AH78+AH79</f>
        <v>3</v>
      </c>
      <c r="AI84" s="138"/>
    </row>
    <row r="85" spans="1:38" s="42" customFormat="1" x14ac:dyDescent="0.35">
      <c r="A85" s="48"/>
      <c r="B85" s="48"/>
      <c r="D85" s="45"/>
      <c r="AK85" s="307"/>
    </row>
    <row r="86" spans="1:38" s="42" customFormat="1" x14ac:dyDescent="0.35">
      <c r="A86" s="48"/>
      <c r="B86" s="48"/>
      <c r="E86" s="242"/>
      <c r="F86" s="242"/>
      <c r="G86" s="242"/>
      <c r="H86" s="242"/>
      <c r="I86" s="242"/>
      <c r="J86" s="242"/>
      <c r="K86" s="242"/>
      <c r="L86" s="242"/>
      <c r="M86" s="242"/>
      <c r="N86" s="242"/>
      <c r="O86" s="242"/>
      <c r="P86" s="242"/>
      <c r="Q86" s="242"/>
      <c r="R86" s="242"/>
      <c r="S86" s="242"/>
      <c r="T86" s="242"/>
      <c r="U86" s="242"/>
      <c r="V86" s="242"/>
      <c r="W86" s="242"/>
      <c r="X86" s="242"/>
      <c r="Y86" s="242"/>
      <c r="Z86" s="242"/>
      <c r="AA86" s="242"/>
      <c r="AB86" s="242"/>
      <c r="AC86" s="242"/>
      <c r="AD86" s="242"/>
      <c r="AE86" s="242"/>
      <c r="AF86" s="242"/>
      <c r="AG86" s="242"/>
      <c r="AH86" s="242"/>
      <c r="AI86" s="242"/>
      <c r="AJ86" s="242"/>
      <c r="AK86" s="307"/>
      <c r="AL86" s="242"/>
    </row>
    <row r="87" spans="1:38" s="42" customFormat="1" x14ac:dyDescent="0.35">
      <c r="A87" s="48"/>
      <c r="B87" s="48"/>
      <c r="C87" s="236">
        <v>42</v>
      </c>
      <c r="AK87" s="307"/>
    </row>
    <row r="88" spans="1:38" s="42" customFormat="1" ht="15" thickBot="1" x14ac:dyDescent="0.4">
      <c r="A88" s="48"/>
      <c r="B88" s="48"/>
      <c r="C88" s="236"/>
      <c r="AK88" s="307"/>
    </row>
    <row r="89" spans="1:38" s="42" customFormat="1" x14ac:dyDescent="0.35">
      <c r="A89" s="48"/>
      <c r="B89" s="48"/>
      <c r="C89" s="238"/>
      <c r="D89" s="227" t="s">
        <v>104</v>
      </c>
      <c r="E89" s="154"/>
      <c r="F89" s="154"/>
      <c r="G89" s="154"/>
      <c r="H89" s="154"/>
      <c r="I89" s="154"/>
      <c r="J89" s="154"/>
      <c r="K89" s="154"/>
      <c r="L89" s="154"/>
      <c r="M89" s="154"/>
      <c r="N89" s="154"/>
      <c r="O89" s="154"/>
      <c r="P89" s="154"/>
      <c r="Q89" s="154"/>
      <c r="R89" s="154"/>
      <c r="S89" s="154"/>
      <c r="T89" s="154"/>
      <c r="U89" s="154"/>
      <c r="V89" s="154"/>
      <c r="W89" s="154"/>
      <c r="X89" s="154"/>
      <c r="Y89" s="154"/>
      <c r="Z89" s="154"/>
      <c r="AA89" s="154"/>
      <c r="AB89" s="154"/>
      <c r="AC89" s="154"/>
      <c r="AD89" s="154"/>
      <c r="AE89" s="154"/>
      <c r="AF89" s="154"/>
      <c r="AG89" s="154"/>
      <c r="AH89" s="154"/>
      <c r="AI89" s="154"/>
      <c r="AK89" s="307"/>
    </row>
    <row r="90" spans="1:38" s="42" customFormat="1" x14ac:dyDescent="0.35">
      <c r="A90" s="48"/>
      <c r="B90" s="48"/>
      <c r="C90" s="237"/>
      <c r="D90" s="186" t="s">
        <v>102</v>
      </c>
      <c r="E90" s="229">
        <f t="shared" ref="E90:AF90" si="13">100-E106</f>
        <v>59.523809523809526</v>
      </c>
      <c r="F90" s="229">
        <f t="shared" si="13"/>
        <v>59.523809523809533</v>
      </c>
      <c r="G90" s="229">
        <f t="shared" si="13"/>
        <v>61.904761904761905</v>
      </c>
      <c r="H90" s="229">
        <f t="shared" si="13"/>
        <v>66.666666666666657</v>
      </c>
      <c r="I90" s="229">
        <f t="shared" si="13"/>
        <v>64.285714285714278</v>
      </c>
      <c r="J90" s="229">
        <f t="shared" si="13"/>
        <v>64.285714285714278</v>
      </c>
      <c r="K90" s="229">
        <f t="shared" si="13"/>
        <v>64.285714285714278</v>
      </c>
      <c r="L90" s="229">
        <f t="shared" si="13"/>
        <v>61.904761904761905</v>
      </c>
      <c r="M90" s="229">
        <f t="shared" si="13"/>
        <v>61.904761904761905</v>
      </c>
      <c r="N90" s="229">
        <f t="shared" si="13"/>
        <v>59.523809523809526</v>
      </c>
      <c r="O90" s="229">
        <f t="shared" si="13"/>
        <v>57.142857142857146</v>
      </c>
      <c r="P90" s="229">
        <f t="shared" si="13"/>
        <v>57.142857142857146</v>
      </c>
      <c r="Q90" s="229">
        <f t="shared" si="13"/>
        <v>45.238095238095248</v>
      </c>
      <c r="R90" s="229">
        <f t="shared" si="13"/>
        <v>47.619047619047628</v>
      </c>
      <c r="S90" s="229">
        <f t="shared" si="13"/>
        <v>47.619047619047628</v>
      </c>
      <c r="T90" s="229">
        <f t="shared" si="13"/>
        <v>47.619047619047628</v>
      </c>
      <c r="U90" s="229">
        <f t="shared" si="13"/>
        <v>47.619047619047628</v>
      </c>
      <c r="V90" s="229">
        <f t="shared" si="13"/>
        <v>54.761904761904766</v>
      </c>
      <c r="W90" s="229">
        <f t="shared" si="13"/>
        <v>47.619047619047628</v>
      </c>
      <c r="X90" s="229">
        <f t="shared" si="13"/>
        <v>47.619047619047628</v>
      </c>
      <c r="Y90" s="229">
        <f t="shared" si="13"/>
        <v>47.61904761904762</v>
      </c>
      <c r="Z90" s="229">
        <f t="shared" si="13"/>
        <v>50.000000000000007</v>
      </c>
      <c r="AA90" s="229">
        <f t="shared" si="13"/>
        <v>47.61904761904762</v>
      </c>
      <c r="AB90" s="229">
        <f t="shared" si="13"/>
        <v>50.000000000000007</v>
      </c>
      <c r="AC90" s="229">
        <f t="shared" si="13"/>
        <v>45.238095238095241</v>
      </c>
      <c r="AD90" s="229">
        <f t="shared" si="13"/>
        <v>47.61904761904762</v>
      </c>
      <c r="AE90" s="229">
        <f t="shared" si="13"/>
        <v>42.857142857142861</v>
      </c>
      <c r="AF90" s="229">
        <f t="shared" si="13"/>
        <v>42.857142857142861</v>
      </c>
      <c r="AG90" s="229">
        <f>100-AG106</f>
        <v>42.857142857142861</v>
      </c>
      <c r="AH90" s="229">
        <f>100-AH106</f>
        <v>47.619047619047628</v>
      </c>
      <c r="AI90" s="229">
        <f>100-AI106</f>
        <v>50.000000000000007</v>
      </c>
      <c r="AK90" s="307"/>
    </row>
    <row r="91" spans="1:38" s="42" customFormat="1" x14ac:dyDescent="0.35">
      <c r="A91" s="48"/>
      <c r="B91" s="48"/>
      <c r="C91" s="236"/>
      <c r="D91" s="226" t="s">
        <v>7</v>
      </c>
      <c r="E91" s="134">
        <f t="shared" ref="E91:AF91" si="14">+COUNTIF(E119:E163,"PLD")</f>
        <v>12</v>
      </c>
      <c r="F91" s="134">
        <f t="shared" si="14"/>
        <v>11</v>
      </c>
      <c r="G91" s="134">
        <f t="shared" si="14"/>
        <v>10</v>
      </c>
      <c r="H91" s="134">
        <f t="shared" si="14"/>
        <v>7</v>
      </c>
      <c r="I91" s="134">
        <f t="shared" si="14"/>
        <v>8</v>
      </c>
      <c r="J91" s="134">
        <f t="shared" si="14"/>
        <v>9</v>
      </c>
      <c r="K91" s="134">
        <f t="shared" si="14"/>
        <v>10</v>
      </c>
      <c r="L91" s="134">
        <f t="shared" si="14"/>
        <v>11</v>
      </c>
      <c r="M91" s="134">
        <f t="shared" si="14"/>
        <v>10</v>
      </c>
      <c r="N91" s="134">
        <f t="shared" si="14"/>
        <v>10</v>
      </c>
      <c r="O91" s="134">
        <f t="shared" si="14"/>
        <v>11</v>
      </c>
      <c r="P91" s="134">
        <f t="shared" si="14"/>
        <v>11</v>
      </c>
      <c r="Q91" s="134">
        <f t="shared" si="14"/>
        <v>17</v>
      </c>
      <c r="R91" s="134">
        <f t="shared" si="14"/>
        <v>17</v>
      </c>
      <c r="S91" s="134">
        <f t="shared" si="14"/>
        <v>17</v>
      </c>
      <c r="T91" s="134">
        <f t="shared" si="14"/>
        <v>17</v>
      </c>
      <c r="U91" s="134">
        <f t="shared" si="14"/>
        <v>17</v>
      </c>
      <c r="V91" s="134">
        <f t="shared" si="14"/>
        <v>15</v>
      </c>
      <c r="W91" s="134">
        <f t="shared" si="14"/>
        <v>18</v>
      </c>
      <c r="X91" s="134">
        <f t="shared" si="14"/>
        <v>18</v>
      </c>
      <c r="Y91" s="134">
        <f t="shared" si="14"/>
        <v>19</v>
      </c>
      <c r="Z91" s="134">
        <f t="shared" si="14"/>
        <v>18</v>
      </c>
      <c r="AA91" s="134">
        <f t="shared" si="14"/>
        <v>19</v>
      </c>
      <c r="AB91" s="134">
        <f t="shared" si="14"/>
        <v>18</v>
      </c>
      <c r="AC91" s="134">
        <f t="shared" si="14"/>
        <v>20</v>
      </c>
      <c r="AD91" s="134">
        <f t="shared" si="14"/>
        <v>19</v>
      </c>
      <c r="AE91" s="134">
        <f t="shared" si="14"/>
        <v>21</v>
      </c>
      <c r="AF91" s="134">
        <f t="shared" si="14"/>
        <v>22</v>
      </c>
      <c r="AG91" s="134">
        <f>+COUNTIF(AG119:AG163,"PLD")</f>
        <v>22</v>
      </c>
      <c r="AH91" s="134">
        <f>+COUNTIF(AH119:AH163,"PLD")</f>
        <v>18</v>
      </c>
      <c r="AI91" s="134">
        <f>+COUNTIF(AI119:AI163,"PLD")</f>
        <v>17</v>
      </c>
      <c r="AK91" s="307"/>
    </row>
    <row r="92" spans="1:38" s="42" customFormat="1" x14ac:dyDescent="0.35">
      <c r="A92" s="48"/>
      <c r="B92" s="48"/>
      <c r="D92" s="226" t="s">
        <v>102</v>
      </c>
      <c r="E92" s="222">
        <f t="shared" ref="E92:AF92" si="15">+E91*100/$C$87</f>
        <v>28.571428571428573</v>
      </c>
      <c r="F92" s="222">
        <f t="shared" si="15"/>
        <v>26.19047619047619</v>
      </c>
      <c r="G92" s="222">
        <f t="shared" si="15"/>
        <v>23.80952380952381</v>
      </c>
      <c r="H92" s="222">
        <f t="shared" si="15"/>
        <v>16.666666666666668</v>
      </c>
      <c r="I92" s="222">
        <f t="shared" si="15"/>
        <v>19.047619047619047</v>
      </c>
      <c r="J92" s="222">
        <f t="shared" si="15"/>
        <v>21.428571428571427</v>
      </c>
      <c r="K92" s="222">
        <f t="shared" si="15"/>
        <v>23.80952380952381</v>
      </c>
      <c r="L92" s="222">
        <f t="shared" si="15"/>
        <v>26.19047619047619</v>
      </c>
      <c r="M92" s="222">
        <f t="shared" si="15"/>
        <v>23.80952380952381</v>
      </c>
      <c r="N92" s="222">
        <f t="shared" si="15"/>
        <v>23.80952380952381</v>
      </c>
      <c r="O92" s="222">
        <f t="shared" si="15"/>
        <v>26.19047619047619</v>
      </c>
      <c r="P92" s="222">
        <f t="shared" si="15"/>
        <v>26.19047619047619</v>
      </c>
      <c r="Q92" s="222">
        <f t="shared" si="15"/>
        <v>40.476190476190474</v>
      </c>
      <c r="R92" s="222">
        <f t="shared" si="15"/>
        <v>40.476190476190474</v>
      </c>
      <c r="S92" s="222">
        <f t="shared" si="15"/>
        <v>40.476190476190474</v>
      </c>
      <c r="T92" s="222">
        <f t="shared" si="15"/>
        <v>40.476190476190474</v>
      </c>
      <c r="U92" s="222">
        <f t="shared" si="15"/>
        <v>40.476190476190474</v>
      </c>
      <c r="V92" s="222">
        <f t="shared" si="15"/>
        <v>35.714285714285715</v>
      </c>
      <c r="W92" s="222">
        <f t="shared" si="15"/>
        <v>42.857142857142854</v>
      </c>
      <c r="X92" s="222">
        <f t="shared" si="15"/>
        <v>42.857142857142854</v>
      </c>
      <c r="Y92" s="222">
        <f t="shared" si="15"/>
        <v>45.238095238095241</v>
      </c>
      <c r="Z92" s="222">
        <f t="shared" si="15"/>
        <v>42.857142857142854</v>
      </c>
      <c r="AA92" s="222">
        <f t="shared" si="15"/>
        <v>45.238095238095241</v>
      </c>
      <c r="AB92" s="222">
        <f t="shared" si="15"/>
        <v>42.857142857142854</v>
      </c>
      <c r="AC92" s="222">
        <f t="shared" si="15"/>
        <v>47.61904761904762</v>
      </c>
      <c r="AD92" s="222">
        <f t="shared" si="15"/>
        <v>45.238095238095241</v>
      </c>
      <c r="AE92" s="222">
        <f t="shared" si="15"/>
        <v>50</v>
      </c>
      <c r="AF92" s="222">
        <f t="shared" si="15"/>
        <v>52.38095238095238</v>
      </c>
      <c r="AG92" s="222">
        <f>+AG91*100/$C$87</f>
        <v>52.38095238095238</v>
      </c>
      <c r="AH92" s="222">
        <f>+AH91*100/$C$87</f>
        <v>42.857142857142854</v>
      </c>
      <c r="AI92" s="222">
        <f>+AI91*100/$C$87</f>
        <v>40.476190476190474</v>
      </c>
      <c r="AK92" s="307"/>
    </row>
    <row r="93" spans="1:38" s="42" customFormat="1" x14ac:dyDescent="0.35">
      <c r="A93" s="48"/>
      <c r="B93" s="48"/>
      <c r="D93" s="186" t="s">
        <v>101</v>
      </c>
      <c r="E93" s="156">
        <f t="shared" ref="E93:AF93" si="16">+COUNTIF(E119:E163,"MISS")</f>
        <v>1</v>
      </c>
      <c r="F93" s="156">
        <f t="shared" si="16"/>
        <v>1</v>
      </c>
      <c r="G93" s="156">
        <f t="shared" si="16"/>
        <v>1</v>
      </c>
      <c r="H93" s="156">
        <f t="shared" si="16"/>
        <v>2</v>
      </c>
      <c r="I93" s="156">
        <f t="shared" si="16"/>
        <v>2</v>
      </c>
      <c r="J93" s="156">
        <f t="shared" si="16"/>
        <v>2</v>
      </c>
      <c r="K93" s="156">
        <f t="shared" si="16"/>
        <v>2</v>
      </c>
      <c r="L93" s="156">
        <f t="shared" si="16"/>
        <v>2</v>
      </c>
      <c r="M93" s="156">
        <f t="shared" si="16"/>
        <v>2</v>
      </c>
      <c r="N93" s="156">
        <f t="shared" si="16"/>
        <v>3</v>
      </c>
      <c r="O93" s="156">
        <f t="shared" si="16"/>
        <v>3</v>
      </c>
      <c r="P93" s="156">
        <f t="shared" si="16"/>
        <v>3</v>
      </c>
      <c r="Q93" s="156">
        <f t="shared" si="16"/>
        <v>2</v>
      </c>
      <c r="R93" s="156">
        <f t="shared" si="16"/>
        <v>2</v>
      </c>
      <c r="S93" s="156">
        <f t="shared" si="16"/>
        <v>2</v>
      </c>
      <c r="T93" s="156">
        <f t="shared" si="16"/>
        <v>1</v>
      </c>
      <c r="U93" s="156">
        <f t="shared" si="16"/>
        <v>1</v>
      </c>
      <c r="V93" s="156">
        <f t="shared" si="16"/>
        <v>0</v>
      </c>
      <c r="W93" s="156">
        <f t="shared" si="16"/>
        <v>0</v>
      </c>
      <c r="X93" s="156">
        <f t="shared" si="16"/>
        <v>0</v>
      </c>
      <c r="Y93" s="156">
        <f t="shared" si="16"/>
        <v>0</v>
      </c>
      <c r="Z93" s="156">
        <f t="shared" si="16"/>
        <v>0</v>
      </c>
      <c r="AA93" s="156">
        <f t="shared" si="16"/>
        <v>0</v>
      </c>
      <c r="AB93" s="156">
        <f t="shared" si="16"/>
        <v>0</v>
      </c>
      <c r="AC93" s="156">
        <f t="shared" si="16"/>
        <v>0</v>
      </c>
      <c r="AD93" s="156">
        <f t="shared" si="16"/>
        <v>0</v>
      </c>
      <c r="AE93" s="156">
        <f t="shared" si="16"/>
        <v>0</v>
      </c>
      <c r="AF93" s="156">
        <f t="shared" si="16"/>
        <v>0</v>
      </c>
      <c r="AG93" s="156">
        <f>+COUNTIF(AG119:AG163,"MISS")</f>
        <v>0</v>
      </c>
      <c r="AH93" s="156">
        <f>+COUNTIF(AH119:AH163,"MISS")</f>
        <v>1</v>
      </c>
      <c r="AI93" s="156">
        <f>+COUNTIF(AI119:AI163,"MISS")</f>
        <v>1</v>
      </c>
      <c r="AK93" s="307"/>
    </row>
    <row r="94" spans="1:38" s="42" customFormat="1" x14ac:dyDescent="0.35">
      <c r="D94" s="186" t="s">
        <v>102</v>
      </c>
      <c r="E94" s="230">
        <f t="shared" ref="E94:AF94" si="17">+E93*100/$C$87</f>
        <v>2.3809523809523809</v>
      </c>
      <c r="F94" s="230">
        <f t="shared" si="17"/>
        <v>2.3809523809523809</v>
      </c>
      <c r="G94" s="230">
        <f t="shared" si="17"/>
        <v>2.3809523809523809</v>
      </c>
      <c r="H94" s="230">
        <f t="shared" si="17"/>
        <v>4.7619047619047619</v>
      </c>
      <c r="I94" s="230">
        <f t="shared" si="17"/>
        <v>4.7619047619047619</v>
      </c>
      <c r="J94" s="230">
        <f t="shared" si="17"/>
        <v>4.7619047619047619</v>
      </c>
      <c r="K94" s="230">
        <f t="shared" si="17"/>
        <v>4.7619047619047619</v>
      </c>
      <c r="L94" s="230">
        <f t="shared" si="17"/>
        <v>4.7619047619047619</v>
      </c>
      <c r="M94" s="230">
        <f t="shared" si="17"/>
        <v>4.7619047619047619</v>
      </c>
      <c r="N94" s="230">
        <f t="shared" si="17"/>
        <v>7.1428571428571432</v>
      </c>
      <c r="O94" s="230">
        <f t="shared" si="17"/>
        <v>7.1428571428571432</v>
      </c>
      <c r="P94" s="230">
        <f t="shared" si="17"/>
        <v>7.1428571428571432</v>
      </c>
      <c r="Q94" s="230">
        <f t="shared" si="17"/>
        <v>4.7619047619047619</v>
      </c>
      <c r="R94" s="230">
        <f t="shared" si="17"/>
        <v>4.7619047619047619</v>
      </c>
      <c r="S94" s="230">
        <f t="shared" si="17"/>
        <v>4.7619047619047619</v>
      </c>
      <c r="T94" s="230">
        <f t="shared" si="17"/>
        <v>2.3809523809523809</v>
      </c>
      <c r="U94" s="230">
        <f t="shared" si="17"/>
        <v>2.3809523809523809</v>
      </c>
      <c r="V94" s="230">
        <f t="shared" si="17"/>
        <v>0</v>
      </c>
      <c r="W94" s="230">
        <f t="shared" si="17"/>
        <v>0</v>
      </c>
      <c r="X94" s="230">
        <f t="shared" si="17"/>
        <v>0</v>
      </c>
      <c r="Y94" s="230">
        <f t="shared" si="17"/>
        <v>0</v>
      </c>
      <c r="Z94" s="230">
        <f t="shared" si="17"/>
        <v>0</v>
      </c>
      <c r="AA94" s="230">
        <f t="shared" si="17"/>
        <v>0</v>
      </c>
      <c r="AB94" s="230">
        <f t="shared" si="17"/>
        <v>0</v>
      </c>
      <c r="AC94" s="230">
        <f t="shared" si="17"/>
        <v>0</v>
      </c>
      <c r="AD94" s="230">
        <f t="shared" si="17"/>
        <v>0</v>
      </c>
      <c r="AE94" s="230">
        <f t="shared" si="17"/>
        <v>0</v>
      </c>
      <c r="AF94" s="230">
        <f t="shared" si="17"/>
        <v>0</v>
      </c>
      <c r="AG94" s="230">
        <f>+AG93*100/$C$87</f>
        <v>0</v>
      </c>
      <c r="AH94" s="230">
        <f>+AH93*100/$C$87</f>
        <v>2.3809523809523809</v>
      </c>
      <c r="AI94" s="230">
        <f>+AI93*100/$C$87</f>
        <v>2.3809523809523809</v>
      </c>
      <c r="AK94" s="307"/>
    </row>
    <row r="95" spans="1:38" s="42" customFormat="1" x14ac:dyDescent="0.35">
      <c r="D95" s="226" t="s">
        <v>103</v>
      </c>
      <c r="E95" s="134">
        <f t="shared" ref="E95:AF95" si="18">+COUNTIF(E119:E163,"STAG")</f>
        <v>1</v>
      </c>
      <c r="F95" s="134">
        <f t="shared" si="18"/>
        <v>2</v>
      </c>
      <c r="G95" s="134">
        <f t="shared" si="18"/>
        <v>2</v>
      </c>
      <c r="H95" s="134">
        <f t="shared" si="18"/>
        <v>2</v>
      </c>
      <c r="I95" s="134">
        <f t="shared" si="18"/>
        <v>2</v>
      </c>
      <c r="J95" s="134">
        <f t="shared" si="18"/>
        <v>2</v>
      </c>
      <c r="K95" s="134">
        <f t="shared" si="18"/>
        <v>2</v>
      </c>
      <c r="L95" s="134">
        <f t="shared" si="18"/>
        <v>2</v>
      </c>
      <c r="M95" s="134">
        <f t="shared" si="18"/>
        <v>2</v>
      </c>
      <c r="N95" s="134">
        <f t="shared" si="18"/>
        <v>2</v>
      </c>
      <c r="O95" s="134">
        <f t="shared" si="18"/>
        <v>2</v>
      </c>
      <c r="P95" s="134">
        <f t="shared" si="18"/>
        <v>2</v>
      </c>
      <c r="Q95" s="134">
        <f t="shared" si="18"/>
        <v>2</v>
      </c>
      <c r="R95" s="134">
        <f t="shared" si="18"/>
        <v>2</v>
      </c>
      <c r="S95" s="134">
        <f t="shared" si="18"/>
        <v>2</v>
      </c>
      <c r="T95" s="134">
        <f t="shared" si="18"/>
        <v>2</v>
      </c>
      <c r="U95" s="134">
        <f t="shared" si="18"/>
        <v>2</v>
      </c>
      <c r="V95" s="134">
        <f t="shared" si="18"/>
        <v>2</v>
      </c>
      <c r="W95" s="134">
        <f t="shared" si="18"/>
        <v>2</v>
      </c>
      <c r="X95" s="134">
        <f t="shared" si="18"/>
        <v>2</v>
      </c>
      <c r="Y95" s="134">
        <f t="shared" si="18"/>
        <v>1</v>
      </c>
      <c r="Z95" s="134">
        <f t="shared" si="18"/>
        <v>1</v>
      </c>
      <c r="AA95" s="134">
        <f t="shared" si="18"/>
        <v>1</v>
      </c>
      <c r="AB95" s="134">
        <f t="shared" si="18"/>
        <v>1</v>
      </c>
      <c r="AC95" s="134">
        <f t="shared" si="18"/>
        <v>1</v>
      </c>
      <c r="AD95" s="134">
        <f t="shared" si="18"/>
        <v>1</v>
      </c>
      <c r="AE95" s="134">
        <f t="shared" si="18"/>
        <v>1</v>
      </c>
      <c r="AF95" s="134">
        <f t="shared" si="18"/>
        <v>1</v>
      </c>
      <c r="AG95" s="134">
        <f>+COUNTIF(AG119:AG163,"STAG")</f>
        <v>1</v>
      </c>
      <c r="AH95" s="134">
        <f>+COUNTIF(AH119:AH163,"STAG")</f>
        <v>1</v>
      </c>
      <c r="AI95" s="134">
        <f>+COUNTIF(AI119:AI163,"STAG")</f>
        <v>1</v>
      </c>
      <c r="AK95" s="307"/>
    </row>
    <row r="96" spans="1:38" s="42" customFormat="1" x14ac:dyDescent="0.35">
      <c r="D96" s="226" t="s">
        <v>102</v>
      </c>
      <c r="E96" s="222">
        <f t="shared" ref="E96:AF96" si="19">+E95*100/$C$87</f>
        <v>2.3809523809523809</v>
      </c>
      <c r="F96" s="222">
        <f t="shared" si="19"/>
        <v>4.7619047619047619</v>
      </c>
      <c r="G96" s="222">
        <f t="shared" si="19"/>
        <v>4.7619047619047619</v>
      </c>
      <c r="H96" s="222">
        <f t="shared" si="19"/>
        <v>4.7619047619047619</v>
      </c>
      <c r="I96" s="222">
        <f t="shared" si="19"/>
        <v>4.7619047619047619</v>
      </c>
      <c r="J96" s="222">
        <f t="shared" si="19"/>
        <v>4.7619047619047619</v>
      </c>
      <c r="K96" s="222">
        <f t="shared" si="19"/>
        <v>4.7619047619047619</v>
      </c>
      <c r="L96" s="222">
        <f t="shared" si="19"/>
        <v>4.7619047619047619</v>
      </c>
      <c r="M96" s="222">
        <f t="shared" si="19"/>
        <v>4.7619047619047619</v>
      </c>
      <c r="N96" s="222">
        <f t="shared" si="19"/>
        <v>4.7619047619047619</v>
      </c>
      <c r="O96" s="222">
        <f t="shared" si="19"/>
        <v>4.7619047619047619</v>
      </c>
      <c r="P96" s="222">
        <f t="shared" si="19"/>
        <v>4.7619047619047619</v>
      </c>
      <c r="Q96" s="222">
        <f t="shared" si="19"/>
        <v>4.7619047619047619</v>
      </c>
      <c r="R96" s="222">
        <f t="shared" si="19"/>
        <v>4.7619047619047619</v>
      </c>
      <c r="S96" s="222">
        <f t="shared" si="19"/>
        <v>4.7619047619047619</v>
      </c>
      <c r="T96" s="222">
        <f t="shared" si="19"/>
        <v>4.7619047619047619</v>
      </c>
      <c r="U96" s="222">
        <f t="shared" si="19"/>
        <v>4.7619047619047619</v>
      </c>
      <c r="V96" s="222">
        <f t="shared" si="19"/>
        <v>4.7619047619047619</v>
      </c>
      <c r="W96" s="222">
        <f t="shared" si="19"/>
        <v>4.7619047619047619</v>
      </c>
      <c r="X96" s="222">
        <f t="shared" si="19"/>
        <v>4.7619047619047619</v>
      </c>
      <c r="Y96" s="222">
        <f t="shared" si="19"/>
        <v>2.3809523809523809</v>
      </c>
      <c r="Z96" s="222">
        <f t="shared" si="19"/>
        <v>2.3809523809523809</v>
      </c>
      <c r="AA96" s="222">
        <f t="shared" si="19"/>
        <v>2.3809523809523809</v>
      </c>
      <c r="AB96" s="222">
        <f t="shared" si="19"/>
        <v>2.3809523809523809</v>
      </c>
      <c r="AC96" s="222">
        <f t="shared" si="19"/>
        <v>2.3809523809523809</v>
      </c>
      <c r="AD96" s="222">
        <f t="shared" si="19"/>
        <v>2.3809523809523809</v>
      </c>
      <c r="AE96" s="222">
        <f t="shared" si="19"/>
        <v>2.3809523809523809</v>
      </c>
      <c r="AF96" s="222">
        <f t="shared" si="19"/>
        <v>2.3809523809523809</v>
      </c>
      <c r="AG96" s="222">
        <f>+AG95*100/$C$87</f>
        <v>2.3809523809523809</v>
      </c>
      <c r="AH96" s="222">
        <f>+AH95*100/$C$87</f>
        <v>2.3809523809523809</v>
      </c>
      <c r="AI96" s="222">
        <f>+AI95*100/$C$87</f>
        <v>2.3809523809523809</v>
      </c>
      <c r="AK96" s="307"/>
    </row>
    <row r="97" spans="3:37" s="42" customFormat="1" x14ac:dyDescent="0.35">
      <c r="D97" s="186" t="s">
        <v>105</v>
      </c>
      <c r="E97" s="156">
        <f t="shared" ref="E97:AF97" si="20">+COUNTIF(E119:E163,"AUTR")</f>
        <v>1</v>
      </c>
      <c r="F97" s="156">
        <f t="shared" si="20"/>
        <v>1</v>
      </c>
      <c r="G97" s="156">
        <f t="shared" si="20"/>
        <v>1</v>
      </c>
      <c r="H97" s="156">
        <f t="shared" si="20"/>
        <v>1</v>
      </c>
      <c r="I97" s="156">
        <f t="shared" si="20"/>
        <v>1</v>
      </c>
      <c r="J97" s="156">
        <f t="shared" si="20"/>
        <v>1</v>
      </c>
      <c r="K97" s="156">
        <f t="shared" si="20"/>
        <v>1</v>
      </c>
      <c r="L97" s="156">
        <f t="shared" si="20"/>
        <v>1</v>
      </c>
      <c r="M97" s="156">
        <f t="shared" si="20"/>
        <v>2</v>
      </c>
      <c r="N97" s="156">
        <f t="shared" si="20"/>
        <v>2</v>
      </c>
      <c r="O97" s="156">
        <f t="shared" si="20"/>
        <v>2</v>
      </c>
      <c r="P97" s="156">
        <f t="shared" si="20"/>
        <v>2</v>
      </c>
      <c r="Q97" s="156">
        <f t="shared" si="20"/>
        <v>2</v>
      </c>
      <c r="R97" s="156">
        <f t="shared" si="20"/>
        <v>1</v>
      </c>
      <c r="S97" s="156">
        <f t="shared" si="20"/>
        <v>1</v>
      </c>
      <c r="T97" s="156">
        <f t="shared" si="20"/>
        <v>2</v>
      </c>
      <c r="U97" s="156">
        <f t="shared" si="20"/>
        <v>2</v>
      </c>
      <c r="V97" s="156">
        <f t="shared" si="20"/>
        <v>2</v>
      </c>
      <c r="W97" s="156">
        <f t="shared" si="20"/>
        <v>2</v>
      </c>
      <c r="X97" s="156">
        <f t="shared" si="20"/>
        <v>2</v>
      </c>
      <c r="Y97" s="156">
        <f t="shared" si="20"/>
        <v>2</v>
      </c>
      <c r="Z97" s="156">
        <f t="shared" si="20"/>
        <v>2</v>
      </c>
      <c r="AA97" s="156">
        <f t="shared" si="20"/>
        <v>2</v>
      </c>
      <c r="AB97" s="156">
        <f t="shared" si="20"/>
        <v>2</v>
      </c>
      <c r="AC97" s="156">
        <f t="shared" si="20"/>
        <v>2</v>
      </c>
      <c r="AD97" s="156">
        <f t="shared" si="20"/>
        <v>2</v>
      </c>
      <c r="AE97" s="156">
        <f t="shared" si="20"/>
        <v>2</v>
      </c>
      <c r="AF97" s="156">
        <f t="shared" si="20"/>
        <v>1</v>
      </c>
      <c r="AG97" s="156">
        <f>+COUNTIF(AG119:AG163,"AUTR")</f>
        <v>1</v>
      </c>
      <c r="AH97" s="156">
        <f>+COUNTIF(AH119:AH163,"AUTR")</f>
        <v>2</v>
      </c>
      <c r="AI97" s="156">
        <f>+COUNTIF(AI119:AI163,"AUTR")</f>
        <v>2</v>
      </c>
      <c r="AK97" s="307"/>
    </row>
    <row r="98" spans="3:37" s="42" customFormat="1" x14ac:dyDescent="0.35">
      <c r="D98" s="186" t="s">
        <v>102</v>
      </c>
      <c r="E98" s="230">
        <f t="shared" ref="E98:AF98" si="21">+E97*100/$C$87</f>
        <v>2.3809523809523809</v>
      </c>
      <c r="F98" s="230">
        <f t="shared" si="21"/>
        <v>2.3809523809523809</v>
      </c>
      <c r="G98" s="230">
        <f t="shared" si="21"/>
        <v>2.3809523809523809</v>
      </c>
      <c r="H98" s="230">
        <f t="shared" si="21"/>
        <v>2.3809523809523809</v>
      </c>
      <c r="I98" s="230">
        <f t="shared" si="21"/>
        <v>2.3809523809523809</v>
      </c>
      <c r="J98" s="230">
        <f t="shared" si="21"/>
        <v>2.3809523809523809</v>
      </c>
      <c r="K98" s="230">
        <f t="shared" si="21"/>
        <v>2.3809523809523809</v>
      </c>
      <c r="L98" s="230">
        <f t="shared" si="21"/>
        <v>2.3809523809523809</v>
      </c>
      <c r="M98" s="230">
        <f t="shared" si="21"/>
        <v>4.7619047619047619</v>
      </c>
      <c r="N98" s="230">
        <f t="shared" si="21"/>
        <v>4.7619047619047619</v>
      </c>
      <c r="O98" s="230">
        <f t="shared" si="21"/>
        <v>4.7619047619047619</v>
      </c>
      <c r="P98" s="230">
        <f t="shared" si="21"/>
        <v>4.7619047619047619</v>
      </c>
      <c r="Q98" s="230">
        <f t="shared" si="21"/>
        <v>4.7619047619047619</v>
      </c>
      <c r="R98" s="230">
        <f t="shared" si="21"/>
        <v>2.3809523809523809</v>
      </c>
      <c r="S98" s="230">
        <f t="shared" si="21"/>
        <v>2.3809523809523809</v>
      </c>
      <c r="T98" s="230">
        <f t="shared" si="21"/>
        <v>4.7619047619047619</v>
      </c>
      <c r="U98" s="230">
        <f t="shared" si="21"/>
        <v>4.7619047619047619</v>
      </c>
      <c r="V98" s="230">
        <f t="shared" si="21"/>
        <v>4.7619047619047619</v>
      </c>
      <c r="W98" s="230">
        <f t="shared" si="21"/>
        <v>4.7619047619047619</v>
      </c>
      <c r="X98" s="230">
        <f t="shared" si="21"/>
        <v>4.7619047619047619</v>
      </c>
      <c r="Y98" s="230">
        <f t="shared" si="21"/>
        <v>4.7619047619047619</v>
      </c>
      <c r="Z98" s="230">
        <f t="shared" si="21"/>
        <v>4.7619047619047619</v>
      </c>
      <c r="AA98" s="230">
        <f t="shared" si="21"/>
        <v>4.7619047619047619</v>
      </c>
      <c r="AB98" s="230">
        <f t="shared" si="21"/>
        <v>4.7619047619047619</v>
      </c>
      <c r="AC98" s="230">
        <f t="shared" si="21"/>
        <v>4.7619047619047619</v>
      </c>
      <c r="AD98" s="230">
        <f t="shared" si="21"/>
        <v>4.7619047619047619</v>
      </c>
      <c r="AE98" s="230">
        <f t="shared" si="21"/>
        <v>4.7619047619047619</v>
      </c>
      <c r="AF98" s="230">
        <f t="shared" si="21"/>
        <v>2.3809523809523809</v>
      </c>
      <c r="AG98" s="230">
        <f>+AG97*100/$C$87</f>
        <v>2.3809523809523809</v>
      </c>
      <c r="AH98" s="230">
        <f>+AH97*100/$C$87</f>
        <v>4.7619047619047619</v>
      </c>
      <c r="AI98" s="230">
        <f>+AI97*100/$C$87</f>
        <v>4.7619047619047619</v>
      </c>
      <c r="AK98" s="307"/>
    </row>
    <row r="99" spans="3:37" s="42" customFormat="1" x14ac:dyDescent="0.35">
      <c r="D99" s="226" t="s">
        <v>77</v>
      </c>
      <c r="E99" s="134">
        <f t="shared" ref="E99:AF99" si="22">+COUNTIF(E119:E163,"PATC")</f>
        <v>2</v>
      </c>
      <c r="F99" s="134">
        <f t="shared" si="22"/>
        <v>2</v>
      </c>
      <c r="G99" s="134">
        <f t="shared" si="22"/>
        <v>2</v>
      </c>
      <c r="H99" s="134">
        <f t="shared" si="22"/>
        <v>2</v>
      </c>
      <c r="I99" s="134">
        <f t="shared" si="22"/>
        <v>2</v>
      </c>
      <c r="J99" s="134">
        <f t="shared" si="22"/>
        <v>1</v>
      </c>
      <c r="K99" s="134">
        <f t="shared" si="22"/>
        <v>0</v>
      </c>
      <c r="L99" s="134">
        <f t="shared" si="22"/>
        <v>0</v>
      </c>
      <c r="M99" s="134">
        <f t="shared" si="22"/>
        <v>0</v>
      </c>
      <c r="N99" s="134">
        <f t="shared" si="22"/>
        <v>0</v>
      </c>
      <c r="O99" s="134">
        <f t="shared" si="22"/>
        <v>0</v>
      </c>
      <c r="P99" s="134">
        <f t="shared" si="22"/>
        <v>0</v>
      </c>
      <c r="Q99" s="134">
        <f t="shared" si="22"/>
        <v>0</v>
      </c>
      <c r="R99" s="134">
        <f t="shared" si="22"/>
        <v>0</v>
      </c>
      <c r="S99" s="134">
        <f t="shared" si="22"/>
        <v>0</v>
      </c>
      <c r="T99" s="134">
        <f t="shared" si="22"/>
        <v>0</v>
      </c>
      <c r="U99" s="134">
        <f t="shared" si="22"/>
        <v>0</v>
      </c>
      <c r="V99" s="134">
        <f t="shared" si="22"/>
        <v>0</v>
      </c>
      <c r="W99" s="134">
        <f t="shared" si="22"/>
        <v>0</v>
      </c>
      <c r="X99" s="134">
        <f t="shared" si="22"/>
        <v>0</v>
      </c>
      <c r="Y99" s="134">
        <f t="shared" si="22"/>
        <v>0</v>
      </c>
      <c r="Z99" s="134">
        <f t="shared" si="22"/>
        <v>0</v>
      </c>
      <c r="AA99" s="134">
        <f t="shared" si="22"/>
        <v>0</v>
      </c>
      <c r="AB99" s="134">
        <f t="shared" si="22"/>
        <v>0</v>
      </c>
      <c r="AC99" s="134">
        <f t="shared" si="22"/>
        <v>0</v>
      </c>
      <c r="AD99" s="134">
        <f t="shared" si="22"/>
        <v>0</v>
      </c>
      <c r="AE99" s="134">
        <f t="shared" si="22"/>
        <v>0</v>
      </c>
      <c r="AF99" s="134">
        <f t="shared" si="22"/>
        <v>0</v>
      </c>
      <c r="AG99" s="134">
        <f>+COUNTIF(AG119:AG163,"PATC")</f>
        <v>0</v>
      </c>
      <c r="AH99" s="134">
        <f>+COUNTIF(AH119:AH163,"PATC")</f>
        <v>0</v>
      </c>
      <c r="AI99" s="134">
        <f>+COUNTIF(AI119:AI163,"PATC")</f>
        <v>0</v>
      </c>
      <c r="AK99" s="307"/>
    </row>
    <row r="100" spans="3:37" s="42" customFormat="1" x14ac:dyDescent="0.35">
      <c r="D100" s="226" t="s">
        <v>102</v>
      </c>
      <c r="E100" s="222">
        <f t="shared" ref="E100:AF100" si="23">+E99*100/$C$87</f>
        <v>4.7619047619047619</v>
      </c>
      <c r="F100" s="222">
        <f t="shared" si="23"/>
        <v>4.7619047619047619</v>
      </c>
      <c r="G100" s="222">
        <f t="shared" si="23"/>
        <v>4.7619047619047619</v>
      </c>
      <c r="H100" s="222">
        <f t="shared" si="23"/>
        <v>4.7619047619047619</v>
      </c>
      <c r="I100" s="222">
        <f t="shared" si="23"/>
        <v>4.7619047619047619</v>
      </c>
      <c r="J100" s="222">
        <f t="shared" si="23"/>
        <v>2.3809523809523809</v>
      </c>
      <c r="K100" s="222">
        <f t="shared" si="23"/>
        <v>0</v>
      </c>
      <c r="L100" s="222">
        <f t="shared" si="23"/>
        <v>0</v>
      </c>
      <c r="M100" s="222">
        <f t="shared" si="23"/>
        <v>0</v>
      </c>
      <c r="N100" s="222">
        <f t="shared" si="23"/>
        <v>0</v>
      </c>
      <c r="O100" s="222">
        <f t="shared" si="23"/>
        <v>0</v>
      </c>
      <c r="P100" s="222">
        <f t="shared" si="23"/>
        <v>0</v>
      </c>
      <c r="Q100" s="222">
        <f t="shared" si="23"/>
        <v>0</v>
      </c>
      <c r="R100" s="222">
        <f t="shared" si="23"/>
        <v>0</v>
      </c>
      <c r="S100" s="222">
        <f t="shared" si="23"/>
        <v>0</v>
      </c>
      <c r="T100" s="222">
        <f t="shared" si="23"/>
        <v>0</v>
      </c>
      <c r="U100" s="222">
        <f t="shared" si="23"/>
        <v>0</v>
      </c>
      <c r="V100" s="222">
        <f t="shared" si="23"/>
        <v>0</v>
      </c>
      <c r="W100" s="222">
        <f t="shared" si="23"/>
        <v>0</v>
      </c>
      <c r="X100" s="222">
        <f t="shared" si="23"/>
        <v>0</v>
      </c>
      <c r="Y100" s="222">
        <f t="shared" si="23"/>
        <v>0</v>
      </c>
      <c r="Z100" s="222">
        <f t="shared" si="23"/>
        <v>0</v>
      </c>
      <c r="AA100" s="222">
        <f t="shared" si="23"/>
        <v>0</v>
      </c>
      <c r="AB100" s="222">
        <f t="shared" si="23"/>
        <v>0</v>
      </c>
      <c r="AC100" s="222">
        <f t="shared" si="23"/>
        <v>0</v>
      </c>
      <c r="AD100" s="222">
        <f t="shared" si="23"/>
        <v>0</v>
      </c>
      <c r="AE100" s="222">
        <f t="shared" si="23"/>
        <v>0</v>
      </c>
      <c r="AF100" s="222">
        <f t="shared" si="23"/>
        <v>0</v>
      </c>
      <c r="AG100" s="222">
        <f>+AG99*100/$C$87</f>
        <v>0</v>
      </c>
      <c r="AH100" s="222">
        <f>+AH99*100/$C$87</f>
        <v>0</v>
      </c>
      <c r="AI100" s="222">
        <f>+AI99*100/$C$87</f>
        <v>0</v>
      </c>
      <c r="AK100" s="307"/>
    </row>
    <row r="101" spans="3:37" s="42" customFormat="1" x14ac:dyDescent="0.35">
      <c r="C101" s="48"/>
      <c r="D101" s="186" t="s">
        <v>132</v>
      </c>
      <c r="E101" s="232">
        <f t="shared" ref="E101:AF101" si="24">+COUNTIF(E119:E163,"OPEX")</f>
        <v>1</v>
      </c>
      <c r="F101" s="232">
        <f t="shared" si="24"/>
        <v>1</v>
      </c>
      <c r="G101" s="232">
        <f t="shared" si="24"/>
        <v>1</v>
      </c>
      <c r="H101" s="232">
        <f t="shared" si="24"/>
        <v>1</v>
      </c>
      <c r="I101" s="232">
        <f t="shared" si="24"/>
        <v>1</v>
      </c>
      <c r="J101" s="232">
        <f t="shared" si="24"/>
        <v>1</v>
      </c>
      <c r="K101" s="232">
        <f t="shared" si="24"/>
        <v>1</v>
      </c>
      <c r="L101" s="232">
        <f t="shared" si="24"/>
        <v>1</v>
      </c>
      <c r="M101" s="232">
        <f t="shared" si="24"/>
        <v>1</v>
      </c>
      <c r="N101" s="232">
        <f t="shared" si="24"/>
        <v>1</v>
      </c>
      <c r="O101" s="232">
        <f t="shared" si="24"/>
        <v>1</v>
      </c>
      <c r="P101" s="232">
        <f t="shared" si="24"/>
        <v>1</v>
      </c>
      <c r="Q101" s="232">
        <f t="shared" si="24"/>
        <v>1</v>
      </c>
      <c r="R101" s="232">
        <f t="shared" si="24"/>
        <v>1</v>
      </c>
      <c r="S101" s="232">
        <f t="shared" si="24"/>
        <v>1</v>
      </c>
      <c r="T101" s="232">
        <f t="shared" si="24"/>
        <v>1</v>
      </c>
      <c r="U101" s="232">
        <f t="shared" si="24"/>
        <v>1</v>
      </c>
      <c r="V101" s="232">
        <f t="shared" si="24"/>
        <v>1</v>
      </c>
      <c r="W101" s="232">
        <f t="shared" si="24"/>
        <v>1</v>
      </c>
      <c r="X101" s="232">
        <f t="shared" si="24"/>
        <v>1</v>
      </c>
      <c r="Y101" s="232">
        <f t="shared" si="24"/>
        <v>1</v>
      </c>
      <c r="Z101" s="232">
        <f t="shared" si="24"/>
        <v>1</v>
      </c>
      <c r="AA101" s="232">
        <f t="shared" si="24"/>
        <v>1</v>
      </c>
      <c r="AB101" s="232">
        <f t="shared" si="24"/>
        <v>1</v>
      </c>
      <c r="AC101" s="232">
        <f t="shared" si="24"/>
        <v>1</v>
      </c>
      <c r="AD101" s="232">
        <f t="shared" si="24"/>
        <v>1</v>
      </c>
      <c r="AE101" s="232">
        <f t="shared" si="24"/>
        <v>1</v>
      </c>
      <c r="AF101" s="232">
        <f t="shared" si="24"/>
        <v>1</v>
      </c>
      <c r="AG101" s="232">
        <f>+COUNTIF(AG119:AG163,"OPEX")</f>
        <v>1</v>
      </c>
      <c r="AH101" s="232">
        <f>+COUNTIF(AH119:AH163,"OPEX")</f>
        <v>1</v>
      </c>
      <c r="AI101" s="232">
        <f>+COUNTIF(AI119:AI163,"OPEX")</f>
        <v>1</v>
      </c>
      <c r="AK101" s="307"/>
    </row>
    <row r="102" spans="3:37" s="42" customFormat="1" x14ac:dyDescent="0.35">
      <c r="D102" s="186" t="s">
        <v>102</v>
      </c>
      <c r="E102" s="229">
        <f t="shared" ref="E102:AF102" si="25">+E101*100/$C$87</f>
        <v>2.3809523809523809</v>
      </c>
      <c r="F102" s="229">
        <f t="shared" si="25"/>
        <v>2.3809523809523809</v>
      </c>
      <c r="G102" s="229">
        <f t="shared" si="25"/>
        <v>2.3809523809523809</v>
      </c>
      <c r="H102" s="229">
        <f t="shared" si="25"/>
        <v>2.3809523809523809</v>
      </c>
      <c r="I102" s="229">
        <f t="shared" si="25"/>
        <v>2.3809523809523809</v>
      </c>
      <c r="J102" s="229">
        <f t="shared" si="25"/>
        <v>2.3809523809523809</v>
      </c>
      <c r="K102" s="229">
        <f t="shared" si="25"/>
        <v>2.3809523809523809</v>
      </c>
      <c r="L102" s="229">
        <f t="shared" si="25"/>
        <v>2.3809523809523809</v>
      </c>
      <c r="M102" s="229">
        <f t="shared" si="25"/>
        <v>2.3809523809523809</v>
      </c>
      <c r="N102" s="229">
        <f t="shared" si="25"/>
        <v>2.3809523809523809</v>
      </c>
      <c r="O102" s="229">
        <f t="shared" si="25"/>
        <v>2.3809523809523809</v>
      </c>
      <c r="P102" s="229">
        <f t="shared" si="25"/>
        <v>2.3809523809523809</v>
      </c>
      <c r="Q102" s="229">
        <f t="shared" si="25"/>
        <v>2.3809523809523809</v>
      </c>
      <c r="R102" s="229">
        <f t="shared" si="25"/>
        <v>2.3809523809523809</v>
      </c>
      <c r="S102" s="229">
        <f t="shared" si="25"/>
        <v>2.3809523809523809</v>
      </c>
      <c r="T102" s="229">
        <f t="shared" si="25"/>
        <v>2.3809523809523809</v>
      </c>
      <c r="U102" s="229">
        <f t="shared" si="25"/>
        <v>2.3809523809523809</v>
      </c>
      <c r="V102" s="229">
        <f t="shared" si="25"/>
        <v>2.3809523809523809</v>
      </c>
      <c r="W102" s="229">
        <f t="shared" si="25"/>
        <v>2.3809523809523809</v>
      </c>
      <c r="X102" s="229">
        <f t="shared" si="25"/>
        <v>2.3809523809523809</v>
      </c>
      <c r="Y102" s="229">
        <f t="shared" si="25"/>
        <v>2.3809523809523809</v>
      </c>
      <c r="Z102" s="229">
        <f t="shared" si="25"/>
        <v>2.3809523809523809</v>
      </c>
      <c r="AA102" s="229">
        <f t="shared" si="25"/>
        <v>2.3809523809523809</v>
      </c>
      <c r="AB102" s="229">
        <f t="shared" si="25"/>
        <v>2.3809523809523809</v>
      </c>
      <c r="AC102" s="229">
        <f t="shared" si="25"/>
        <v>2.3809523809523809</v>
      </c>
      <c r="AD102" s="229">
        <f t="shared" si="25"/>
        <v>2.3809523809523809</v>
      </c>
      <c r="AE102" s="229">
        <f t="shared" si="25"/>
        <v>2.3809523809523809</v>
      </c>
      <c r="AF102" s="229">
        <f t="shared" si="25"/>
        <v>2.3809523809523809</v>
      </c>
      <c r="AG102" s="229">
        <f>+AG101*100/$C$87</f>
        <v>2.3809523809523809</v>
      </c>
      <c r="AH102" s="229">
        <f>+AH101*100/$C$87</f>
        <v>2.3809523809523809</v>
      </c>
      <c r="AI102" s="229">
        <f>+AI101*100/$C$87</f>
        <v>2.3809523809523809</v>
      </c>
      <c r="AK102" s="307"/>
    </row>
    <row r="103" spans="3:37" s="42" customFormat="1" x14ac:dyDescent="0.35">
      <c r="D103" s="226" t="s">
        <v>133</v>
      </c>
      <c r="E103" s="225">
        <f t="shared" ref="E103:AF103" si="26">+COUNTIF(E119:E163,"OPIN")</f>
        <v>0</v>
      </c>
      <c r="F103" s="225">
        <f t="shared" si="26"/>
        <v>0</v>
      </c>
      <c r="G103" s="225">
        <f t="shared" si="26"/>
        <v>0</v>
      </c>
      <c r="H103" s="225">
        <f t="shared" si="26"/>
        <v>0</v>
      </c>
      <c r="I103" s="225">
        <f t="shared" si="26"/>
        <v>0</v>
      </c>
      <c r="J103" s="225">
        <f t="shared" si="26"/>
        <v>0</v>
      </c>
      <c r="K103" s="225">
        <f t="shared" si="26"/>
        <v>0</v>
      </c>
      <c r="L103" s="225">
        <f t="shared" si="26"/>
        <v>0</v>
      </c>
      <c r="M103" s="225">
        <f t="shared" si="26"/>
        <v>0</v>
      </c>
      <c r="N103" s="225">
        <f t="shared" si="26"/>
        <v>0</v>
      </c>
      <c r="O103" s="225">
        <f t="shared" si="26"/>
        <v>0</v>
      </c>
      <c r="P103" s="225">
        <f t="shared" si="26"/>
        <v>0</v>
      </c>
      <c r="Q103" s="225">
        <f t="shared" si="26"/>
        <v>0</v>
      </c>
      <c r="R103" s="225">
        <f t="shared" si="26"/>
        <v>0</v>
      </c>
      <c r="S103" s="225">
        <f t="shared" si="26"/>
        <v>0</v>
      </c>
      <c r="T103" s="225">
        <f t="shared" si="26"/>
        <v>0</v>
      </c>
      <c r="U103" s="225">
        <f t="shared" si="26"/>
        <v>0</v>
      </c>
      <c r="V103" s="225">
        <f t="shared" si="26"/>
        <v>0</v>
      </c>
      <c r="W103" s="225">
        <f t="shared" si="26"/>
        <v>0</v>
      </c>
      <c r="X103" s="225">
        <f t="shared" si="26"/>
        <v>0</v>
      </c>
      <c r="Y103" s="225">
        <f t="shared" si="26"/>
        <v>0</v>
      </c>
      <c r="Z103" s="225">
        <f t="shared" si="26"/>
        <v>0</v>
      </c>
      <c r="AA103" s="225">
        <f t="shared" si="26"/>
        <v>0</v>
      </c>
      <c r="AB103" s="225">
        <f t="shared" si="26"/>
        <v>0</v>
      </c>
      <c r="AC103" s="225">
        <f t="shared" si="26"/>
        <v>0</v>
      </c>
      <c r="AD103" s="225">
        <f t="shared" si="26"/>
        <v>0</v>
      </c>
      <c r="AE103" s="225">
        <f t="shared" si="26"/>
        <v>0</v>
      </c>
      <c r="AF103" s="225">
        <f t="shared" si="26"/>
        <v>0</v>
      </c>
      <c r="AG103" s="225">
        <f>+COUNTIF(AG119:AG163,"OPIN")</f>
        <v>0</v>
      </c>
      <c r="AH103" s="225">
        <f>+COUNTIF(AH119:AH163,"OPIN")</f>
        <v>0</v>
      </c>
      <c r="AI103" s="225">
        <f>+COUNTIF(AI119:AI163,"OPIN")</f>
        <v>0</v>
      </c>
      <c r="AK103" s="307"/>
    </row>
    <row r="104" spans="3:37" s="42" customFormat="1" x14ac:dyDescent="0.35">
      <c r="D104" s="226" t="s">
        <v>102</v>
      </c>
      <c r="E104" s="224">
        <f t="shared" ref="E104:AF104" si="27">+E103*100/$C$87</f>
        <v>0</v>
      </c>
      <c r="F104" s="224">
        <f t="shared" si="27"/>
        <v>0</v>
      </c>
      <c r="G104" s="224">
        <f t="shared" si="27"/>
        <v>0</v>
      </c>
      <c r="H104" s="224">
        <f t="shared" si="27"/>
        <v>0</v>
      </c>
      <c r="I104" s="224">
        <f t="shared" si="27"/>
        <v>0</v>
      </c>
      <c r="J104" s="224">
        <f t="shared" si="27"/>
        <v>0</v>
      </c>
      <c r="K104" s="224">
        <f t="shared" si="27"/>
        <v>0</v>
      </c>
      <c r="L104" s="224">
        <f t="shared" si="27"/>
        <v>0</v>
      </c>
      <c r="M104" s="224">
        <f t="shared" si="27"/>
        <v>0</v>
      </c>
      <c r="N104" s="224">
        <f t="shared" si="27"/>
        <v>0</v>
      </c>
      <c r="O104" s="224">
        <f t="shared" si="27"/>
        <v>0</v>
      </c>
      <c r="P104" s="224">
        <f t="shared" si="27"/>
        <v>0</v>
      </c>
      <c r="Q104" s="224">
        <f t="shared" si="27"/>
        <v>0</v>
      </c>
      <c r="R104" s="224">
        <f t="shared" si="27"/>
        <v>0</v>
      </c>
      <c r="S104" s="224">
        <f t="shared" si="27"/>
        <v>0</v>
      </c>
      <c r="T104" s="224">
        <f t="shared" si="27"/>
        <v>0</v>
      </c>
      <c r="U104" s="224">
        <f t="shared" si="27"/>
        <v>0</v>
      </c>
      <c r="V104" s="224">
        <f t="shared" si="27"/>
        <v>0</v>
      </c>
      <c r="W104" s="224">
        <f t="shared" si="27"/>
        <v>0</v>
      </c>
      <c r="X104" s="224">
        <f t="shared" si="27"/>
        <v>0</v>
      </c>
      <c r="Y104" s="224">
        <f t="shared" si="27"/>
        <v>0</v>
      </c>
      <c r="Z104" s="224">
        <f t="shared" si="27"/>
        <v>0</v>
      </c>
      <c r="AA104" s="224">
        <f t="shared" si="27"/>
        <v>0</v>
      </c>
      <c r="AB104" s="224">
        <f t="shared" si="27"/>
        <v>0</v>
      </c>
      <c r="AC104" s="224">
        <f t="shared" si="27"/>
        <v>0</v>
      </c>
      <c r="AD104" s="224">
        <f t="shared" si="27"/>
        <v>0</v>
      </c>
      <c r="AE104" s="224">
        <f t="shared" si="27"/>
        <v>0</v>
      </c>
      <c r="AF104" s="224">
        <f t="shared" si="27"/>
        <v>0</v>
      </c>
      <c r="AG104" s="224">
        <f>+AG103*100/$C$87</f>
        <v>0</v>
      </c>
      <c r="AH104" s="224">
        <f>+AH103*100/$C$87</f>
        <v>0</v>
      </c>
      <c r="AI104" s="224">
        <f>+AI103*100/$C$87</f>
        <v>0</v>
      </c>
      <c r="AK104" s="307"/>
    </row>
    <row r="105" spans="3:37" s="42" customFormat="1" x14ac:dyDescent="0.35">
      <c r="C105" s="87"/>
      <c r="D105" s="186" t="s">
        <v>131</v>
      </c>
      <c r="E105" s="156"/>
      <c r="F105" s="156"/>
      <c r="G105" s="156"/>
      <c r="H105" s="156"/>
      <c r="I105" s="156"/>
      <c r="J105" s="156"/>
      <c r="K105" s="156"/>
      <c r="L105" s="156"/>
      <c r="M105" s="156"/>
      <c r="N105" s="156"/>
      <c r="O105" s="156"/>
      <c r="P105" s="156"/>
      <c r="Q105" s="156"/>
      <c r="R105" s="156"/>
      <c r="S105" s="156"/>
      <c r="T105" s="156"/>
      <c r="U105" s="156"/>
      <c r="V105" s="156"/>
      <c r="W105" s="156"/>
      <c r="X105" s="156"/>
      <c r="Y105" s="156"/>
      <c r="Z105" s="156"/>
      <c r="AA105" s="156"/>
      <c r="AB105" s="156"/>
      <c r="AC105" s="156"/>
      <c r="AD105" s="156"/>
      <c r="AE105" s="156"/>
      <c r="AF105" s="156"/>
      <c r="AG105" s="156"/>
      <c r="AH105" s="156"/>
      <c r="AI105" s="156"/>
      <c r="AK105" s="307"/>
    </row>
    <row r="106" spans="3:37" s="42" customFormat="1" ht="15" thickBot="1" x14ac:dyDescent="0.4">
      <c r="D106" s="233" t="s">
        <v>102</v>
      </c>
      <c r="E106" s="235">
        <f>+E92+E94+E96+E98+E100</f>
        <v>40.476190476190474</v>
      </c>
      <c r="F106" s="235">
        <f t="shared" ref="F106:AF106" si="28">+F92+F94+F96+F98+F100</f>
        <v>40.476190476190467</v>
      </c>
      <c r="G106" s="235">
        <f t="shared" si="28"/>
        <v>38.095238095238095</v>
      </c>
      <c r="H106" s="235">
        <f t="shared" si="28"/>
        <v>33.333333333333336</v>
      </c>
      <c r="I106" s="235">
        <f t="shared" si="28"/>
        <v>35.714285714285715</v>
      </c>
      <c r="J106" s="235">
        <f t="shared" si="28"/>
        <v>35.714285714285715</v>
      </c>
      <c r="K106" s="235">
        <f t="shared" si="28"/>
        <v>35.714285714285715</v>
      </c>
      <c r="L106" s="235">
        <f t="shared" si="28"/>
        <v>38.095238095238095</v>
      </c>
      <c r="M106" s="235">
        <f t="shared" si="28"/>
        <v>38.095238095238095</v>
      </c>
      <c r="N106" s="235">
        <f t="shared" si="28"/>
        <v>40.476190476190474</v>
      </c>
      <c r="O106" s="235">
        <f t="shared" si="28"/>
        <v>42.857142857142854</v>
      </c>
      <c r="P106" s="235">
        <f t="shared" si="28"/>
        <v>42.857142857142854</v>
      </c>
      <c r="Q106" s="235">
        <f t="shared" si="28"/>
        <v>54.761904761904752</v>
      </c>
      <c r="R106" s="235">
        <f t="shared" si="28"/>
        <v>52.380952380952372</v>
      </c>
      <c r="S106" s="235">
        <f t="shared" si="28"/>
        <v>52.380952380952372</v>
      </c>
      <c r="T106" s="235">
        <f t="shared" si="28"/>
        <v>52.380952380952372</v>
      </c>
      <c r="U106" s="235">
        <f t="shared" si="28"/>
        <v>52.380952380952372</v>
      </c>
      <c r="V106" s="235">
        <f t="shared" si="28"/>
        <v>45.238095238095234</v>
      </c>
      <c r="W106" s="235">
        <f t="shared" si="28"/>
        <v>52.380952380952372</v>
      </c>
      <c r="X106" s="235">
        <f t="shared" si="28"/>
        <v>52.380952380952372</v>
      </c>
      <c r="Y106" s="235">
        <f t="shared" si="28"/>
        <v>52.38095238095238</v>
      </c>
      <c r="Z106" s="235">
        <f t="shared" si="28"/>
        <v>49.999999999999993</v>
      </c>
      <c r="AA106" s="235">
        <f t="shared" si="28"/>
        <v>52.38095238095238</v>
      </c>
      <c r="AB106" s="235">
        <f t="shared" si="28"/>
        <v>49.999999999999993</v>
      </c>
      <c r="AC106" s="235">
        <f t="shared" si="28"/>
        <v>54.761904761904759</v>
      </c>
      <c r="AD106" s="235">
        <f t="shared" si="28"/>
        <v>52.38095238095238</v>
      </c>
      <c r="AE106" s="235">
        <f t="shared" si="28"/>
        <v>57.142857142857139</v>
      </c>
      <c r="AF106" s="235">
        <f t="shared" si="28"/>
        <v>57.142857142857139</v>
      </c>
      <c r="AG106" s="235">
        <f>+AG92+AG94+AG96+AG98+AG100</f>
        <v>57.142857142857139</v>
      </c>
      <c r="AH106" s="235">
        <f>+AH92+AH94+AH96+AH98+AH100</f>
        <v>52.380952380952372</v>
      </c>
      <c r="AI106" s="235">
        <f>+AI92+AI94+AI96+AI98+AI100</f>
        <v>49.999999999999993</v>
      </c>
      <c r="AK106" s="307"/>
    </row>
    <row r="107" spans="3:37" s="42" customFormat="1" x14ac:dyDescent="0.35">
      <c r="U107" s="127"/>
      <c r="V107" s="127"/>
      <c r="W107" s="127"/>
      <c r="X107" s="127"/>
      <c r="Y107" s="127"/>
      <c r="Z107" s="127"/>
      <c r="AI107" s="127"/>
      <c r="AJ107" s="127"/>
      <c r="AK107" s="307"/>
    </row>
    <row r="108" spans="3:37" s="42" customFormat="1" x14ac:dyDescent="0.35">
      <c r="AK108" s="307"/>
    </row>
    <row r="109" spans="3:37" s="42" customFormat="1" x14ac:dyDescent="0.35">
      <c r="AK109" s="307"/>
    </row>
    <row r="110" spans="3:37" s="42" customFormat="1" x14ac:dyDescent="0.35">
      <c r="AK110" s="307"/>
    </row>
    <row r="111" spans="3:37" s="42" customFormat="1" x14ac:dyDescent="0.35">
      <c r="AK111" s="307"/>
    </row>
    <row r="112" spans="3:37" s="42" customFormat="1" x14ac:dyDescent="0.35">
      <c r="AK112" s="307"/>
    </row>
    <row r="113" spans="3:37" s="42" customFormat="1" x14ac:dyDescent="0.35">
      <c r="AK113" s="307"/>
    </row>
    <row r="114" spans="3:37" s="42" customFormat="1" x14ac:dyDescent="0.35">
      <c r="AK114" s="307"/>
    </row>
    <row r="115" spans="3:37" s="42" customFormat="1" x14ac:dyDescent="0.35">
      <c r="AK115" s="307"/>
    </row>
    <row r="116" spans="3:37" s="42" customFormat="1" x14ac:dyDescent="0.35">
      <c r="AK116" s="307"/>
    </row>
    <row r="117" spans="3:37" s="42" customFormat="1" x14ac:dyDescent="0.35">
      <c r="AK117" s="307"/>
    </row>
    <row r="118" spans="3:37" s="42" customFormat="1" x14ac:dyDescent="0.35">
      <c r="C118" s="87"/>
      <c r="AK118" s="307"/>
    </row>
    <row r="119" spans="3:37" s="42" customFormat="1" x14ac:dyDescent="0.35">
      <c r="E119" s="91" t="str">
        <f t="shared" ref="E119:AF127" si="29">+LEFT(E5,4)</f>
        <v>PLD</v>
      </c>
      <c r="F119" s="91" t="str">
        <f t="shared" si="29"/>
        <v>PLD</v>
      </c>
      <c r="G119" s="91" t="str">
        <f t="shared" si="29"/>
        <v>PLD</v>
      </c>
      <c r="H119" s="91" t="str">
        <f t="shared" si="29"/>
        <v>MISS</v>
      </c>
      <c r="I119" s="91" t="str">
        <f t="shared" si="29"/>
        <v>MISS</v>
      </c>
      <c r="J119" s="91" t="str">
        <f t="shared" si="29"/>
        <v>PLD</v>
      </c>
      <c r="K119" s="91" t="str">
        <f t="shared" si="29"/>
        <v>PLD</v>
      </c>
      <c r="L119" s="91" t="str">
        <f t="shared" si="29"/>
        <v>PLD</v>
      </c>
      <c r="M119" s="91" t="str">
        <f t="shared" si="29"/>
        <v>PLD</v>
      </c>
      <c r="N119" s="91" t="str">
        <f t="shared" si="29"/>
        <v>PLD</v>
      </c>
      <c r="O119" s="91" t="str">
        <f t="shared" si="29"/>
        <v>PLD</v>
      </c>
      <c r="P119" s="91" t="str">
        <f t="shared" si="29"/>
        <v>PLD</v>
      </c>
      <c r="Q119" s="91" t="str">
        <f t="shared" si="29"/>
        <v>PLD</v>
      </c>
      <c r="R119" s="91" t="str">
        <f t="shared" si="29"/>
        <v>PLD</v>
      </c>
      <c r="S119" s="91" t="str">
        <f t="shared" si="29"/>
        <v>PLD</v>
      </c>
      <c r="T119" s="91" t="str">
        <f t="shared" si="29"/>
        <v>PLD</v>
      </c>
      <c r="U119" s="91" t="str">
        <f t="shared" si="29"/>
        <v>PLD</v>
      </c>
      <c r="V119" s="91" t="str">
        <f t="shared" si="29"/>
        <v>PLD</v>
      </c>
      <c r="W119" s="91" t="str">
        <f t="shared" si="29"/>
        <v>PLD</v>
      </c>
      <c r="X119" s="91" t="str">
        <f t="shared" si="29"/>
        <v>PLD</v>
      </c>
      <c r="Y119" s="91" t="str">
        <f t="shared" si="29"/>
        <v>PLD</v>
      </c>
      <c r="Z119" s="91" t="str">
        <f t="shared" si="29"/>
        <v>PLD</v>
      </c>
      <c r="AA119" s="91" t="str">
        <f t="shared" si="29"/>
        <v>PLD</v>
      </c>
      <c r="AB119" s="91" t="str">
        <f t="shared" si="29"/>
        <v>PLD</v>
      </c>
      <c r="AC119" s="91" t="str">
        <f t="shared" si="29"/>
        <v>PLD</v>
      </c>
      <c r="AD119" s="91" t="str">
        <f t="shared" si="29"/>
        <v>PLD</v>
      </c>
      <c r="AE119" s="91" t="str">
        <f t="shared" si="29"/>
        <v>PLD</v>
      </c>
      <c r="AF119" s="91" t="str">
        <f t="shared" si="29"/>
        <v>PLD</v>
      </c>
      <c r="AG119" s="91" t="str">
        <f t="shared" ref="AG119:AI126" si="30">+LEFT(AG5,4)</f>
        <v>PLD</v>
      </c>
      <c r="AH119" s="91" t="str">
        <f t="shared" si="30"/>
        <v>PLD</v>
      </c>
      <c r="AI119" s="91" t="str">
        <f t="shared" si="30"/>
        <v>PLD</v>
      </c>
      <c r="AK119" s="307"/>
    </row>
    <row r="120" spans="3:37" s="42" customFormat="1" x14ac:dyDescent="0.35">
      <c r="E120" s="91" t="str">
        <f t="shared" si="29"/>
        <v/>
      </c>
      <c r="F120" s="91" t="str">
        <f t="shared" si="29"/>
        <v>OPO</v>
      </c>
      <c r="G120" s="91" t="str">
        <f t="shared" si="29"/>
        <v/>
      </c>
      <c r="H120" s="91" t="str">
        <f t="shared" si="29"/>
        <v>CC</v>
      </c>
      <c r="I120" s="91" t="str">
        <f t="shared" si="29"/>
        <v/>
      </c>
      <c r="J120" s="91" t="str">
        <f t="shared" si="29"/>
        <v>CC</v>
      </c>
      <c r="K120" s="91" t="str">
        <f t="shared" si="29"/>
        <v/>
      </c>
      <c r="L120" s="91" t="str">
        <f t="shared" si="29"/>
        <v/>
      </c>
      <c r="M120" s="91" t="str">
        <f t="shared" si="29"/>
        <v/>
      </c>
      <c r="N120" s="91" t="str">
        <f t="shared" si="29"/>
        <v>OPO</v>
      </c>
      <c r="O120" s="91" t="str">
        <f t="shared" si="29"/>
        <v/>
      </c>
      <c r="P120" s="91" t="str">
        <f t="shared" si="29"/>
        <v>OPO</v>
      </c>
      <c r="Q120" s="91" t="str">
        <f t="shared" si="29"/>
        <v/>
      </c>
      <c r="R120" s="91" t="str">
        <f t="shared" si="29"/>
        <v/>
      </c>
      <c r="S120" s="91" t="str">
        <f t="shared" si="29"/>
        <v/>
      </c>
      <c r="T120" s="91" t="str">
        <f t="shared" si="29"/>
        <v>CC</v>
      </c>
      <c r="U120" s="91" t="str">
        <f t="shared" si="29"/>
        <v/>
      </c>
      <c r="V120" s="91" t="str">
        <f t="shared" si="29"/>
        <v>CC</v>
      </c>
      <c r="W120" s="91" t="str">
        <f t="shared" si="29"/>
        <v/>
      </c>
      <c r="X120" s="91" t="str">
        <f t="shared" si="29"/>
        <v>OPO</v>
      </c>
      <c r="Y120" s="91" t="str">
        <f t="shared" si="29"/>
        <v>OPO</v>
      </c>
      <c r="Z120" s="91" t="str">
        <f t="shared" si="29"/>
        <v>OPO</v>
      </c>
      <c r="AA120" s="91" t="str">
        <f t="shared" si="29"/>
        <v/>
      </c>
      <c r="AB120" s="91" t="str">
        <f t="shared" si="29"/>
        <v>CC</v>
      </c>
      <c r="AC120" s="91" t="str">
        <f t="shared" si="29"/>
        <v/>
      </c>
      <c r="AD120" s="91" t="str">
        <f t="shared" si="29"/>
        <v>OPO</v>
      </c>
      <c r="AE120" s="91" t="str">
        <f t="shared" si="29"/>
        <v/>
      </c>
      <c r="AF120" s="91" t="str">
        <f t="shared" si="29"/>
        <v/>
      </c>
      <c r="AG120" s="91" t="str">
        <f t="shared" si="30"/>
        <v/>
      </c>
      <c r="AH120" s="91" t="str">
        <f t="shared" si="30"/>
        <v>CC</v>
      </c>
      <c r="AI120" s="91" t="str">
        <f t="shared" si="30"/>
        <v/>
      </c>
      <c r="AK120" s="307"/>
    </row>
    <row r="121" spans="3:37" s="42" customFormat="1" x14ac:dyDescent="0.35">
      <c r="E121" s="91" t="str">
        <f t="shared" si="29"/>
        <v>PLD</v>
      </c>
      <c r="F121" s="91" t="str">
        <f t="shared" si="29"/>
        <v>PLD</v>
      </c>
      <c r="G121" s="91" t="str">
        <f t="shared" si="29"/>
        <v>PLD</v>
      </c>
      <c r="H121" s="91" t="str">
        <f t="shared" si="29"/>
        <v>PLD</v>
      </c>
      <c r="I121" s="91" t="str">
        <f t="shared" si="29"/>
        <v>PLD</v>
      </c>
      <c r="J121" s="91" t="str">
        <f t="shared" si="29"/>
        <v>PLD</v>
      </c>
      <c r="K121" s="91" t="str">
        <f t="shared" si="29"/>
        <v>PLD</v>
      </c>
      <c r="L121" s="91" t="str">
        <f t="shared" si="29"/>
        <v>PLD</v>
      </c>
      <c r="M121" s="91" t="str">
        <f t="shared" si="29"/>
        <v>PLD</v>
      </c>
      <c r="N121" s="91" t="str">
        <f t="shared" si="29"/>
        <v>PLD</v>
      </c>
      <c r="O121" s="91" t="str">
        <f t="shared" si="29"/>
        <v>PLD</v>
      </c>
      <c r="P121" s="91" t="str">
        <f t="shared" si="29"/>
        <v>PLD</v>
      </c>
      <c r="Q121" s="91" t="str">
        <f t="shared" si="29"/>
        <v>PLD</v>
      </c>
      <c r="R121" s="91" t="str">
        <f t="shared" si="29"/>
        <v>PLD</v>
      </c>
      <c r="S121" s="91" t="str">
        <f t="shared" si="29"/>
        <v>PLD</v>
      </c>
      <c r="T121" s="91" t="str">
        <f t="shared" si="29"/>
        <v>PLD</v>
      </c>
      <c r="U121" s="91" t="str">
        <f t="shared" si="29"/>
        <v>PLD</v>
      </c>
      <c r="V121" s="91" t="str">
        <f t="shared" si="29"/>
        <v>PLD</v>
      </c>
      <c r="W121" s="91" t="str">
        <f t="shared" si="29"/>
        <v>PLD</v>
      </c>
      <c r="X121" s="91" t="str">
        <f t="shared" si="29"/>
        <v>PLD</v>
      </c>
      <c r="Y121" s="91" t="str">
        <f t="shared" si="29"/>
        <v>PLD</v>
      </c>
      <c r="Z121" s="91" t="str">
        <f t="shared" si="29"/>
        <v>PLD</v>
      </c>
      <c r="AA121" s="91" t="str">
        <f t="shared" si="29"/>
        <v>PLD</v>
      </c>
      <c r="AB121" s="91" t="str">
        <f t="shared" si="29"/>
        <v>PLD</v>
      </c>
      <c r="AC121" s="91" t="str">
        <f t="shared" si="29"/>
        <v>PLD</v>
      </c>
      <c r="AD121" s="91" t="str">
        <f t="shared" si="29"/>
        <v>PLD</v>
      </c>
      <c r="AE121" s="91" t="str">
        <f t="shared" si="29"/>
        <v>PLD</v>
      </c>
      <c r="AF121" s="91" t="str">
        <f t="shared" si="29"/>
        <v>PLD</v>
      </c>
      <c r="AG121" s="91" t="str">
        <f t="shared" si="30"/>
        <v>PLD</v>
      </c>
      <c r="AH121" s="91" t="str">
        <f t="shared" si="30"/>
        <v>PLD</v>
      </c>
      <c r="AI121" s="91" t="str">
        <f t="shared" si="30"/>
        <v>PLD</v>
      </c>
      <c r="AK121" s="307"/>
    </row>
    <row r="122" spans="3:37" s="42" customFormat="1" x14ac:dyDescent="0.35">
      <c r="E122" s="91" t="str">
        <f t="shared" si="29"/>
        <v>PLD</v>
      </c>
      <c r="F122" s="91" t="str">
        <f t="shared" si="29"/>
        <v>PLD</v>
      </c>
      <c r="G122" s="91" t="str">
        <f t="shared" si="29"/>
        <v>PLD</v>
      </c>
      <c r="H122" s="91" t="str">
        <f t="shared" si="29"/>
        <v>CC</v>
      </c>
      <c r="I122" s="91" t="str">
        <f t="shared" si="29"/>
        <v/>
      </c>
      <c r="J122" s="91" t="str">
        <f t="shared" si="29"/>
        <v>OPO</v>
      </c>
      <c r="K122" s="91" t="str">
        <f t="shared" si="29"/>
        <v>OPO</v>
      </c>
      <c r="L122" s="91" t="str">
        <f t="shared" si="29"/>
        <v>OPO</v>
      </c>
      <c r="M122" s="91" t="str">
        <f t="shared" si="29"/>
        <v/>
      </c>
      <c r="N122" s="91" t="str">
        <f t="shared" si="29"/>
        <v>CC</v>
      </c>
      <c r="O122" s="91" t="str">
        <f t="shared" si="29"/>
        <v/>
      </c>
      <c r="P122" s="91" t="str">
        <f t="shared" si="29"/>
        <v>CC</v>
      </c>
      <c r="Q122" s="91" t="str">
        <f t="shared" si="29"/>
        <v/>
      </c>
      <c r="R122" s="91" t="str">
        <f t="shared" si="29"/>
        <v/>
      </c>
      <c r="S122" s="91" t="str">
        <f t="shared" si="29"/>
        <v/>
      </c>
      <c r="T122" s="91" t="str">
        <f t="shared" si="29"/>
        <v>CC</v>
      </c>
      <c r="U122" s="91" t="str">
        <f t="shared" si="29"/>
        <v/>
      </c>
      <c r="V122" s="91" t="str">
        <f t="shared" si="29"/>
        <v>OPO</v>
      </c>
      <c r="W122" s="91" t="str">
        <f t="shared" si="29"/>
        <v/>
      </c>
      <c r="X122" s="91" t="str">
        <f t="shared" si="29"/>
        <v>CC</v>
      </c>
      <c r="Y122" s="91" t="str">
        <f t="shared" si="29"/>
        <v/>
      </c>
      <c r="Z122" s="91" t="str">
        <f t="shared" si="29"/>
        <v/>
      </c>
      <c r="AA122" s="91" t="str">
        <f t="shared" si="29"/>
        <v/>
      </c>
      <c r="AB122" s="91" t="str">
        <f t="shared" si="29"/>
        <v>OPO</v>
      </c>
      <c r="AC122" s="91" t="str">
        <f t="shared" si="29"/>
        <v/>
      </c>
      <c r="AD122" s="91" t="str">
        <f t="shared" si="29"/>
        <v>CC</v>
      </c>
      <c r="AE122" s="91" t="str">
        <f t="shared" si="29"/>
        <v/>
      </c>
      <c r="AF122" s="91" t="str">
        <f t="shared" si="29"/>
        <v/>
      </c>
      <c r="AG122" s="91" t="str">
        <f t="shared" si="30"/>
        <v/>
      </c>
      <c r="AH122" s="91" t="str">
        <f t="shared" si="30"/>
        <v>OPO</v>
      </c>
      <c r="AI122" s="91" t="str">
        <f t="shared" si="30"/>
        <v/>
      </c>
      <c r="AK122" s="307"/>
    </row>
    <row r="123" spans="3:37" s="42" customFormat="1" x14ac:dyDescent="0.35">
      <c r="E123" s="91" t="str">
        <f t="shared" si="29"/>
        <v/>
      </c>
      <c r="F123" s="91" t="str">
        <f t="shared" si="29"/>
        <v/>
      </c>
      <c r="G123" s="91" t="str">
        <f t="shared" si="29"/>
        <v/>
      </c>
      <c r="H123" s="91" t="str">
        <f t="shared" si="29"/>
        <v>OPO</v>
      </c>
      <c r="I123" s="91" t="str">
        <f t="shared" si="29"/>
        <v/>
      </c>
      <c r="J123" s="91" t="str">
        <f t="shared" si="29"/>
        <v/>
      </c>
      <c r="K123" s="91" t="str">
        <f t="shared" si="29"/>
        <v/>
      </c>
      <c r="L123" s="91" t="str">
        <f t="shared" si="29"/>
        <v/>
      </c>
      <c r="M123" s="91" t="str">
        <f t="shared" si="29"/>
        <v/>
      </c>
      <c r="N123" s="91" t="str">
        <f t="shared" si="29"/>
        <v/>
      </c>
      <c r="O123" s="91" t="str">
        <f t="shared" si="29"/>
        <v/>
      </c>
      <c r="P123" s="91" t="str">
        <f t="shared" si="29"/>
        <v/>
      </c>
      <c r="Q123" s="91" t="str">
        <f t="shared" si="29"/>
        <v/>
      </c>
      <c r="R123" s="91" t="str">
        <f t="shared" si="29"/>
        <v/>
      </c>
      <c r="S123" s="91" t="str">
        <f t="shared" si="29"/>
        <v/>
      </c>
      <c r="T123" s="91" t="str">
        <f t="shared" si="29"/>
        <v>OPO</v>
      </c>
      <c r="U123" s="91" t="str">
        <f t="shared" si="29"/>
        <v/>
      </c>
      <c r="V123" s="91" t="str">
        <f t="shared" si="29"/>
        <v/>
      </c>
      <c r="W123" s="91" t="str">
        <f t="shared" si="29"/>
        <v/>
      </c>
      <c r="X123" s="91" t="str">
        <f t="shared" si="29"/>
        <v/>
      </c>
      <c r="Y123" s="91" t="str">
        <f t="shared" si="29"/>
        <v/>
      </c>
      <c r="Z123" s="91" t="str">
        <f t="shared" si="29"/>
        <v/>
      </c>
      <c r="AA123" s="91" t="str">
        <f t="shared" si="29"/>
        <v/>
      </c>
      <c r="AB123" s="91" t="str">
        <f t="shared" si="29"/>
        <v/>
      </c>
      <c r="AC123" s="91" t="str">
        <f t="shared" si="29"/>
        <v/>
      </c>
      <c r="AD123" s="91" t="str">
        <f t="shared" si="29"/>
        <v/>
      </c>
      <c r="AE123" s="91" t="str">
        <f t="shared" si="29"/>
        <v/>
      </c>
      <c r="AF123" s="91" t="str">
        <f t="shared" si="29"/>
        <v/>
      </c>
      <c r="AG123" s="91" t="str">
        <f t="shared" si="30"/>
        <v/>
      </c>
      <c r="AH123" s="91" t="str">
        <f t="shared" si="30"/>
        <v/>
      </c>
      <c r="AI123" s="91" t="str">
        <f t="shared" si="30"/>
        <v/>
      </c>
      <c r="AK123" s="307"/>
    </row>
    <row r="124" spans="3:37" s="42" customFormat="1" x14ac:dyDescent="0.35">
      <c r="E124" s="91" t="str">
        <f t="shared" si="29"/>
        <v>OPEX</v>
      </c>
      <c r="F124" s="91" t="str">
        <f t="shared" si="29"/>
        <v>OPEX</v>
      </c>
      <c r="G124" s="91" t="str">
        <f t="shared" si="29"/>
        <v>OPEX</v>
      </c>
      <c r="H124" s="91" t="str">
        <f t="shared" si="29"/>
        <v>OPEX</v>
      </c>
      <c r="I124" s="91" t="str">
        <f t="shared" si="29"/>
        <v>OPEX</v>
      </c>
      <c r="J124" s="91" t="str">
        <f t="shared" si="29"/>
        <v>OPEX</v>
      </c>
      <c r="K124" s="91" t="str">
        <f t="shared" si="29"/>
        <v>OPEX</v>
      </c>
      <c r="L124" s="91" t="str">
        <f t="shared" si="29"/>
        <v>OPEX</v>
      </c>
      <c r="M124" s="91" t="str">
        <f t="shared" si="29"/>
        <v>OPEX</v>
      </c>
      <c r="N124" s="91" t="str">
        <f t="shared" si="29"/>
        <v>OPEX</v>
      </c>
      <c r="O124" s="91" t="str">
        <f t="shared" si="29"/>
        <v>OPEX</v>
      </c>
      <c r="P124" s="91" t="str">
        <f t="shared" si="29"/>
        <v>OPEX</v>
      </c>
      <c r="Q124" s="91" t="str">
        <f t="shared" si="29"/>
        <v>OPEX</v>
      </c>
      <c r="R124" s="91" t="str">
        <f t="shared" si="29"/>
        <v>OPEX</v>
      </c>
      <c r="S124" s="91" t="str">
        <f t="shared" si="29"/>
        <v>OPEX</v>
      </c>
      <c r="T124" s="91" t="str">
        <f t="shared" si="29"/>
        <v>OPEX</v>
      </c>
      <c r="U124" s="91" t="str">
        <f t="shared" si="29"/>
        <v>OPEX</v>
      </c>
      <c r="V124" s="91" t="str">
        <f t="shared" si="29"/>
        <v>OPEX</v>
      </c>
      <c r="W124" s="91" t="str">
        <f t="shared" si="29"/>
        <v>OPEX</v>
      </c>
      <c r="X124" s="91" t="str">
        <f t="shared" si="29"/>
        <v>OPEX</v>
      </c>
      <c r="Y124" s="91" t="str">
        <f t="shared" si="29"/>
        <v>OPEX</v>
      </c>
      <c r="Z124" s="91" t="str">
        <f t="shared" si="29"/>
        <v>OPEX</v>
      </c>
      <c r="AA124" s="91" t="str">
        <f t="shared" si="29"/>
        <v>OPEX</v>
      </c>
      <c r="AB124" s="91" t="str">
        <f t="shared" si="29"/>
        <v>OPEX</v>
      </c>
      <c r="AC124" s="91" t="str">
        <f t="shared" si="29"/>
        <v>OPEX</v>
      </c>
      <c r="AD124" s="91" t="str">
        <f t="shared" si="29"/>
        <v>OPEX</v>
      </c>
      <c r="AE124" s="91" t="str">
        <f t="shared" si="29"/>
        <v>OPEX</v>
      </c>
      <c r="AF124" s="91" t="str">
        <f t="shared" si="29"/>
        <v>OPEX</v>
      </c>
      <c r="AG124" s="91" t="str">
        <f t="shared" si="30"/>
        <v>OPEX</v>
      </c>
      <c r="AH124" s="91" t="str">
        <f t="shared" si="30"/>
        <v>OPEX</v>
      </c>
      <c r="AI124" s="91" t="str">
        <f t="shared" si="30"/>
        <v>OPEX</v>
      </c>
      <c r="AK124" s="307"/>
    </row>
    <row r="125" spans="3:37" s="42" customFormat="1" x14ac:dyDescent="0.35">
      <c r="E125" s="91" t="str">
        <f t="shared" si="29"/>
        <v/>
      </c>
      <c r="F125" s="91" t="str">
        <f t="shared" si="29"/>
        <v>CDQP</v>
      </c>
      <c r="G125" s="91" t="str">
        <f t="shared" si="29"/>
        <v/>
      </c>
      <c r="H125" s="91" t="str">
        <f t="shared" si="29"/>
        <v>CCI</v>
      </c>
      <c r="I125" s="91" t="str">
        <f t="shared" si="29"/>
        <v/>
      </c>
      <c r="J125" s="91" t="str">
        <f t="shared" si="29"/>
        <v>CDQP</v>
      </c>
      <c r="K125" s="91" t="str">
        <f t="shared" si="29"/>
        <v/>
      </c>
      <c r="L125" s="91" t="str">
        <f t="shared" si="29"/>
        <v/>
      </c>
      <c r="M125" s="91" t="str">
        <f t="shared" si="29"/>
        <v/>
      </c>
      <c r="N125" s="91" t="str">
        <f t="shared" si="29"/>
        <v>CCI</v>
      </c>
      <c r="O125" s="91" t="str">
        <f t="shared" si="29"/>
        <v/>
      </c>
      <c r="P125" s="91" t="str">
        <f t="shared" si="29"/>
        <v>CDQP</v>
      </c>
      <c r="Q125" s="91" t="str">
        <f t="shared" si="29"/>
        <v>PLD</v>
      </c>
      <c r="R125" s="91" t="str">
        <f t="shared" si="29"/>
        <v>PLD</v>
      </c>
      <c r="S125" s="91" t="str">
        <f t="shared" si="29"/>
        <v>PLD</v>
      </c>
      <c r="T125" s="91" t="str">
        <f t="shared" si="29"/>
        <v>PLD</v>
      </c>
      <c r="U125" s="91" t="str">
        <f t="shared" si="29"/>
        <v>PLD</v>
      </c>
      <c r="V125" s="91" t="str">
        <f t="shared" si="29"/>
        <v>PLD</v>
      </c>
      <c r="W125" s="91" t="str">
        <f t="shared" si="29"/>
        <v>PLD</v>
      </c>
      <c r="X125" s="91" t="str">
        <f t="shared" si="29"/>
        <v>PLD</v>
      </c>
      <c r="Y125" s="91" t="str">
        <f t="shared" si="29"/>
        <v>PLD</v>
      </c>
      <c r="Z125" s="91" t="str">
        <f t="shared" si="29"/>
        <v>PLD</v>
      </c>
      <c r="AA125" s="91" t="str">
        <f t="shared" si="29"/>
        <v>PLD</v>
      </c>
      <c r="AB125" s="91" t="str">
        <f t="shared" si="29"/>
        <v>PLD</v>
      </c>
      <c r="AC125" s="91" t="str">
        <f t="shared" si="29"/>
        <v>PLD</v>
      </c>
      <c r="AD125" s="91" t="str">
        <f t="shared" si="29"/>
        <v>PLD</v>
      </c>
      <c r="AE125" s="91" t="str">
        <f t="shared" si="29"/>
        <v>PLD</v>
      </c>
      <c r="AF125" s="91" t="str">
        <f t="shared" si="29"/>
        <v>PLD</v>
      </c>
      <c r="AG125" s="91" t="str">
        <f t="shared" si="30"/>
        <v>PLD</v>
      </c>
      <c r="AH125" s="91" t="str">
        <f t="shared" si="30"/>
        <v>PLD</v>
      </c>
      <c r="AI125" s="91" t="str">
        <f t="shared" si="30"/>
        <v>PLD</v>
      </c>
      <c r="AK125" s="307"/>
    </row>
    <row r="126" spans="3:37" s="42" customFormat="1" x14ac:dyDescent="0.35">
      <c r="E126" s="91" t="str">
        <f t="shared" si="29"/>
        <v/>
      </c>
      <c r="F126" s="91" t="str">
        <f t="shared" si="29"/>
        <v>CCI</v>
      </c>
      <c r="G126" s="91" t="str">
        <f t="shared" si="29"/>
        <v/>
      </c>
      <c r="H126" s="91" t="str">
        <f t="shared" si="29"/>
        <v>CDQP</v>
      </c>
      <c r="I126" s="91" t="str">
        <f t="shared" si="29"/>
        <v/>
      </c>
      <c r="J126" s="91" t="str">
        <f t="shared" si="29"/>
        <v>CCI</v>
      </c>
      <c r="K126" s="91" t="str">
        <f t="shared" si="29"/>
        <v/>
      </c>
      <c r="L126" s="91" t="str">
        <f t="shared" si="29"/>
        <v>CDQP</v>
      </c>
      <c r="M126" s="91" t="str">
        <f t="shared" si="29"/>
        <v/>
      </c>
      <c r="N126" s="91" t="str">
        <f t="shared" si="29"/>
        <v>67</v>
      </c>
      <c r="O126" s="91" t="str">
        <f t="shared" si="29"/>
        <v/>
      </c>
      <c r="P126" s="91" t="str">
        <f t="shared" si="29"/>
        <v>CCI</v>
      </c>
      <c r="Q126" s="91" t="str">
        <f t="shared" si="29"/>
        <v>PLD</v>
      </c>
      <c r="R126" s="91" t="str">
        <f t="shared" si="29"/>
        <v>PLD</v>
      </c>
      <c r="S126" s="91" t="str">
        <f t="shared" si="29"/>
        <v>PLD</v>
      </c>
      <c r="T126" s="91" t="str">
        <f t="shared" si="29"/>
        <v>PLD</v>
      </c>
      <c r="U126" s="91" t="str">
        <f t="shared" si="29"/>
        <v>PLD</v>
      </c>
      <c r="V126" s="91" t="str">
        <f t="shared" si="29"/>
        <v>CCI</v>
      </c>
      <c r="W126" s="91" t="str">
        <f t="shared" si="29"/>
        <v/>
      </c>
      <c r="X126" s="91" t="str">
        <f t="shared" si="29"/>
        <v>CDQP</v>
      </c>
      <c r="Y126" s="91" t="str">
        <f t="shared" si="29"/>
        <v>CDQP</v>
      </c>
      <c r="Z126" s="91" t="str">
        <f t="shared" si="29"/>
        <v/>
      </c>
      <c r="AA126" s="91" t="str">
        <f t="shared" si="29"/>
        <v/>
      </c>
      <c r="AB126" s="91" t="str">
        <f t="shared" si="29"/>
        <v>CDQP</v>
      </c>
      <c r="AC126" s="91" t="str">
        <f t="shared" si="29"/>
        <v/>
      </c>
      <c r="AD126" s="91" t="str">
        <f t="shared" si="29"/>
        <v>CCI</v>
      </c>
      <c r="AE126" s="91" t="str">
        <f t="shared" si="29"/>
        <v>PLD</v>
      </c>
      <c r="AF126" s="91" t="str">
        <f t="shared" si="29"/>
        <v>PLD</v>
      </c>
      <c r="AG126" s="91" t="str">
        <f t="shared" si="30"/>
        <v>PLD</v>
      </c>
      <c r="AH126" s="91" t="str">
        <f t="shared" si="30"/>
        <v>PLD</v>
      </c>
      <c r="AI126" s="91" t="str">
        <f t="shared" si="30"/>
        <v>PLD</v>
      </c>
      <c r="AK126" s="307"/>
    </row>
    <row r="127" spans="3:37" s="42" customFormat="1" x14ac:dyDescent="0.35">
      <c r="E127" s="91" t="str">
        <f t="shared" si="29"/>
        <v>PLD</v>
      </c>
      <c r="F127" s="91" t="str">
        <f t="shared" si="29"/>
        <v>PLD</v>
      </c>
      <c r="G127" s="91" t="str">
        <f t="shared" si="29"/>
        <v>PLD</v>
      </c>
      <c r="H127" s="91" t="str">
        <f t="shared" si="29"/>
        <v>PLD</v>
      </c>
      <c r="I127" s="91" t="str">
        <f t="shared" si="29"/>
        <v>PLD</v>
      </c>
      <c r="J127" s="91" t="str">
        <f t="shared" si="29"/>
        <v>PLD</v>
      </c>
      <c r="K127" s="91" t="str">
        <f t="shared" si="29"/>
        <v>PLD</v>
      </c>
      <c r="L127" s="91" t="str">
        <f t="shared" si="29"/>
        <v>PLD</v>
      </c>
      <c r="M127" s="91" t="str">
        <f t="shared" si="29"/>
        <v>PLD</v>
      </c>
      <c r="N127" s="91" t="str">
        <f t="shared" si="29"/>
        <v>PLD</v>
      </c>
      <c r="O127" s="91" t="str">
        <f t="shared" si="29"/>
        <v>PLD</v>
      </c>
      <c r="P127" s="91" t="str">
        <f t="shared" si="29"/>
        <v>PLD</v>
      </c>
      <c r="Q127" s="91" t="str">
        <f t="shared" si="29"/>
        <v>PLD</v>
      </c>
      <c r="R127" s="91" t="str">
        <f t="shared" ref="R127:AF127" si="31">+LEFT(R13,4)</f>
        <v>PLD</v>
      </c>
      <c r="S127" s="91" t="str">
        <f t="shared" si="31"/>
        <v>PLD</v>
      </c>
      <c r="T127" s="91" t="str">
        <f t="shared" si="31"/>
        <v>PLD</v>
      </c>
      <c r="U127" s="91" t="str">
        <f t="shared" si="31"/>
        <v>PLD</v>
      </c>
      <c r="V127" s="91" t="str">
        <f t="shared" si="31"/>
        <v>PLD</v>
      </c>
      <c r="W127" s="91" t="str">
        <f t="shared" si="31"/>
        <v>PLD</v>
      </c>
      <c r="X127" s="91" t="str">
        <f t="shared" si="31"/>
        <v>PLD</v>
      </c>
      <c r="Y127" s="91" t="str">
        <f t="shared" si="31"/>
        <v>PLD</v>
      </c>
      <c r="Z127" s="91" t="str">
        <f t="shared" si="31"/>
        <v>PLD</v>
      </c>
      <c r="AA127" s="91" t="str">
        <f t="shared" si="31"/>
        <v>PLD</v>
      </c>
      <c r="AB127" s="91" t="str">
        <f t="shared" si="31"/>
        <v>PLD</v>
      </c>
      <c r="AC127" s="91" t="str">
        <f t="shared" si="31"/>
        <v>PLD</v>
      </c>
      <c r="AD127" s="91" t="str">
        <f t="shared" si="31"/>
        <v>PLD</v>
      </c>
      <c r="AE127" s="91" t="str">
        <f t="shared" si="31"/>
        <v>PLD</v>
      </c>
      <c r="AF127" s="91" t="str">
        <f t="shared" si="31"/>
        <v>PLD</v>
      </c>
      <c r="AG127" s="91" t="str">
        <f t="shared" ref="AG127:AI135" si="32">+LEFT(AG13,4)</f>
        <v>PLD</v>
      </c>
      <c r="AH127" s="91" t="str">
        <f t="shared" si="32"/>
        <v>PLD</v>
      </c>
      <c r="AI127" s="91" t="str">
        <f t="shared" si="32"/>
        <v>PLD</v>
      </c>
      <c r="AK127" s="307"/>
    </row>
    <row r="128" spans="3:37" s="42" customFormat="1" x14ac:dyDescent="0.35">
      <c r="E128" s="91" t="str">
        <f t="shared" ref="E128:AF136" si="33">+LEFT(E14,4)</f>
        <v/>
      </c>
      <c r="F128" s="91" t="str">
        <f t="shared" si="33"/>
        <v>67</v>
      </c>
      <c r="G128" s="91" t="str">
        <f t="shared" si="33"/>
        <v/>
      </c>
      <c r="H128" s="91" t="str">
        <f t="shared" si="33"/>
        <v>67</v>
      </c>
      <c r="I128" s="91" t="str">
        <f t="shared" si="33"/>
        <v/>
      </c>
      <c r="J128" s="91" t="str">
        <f t="shared" si="33"/>
        <v>67</v>
      </c>
      <c r="K128" s="91" t="str">
        <f t="shared" si="33"/>
        <v/>
      </c>
      <c r="L128" s="91" t="str">
        <f t="shared" si="33"/>
        <v>CDQP</v>
      </c>
      <c r="M128" s="91" t="str">
        <f t="shared" si="33"/>
        <v/>
      </c>
      <c r="N128" s="91" t="str">
        <f t="shared" si="33"/>
        <v>67</v>
      </c>
      <c r="O128" s="91" t="str">
        <f t="shared" si="33"/>
        <v/>
      </c>
      <c r="P128" s="91" t="str">
        <f t="shared" si="33"/>
        <v>67</v>
      </c>
      <c r="Q128" s="91" t="str">
        <f t="shared" si="33"/>
        <v/>
      </c>
      <c r="R128" s="91" t="str">
        <f t="shared" si="33"/>
        <v/>
      </c>
      <c r="S128" s="91" t="str">
        <f t="shared" si="33"/>
        <v/>
      </c>
      <c r="T128" s="91" t="str">
        <f t="shared" si="33"/>
        <v>CDQP</v>
      </c>
      <c r="U128" s="91" t="str">
        <f t="shared" si="33"/>
        <v/>
      </c>
      <c r="V128" s="91" t="str">
        <f t="shared" si="33"/>
        <v>67</v>
      </c>
      <c r="W128" s="91" t="str">
        <f t="shared" si="33"/>
        <v/>
      </c>
      <c r="X128" s="91" t="str">
        <f t="shared" si="33"/>
        <v>CDQP</v>
      </c>
      <c r="Y128" s="91" t="str">
        <f t="shared" si="33"/>
        <v>CDQP</v>
      </c>
      <c r="Z128" s="91" t="str">
        <f t="shared" si="33"/>
        <v/>
      </c>
      <c r="AA128" s="91" t="str">
        <f t="shared" si="33"/>
        <v/>
      </c>
      <c r="AB128" s="91" t="str">
        <f t="shared" si="33"/>
        <v>CDQP</v>
      </c>
      <c r="AC128" s="91" t="str">
        <f t="shared" si="33"/>
        <v/>
      </c>
      <c r="AD128" s="91" t="str">
        <f t="shared" si="33"/>
        <v>67</v>
      </c>
      <c r="AE128" s="91" t="str">
        <f t="shared" si="33"/>
        <v/>
      </c>
      <c r="AF128" s="91" t="str">
        <f t="shared" si="33"/>
        <v/>
      </c>
      <c r="AG128" s="91" t="str">
        <f t="shared" si="32"/>
        <v/>
      </c>
      <c r="AH128" s="91" t="str">
        <f t="shared" si="32"/>
        <v>CCI</v>
      </c>
      <c r="AI128" s="91" t="str">
        <f t="shared" si="32"/>
        <v/>
      </c>
      <c r="AK128" s="307"/>
    </row>
    <row r="129" spans="5:37" s="42" customFormat="1" x14ac:dyDescent="0.35">
      <c r="E129" s="91" t="str">
        <f t="shared" si="33"/>
        <v/>
      </c>
      <c r="F129" s="91" t="str">
        <f t="shared" si="33"/>
        <v>CDQP</v>
      </c>
      <c r="G129" s="91" t="str">
        <f t="shared" si="33"/>
        <v/>
      </c>
      <c r="H129" s="91" t="str">
        <f t="shared" si="33"/>
        <v>67</v>
      </c>
      <c r="I129" s="91" t="str">
        <f t="shared" si="33"/>
        <v/>
      </c>
      <c r="J129" s="91" t="str">
        <f t="shared" si="33"/>
        <v>CDQP</v>
      </c>
      <c r="K129" s="91" t="str">
        <f t="shared" si="33"/>
        <v>CDQP</v>
      </c>
      <c r="L129" s="91" t="str">
        <f t="shared" si="33"/>
        <v>PLD</v>
      </c>
      <c r="M129" s="91" t="str">
        <f t="shared" si="33"/>
        <v>PLD</v>
      </c>
      <c r="N129" s="91" t="str">
        <f t="shared" si="33"/>
        <v>PLD</v>
      </c>
      <c r="O129" s="91" t="str">
        <f t="shared" si="33"/>
        <v>PLD</v>
      </c>
      <c r="P129" s="91" t="str">
        <f t="shared" si="33"/>
        <v>PLD</v>
      </c>
      <c r="Q129" s="91" t="str">
        <f t="shared" si="33"/>
        <v>PLD</v>
      </c>
      <c r="R129" s="91" t="str">
        <f t="shared" si="33"/>
        <v>PLD</v>
      </c>
      <c r="S129" s="91" t="str">
        <f t="shared" si="33"/>
        <v>PLD</v>
      </c>
      <c r="T129" s="91" t="str">
        <f t="shared" si="33"/>
        <v>PLD</v>
      </c>
      <c r="U129" s="91" t="str">
        <f t="shared" si="33"/>
        <v>PLD</v>
      </c>
      <c r="V129" s="91" t="str">
        <f t="shared" si="33"/>
        <v>PLD</v>
      </c>
      <c r="W129" s="91" t="str">
        <f t="shared" si="33"/>
        <v>PLD</v>
      </c>
      <c r="X129" s="91" t="str">
        <f t="shared" si="33"/>
        <v>PLD</v>
      </c>
      <c r="Y129" s="91" t="str">
        <f t="shared" si="33"/>
        <v>PLD</v>
      </c>
      <c r="Z129" s="91" t="str">
        <f t="shared" si="33"/>
        <v>PLD</v>
      </c>
      <c r="AA129" s="91" t="str">
        <f t="shared" si="33"/>
        <v>PLD</v>
      </c>
      <c r="AB129" s="91" t="str">
        <f t="shared" si="33"/>
        <v>PLD</v>
      </c>
      <c r="AC129" s="91" t="str">
        <f t="shared" si="33"/>
        <v>PLD</v>
      </c>
      <c r="AD129" s="91" t="str">
        <f t="shared" si="33"/>
        <v>PLD</v>
      </c>
      <c r="AE129" s="91" t="str">
        <f t="shared" si="33"/>
        <v>PLD</v>
      </c>
      <c r="AF129" s="91" t="str">
        <f t="shared" si="33"/>
        <v>PLD</v>
      </c>
      <c r="AG129" s="91" t="str">
        <f t="shared" si="32"/>
        <v>PLD</v>
      </c>
      <c r="AH129" s="91" t="str">
        <f t="shared" si="32"/>
        <v>PLD</v>
      </c>
      <c r="AI129" s="91" t="str">
        <f t="shared" si="32"/>
        <v>PLD</v>
      </c>
      <c r="AK129" s="307"/>
    </row>
    <row r="130" spans="5:37" s="42" customFormat="1" x14ac:dyDescent="0.35">
      <c r="E130" s="91" t="str">
        <f t="shared" si="33"/>
        <v/>
      </c>
      <c r="F130" s="91" t="str">
        <f t="shared" si="33"/>
        <v>PO</v>
      </c>
      <c r="G130" s="91" t="str">
        <f t="shared" si="33"/>
        <v/>
      </c>
      <c r="H130" s="91" t="str">
        <f t="shared" si="33"/>
        <v>PO</v>
      </c>
      <c r="I130" s="91" t="str">
        <f t="shared" si="33"/>
        <v/>
      </c>
      <c r="J130" s="91" t="str">
        <f t="shared" si="33"/>
        <v>PO</v>
      </c>
      <c r="K130" s="91" t="str">
        <f t="shared" si="33"/>
        <v/>
      </c>
      <c r="L130" s="91" t="str">
        <f t="shared" si="33"/>
        <v>CDQP</v>
      </c>
      <c r="M130" s="91" t="str">
        <f t="shared" si="33"/>
        <v/>
      </c>
      <c r="N130" s="91" t="str">
        <f t="shared" si="33"/>
        <v>PO</v>
      </c>
      <c r="O130" s="91" t="str">
        <f t="shared" si="33"/>
        <v/>
      </c>
      <c r="P130" s="91" t="str">
        <f t="shared" si="33"/>
        <v>CSA</v>
      </c>
      <c r="Q130" s="91" t="str">
        <f t="shared" si="33"/>
        <v/>
      </c>
      <c r="R130" s="91" t="str">
        <f t="shared" si="33"/>
        <v/>
      </c>
      <c r="S130" s="91" t="str">
        <f t="shared" si="33"/>
        <v/>
      </c>
      <c r="T130" s="91" t="str">
        <f t="shared" si="33"/>
        <v>CDQP</v>
      </c>
      <c r="U130" s="91" t="str">
        <f t="shared" si="33"/>
        <v/>
      </c>
      <c r="V130" s="91" t="str">
        <f t="shared" si="33"/>
        <v>PO</v>
      </c>
      <c r="W130" s="91" t="str">
        <f t="shared" si="33"/>
        <v/>
      </c>
      <c r="X130" s="91" t="str">
        <f t="shared" si="33"/>
        <v>CDQP</v>
      </c>
      <c r="Y130" s="91" t="str">
        <f t="shared" si="33"/>
        <v/>
      </c>
      <c r="Z130" s="91" t="str">
        <f t="shared" si="33"/>
        <v>CDQP</v>
      </c>
      <c r="AA130" s="91" t="str">
        <f t="shared" si="33"/>
        <v/>
      </c>
      <c r="AB130" s="91" t="str">
        <f t="shared" si="33"/>
        <v>PO</v>
      </c>
      <c r="AC130" s="91" t="str">
        <f t="shared" si="33"/>
        <v/>
      </c>
      <c r="AD130" s="91" t="str">
        <f t="shared" si="33"/>
        <v>PO</v>
      </c>
      <c r="AE130" s="91" t="str">
        <f t="shared" si="33"/>
        <v/>
      </c>
      <c r="AF130" s="91" t="str">
        <f t="shared" si="33"/>
        <v/>
      </c>
      <c r="AG130" s="91" t="str">
        <f t="shared" si="32"/>
        <v/>
      </c>
      <c r="AH130" s="91" t="str">
        <f t="shared" si="32"/>
        <v>PLD</v>
      </c>
      <c r="AI130" s="91" t="str">
        <f t="shared" si="32"/>
        <v>PLD</v>
      </c>
      <c r="AK130" s="307"/>
    </row>
    <row r="131" spans="5:37" s="42" customFormat="1" x14ac:dyDescent="0.35">
      <c r="E131" s="91" t="str">
        <f t="shared" si="33"/>
        <v>PATC</v>
      </c>
      <c r="F131" s="91" t="str">
        <f t="shared" si="33"/>
        <v>PATC</v>
      </c>
      <c r="G131" s="91" t="str">
        <f t="shared" si="33"/>
        <v>PATC</v>
      </c>
      <c r="H131" s="91" t="str">
        <f t="shared" si="33"/>
        <v>PATC</v>
      </c>
      <c r="I131" s="91" t="str">
        <f t="shared" si="33"/>
        <v>PATC</v>
      </c>
      <c r="J131" s="91" t="str">
        <f t="shared" si="33"/>
        <v>CDQP</v>
      </c>
      <c r="K131" s="91" t="str">
        <f t="shared" si="33"/>
        <v/>
      </c>
      <c r="L131" s="91" t="str">
        <f t="shared" si="33"/>
        <v/>
      </c>
      <c r="M131" s="91" t="str">
        <f t="shared" si="33"/>
        <v/>
      </c>
      <c r="N131" s="91" t="str">
        <f t="shared" si="33"/>
        <v>CDQP</v>
      </c>
      <c r="O131" s="91" t="str">
        <f t="shared" si="33"/>
        <v/>
      </c>
      <c r="P131" s="91" t="str">
        <f t="shared" si="33"/>
        <v>CCT</v>
      </c>
      <c r="Q131" s="91" t="str">
        <f t="shared" si="33"/>
        <v/>
      </c>
      <c r="R131" s="91" t="str">
        <f t="shared" si="33"/>
        <v/>
      </c>
      <c r="S131" s="91" t="str">
        <f t="shared" si="33"/>
        <v/>
      </c>
      <c r="T131" s="91" t="str">
        <f t="shared" si="33"/>
        <v>CCT</v>
      </c>
      <c r="U131" s="91" t="str">
        <f t="shared" si="33"/>
        <v/>
      </c>
      <c r="V131" s="91" t="str">
        <f t="shared" si="33"/>
        <v>CDQP</v>
      </c>
      <c r="W131" s="91" t="str">
        <f t="shared" si="33"/>
        <v/>
      </c>
      <c r="X131" s="91" t="str">
        <f t="shared" si="33"/>
        <v>CCT</v>
      </c>
      <c r="Y131" s="91" t="str">
        <f t="shared" si="33"/>
        <v/>
      </c>
      <c r="Z131" s="91" t="str">
        <f t="shared" si="33"/>
        <v>CDQP</v>
      </c>
      <c r="AA131" s="91" t="str">
        <f t="shared" si="33"/>
        <v/>
      </c>
      <c r="AB131" s="91" t="str">
        <f t="shared" si="33"/>
        <v>CCT</v>
      </c>
      <c r="AC131" s="91" t="str">
        <f t="shared" si="33"/>
        <v/>
      </c>
      <c r="AD131" s="91" t="str">
        <f t="shared" si="33"/>
        <v>CDQP</v>
      </c>
      <c r="AE131" s="91" t="str">
        <f t="shared" si="33"/>
        <v/>
      </c>
      <c r="AF131" s="91" t="str">
        <f t="shared" si="33"/>
        <v/>
      </c>
      <c r="AG131" s="91" t="str">
        <f t="shared" si="32"/>
        <v/>
      </c>
      <c r="AH131" s="91" t="str">
        <f t="shared" si="32"/>
        <v>AUTR</v>
      </c>
      <c r="AI131" s="91" t="str">
        <f t="shared" si="32"/>
        <v>AUTR</v>
      </c>
      <c r="AK131" s="307"/>
    </row>
    <row r="132" spans="5:37" s="42" customFormat="1" x14ac:dyDescent="0.35">
      <c r="E132" s="91" t="str">
        <f t="shared" si="33"/>
        <v/>
      </c>
      <c r="F132" s="91" t="str">
        <f t="shared" si="33"/>
        <v>CSA</v>
      </c>
      <c r="G132" s="91" t="str">
        <f t="shared" si="33"/>
        <v/>
      </c>
      <c r="H132" s="91" t="str">
        <f t="shared" si="33"/>
        <v>CSA</v>
      </c>
      <c r="I132" s="91" t="str">
        <f t="shared" si="33"/>
        <v/>
      </c>
      <c r="J132" s="91" t="str">
        <f t="shared" si="33"/>
        <v>CSA</v>
      </c>
      <c r="K132" s="91" t="str">
        <f t="shared" si="33"/>
        <v>CDQ</v>
      </c>
      <c r="L132" s="91" t="str">
        <f t="shared" si="33"/>
        <v/>
      </c>
      <c r="M132" s="91" t="str">
        <f t="shared" si="33"/>
        <v/>
      </c>
      <c r="N132" s="91" t="str">
        <f t="shared" si="33"/>
        <v>CDQ</v>
      </c>
      <c r="O132" s="91" t="str">
        <f t="shared" si="33"/>
        <v>PLD</v>
      </c>
      <c r="P132" s="91" t="str">
        <f t="shared" si="33"/>
        <v>PLD</v>
      </c>
      <c r="Q132" s="91" t="str">
        <f t="shared" si="33"/>
        <v>PLD</v>
      </c>
      <c r="R132" s="91" t="str">
        <f t="shared" si="33"/>
        <v>PLD</v>
      </c>
      <c r="S132" s="91" t="str">
        <f t="shared" si="33"/>
        <v>PLD</v>
      </c>
      <c r="T132" s="91" t="str">
        <f t="shared" si="33"/>
        <v>PLD</v>
      </c>
      <c r="U132" s="91" t="str">
        <f t="shared" si="33"/>
        <v>PLD</v>
      </c>
      <c r="V132" s="91" t="str">
        <f t="shared" si="33"/>
        <v>PLD</v>
      </c>
      <c r="W132" s="91" t="str">
        <f t="shared" si="33"/>
        <v>PLD</v>
      </c>
      <c r="X132" s="91" t="str">
        <f t="shared" si="33"/>
        <v>PLD</v>
      </c>
      <c r="Y132" s="91" t="str">
        <f t="shared" si="33"/>
        <v>PLD</v>
      </c>
      <c r="Z132" s="91" t="str">
        <f t="shared" si="33"/>
        <v>CDQ</v>
      </c>
      <c r="AA132" s="91" t="str">
        <f t="shared" si="33"/>
        <v/>
      </c>
      <c r="AB132" s="91" t="str">
        <f t="shared" si="33"/>
        <v>CSA</v>
      </c>
      <c r="AC132" s="91" t="str">
        <f t="shared" si="33"/>
        <v/>
      </c>
      <c r="AD132" s="91" t="str">
        <f t="shared" si="33"/>
        <v>CDQ</v>
      </c>
      <c r="AE132" s="91" t="str">
        <f t="shared" si="33"/>
        <v/>
      </c>
      <c r="AF132" s="91" t="str">
        <f t="shared" si="33"/>
        <v/>
      </c>
      <c r="AG132" s="91" t="str">
        <f t="shared" si="32"/>
        <v/>
      </c>
      <c r="AH132" s="91" t="str">
        <f t="shared" si="32"/>
        <v>CDQ</v>
      </c>
      <c r="AI132" s="91" t="str">
        <f t="shared" si="32"/>
        <v/>
      </c>
      <c r="AK132" s="307"/>
    </row>
    <row r="133" spans="5:37" s="42" customFormat="1" x14ac:dyDescent="0.35">
      <c r="E133" s="91" t="str">
        <f t="shared" si="33"/>
        <v>PLD</v>
      </c>
      <c r="F133" s="91" t="str">
        <f t="shared" si="33"/>
        <v>PLD</v>
      </c>
      <c r="G133" s="91" t="str">
        <f t="shared" si="33"/>
        <v>PLD</v>
      </c>
      <c r="H133" s="91" t="str">
        <f t="shared" si="33"/>
        <v>PLD</v>
      </c>
      <c r="I133" s="91" t="str">
        <f t="shared" si="33"/>
        <v>PLD</v>
      </c>
      <c r="J133" s="91" t="str">
        <f t="shared" si="33"/>
        <v>PLD</v>
      </c>
      <c r="K133" s="91" t="str">
        <f t="shared" si="33"/>
        <v>PLD</v>
      </c>
      <c r="L133" s="91" t="str">
        <f t="shared" si="33"/>
        <v>PLD</v>
      </c>
      <c r="M133" s="91" t="str">
        <f t="shared" si="33"/>
        <v>AUTR</v>
      </c>
      <c r="N133" s="91" t="str">
        <f t="shared" si="33"/>
        <v>AUTR</v>
      </c>
      <c r="O133" s="91" t="str">
        <f t="shared" si="33"/>
        <v>AUTR</v>
      </c>
      <c r="P133" s="91" t="str">
        <f t="shared" si="33"/>
        <v>AUTR</v>
      </c>
      <c r="Q133" s="91" t="str">
        <f t="shared" si="33"/>
        <v>AUTR</v>
      </c>
      <c r="R133" s="91" t="str">
        <f t="shared" si="33"/>
        <v>AUTR</v>
      </c>
      <c r="S133" s="91" t="str">
        <f t="shared" si="33"/>
        <v>AUTR</v>
      </c>
      <c r="T133" s="91" t="str">
        <f t="shared" si="33"/>
        <v>AUTR</v>
      </c>
      <c r="U133" s="91" t="str">
        <f t="shared" si="33"/>
        <v>AUTR</v>
      </c>
      <c r="V133" s="91" t="str">
        <f t="shared" si="33"/>
        <v>AUTR</v>
      </c>
      <c r="W133" s="91" t="str">
        <f t="shared" si="33"/>
        <v>AUTR</v>
      </c>
      <c r="X133" s="91" t="str">
        <f t="shared" si="33"/>
        <v>AUTR</v>
      </c>
      <c r="Y133" s="91" t="str">
        <f t="shared" si="33"/>
        <v>AUTR</v>
      </c>
      <c r="Z133" s="91" t="str">
        <f t="shared" si="33"/>
        <v>AUTR</v>
      </c>
      <c r="AA133" s="91" t="str">
        <f t="shared" si="33"/>
        <v>AUTR</v>
      </c>
      <c r="AB133" s="91" t="str">
        <f t="shared" si="33"/>
        <v>AUTR</v>
      </c>
      <c r="AC133" s="91" t="str">
        <f t="shared" si="33"/>
        <v>AUTR</v>
      </c>
      <c r="AD133" s="91" t="str">
        <f t="shared" si="33"/>
        <v>AUTR</v>
      </c>
      <c r="AE133" s="91" t="str">
        <f t="shared" si="33"/>
        <v>AUTR</v>
      </c>
      <c r="AF133" s="91" t="str">
        <f t="shared" si="33"/>
        <v>AUTR</v>
      </c>
      <c r="AG133" s="91" t="str">
        <f t="shared" si="32"/>
        <v>AUTR</v>
      </c>
      <c r="AH133" s="91" t="str">
        <f t="shared" si="32"/>
        <v>AUTR</v>
      </c>
      <c r="AI133" s="91" t="str">
        <f t="shared" si="32"/>
        <v>AUTR</v>
      </c>
      <c r="AK133" s="307"/>
    </row>
    <row r="134" spans="5:37" s="42" customFormat="1" x14ac:dyDescent="0.35">
      <c r="E134" s="91" t="str">
        <f t="shared" si="33"/>
        <v>PATC</v>
      </c>
      <c r="F134" s="91" t="str">
        <f t="shared" si="33"/>
        <v>PATC</v>
      </c>
      <c r="G134" s="91" t="str">
        <f t="shared" si="33"/>
        <v>PATC</v>
      </c>
      <c r="H134" s="91" t="str">
        <f t="shared" si="33"/>
        <v>PATC</v>
      </c>
      <c r="I134" s="91" t="str">
        <f t="shared" si="33"/>
        <v>PATC</v>
      </c>
      <c r="J134" s="91" t="str">
        <f t="shared" si="33"/>
        <v>PATC</v>
      </c>
      <c r="K134" s="91" t="str">
        <f t="shared" si="33"/>
        <v>PLD</v>
      </c>
      <c r="L134" s="91" t="str">
        <f t="shared" si="33"/>
        <v>PLD</v>
      </c>
      <c r="M134" s="91" t="str">
        <f t="shared" si="33"/>
        <v>PLD</v>
      </c>
      <c r="N134" s="91" t="str">
        <f t="shared" si="33"/>
        <v>PLD</v>
      </c>
      <c r="O134" s="91" t="str">
        <f t="shared" si="33"/>
        <v>PLD</v>
      </c>
      <c r="P134" s="91" t="str">
        <f t="shared" si="33"/>
        <v>PLD</v>
      </c>
      <c r="Q134" s="91" t="str">
        <f t="shared" si="33"/>
        <v>PLD</v>
      </c>
      <c r="R134" s="91" t="str">
        <f t="shared" si="33"/>
        <v>PLD</v>
      </c>
      <c r="S134" s="91" t="str">
        <f t="shared" si="33"/>
        <v>PLD</v>
      </c>
      <c r="T134" s="91" t="str">
        <f t="shared" si="33"/>
        <v>PLD</v>
      </c>
      <c r="U134" s="91" t="str">
        <f t="shared" si="33"/>
        <v>PLD</v>
      </c>
      <c r="V134" s="91" t="str">
        <f t="shared" si="33"/>
        <v>PLD</v>
      </c>
      <c r="W134" s="91" t="str">
        <f t="shared" si="33"/>
        <v>PLD</v>
      </c>
      <c r="X134" s="91" t="str">
        <f t="shared" si="33"/>
        <v>PLD</v>
      </c>
      <c r="Y134" s="91" t="str">
        <f t="shared" si="33"/>
        <v>PLD</v>
      </c>
      <c r="Z134" s="91" t="str">
        <f t="shared" si="33"/>
        <v>PLD</v>
      </c>
      <c r="AA134" s="91" t="str">
        <f t="shared" si="33"/>
        <v>PLD</v>
      </c>
      <c r="AB134" s="91" t="str">
        <f t="shared" si="33"/>
        <v>PLD</v>
      </c>
      <c r="AC134" s="91" t="str">
        <f t="shared" si="33"/>
        <v>PLD</v>
      </c>
      <c r="AD134" s="91" t="str">
        <f t="shared" si="33"/>
        <v>PLD</v>
      </c>
      <c r="AE134" s="91" t="str">
        <f t="shared" si="33"/>
        <v>PLD</v>
      </c>
      <c r="AF134" s="91" t="str">
        <f t="shared" si="33"/>
        <v>PLD</v>
      </c>
      <c r="AG134" s="91" t="str">
        <f t="shared" si="32"/>
        <v>PLD</v>
      </c>
      <c r="AH134" s="91" t="str">
        <f t="shared" si="32"/>
        <v>CCT</v>
      </c>
      <c r="AI134" s="91" t="str">
        <f t="shared" si="32"/>
        <v/>
      </c>
      <c r="AK134" s="307"/>
    </row>
    <row r="135" spans="5:37" s="42" customFormat="1" x14ac:dyDescent="0.35">
      <c r="E135" s="91" t="str">
        <f t="shared" si="33"/>
        <v/>
      </c>
      <c r="F135" s="91" t="str">
        <f t="shared" si="33"/>
        <v>CO</v>
      </c>
      <c r="G135" s="91" t="str">
        <f t="shared" si="33"/>
        <v/>
      </c>
      <c r="H135" s="91" t="str">
        <f t="shared" si="33"/>
        <v>CO</v>
      </c>
      <c r="I135" s="91" t="str">
        <f t="shared" si="33"/>
        <v/>
      </c>
      <c r="J135" s="91" t="str">
        <f t="shared" si="33"/>
        <v>CO</v>
      </c>
      <c r="K135" s="91" t="str">
        <f t="shared" si="33"/>
        <v>CDQ</v>
      </c>
      <c r="L135" s="91" t="str">
        <f t="shared" si="33"/>
        <v/>
      </c>
      <c r="M135" s="91" t="str">
        <f t="shared" si="33"/>
        <v/>
      </c>
      <c r="N135" s="91" t="str">
        <f t="shared" si="33"/>
        <v>CSA</v>
      </c>
      <c r="O135" s="91" t="str">
        <f t="shared" si="33"/>
        <v/>
      </c>
      <c r="P135" s="91" t="str">
        <f t="shared" si="33"/>
        <v>CDQ</v>
      </c>
      <c r="Q135" s="91" t="str">
        <f t="shared" si="33"/>
        <v/>
      </c>
      <c r="R135" s="91" t="str">
        <f t="shared" si="33"/>
        <v/>
      </c>
      <c r="S135" s="91" t="str">
        <f t="shared" si="33"/>
        <v/>
      </c>
      <c r="T135" s="91" t="str">
        <f t="shared" si="33"/>
        <v>CSA</v>
      </c>
      <c r="U135" s="91" t="str">
        <f t="shared" si="33"/>
        <v/>
      </c>
      <c r="V135" s="91" t="str">
        <f t="shared" si="33"/>
        <v>CDQ</v>
      </c>
      <c r="W135" s="91" t="str">
        <f t="shared" si="33"/>
        <v>PLD</v>
      </c>
      <c r="X135" s="91" t="str">
        <f t="shared" si="33"/>
        <v>PLD</v>
      </c>
      <c r="Y135" s="91" t="str">
        <f t="shared" si="33"/>
        <v>PLD</v>
      </c>
      <c r="Z135" s="91" t="str">
        <f t="shared" si="33"/>
        <v>PLD</v>
      </c>
      <c r="AA135" s="91" t="str">
        <f t="shared" si="33"/>
        <v>PLD</v>
      </c>
      <c r="AB135" s="91" t="str">
        <f t="shared" si="33"/>
        <v>PLD</v>
      </c>
      <c r="AC135" s="91" t="str">
        <f t="shared" si="33"/>
        <v>PLD</v>
      </c>
      <c r="AD135" s="91" t="str">
        <f t="shared" si="33"/>
        <v>PLD</v>
      </c>
      <c r="AE135" s="91" t="str">
        <f t="shared" si="33"/>
        <v>PLD</v>
      </c>
      <c r="AF135" s="91" t="str">
        <f t="shared" si="33"/>
        <v>PLD</v>
      </c>
      <c r="AG135" s="91" t="str">
        <f t="shared" si="32"/>
        <v>PLD</v>
      </c>
      <c r="AH135" s="91" t="str">
        <f t="shared" si="32"/>
        <v>PLD</v>
      </c>
      <c r="AI135" s="91" t="str">
        <f t="shared" si="32"/>
        <v>PLD</v>
      </c>
      <c r="AK135" s="307"/>
    </row>
    <row r="136" spans="5:37" s="42" customFormat="1" x14ac:dyDescent="0.35">
      <c r="E136" s="91" t="str">
        <f t="shared" si="33"/>
        <v>PLD</v>
      </c>
      <c r="F136" s="91" t="str">
        <f t="shared" si="33"/>
        <v>PLD</v>
      </c>
      <c r="G136" s="91" t="str">
        <f t="shared" si="33"/>
        <v>PLD</v>
      </c>
      <c r="H136" s="91" t="str">
        <f t="shared" si="33"/>
        <v>PLD</v>
      </c>
      <c r="I136" s="91" t="str">
        <f t="shared" si="33"/>
        <v>PLD</v>
      </c>
      <c r="J136" s="91" t="str">
        <f t="shared" si="33"/>
        <v>PLD</v>
      </c>
      <c r="K136" s="91" t="str">
        <f t="shared" si="33"/>
        <v>PLD</v>
      </c>
      <c r="L136" s="91" t="str">
        <f t="shared" si="33"/>
        <v>PLD</v>
      </c>
      <c r="M136" s="91" t="str">
        <f t="shared" si="33"/>
        <v>PLD</v>
      </c>
      <c r="N136" s="91" t="str">
        <f t="shared" si="33"/>
        <v>PLD</v>
      </c>
      <c r="O136" s="91" t="str">
        <f t="shared" si="33"/>
        <v>PLD</v>
      </c>
      <c r="P136" s="91" t="str">
        <f t="shared" si="33"/>
        <v>PLD</v>
      </c>
      <c r="Q136" s="91" t="str">
        <f t="shared" si="33"/>
        <v>PLD</v>
      </c>
      <c r="R136" s="91" t="str">
        <f t="shared" ref="R136:AF136" si="34">+LEFT(R22,4)</f>
        <v>PLD</v>
      </c>
      <c r="S136" s="91" t="str">
        <f t="shared" si="34"/>
        <v>PLD</v>
      </c>
      <c r="T136" s="91" t="str">
        <f t="shared" si="34"/>
        <v>PLD</v>
      </c>
      <c r="U136" s="91" t="str">
        <f t="shared" si="34"/>
        <v>PLD</v>
      </c>
      <c r="V136" s="91" t="str">
        <f t="shared" si="34"/>
        <v>PLD</v>
      </c>
      <c r="W136" s="91" t="str">
        <f t="shared" si="34"/>
        <v>PLD</v>
      </c>
      <c r="X136" s="91" t="str">
        <f t="shared" si="34"/>
        <v>PLD</v>
      </c>
      <c r="Y136" s="91" t="str">
        <f t="shared" si="34"/>
        <v>PLD</v>
      </c>
      <c r="Z136" s="91" t="str">
        <f t="shared" si="34"/>
        <v>PLD</v>
      </c>
      <c r="AA136" s="91" t="str">
        <f t="shared" si="34"/>
        <v>PLD</v>
      </c>
      <c r="AB136" s="91" t="str">
        <f t="shared" si="34"/>
        <v>PLD</v>
      </c>
      <c r="AC136" s="91" t="str">
        <f t="shared" si="34"/>
        <v>PLD</v>
      </c>
      <c r="AD136" s="91" t="str">
        <f t="shared" si="34"/>
        <v>PLD</v>
      </c>
      <c r="AE136" s="91" t="str">
        <f t="shared" si="34"/>
        <v>PLD</v>
      </c>
      <c r="AF136" s="91" t="str">
        <f t="shared" si="34"/>
        <v>PLD</v>
      </c>
      <c r="AG136" s="91" t="str">
        <f t="shared" ref="AG136:AI144" si="35">+LEFT(AG22,4)</f>
        <v>PLD</v>
      </c>
      <c r="AH136" s="91" t="str">
        <f t="shared" si="35"/>
        <v>PLD</v>
      </c>
      <c r="AI136" s="91" t="str">
        <f t="shared" si="35"/>
        <v>PLD</v>
      </c>
      <c r="AK136" s="307"/>
    </row>
    <row r="137" spans="5:37" s="42" customFormat="1" x14ac:dyDescent="0.35">
      <c r="E137" s="91" t="str">
        <f t="shared" ref="E137:AF145" si="36">+LEFT(E23,4)</f>
        <v/>
      </c>
      <c r="F137" s="91" t="str">
        <f t="shared" si="36"/>
        <v>DD</v>
      </c>
      <c r="G137" s="91" t="str">
        <f t="shared" si="36"/>
        <v/>
      </c>
      <c r="H137" s="91" t="str">
        <f t="shared" si="36"/>
        <v>CDQC</v>
      </c>
      <c r="I137" s="91" t="str">
        <f t="shared" si="36"/>
        <v/>
      </c>
      <c r="J137" s="91" t="str">
        <f t="shared" si="36"/>
        <v>MISS</v>
      </c>
      <c r="K137" s="91" t="str">
        <f t="shared" si="36"/>
        <v>MISS</v>
      </c>
      <c r="L137" s="91" t="str">
        <f t="shared" si="36"/>
        <v>MISS</v>
      </c>
      <c r="M137" s="91" t="str">
        <f t="shared" si="36"/>
        <v>MISS</v>
      </c>
      <c r="N137" s="91" t="str">
        <f t="shared" si="36"/>
        <v>MISS</v>
      </c>
      <c r="O137" s="91" t="str">
        <f t="shared" si="36"/>
        <v>MISS</v>
      </c>
      <c r="P137" s="91" t="str">
        <f t="shared" si="36"/>
        <v>MISS</v>
      </c>
      <c r="Q137" s="91" t="str">
        <f t="shared" si="36"/>
        <v>MISS</v>
      </c>
      <c r="R137" s="91" t="str">
        <f t="shared" si="36"/>
        <v>MISS</v>
      </c>
      <c r="S137" s="91" t="str">
        <f t="shared" si="36"/>
        <v>MISS</v>
      </c>
      <c r="T137" s="91" t="str">
        <f t="shared" si="36"/>
        <v>MISS</v>
      </c>
      <c r="U137" s="91" t="str">
        <f t="shared" si="36"/>
        <v>MISS</v>
      </c>
      <c r="V137" s="91" t="str">
        <f t="shared" si="36"/>
        <v>CSA</v>
      </c>
      <c r="W137" s="91" t="str">
        <f t="shared" si="36"/>
        <v/>
      </c>
      <c r="X137" s="91" t="str">
        <f t="shared" si="36"/>
        <v>CSA</v>
      </c>
      <c r="Y137" s="91" t="str">
        <f t="shared" si="36"/>
        <v>CDQC</v>
      </c>
      <c r="Z137" s="91" t="str">
        <f t="shared" si="36"/>
        <v/>
      </c>
      <c r="AA137" s="91" t="str">
        <f t="shared" si="36"/>
        <v/>
      </c>
      <c r="AB137" s="91" t="str">
        <f t="shared" si="36"/>
        <v>DD</v>
      </c>
      <c r="AC137" s="91" t="str">
        <f t="shared" si="36"/>
        <v/>
      </c>
      <c r="AD137" s="91" t="str">
        <f t="shared" si="36"/>
        <v>CSA</v>
      </c>
      <c r="AE137" s="91" t="str">
        <f t="shared" si="36"/>
        <v/>
      </c>
      <c r="AF137" s="91" t="str">
        <f t="shared" si="36"/>
        <v/>
      </c>
      <c r="AG137" s="91" t="str">
        <f t="shared" si="35"/>
        <v/>
      </c>
      <c r="AH137" s="91" t="str">
        <f t="shared" si="35"/>
        <v>CDQC</v>
      </c>
      <c r="AI137" s="91" t="str">
        <f t="shared" si="35"/>
        <v/>
      </c>
      <c r="AK137" s="307"/>
    </row>
    <row r="138" spans="5:37" s="42" customFormat="1" x14ac:dyDescent="0.35">
      <c r="E138" s="91" t="str">
        <f t="shared" si="36"/>
        <v/>
      </c>
      <c r="F138" s="91" t="str">
        <f t="shared" si="36"/>
        <v/>
      </c>
      <c r="G138" s="91" t="str">
        <f t="shared" si="36"/>
        <v/>
      </c>
      <c r="H138" s="91" t="str">
        <f t="shared" si="36"/>
        <v/>
      </c>
      <c r="I138" s="91" t="str">
        <f t="shared" si="36"/>
        <v/>
      </c>
      <c r="J138" s="91" t="str">
        <f t="shared" si="36"/>
        <v/>
      </c>
      <c r="K138" s="91" t="str">
        <f t="shared" si="36"/>
        <v/>
      </c>
      <c r="L138" s="91" t="str">
        <f t="shared" si="36"/>
        <v/>
      </c>
      <c r="M138" s="91" t="str">
        <f t="shared" si="36"/>
        <v/>
      </c>
      <c r="N138" s="91" t="str">
        <f t="shared" si="36"/>
        <v/>
      </c>
      <c r="O138" s="91" t="str">
        <f t="shared" si="36"/>
        <v/>
      </c>
      <c r="P138" s="91" t="str">
        <f t="shared" si="36"/>
        <v/>
      </c>
      <c r="Q138" s="91" t="str">
        <f t="shared" si="36"/>
        <v/>
      </c>
      <c r="R138" s="91" t="str">
        <f t="shared" si="36"/>
        <v/>
      </c>
      <c r="S138" s="91" t="str">
        <f t="shared" si="36"/>
        <v/>
      </c>
      <c r="T138" s="91" t="str">
        <f t="shared" si="36"/>
        <v/>
      </c>
      <c r="U138" s="91" t="str">
        <f t="shared" si="36"/>
        <v/>
      </c>
      <c r="V138" s="91" t="str">
        <f t="shared" si="36"/>
        <v/>
      </c>
      <c r="W138" s="91" t="str">
        <f t="shared" si="36"/>
        <v/>
      </c>
      <c r="X138" s="91" t="str">
        <f t="shared" si="36"/>
        <v/>
      </c>
      <c r="Y138" s="91" t="str">
        <f t="shared" si="36"/>
        <v/>
      </c>
      <c r="Z138" s="91" t="str">
        <f t="shared" si="36"/>
        <v/>
      </c>
      <c r="AA138" s="91" t="str">
        <f t="shared" si="36"/>
        <v/>
      </c>
      <c r="AB138" s="91" t="str">
        <f t="shared" si="36"/>
        <v/>
      </c>
      <c r="AC138" s="91" t="str">
        <f t="shared" si="36"/>
        <v/>
      </c>
      <c r="AD138" s="91" t="str">
        <f t="shared" si="36"/>
        <v/>
      </c>
      <c r="AE138" s="91" t="str">
        <f t="shared" si="36"/>
        <v/>
      </c>
      <c r="AF138" s="91" t="str">
        <f t="shared" si="36"/>
        <v/>
      </c>
      <c r="AG138" s="91" t="str">
        <f t="shared" si="35"/>
        <v/>
      </c>
      <c r="AH138" s="91" t="str">
        <f t="shared" si="35"/>
        <v/>
      </c>
      <c r="AI138" s="91" t="str">
        <f t="shared" si="35"/>
        <v/>
      </c>
      <c r="AK138" s="307"/>
    </row>
    <row r="139" spans="5:37" s="42" customFormat="1" x14ac:dyDescent="0.35">
      <c r="E139" s="91" t="str">
        <f t="shared" si="36"/>
        <v/>
      </c>
      <c r="F139" s="91" t="str">
        <f t="shared" si="36"/>
        <v>PO</v>
      </c>
      <c r="G139" s="91" t="str">
        <f t="shared" si="36"/>
        <v/>
      </c>
      <c r="H139" s="91" t="str">
        <f t="shared" si="36"/>
        <v>NPO</v>
      </c>
      <c r="I139" s="91" t="str">
        <f t="shared" si="36"/>
        <v/>
      </c>
      <c r="J139" s="91" t="str">
        <f t="shared" si="36"/>
        <v>PO</v>
      </c>
      <c r="K139" s="91" t="str">
        <f t="shared" si="36"/>
        <v>NPO</v>
      </c>
      <c r="L139" s="91" t="str">
        <f t="shared" si="36"/>
        <v/>
      </c>
      <c r="M139" s="91" t="str">
        <f t="shared" si="36"/>
        <v/>
      </c>
      <c r="N139" s="91" t="str">
        <f t="shared" si="36"/>
        <v>PO</v>
      </c>
      <c r="O139" s="91" t="str">
        <f t="shared" si="36"/>
        <v/>
      </c>
      <c r="P139" s="91" t="str">
        <f t="shared" si="36"/>
        <v>PO</v>
      </c>
      <c r="Q139" s="91" t="str">
        <f t="shared" si="36"/>
        <v/>
      </c>
      <c r="R139" s="91" t="str">
        <f t="shared" si="36"/>
        <v/>
      </c>
      <c r="S139" s="91" t="str">
        <f t="shared" si="36"/>
        <v/>
      </c>
      <c r="T139" s="91" t="str">
        <f t="shared" si="36"/>
        <v>PO</v>
      </c>
      <c r="U139" s="91" t="str">
        <f t="shared" si="36"/>
        <v/>
      </c>
      <c r="V139" s="91" t="str">
        <f t="shared" si="36"/>
        <v>NPO</v>
      </c>
      <c r="W139" s="91" t="str">
        <f t="shared" si="36"/>
        <v>PLD</v>
      </c>
      <c r="X139" s="91" t="str">
        <f t="shared" si="36"/>
        <v>PLD</v>
      </c>
      <c r="Y139" s="91" t="str">
        <f t="shared" si="36"/>
        <v>PLD</v>
      </c>
      <c r="Z139" s="91" t="str">
        <f t="shared" si="36"/>
        <v>PLD</v>
      </c>
      <c r="AA139" s="91" t="str">
        <f t="shared" si="36"/>
        <v>PLD</v>
      </c>
      <c r="AB139" s="91" t="str">
        <f t="shared" si="36"/>
        <v>PLD</v>
      </c>
      <c r="AC139" s="91" t="str">
        <f t="shared" si="36"/>
        <v>PLD</v>
      </c>
      <c r="AD139" s="91" t="str">
        <f t="shared" si="36"/>
        <v>PLD</v>
      </c>
      <c r="AE139" s="91" t="str">
        <f t="shared" si="36"/>
        <v>PLD</v>
      </c>
      <c r="AF139" s="91" t="str">
        <f t="shared" si="36"/>
        <v>PLD</v>
      </c>
      <c r="AG139" s="91" t="str">
        <f t="shared" si="35"/>
        <v>PLD</v>
      </c>
      <c r="AH139" s="91" t="str">
        <f t="shared" si="35"/>
        <v>PLD</v>
      </c>
      <c r="AI139" s="91" t="str">
        <f t="shared" si="35"/>
        <v>PLD</v>
      </c>
      <c r="AK139" s="307"/>
    </row>
    <row r="140" spans="5:37" s="42" customFormat="1" x14ac:dyDescent="0.35">
      <c r="E140" s="91" t="str">
        <f t="shared" si="36"/>
        <v>AUTR</v>
      </c>
      <c r="F140" s="91" t="str">
        <f t="shared" si="36"/>
        <v>AUTR</v>
      </c>
      <c r="G140" s="91" t="str">
        <f t="shared" si="36"/>
        <v>AUTR</v>
      </c>
      <c r="H140" s="91" t="str">
        <f t="shared" si="36"/>
        <v>67</v>
      </c>
      <c r="I140" s="91" t="str">
        <f t="shared" si="36"/>
        <v/>
      </c>
      <c r="J140" s="91" t="str">
        <f t="shared" si="36"/>
        <v>67</v>
      </c>
      <c r="K140" s="91" t="str">
        <f t="shared" si="36"/>
        <v>As</v>
      </c>
      <c r="L140" s="91" t="str">
        <f t="shared" si="36"/>
        <v>NPO</v>
      </c>
      <c r="M140" s="91" t="str">
        <f t="shared" si="36"/>
        <v/>
      </c>
      <c r="N140" s="91" t="str">
        <f t="shared" si="36"/>
        <v>67</v>
      </c>
      <c r="O140" s="91" t="str">
        <f t="shared" si="36"/>
        <v/>
      </c>
      <c r="P140" s="91" t="str">
        <f t="shared" si="36"/>
        <v>NPO</v>
      </c>
      <c r="Q140" s="91" t="str">
        <f t="shared" si="36"/>
        <v>PLD</v>
      </c>
      <c r="R140" s="91" t="str">
        <f t="shared" si="36"/>
        <v>PLD</v>
      </c>
      <c r="S140" s="91" t="str">
        <f t="shared" si="36"/>
        <v>PLD</v>
      </c>
      <c r="T140" s="91" t="str">
        <f t="shared" si="36"/>
        <v>PLD</v>
      </c>
      <c r="U140" s="91" t="str">
        <f t="shared" si="36"/>
        <v>PLD</v>
      </c>
      <c r="V140" s="91" t="str">
        <f t="shared" si="36"/>
        <v>67</v>
      </c>
      <c r="W140" s="91" t="str">
        <f t="shared" si="36"/>
        <v/>
      </c>
      <c r="X140" s="91" t="str">
        <f t="shared" si="36"/>
        <v>NPO</v>
      </c>
      <c r="Y140" s="91" t="str">
        <f t="shared" si="36"/>
        <v/>
      </c>
      <c r="Z140" s="91" t="str">
        <f t="shared" si="36"/>
        <v>As</v>
      </c>
      <c r="AA140" s="91" t="str">
        <f t="shared" si="36"/>
        <v/>
      </c>
      <c r="AB140" s="91" t="str">
        <f t="shared" si="36"/>
        <v>67</v>
      </c>
      <c r="AC140" s="91" t="str">
        <f t="shared" si="36"/>
        <v/>
      </c>
      <c r="AD140" s="91" t="str">
        <f t="shared" si="36"/>
        <v>NPO</v>
      </c>
      <c r="AE140" s="91" t="str">
        <f t="shared" si="36"/>
        <v>PLD</v>
      </c>
      <c r="AF140" s="91" t="str">
        <f t="shared" si="36"/>
        <v>PLD</v>
      </c>
      <c r="AG140" s="91" t="str">
        <f t="shared" si="35"/>
        <v>PLD</v>
      </c>
      <c r="AH140" s="91" t="str">
        <f t="shared" si="35"/>
        <v>PLD</v>
      </c>
      <c r="AI140" s="91" t="str">
        <f t="shared" si="35"/>
        <v>PLD</v>
      </c>
      <c r="AK140" s="307"/>
    </row>
    <row r="141" spans="5:37" s="42" customFormat="1" x14ac:dyDescent="0.35">
      <c r="E141" s="91" t="str">
        <f t="shared" si="36"/>
        <v>PLD</v>
      </c>
      <c r="F141" s="91" t="str">
        <f t="shared" si="36"/>
        <v>PLD</v>
      </c>
      <c r="G141" s="91" t="str">
        <f t="shared" si="36"/>
        <v>PLD</v>
      </c>
      <c r="H141" s="91" t="str">
        <f t="shared" si="36"/>
        <v>PLD</v>
      </c>
      <c r="I141" s="91" t="str">
        <f t="shared" si="36"/>
        <v>PLD</v>
      </c>
      <c r="J141" s="91" t="str">
        <f t="shared" si="36"/>
        <v>PLD</v>
      </c>
      <c r="K141" s="91" t="str">
        <f t="shared" si="36"/>
        <v>PLD</v>
      </c>
      <c r="L141" s="91" t="str">
        <f t="shared" si="36"/>
        <v>PLD</v>
      </c>
      <c r="M141" s="91" t="str">
        <f t="shared" si="36"/>
        <v>PLD</v>
      </c>
      <c r="N141" s="91" t="str">
        <f t="shared" si="36"/>
        <v>PLD</v>
      </c>
      <c r="O141" s="91" t="str">
        <f t="shared" si="36"/>
        <v>PLD</v>
      </c>
      <c r="P141" s="91" t="str">
        <f t="shared" si="36"/>
        <v>PLD</v>
      </c>
      <c r="Q141" s="91" t="str">
        <f t="shared" si="36"/>
        <v>PLD</v>
      </c>
      <c r="R141" s="91" t="str">
        <f t="shared" si="36"/>
        <v>PLD</v>
      </c>
      <c r="S141" s="91" t="str">
        <f t="shared" si="36"/>
        <v>PLD</v>
      </c>
      <c r="T141" s="91" t="str">
        <f t="shared" si="36"/>
        <v>PLD</v>
      </c>
      <c r="U141" s="91" t="str">
        <f t="shared" si="36"/>
        <v>PLD</v>
      </c>
      <c r="V141" s="91" t="str">
        <f t="shared" si="36"/>
        <v>PLD</v>
      </c>
      <c r="W141" s="91" t="str">
        <f t="shared" si="36"/>
        <v>PLD</v>
      </c>
      <c r="X141" s="91" t="str">
        <f t="shared" si="36"/>
        <v>PLD</v>
      </c>
      <c r="Y141" s="91" t="str">
        <f t="shared" si="36"/>
        <v>PLD</v>
      </c>
      <c r="Z141" s="91" t="str">
        <f t="shared" si="36"/>
        <v>PLD</v>
      </c>
      <c r="AA141" s="91" t="str">
        <f t="shared" si="36"/>
        <v>PLD</v>
      </c>
      <c r="AB141" s="91" t="str">
        <f t="shared" si="36"/>
        <v>PLD</v>
      </c>
      <c r="AC141" s="91" t="str">
        <f t="shared" si="36"/>
        <v>PLD</v>
      </c>
      <c r="AD141" s="91" t="str">
        <f t="shared" si="36"/>
        <v>PLD</v>
      </c>
      <c r="AE141" s="91" t="str">
        <f t="shared" si="36"/>
        <v>PLD</v>
      </c>
      <c r="AF141" s="91" t="str">
        <f t="shared" si="36"/>
        <v>PLD</v>
      </c>
      <c r="AG141" s="91" t="str">
        <f t="shared" si="35"/>
        <v>PLD</v>
      </c>
      <c r="AH141" s="91" t="str">
        <f t="shared" si="35"/>
        <v>NPO</v>
      </c>
      <c r="AI141" s="91" t="str">
        <f t="shared" si="35"/>
        <v/>
      </c>
      <c r="AK141" s="307"/>
    </row>
    <row r="142" spans="5:37" s="42" customFormat="1" x14ac:dyDescent="0.35">
      <c r="E142" s="91" t="str">
        <f t="shared" si="36"/>
        <v>PLD</v>
      </c>
      <c r="F142" s="91" t="str">
        <f t="shared" si="36"/>
        <v>PLD</v>
      </c>
      <c r="G142" s="91" t="str">
        <f t="shared" si="36"/>
        <v>PLD</v>
      </c>
      <c r="H142" s="91" t="str">
        <f t="shared" si="36"/>
        <v>PLD</v>
      </c>
      <c r="I142" s="91" t="str">
        <f t="shared" si="36"/>
        <v>PLD</v>
      </c>
      <c r="J142" s="91" t="str">
        <f t="shared" si="36"/>
        <v>PLD</v>
      </c>
      <c r="K142" s="91" t="str">
        <f t="shared" si="36"/>
        <v>PLD</v>
      </c>
      <c r="L142" s="91" t="str">
        <f t="shared" si="36"/>
        <v>PLD</v>
      </c>
      <c r="M142" s="91" t="str">
        <f t="shared" si="36"/>
        <v>PLD</v>
      </c>
      <c r="N142" s="91" t="str">
        <f t="shared" si="36"/>
        <v>PLD</v>
      </c>
      <c r="O142" s="91" t="str">
        <f t="shared" si="36"/>
        <v>PLD</v>
      </c>
      <c r="P142" s="91" t="str">
        <f t="shared" si="36"/>
        <v>PLD</v>
      </c>
      <c r="Q142" s="91" t="str">
        <f t="shared" si="36"/>
        <v>PLD</v>
      </c>
      <c r="R142" s="91" t="str">
        <f t="shared" si="36"/>
        <v>PLD</v>
      </c>
      <c r="S142" s="91" t="str">
        <f t="shared" si="36"/>
        <v>PLD</v>
      </c>
      <c r="T142" s="91" t="str">
        <f t="shared" si="36"/>
        <v>PLD</v>
      </c>
      <c r="U142" s="91" t="str">
        <f t="shared" si="36"/>
        <v>PLD</v>
      </c>
      <c r="V142" s="91" t="str">
        <f t="shared" si="36"/>
        <v>PLD</v>
      </c>
      <c r="W142" s="91" t="str">
        <f t="shared" si="36"/>
        <v>PLD</v>
      </c>
      <c r="X142" s="91" t="str">
        <f t="shared" si="36"/>
        <v>PLD</v>
      </c>
      <c r="Y142" s="91" t="str">
        <f t="shared" si="36"/>
        <v>PLD</v>
      </c>
      <c r="Z142" s="91" t="str">
        <f t="shared" si="36"/>
        <v>PLD</v>
      </c>
      <c r="AA142" s="91" t="str">
        <f t="shared" si="36"/>
        <v>PLD</v>
      </c>
      <c r="AB142" s="91" t="str">
        <f t="shared" si="36"/>
        <v>PLD</v>
      </c>
      <c r="AC142" s="91" t="str">
        <f t="shared" si="36"/>
        <v>PLD</v>
      </c>
      <c r="AD142" s="91" t="str">
        <f t="shared" si="36"/>
        <v>PLD</v>
      </c>
      <c r="AE142" s="91" t="str">
        <f t="shared" si="36"/>
        <v>PLD</v>
      </c>
      <c r="AF142" s="91" t="str">
        <f t="shared" si="36"/>
        <v>PLD</v>
      </c>
      <c r="AG142" s="91" t="str">
        <f t="shared" si="35"/>
        <v>PLD</v>
      </c>
      <c r="AH142" s="91" t="str">
        <f t="shared" si="35"/>
        <v>PC</v>
      </c>
      <c r="AI142" s="91" t="str">
        <f t="shared" si="35"/>
        <v/>
      </c>
      <c r="AK142" s="307"/>
    </row>
    <row r="143" spans="5:37" s="42" customFormat="1" x14ac:dyDescent="0.35">
      <c r="E143" s="91" t="str">
        <f t="shared" si="36"/>
        <v/>
      </c>
      <c r="F143" s="91" t="str">
        <f t="shared" si="36"/>
        <v>PC</v>
      </c>
      <c r="G143" s="91" t="str">
        <f t="shared" si="36"/>
        <v/>
      </c>
      <c r="H143" s="91" t="str">
        <f t="shared" si="36"/>
        <v>PC</v>
      </c>
      <c r="I143" s="91" t="str">
        <f t="shared" si="36"/>
        <v/>
      </c>
      <c r="J143" s="91" t="str">
        <f t="shared" si="36"/>
        <v>NPO</v>
      </c>
      <c r="K143" s="91" t="str">
        <f t="shared" si="36"/>
        <v/>
      </c>
      <c r="L143" s="91" t="str">
        <f t="shared" si="36"/>
        <v>As</v>
      </c>
      <c r="M143" s="91" t="str">
        <f t="shared" si="36"/>
        <v/>
      </c>
      <c r="N143" s="91" t="str">
        <f t="shared" si="36"/>
        <v>NPO</v>
      </c>
      <c r="O143" s="91" t="str">
        <f t="shared" si="36"/>
        <v/>
      </c>
      <c r="P143" s="91" t="str">
        <f t="shared" si="36"/>
        <v>PC</v>
      </c>
      <c r="Q143" s="91" t="str">
        <f t="shared" si="36"/>
        <v>PLD</v>
      </c>
      <c r="R143" s="91" t="str">
        <f t="shared" si="36"/>
        <v>PLD</v>
      </c>
      <c r="S143" s="91" t="str">
        <f t="shared" si="36"/>
        <v>PLD</v>
      </c>
      <c r="T143" s="91" t="str">
        <f t="shared" si="36"/>
        <v>PLD</v>
      </c>
      <c r="U143" s="91" t="str">
        <f t="shared" si="36"/>
        <v>PLD</v>
      </c>
      <c r="V143" s="91" t="str">
        <f t="shared" si="36"/>
        <v>PLD</v>
      </c>
      <c r="W143" s="91" t="str">
        <f t="shared" si="36"/>
        <v>PLD</v>
      </c>
      <c r="X143" s="91" t="str">
        <f t="shared" si="36"/>
        <v>PLD</v>
      </c>
      <c r="Y143" s="91" t="str">
        <f t="shared" si="36"/>
        <v>PLD</v>
      </c>
      <c r="Z143" s="91" t="str">
        <f t="shared" si="36"/>
        <v>PLD</v>
      </c>
      <c r="AA143" s="91" t="str">
        <f t="shared" si="36"/>
        <v>PLD</v>
      </c>
      <c r="AB143" s="91" t="str">
        <f t="shared" si="36"/>
        <v>PLD</v>
      </c>
      <c r="AC143" s="91" t="str">
        <f t="shared" si="36"/>
        <v>PLD</v>
      </c>
      <c r="AD143" s="91" t="str">
        <f t="shared" si="36"/>
        <v>PLD</v>
      </c>
      <c r="AE143" s="91" t="str">
        <f t="shared" si="36"/>
        <v>PLD</v>
      </c>
      <c r="AF143" s="91" t="str">
        <f t="shared" si="36"/>
        <v>PLD</v>
      </c>
      <c r="AG143" s="91" t="str">
        <f t="shared" si="35"/>
        <v>PLD</v>
      </c>
      <c r="AH143" s="91" t="str">
        <f t="shared" si="35"/>
        <v>PLD</v>
      </c>
      <c r="AI143" s="91" t="str">
        <f t="shared" si="35"/>
        <v/>
      </c>
      <c r="AK143" s="307"/>
    </row>
    <row r="144" spans="5:37" s="42" customFormat="1" x14ac:dyDescent="0.35">
      <c r="E144" s="91" t="str">
        <f t="shared" si="36"/>
        <v/>
      </c>
      <c r="F144" s="91" t="str">
        <f t="shared" si="36"/>
        <v>PC</v>
      </c>
      <c r="G144" s="91" t="str">
        <f t="shared" si="36"/>
        <v/>
      </c>
      <c r="H144" s="91" t="str">
        <f t="shared" si="36"/>
        <v>PC</v>
      </c>
      <c r="I144" s="91" t="str">
        <f t="shared" si="36"/>
        <v/>
      </c>
      <c r="J144" s="91" t="str">
        <f t="shared" si="36"/>
        <v>PC</v>
      </c>
      <c r="K144" s="91" t="str">
        <f t="shared" si="36"/>
        <v>NPO</v>
      </c>
      <c r="L144" s="91" t="str">
        <f t="shared" si="36"/>
        <v/>
      </c>
      <c r="M144" s="91" t="str">
        <f t="shared" si="36"/>
        <v/>
      </c>
      <c r="N144" s="91" t="str">
        <f t="shared" si="36"/>
        <v>PC</v>
      </c>
      <c r="O144" s="91" t="str">
        <f t="shared" si="36"/>
        <v/>
      </c>
      <c r="P144" s="91" t="str">
        <f t="shared" si="36"/>
        <v>PC</v>
      </c>
      <c r="Q144" s="91" t="str">
        <f t="shared" si="36"/>
        <v/>
      </c>
      <c r="R144" s="91" t="str">
        <f t="shared" si="36"/>
        <v/>
      </c>
      <c r="S144" s="91" t="str">
        <f t="shared" si="36"/>
        <v/>
      </c>
      <c r="T144" s="91" t="str">
        <f t="shared" si="36"/>
        <v>PC</v>
      </c>
      <c r="U144" s="91" t="str">
        <f t="shared" si="36"/>
        <v/>
      </c>
      <c r="V144" s="91" t="str">
        <f t="shared" si="36"/>
        <v>PC</v>
      </c>
      <c r="W144" s="91" t="str">
        <f t="shared" si="36"/>
        <v/>
      </c>
      <c r="X144" s="91" t="str">
        <f t="shared" si="36"/>
        <v>NPO</v>
      </c>
      <c r="Y144" s="91" t="str">
        <f t="shared" si="36"/>
        <v/>
      </c>
      <c r="Z144" s="91" t="str">
        <f t="shared" si="36"/>
        <v>As</v>
      </c>
      <c r="AA144" s="91" t="str">
        <f t="shared" si="36"/>
        <v/>
      </c>
      <c r="AB144" s="91" t="str">
        <f t="shared" si="36"/>
        <v>NPO</v>
      </c>
      <c r="AC144" s="91" t="str">
        <f t="shared" si="36"/>
        <v/>
      </c>
      <c r="AD144" s="91" t="str">
        <f t="shared" si="36"/>
        <v>PC</v>
      </c>
      <c r="AE144" s="91" t="str">
        <f t="shared" si="36"/>
        <v/>
      </c>
      <c r="AF144" s="91" t="str">
        <f t="shared" si="36"/>
        <v/>
      </c>
      <c r="AG144" s="91" t="str">
        <f t="shared" si="35"/>
        <v/>
      </c>
      <c r="AH144" s="91" t="str">
        <f t="shared" si="35"/>
        <v>NPO</v>
      </c>
      <c r="AI144" s="91" t="str">
        <f t="shared" si="35"/>
        <v/>
      </c>
      <c r="AK144" s="307"/>
    </row>
    <row r="145" spans="5:37" s="42" customFormat="1" x14ac:dyDescent="0.35">
      <c r="E145" s="91" t="str">
        <f t="shared" si="36"/>
        <v/>
      </c>
      <c r="F145" s="91" t="str">
        <f t="shared" si="36"/>
        <v>45</v>
      </c>
      <c r="G145" s="91" t="str">
        <f t="shared" si="36"/>
        <v/>
      </c>
      <c r="H145" s="91" t="str">
        <f t="shared" si="36"/>
        <v>45</v>
      </c>
      <c r="I145" s="91" t="str">
        <f t="shared" si="36"/>
        <v/>
      </c>
      <c r="J145" s="91" t="str">
        <f t="shared" si="36"/>
        <v>NAPO</v>
      </c>
      <c r="K145" s="91" t="str">
        <f t="shared" si="36"/>
        <v/>
      </c>
      <c r="L145" s="91" t="str">
        <f t="shared" si="36"/>
        <v/>
      </c>
      <c r="M145" s="91" t="str">
        <f t="shared" si="36"/>
        <v/>
      </c>
      <c r="N145" s="91" t="str">
        <f t="shared" si="36"/>
        <v>45</v>
      </c>
      <c r="O145" s="91" t="str">
        <f t="shared" si="36"/>
        <v/>
      </c>
      <c r="P145" s="91" t="str">
        <f t="shared" si="36"/>
        <v>45</v>
      </c>
      <c r="Q145" s="91" t="str">
        <f t="shared" si="36"/>
        <v/>
      </c>
      <c r="R145" s="91" t="str">
        <f t="shared" ref="R145:AF145" si="37">+LEFT(R31,4)</f>
        <v/>
      </c>
      <c r="S145" s="91" t="str">
        <f t="shared" si="37"/>
        <v/>
      </c>
      <c r="T145" s="91" t="str">
        <f t="shared" si="37"/>
        <v>NAPO</v>
      </c>
      <c r="U145" s="91" t="str">
        <f t="shared" si="37"/>
        <v/>
      </c>
      <c r="V145" s="91" t="str">
        <f t="shared" si="37"/>
        <v>45</v>
      </c>
      <c r="W145" s="91" t="str">
        <f t="shared" si="37"/>
        <v/>
      </c>
      <c r="X145" s="91" t="str">
        <f t="shared" si="37"/>
        <v>45</v>
      </c>
      <c r="Y145" s="91" t="str">
        <f t="shared" si="37"/>
        <v/>
      </c>
      <c r="Z145" s="91" t="str">
        <f t="shared" si="37"/>
        <v>NAPO</v>
      </c>
      <c r="AA145" s="91" t="str">
        <f t="shared" si="37"/>
        <v>PLD</v>
      </c>
      <c r="AB145" s="91" t="str">
        <f t="shared" si="37"/>
        <v>PLD</v>
      </c>
      <c r="AC145" s="91" t="str">
        <f t="shared" si="37"/>
        <v>PLD</v>
      </c>
      <c r="AD145" s="91" t="str">
        <f t="shared" si="37"/>
        <v>PLD</v>
      </c>
      <c r="AE145" s="91" t="str">
        <f t="shared" si="37"/>
        <v>PLD</v>
      </c>
      <c r="AF145" s="91" t="str">
        <f t="shared" si="37"/>
        <v>PLD</v>
      </c>
      <c r="AG145" s="91" t="str">
        <f t="shared" ref="AG145:AI153" si="38">+LEFT(AG31,4)</f>
        <v>PLD</v>
      </c>
      <c r="AH145" s="91" t="str">
        <f t="shared" si="38"/>
        <v>PLD</v>
      </c>
      <c r="AI145" s="91" t="str">
        <f t="shared" si="38"/>
        <v>PLD</v>
      </c>
      <c r="AK145" s="307"/>
    </row>
    <row r="146" spans="5:37" s="42" customFormat="1" x14ac:dyDescent="0.35">
      <c r="E146" s="91" t="str">
        <f t="shared" ref="E146:AF154" si="39">+LEFT(E32,4)</f>
        <v/>
      </c>
      <c r="F146" s="91" t="str">
        <f t="shared" si="39"/>
        <v>NAPO</v>
      </c>
      <c r="G146" s="91" t="str">
        <f t="shared" si="39"/>
        <v/>
      </c>
      <c r="H146" s="91" t="str">
        <f t="shared" si="39"/>
        <v>PC</v>
      </c>
      <c r="I146" s="91" t="str">
        <f t="shared" si="39"/>
        <v/>
      </c>
      <c r="J146" s="91" t="str">
        <f t="shared" si="39"/>
        <v>PC</v>
      </c>
      <c r="K146" s="91" t="str">
        <f t="shared" si="39"/>
        <v>NAPO</v>
      </c>
      <c r="L146" s="91" t="str">
        <f t="shared" si="39"/>
        <v/>
      </c>
      <c r="M146" s="91" t="str">
        <f t="shared" si="39"/>
        <v/>
      </c>
      <c r="N146" s="91" t="str">
        <f t="shared" si="39"/>
        <v>PC</v>
      </c>
      <c r="O146" s="91" t="str">
        <f t="shared" si="39"/>
        <v/>
      </c>
      <c r="P146" s="91" t="str">
        <f t="shared" si="39"/>
        <v>NAPO</v>
      </c>
      <c r="Q146" s="91" t="str">
        <f t="shared" si="39"/>
        <v>PLD</v>
      </c>
      <c r="R146" s="91" t="str">
        <f t="shared" si="39"/>
        <v>PLD</v>
      </c>
      <c r="S146" s="91" t="str">
        <f t="shared" si="39"/>
        <v>PLD</v>
      </c>
      <c r="T146" s="91" t="str">
        <f t="shared" si="39"/>
        <v>PLD</v>
      </c>
      <c r="U146" s="91" t="str">
        <f t="shared" si="39"/>
        <v>PLD</v>
      </c>
      <c r="V146" s="91" t="str">
        <f t="shared" si="39"/>
        <v>PLD</v>
      </c>
      <c r="W146" s="91" t="str">
        <f t="shared" si="39"/>
        <v>PLD</v>
      </c>
      <c r="X146" s="91" t="str">
        <f t="shared" si="39"/>
        <v>PLD</v>
      </c>
      <c r="Y146" s="91" t="str">
        <f t="shared" si="39"/>
        <v>PLD</v>
      </c>
      <c r="Z146" s="91" t="str">
        <f t="shared" si="39"/>
        <v>PLD</v>
      </c>
      <c r="AA146" s="91" t="str">
        <f t="shared" si="39"/>
        <v>PLD</v>
      </c>
      <c r="AB146" s="91" t="str">
        <f t="shared" si="39"/>
        <v>PLD</v>
      </c>
      <c r="AC146" s="91" t="str">
        <f t="shared" si="39"/>
        <v>PLD</v>
      </c>
      <c r="AD146" s="91" t="str">
        <f t="shared" si="39"/>
        <v>PLD</v>
      </c>
      <c r="AE146" s="91" t="str">
        <f t="shared" si="39"/>
        <v>PLD</v>
      </c>
      <c r="AF146" s="91" t="str">
        <f t="shared" si="39"/>
        <v>PLD</v>
      </c>
      <c r="AG146" s="91" t="str">
        <f t="shared" si="38"/>
        <v>PLD</v>
      </c>
      <c r="AH146" s="91" t="str">
        <f t="shared" si="38"/>
        <v>PC</v>
      </c>
      <c r="AI146" s="91" t="str">
        <f t="shared" si="38"/>
        <v/>
      </c>
      <c r="AK146" s="307"/>
    </row>
    <row r="147" spans="5:37" s="42" customFormat="1" x14ac:dyDescent="0.35">
      <c r="E147" s="91" t="str">
        <f t="shared" si="39"/>
        <v>PLD</v>
      </c>
      <c r="F147" s="91" t="str">
        <f t="shared" si="39"/>
        <v>PLD</v>
      </c>
      <c r="G147" s="91" t="str">
        <f t="shared" si="39"/>
        <v/>
      </c>
      <c r="H147" s="91" t="str">
        <f t="shared" si="39"/>
        <v>PC</v>
      </c>
      <c r="I147" s="91" t="str">
        <f t="shared" si="39"/>
        <v/>
      </c>
      <c r="J147" s="91" t="str">
        <f t="shared" si="39"/>
        <v>NAPO</v>
      </c>
      <c r="K147" s="91" t="str">
        <f t="shared" si="39"/>
        <v/>
      </c>
      <c r="L147" s="91" t="str">
        <f t="shared" si="39"/>
        <v/>
      </c>
      <c r="M147" s="91" t="str">
        <f t="shared" si="39"/>
        <v/>
      </c>
      <c r="N147" s="91" t="str">
        <f t="shared" si="39"/>
        <v>PC</v>
      </c>
      <c r="O147" s="91" t="str">
        <f t="shared" si="39"/>
        <v/>
      </c>
      <c r="P147" s="91" t="str">
        <f t="shared" si="39"/>
        <v>PC</v>
      </c>
      <c r="Q147" s="91" t="str">
        <f t="shared" si="39"/>
        <v/>
      </c>
      <c r="R147" s="91" t="str">
        <f t="shared" si="39"/>
        <v/>
      </c>
      <c r="S147" s="91" t="str">
        <f t="shared" si="39"/>
        <v/>
      </c>
      <c r="T147" s="91" t="str">
        <f t="shared" si="39"/>
        <v>PC</v>
      </c>
      <c r="U147" s="91" t="str">
        <f t="shared" si="39"/>
        <v/>
      </c>
      <c r="V147" s="91" t="str">
        <f t="shared" si="39"/>
        <v>NAPO</v>
      </c>
      <c r="W147" s="91" t="str">
        <f t="shared" si="39"/>
        <v/>
      </c>
      <c r="X147" s="91" t="str">
        <f t="shared" si="39"/>
        <v>PC</v>
      </c>
      <c r="Y147" s="91" t="str">
        <f t="shared" si="39"/>
        <v>As</v>
      </c>
      <c r="Z147" s="91" t="str">
        <f t="shared" si="39"/>
        <v>NAPO</v>
      </c>
      <c r="AA147" s="91" t="str">
        <f t="shared" si="39"/>
        <v/>
      </c>
      <c r="AB147" s="91" t="str">
        <f t="shared" si="39"/>
        <v>PC</v>
      </c>
      <c r="AC147" s="91" t="str">
        <f t="shared" si="39"/>
        <v/>
      </c>
      <c r="AD147" s="91" t="str">
        <f t="shared" si="39"/>
        <v>PC</v>
      </c>
      <c r="AE147" s="91" t="str">
        <f t="shared" si="39"/>
        <v/>
      </c>
      <c r="AF147" s="91" t="str">
        <f t="shared" si="39"/>
        <v/>
      </c>
      <c r="AG147" s="91" t="str">
        <f t="shared" si="38"/>
        <v/>
      </c>
      <c r="AH147" s="91" t="str">
        <f t="shared" si="38"/>
        <v>PC</v>
      </c>
      <c r="AI147" s="91" t="str">
        <f t="shared" si="38"/>
        <v/>
      </c>
      <c r="AK147" s="307"/>
    </row>
    <row r="148" spans="5:37" s="42" customFormat="1" x14ac:dyDescent="0.35">
      <c r="E148" s="91" t="str">
        <f t="shared" si="39"/>
        <v/>
      </c>
      <c r="F148" s="91" t="str">
        <f t="shared" si="39"/>
        <v>PC</v>
      </c>
      <c r="G148" s="91" t="str">
        <f t="shared" si="39"/>
        <v/>
      </c>
      <c r="H148" s="91" t="str">
        <f t="shared" si="39"/>
        <v>NAPO</v>
      </c>
      <c r="I148" s="91" t="str">
        <f t="shared" si="39"/>
        <v/>
      </c>
      <c r="J148" s="91" t="str">
        <f t="shared" si="39"/>
        <v>PC</v>
      </c>
      <c r="K148" s="91" t="str">
        <f t="shared" si="39"/>
        <v/>
      </c>
      <c r="L148" s="91" t="str">
        <f t="shared" si="39"/>
        <v/>
      </c>
      <c r="M148" s="91" t="str">
        <f t="shared" si="39"/>
        <v/>
      </c>
      <c r="N148" s="91" t="str">
        <f t="shared" si="39"/>
        <v>PC</v>
      </c>
      <c r="O148" s="91" t="str">
        <f t="shared" si="39"/>
        <v/>
      </c>
      <c r="P148" s="91" t="str">
        <f t="shared" si="39"/>
        <v>PC</v>
      </c>
      <c r="Q148" s="91" t="str">
        <f t="shared" si="39"/>
        <v/>
      </c>
      <c r="R148" s="91" t="str">
        <f t="shared" si="39"/>
        <v/>
      </c>
      <c r="S148" s="91" t="str">
        <f t="shared" si="39"/>
        <v/>
      </c>
      <c r="T148" s="91" t="str">
        <f t="shared" si="39"/>
        <v>PC</v>
      </c>
      <c r="U148" s="91" t="str">
        <f t="shared" si="39"/>
        <v/>
      </c>
      <c r="V148" s="91" t="str">
        <f t="shared" si="39"/>
        <v>PC</v>
      </c>
      <c r="W148" s="91" t="str">
        <f t="shared" si="39"/>
        <v/>
      </c>
      <c r="X148" s="91" t="str">
        <f t="shared" si="39"/>
        <v>NAPO</v>
      </c>
      <c r="Y148" s="91" t="str">
        <f t="shared" si="39"/>
        <v>NAPO</v>
      </c>
      <c r="Z148" s="91" t="str">
        <f t="shared" si="39"/>
        <v/>
      </c>
      <c r="AA148" s="91" t="str">
        <f t="shared" si="39"/>
        <v/>
      </c>
      <c r="AB148" s="91" t="str">
        <f t="shared" si="39"/>
        <v>45</v>
      </c>
      <c r="AC148" s="91" t="str">
        <f t="shared" si="39"/>
        <v>PLD</v>
      </c>
      <c r="AD148" s="91" t="str">
        <f t="shared" si="39"/>
        <v>PLD</v>
      </c>
      <c r="AE148" s="91" t="str">
        <f t="shared" si="39"/>
        <v>PLD</v>
      </c>
      <c r="AF148" s="91" t="str">
        <f t="shared" si="39"/>
        <v>PLD</v>
      </c>
      <c r="AG148" s="91" t="str">
        <f t="shared" si="38"/>
        <v>PLD</v>
      </c>
      <c r="AH148" s="91" t="str">
        <f t="shared" si="38"/>
        <v>PLD</v>
      </c>
      <c r="AI148" s="91" t="str">
        <f t="shared" si="38"/>
        <v>PLD</v>
      </c>
      <c r="AK148" s="307"/>
    </row>
    <row r="149" spans="5:37" s="42" customFormat="1" x14ac:dyDescent="0.35">
      <c r="E149" s="91" t="str">
        <f t="shared" si="39"/>
        <v/>
      </c>
      <c r="F149" s="91" t="str">
        <f t="shared" si="39"/>
        <v>45</v>
      </c>
      <c r="G149" s="91" t="str">
        <f t="shared" si="39"/>
        <v/>
      </c>
      <c r="H149" s="91" t="str">
        <f t="shared" si="39"/>
        <v>45</v>
      </c>
      <c r="I149" s="91" t="str">
        <f t="shared" si="39"/>
        <v/>
      </c>
      <c r="J149" s="91" t="str">
        <f t="shared" si="39"/>
        <v>45</v>
      </c>
      <c r="K149" s="91" t="str">
        <f t="shared" si="39"/>
        <v>As</v>
      </c>
      <c r="L149" s="91" t="str">
        <f t="shared" si="39"/>
        <v>NAPO</v>
      </c>
      <c r="M149" s="91" t="str">
        <f t="shared" si="39"/>
        <v/>
      </c>
      <c r="N149" s="91" t="str">
        <f t="shared" si="39"/>
        <v>NAPO</v>
      </c>
      <c r="O149" s="91" t="str">
        <f t="shared" si="39"/>
        <v>MISS</v>
      </c>
      <c r="P149" s="91" t="str">
        <f t="shared" si="39"/>
        <v>MISS</v>
      </c>
      <c r="Q149" s="91" t="str">
        <f t="shared" si="39"/>
        <v/>
      </c>
      <c r="R149" s="91" t="str">
        <f t="shared" si="39"/>
        <v/>
      </c>
      <c r="S149" s="91" t="str">
        <f t="shared" si="39"/>
        <v/>
      </c>
      <c r="T149" s="91" t="str">
        <f t="shared" si="39"/>
        <v>45</v>
      </c>
      <c r="U149" s="91" t="str">
        <f t="shared" si="39"/>
        <v/>
      </c>
      <c r="V149" s="91" t="str">
        <f t="shared" si="39"/>
        <v>45</v>
      </c>
      <c r="W149" s="91" t="str">
        <f t="shared" si="39"/>
        <v/>
      </c>
      <c r="X149" s="91" t="str">
        <f t="shared" si="39"/>
        <v>45</v>
      </c>
      <c r="Y149" s="91" t="str">
        <f t="shared" si="39"/>
        <v>As</v>
      </c>
      <c r="Z149" s="91" t="str">
        <f t="shared" si="39"/>
        <v>NOI</v>
      </c>
      <c r="AA149" s="91" t="str">
        <f t="shared" si="39"/>
        <v/>
      </c>
      <c r="AB149" s="91" t="str">
        <f t="shared" si="39"/>
        <v>NAPO</v>
      </c>
      <c r="AC149" s="91" t="str">
        <f t="shared" si="39"/>
        <v/>
      </c>
      <c r="AD149" s="91" t="str">
        <f t="shared" si="39"/>
        <v>45</v>
      </c>
      <c r="AE149" s="91" t="str">
        <f t="shared" si="39"/>
        <v/>
      </c>
      <c r="AF149" s="91" t="str">
        <f t="shared" si="39"/>
        <v/>
      </c>
      <c r="AG149" s="91" t="str">
        <f t="shared" si="38"/>
        <v/>
      </c>
      <c r="AH149" s="91" t="str">
        <f t="shared" si="38"/>
        <v>45</v>
      </c>
      <c r="AI149" s="91" t="str">
        <f t="shared" si="38"/>
        <v/>
      </c>
      <c r="AK149" s="307"/>
    </row>
    <row r="150" spans="5:37" s="42" customFormat="1" x14ac:dyDescent="0.35">
      <c r="E150" s="91" t="str">
        <f t="shared" si="39"/>
        <v>PLD</v>
      </c>
      <c r="F150" s="91" t="str">
        <f t="shared" si="39"/>
        <v>CO</v>
      </c>
      <c r="G150" s="91" t="str">
        <f t="shared" si="39"/>
        <v/>
      </c>
      <c r="H150" s="91" t="str">
        <f t="shared" si="39"/>
        <v>CO</v>
      </c>
      <c r="I150" s="91" t="str">
        <f t="shared" si="39"/>
        <v/>
      </c>
      <c r="J150" s="91" t="str">
        <f t="shared" si="39"/>
        <v>NOI</v>
      </c>
      <c r="K150" s="91" t="str">
        <f t="shared" si="39"/>
        <v/>
      </c>
      <c r="L150" s="91" t="str">
        <f t="shared" si="39"/>
        <v>As</v>
      </c>
      <c r="M150" s="91" t="str">
        <f t="shared" si="39"/>
        <v/>
      </c>
      <c r="N150" s="91" t="str">
        <f t="shared" si="39"/>
        <v>MISS</v>
      </c>
      <c r="O150" s="91" t="str">
        <f t="shared" si="39"/>
        <v/>
      </c>
      <c r="P150" s="91" t="str">
        <f t="shared" si="39"/>
        <v>CO</v>
      </c>
      <c r="Q150" s="91" t="str">
        <f t="shared" si="39"/>
        <v/>
      </c>
      <c r="R150" s="91" t="str">
        <f t="shared" si="39"/>
        <v/>
      </c>
      <c r="S150" s="91" t="str">
        <f t="shared" si="39"/>
        <v/>
      </c>
      <c r="T150" s="91" t="str">
        <f t="shared" si="39"/>
        <v>NAPO</v>
      </c>
      <c r="U150" s="91" t="str">
        <f t="shared" si="39"/>
        <v/>
      </c>
      <c r="V150" s="91" t="str">
        <f t="shared" si="39"/>
        <v>CO</v>
      </c>
      <c r="W150" s="91" t="str">
        <f t="shared" si="39"/>
        <v/>
      </c>
      <c r="X150" s="91" t="str">
        <f t="shared" si="39"/>
        <v>CO</v>
      </c>
      <c r="Y150" s="91" t="str">
        <f t="shared" si="39"/>
        <v>PLD</v>
      </c>
      <c r="Z150" s="91" t="str">
        <f t="shared" si="39"/>
        <v>PLD</v>
      </c>
      <c r="AA150" s="91" t="str">
        <f t="shared" si="39"/>
        <v>PLD</v>
      </c>
      <c r="AB150" s="91" t="str">
        <f t="shared" si="39"/>
        <v>NOI</v>
      </c>
      <c r="AC150" s="91" t="str">
        <f t="shared" si="39"/>
        <v/>
      </c>
      <c r="AD150" s="91" t="str">
        <f t="shared" si="39"/>
        <v>CO</v>
      </c>
      <c r="AE150" s="91" t="str">
        <f t="shared" si="39"/>
        <v/>
      </c>
      <c r="AF150" s="91" t="str">
        <f t="shared" si="39"/>
        <v/>
      </c>
      <c r="AG150" s="91" t="str">
        <f t="shared" si="38"/>
        <v/>
      </c>
      <c r="AH150" s="91" t="str">
        <f t="shared" si="38"/>
        <v>CO</v>
      </c>
      <c r="AI150" s="91" t="str">
        <f t="shared" si="38"/>
        <v/>
      </c>
      <c r="AK150" s="307"/>
    </row>
    <row r="151" spans="5:37" s="42" customFormat="1" x14ac:dyDescent="0.35">
      <c r="E151" s="91" t="str">
        <f t="shared" si="39"/>
        <v/>
      </c>
      <c r="F151" s="91" t="str">
        <f t="shared" si="39"/>
        <v>CO</v>
      </c>
      <c r="G151" s="91" t="str">
        <f t="shared" si="39"/>
        <v/>
      </c>
      <c r="H151" s="91" t="str">
        <f t="shared" si="39"/>
        <v>CO</v>
      </c>
      <c r="I151" s="91" t="str">
        <f t="shared" si="39"/>
        <v/>
      </c>
      <c r="J151" s="91" t="str">
        <f t="shared" si="39"/>
        <v>NOI</v>
      </c>
      <c r="K151" s="91" t="str">
        <f t="shared" si="39"/>
        <v>NOI</v>
      </c>
      <c r="L151" s="91" t="str">
        <f t="shared" si="39"/>
        <v/>
      </c>
      <c r="M151" s="91" t="str">
        <f t="shared" si="39"/>
        <v/>
      </c>
      <c r="N151" s="91" t="str">
        <f t="shared" si="39"/>
        <v>NOI</v>
      </c>
      <c r="O151" s="91" t="str">
        <f t="shared" si="39"/>
        <v/>
      </c>
      <c r="P151" s="91" t="str">
        <f t="shared" si="39"/>
        <v>CO</v>
      </c>
      <c r="Q151" s="91" t="str">
        <f t="shared" si="39"/>
        <v/>
      </c>
      <c r="R151" s="91" t="str">
        <f t="shared" si="39"/>
        <v/>
      </c>
      <c r="S151" s="91" t="str">
        <f t="shared" si="39"/>
        <v/>
      </c>
      <c r="T151" s="91" t="str">
        <f t="shared" si="39"/>
        <v>CO</v>
      </c>
      <c r="U151" s="91" t="str">
        <f t="shared" si="39"/>
        <v/>
      </c>
      <c r="V151" s="91" t="str">
        <f t="shared" si="39"/>
        <v>NOI</v>
      </c>
      <c r="W151" s="91" t="str">
        <f t="shared" si="39"/>
        <v>PLD</v>
      </c>
      <c r="X151" s="91" t="str">
        <f t="shared" si="39"/>
        <v>PLD</v>
      </c>
      <c r="Y151" s="91" t="str">
        <f t="shared" si="39"/>
        <v>PLD</v>
      </c>
      <c r="Z151" s="91" t="str">
        <f t="shared" si="39"/>
        <v>PLD</v>
      </c>
      <c r="AA151" s="91" t="str">
        <f t="shared" si="39"/>
        <v>PLD</v>
      </c>
      <c r="AB151" s="91" t="str">
        <f t="shared" si="39"/>
        <v>PLD</v>
      </c>
      <c r="AC151" s="91" t="str">
        <f t="shared" si="39"/>
        <v>PLD</v>
      </c>
      <c r="AD151" s="91" t="str">
        <f t="shared" si="39"/>
        <v>PLD</v>
      </c>
      <c r="AE151" s="91" t="str">
        <f t="shared" si="39"/>
        <v>PLD</v>
      </c>
      <c r="AF151" s="91" t="str">
        <f t="shared" si="39"/>
        <v>PLD</v>
      </c>
      <c r="AG151" s="91" t="str">
        <f t="shared" si="38"/>
        <v>PLD</v>
      </c>
      <c r="AH151" s="91" t="str">
        <f t="shared" si="38"/>
        <v>PLD</v>
      </c>
      <c r="AI151" s="91" t="str">
        <f t="shared" si="38"/>
        <v>PLD</v>
      </c>
      <c r="AK151" s="307"/>
    </row>
    <row r="152" spans="5:37" s="42" customFormat="1" x14ac:dyDescent="0.35">
      <c r="E152" s="91" t="str">
        <f t="shared" si="39"/>
        <v/>
      </c>
      <c r="F152" s="91" t="str">
        <f t="shared" si="39"/>
        <v>CO</v>
      </c>
      <c r="G152" s="91" t="str">
        <f t="shared" si="39"/>
        <v/>
      </c>
      <c r="H152" s="91" t="str">
        <f t="shared" si="39"/>
        <v>CO</v>
      </c>
      <c r="I152" s="91" t="str">
        <f t="shared" si="39"/>
        <v/>
      </c>
      <c r="J152" s="91" t="str">
        <f t="shared" si="39"/>
        <v>CO</v>
      </c>
      <c r="K152" s="91" t="str">
        <f t="shared" si="39"/>
        <v/>
      </c>
      <c r="L152" s="91" t="str">
        <f t="shared" si="39"/>
        <v>NAPO</v>
      </c>
      <c r="M152" s="91" t="str">
        <f t="shared" si="39"/>
        <v/>
      </c>
      <c r="N152" s="91" t="str">
        <f t="shared" si="39"/>
        <v>CO</v>
      </c>
      <c r="O152" s="91" t="str">
        <f t="shared" si="39"/>
        <v/>
      </c>
      <c r="P152" s="91" t="str">
        <f t="shared" si="39"/>
        <v>CO</v>
      </c>
      <c r="Q152" s="91" t="str">
        <f t="shared" si="39"/>
        <v/>
      </c>
      <c r="R152" s="91" t="str">
        <f t="shared" si="39"/>
        <v/>
      </c>
      <c r="S152" s="91" t="str">
        <f t="shared" si="39"/>
        <v/>
      </c>
      <c r="T152" s="91" t="str">
        <f t="shared" si="39"/>
        <v>CO</v>
      </c>
      <c r="U152" s="91" t="str">
        <f t="shared" si="39"/>
        <v/>
      </c>
      <c r="V152" s="91" t="str">
        <f t="shared" si="39"/>
        <v>CO</v>
      </c>
      <c r="W152" s="91" t="str">
        <f t="shared" si="39"/>
        <v/>
      </c>
      <c r="X152" s="91" t="str">
        <f t="shared" si="39"/>
        <v>NOI</v>
      </c>
      <c r="Y152" s="91" t="str">
        <f t="shared" si="39"/>
        <v>NAPO</v>
      </c>
      <c r="Z152" s="91" t="str">
        <f t="shared" si="39"/>
        <v/>
      </c>
      <c r="AA152" s="91" t="str">
        <f t="shared" si="39"/>
        <v/>
      </c>
      <c r="AB152" s="91" t="str">
        <f t="shared" si="39"/>
        <v>CO</v>
      </c>
      <c r="AC152" s="91" t="str">
        <f t="shared" si="39"/>
        <v/>
      </c>
      <c r="AD152" s="91" t="str">
        <f t="shared" si="39"/>
        <v>NAPO</v>
      </c>
      <c r="AE152" s="91" t="str">
        <f t="shared" si="39"/>
        <v/>
      </c>
      <c r="AF152" s="91" t="str">
        <f t="shared" si="39"/>
        <v/>
      </c>
      <c r="AG152" s="91" t="str">
        <f t="shared" si="38"/>
        <v/>
      </c>
      <c r="AH152" s="91" t="str">
        <f t="shared" si="38"/>
        <v>CO</v>
      </c>
      <c r="AI152" s="91" t="str">
        <f t="shared" si="38"/>
        <v/>
      </c>
      <c r="AK152" s="307"/>
    </row>
    <row r="153" spans="5:37" s="42" customFormat="1" x14ac:dyDescent="0.35">
      <c r="E153" s="91" t="str">
        <f t="shared" si="39"/>
        <v>PLD</v>
      </c>
      <c r="F153" s="91" t="str">
        <f t="shared" si="39"/>
        <v>PLD</v>
      </c>
      <c r="G153" s="91" t="str">
        <f t="shared" si="39"/>
        <v>PLD</v>
      </c>
      <c r="H153" s="91" t="str">
        <f t="shared" si="39"/>
        <v>NOI</v>
      </c>
      <c r="I153" s="91" t="str">
        <f t="shared" si="39"/>
        <v/>
      </c>
      <c r="J153" s="91" t="str">
        <f t="shared" si="39"/>
        <v>CO</v>
      </c>
      <c r="K153" s="91" t="str">
        <f t="shared" si="39"/>
        <v>NOI</v>
      </c>
      <c r="L153" s="91" t="str">
        <f t="shared" si="39"/>
        <v/>
      </c>
      <c r="M153" s="91" t="str">
        <f t="shared" si="39"/>
        <v/>
      </c>
      <c r="N153" s="91" t="str">
        <f t="shared" si="39"/>
        <v>CO</v>
      </c>
      <c r="O153" s="91" t="str">
        <f t="shared" si="39"/>
        <v/>
      </c>
      <c r="P153" s="91" t="str">
        <f t="shared" si="39"/>
        <v>CO</v>
      </c>
      <c r="Q153" s="91" t="str">
        <f t="shared" si="39"/>
        <v/>
      </c>
      <c r="R153" s="91" t="str">
        <f t="shared" si="39"/>
        <v/>
      </c>
      <c r="S153" s="91" t="str">
        <f t="shared" si="39"/>
        <v/>
      </c>
      <c r="T153" s="91" t="str">
        <f t="shared" si="39"/>
        <v>NOI</v>
      </c>
      <c r="U153" s="91" t="str">
        <f t="shared" si="39"/>
        <v/>
      </c>
      <c r="V153" s="91" t="str">
        <f t="shared" si="39"/>
        <v>CO</v>
      </c>
      <c r="W153" s="91" t="str">
        <f t="shared" si="39"/>
        <v/>
      </c>
      <c r="X153" s="91" t="str">
        <f t="shared" si="39"/>
        <v>CO</v>
      </c>
      <c r="Y153" s="91" t="str">
        <f t="shared" si="39"/>
        <v/>
      </c>
      <c r="Z153" s="91" t="str">
        <f t="shared" si="39"/>
        <v>NAPO</v>
      </c>
      <c r="AA153" s="91" t="str">
        <f t="shared" si="39"/>
        <v/>
      </c>
      <c r="AB153" s="91" t="str">
        <f t="shared" si="39"/>
        <v>CO</v>
      </c>
      <c r="AC153" s="91" t="str">
        <f t="shared" si="39"/>
        <v/>
      </c>
      <c r="AD153" s="91" t="str">
        <f t="shared" si="39"/>
        <v>CO</v>
      </c>
      <c r="AE153" s="91" t="str">
        <f t="shared" si="39"/>
        <v/>
      </c>
      <c r="AF153" s="91" t="str">
        <f t="shared" si="39"/>
        <v/>
      </c>
      <c r="AG153" s="91" t="str">
        <f t="shared" si="38"/>
        <v/>
      </c>
      <c r="AH153" s="91" t="str">
        <f t="shared" si="38"/>
        <v>CO</v>
      </c>
      <c r="AI153" s="91" t="str">
        <f t="shared" si="38"/>
        <v/>
      </c>
      <c r="AK153" s="307"/>
    </row>
    <row r="154" spans="5:37" s="42" customFormat="1" x14ac:dyDescent="0.35">
      <c r="E154" s="91" t="str">
        <f t="shared" si="39"/>
        <v>MISS</v>
      </c>
      <c r="F154" s="91" t="str">
        <f t="shared" si="39"/>
        <v>MISS</v>
      </c>
      <c r="G154" s="91" t="str">
        <f t="shared" si="39"/>
        <v>MISS</v>
      </c>
      <c r="H154" s="91" t="str">
        <f t="shared" si="39"/>
        <v>MISS</v>
      </c>
      <c r="I154" s="91" t="str">
        <f t="shared" si="39"/>
        <v>MISS</v>
      </c>
      <c r="J154" s="91" t="str">
        <f t="shared" si="39"/>
        <v>MISS</v>
      </c>
      <c r="K154" s="91" t="str">
        <f t="shared" si="39"/>
        <v>MISS</v>
      </c>
      <c r="L154" s="91" t="str">
        <f t="shared" si="39"/>
        <v>MISS</v>
      </c>
      <c r="M154" s="91" t="str">
        <f t="shared" si="39"/>
        <v>MISS</v>
      </c>
      <c r="N154" s="91" t="str">
        <f t="shared" si="39"/>
        <v>MISS</v>
      </c>
      <c r="O154" s="91" t="str">
        <f t="shared" si="39"/>
        <v>MISS</v>
      </c>
      <c r="P154" s="91" t="str">
        <f t="shared" si="39"/>
        <v>MISS</v>
      </c>
      <c r="Q154" s="91" t="str">
        <f t="shared" si="39"/>
        <v>MISS</v>
      </c>
      <c r="R154" s="91" t="str">
        <f t="shared" ref="R154:AF154" si="40">+LEFT(R40,4)</f>
        <v>MISS</v>
      </c>
      <c r="S154" s="91" t="str">
        <f t="shared" si="40"/>
        <v>MISS</v>
      </c>
      <c r="T154" s="91" t="str">
        <f t="shared" si="40"/>
        <v>CO</v>
      </c>
      <c r="U154" s="91" t="str">
        <f t="shared" si="40"/>
        <v/>
      </c>
      <c r="V154" s="91" t="str">
        <f t="shared" si="40"/>
        <v>NOI</v>
      </c>
      <c r="W154" s="91" t="str">
        <f t="shared" si="40"/>
        <v/>
      </c>
      <c r="X154" s="91" t="str">
        <f t="shared" si="40"/>
        <v>CO</v>
      </c>
      <c r="Y154" s="91" t="str">
        <f t="shared" si="40"/>
        <v>NAPO</v>
      </c>
      <c r="Z154" s="91" t="str">
        <f t="shared" si="40"/>
        <v/>
      </c>
      <c r="AA154" s="91" t="str">
        <f t="shared" si="40"/>
        <v/>
      </c>
      <c r="AB154" s="91" t="str">
        <f t="shared" si="40"/>
        <v>CO</v>
      </c>
      <c r="AC154" s="91" t="str">
        <f t="shared" si="40"/>
        <v/>
      </c>
      <c r="AD154" s="91" t="str">
        <f t="shared" si="40"/>
        <v>NOI</v>
      </c>
      <c r="AE154" s="91" t="str">
        <f t="shared" si="40"/>
        <v/>
      </c>
      <c r="AF154" s="91" t="str">
        <f t="shared" si="40"/>
        <v/>
      </c>
      <c r="AG154" s="91" t="str">
        <f t="shared" ref="AG154:AI162" si="41">+LEFT(AG40,4)</f>
        <v/>
      </c>
      <c r="AH154" s="91" t="str">
        <f t="shared" si="41"/>
        <v>NOI</v>
      </c>
      <c r="AI154" s="91" t="str">
        <f t="shared" si="41"/>
        <v/>
      </c>
      <c r="AK154" s="307"/>
    </row>
    <row r="155" spans="5:37" s="42" customFormat="1" x14ac:dyDescent="0.35">
      <c r="E155" s="91" t="str">
        <f t="shared" ref="E155:AF163" si="42">+LEFT(E41,4)</f>
        <v/>
      </c>
      <c r="F155" s="91" t="str">
        <f t="shared" si="42"/>
        <v>NAPO</v>
      </c>
      <c r="G155" s="91" t="str">
        <f t="shared" si="42"/>
        <v/>
      </c>
      <c r="H155" s="91" t="str">
        <f t="shared" si="42"/>
        <v>CO</v>
      </c>
      <c r="I155" s="91" t="str">
        <f t="shared" si="42"/>
        <v/>
      </c>
      <c r="J155" s="91" t="str">
        <f t="shared" si="42"/>
        <v>CO</v>
      </c>
      <c r="K155" s="91" t="str">
        <f t="shared" si="42"/>
        <v/>
      </c>
      <c r="L155" s="91" t="str">
        <f t="shared" si="42"/>
        <v>NOI</v>
      </c>
      <c r="M155" s="91" t="str">
        <f t="shared" si="42"/>
        <v/>
      </c>
      <c r="N155" s="91" t="str">
        <f t="shared" si="42"/>
        <v>CO</v>
      </c>
      <c r="O155" s="91" t="str">
        <f t="shared" si="42"/>
        <v/>
      </c>
      <c r="P155" s="91" t="str">
        <f t="shared" si="42"/>
        <v>CO</v>
      </c>
      <c r="Q155" s="91" t="str">
        <f t="shared" si="42"/>
        <v/>
      </c>
      <c r="R155" s="91" t="str">
        <f t="shared" si="42"/>
        <v/>
      </c>
      <c r="S155" s="91" t="str">
        <f t="shared" si="42"/>
        <v/>
      </c>
      <c r="T155" s="91" t="str">
        <f t="shared" si="42"/>
        <v>AUTR</v>
      </c>
      <c r="U155" s="91" t="str">
        <f t="shared" si="42"/>
        <v>AUTR</v>
      </c>
      <c r="V155" s="91" t="str">
        <f t="shared" si="42"/>
        <v>AUTR</v>
      </c>
      <c r="W155" s="91" t="str">
        <f t="shared" si="42"/>
        <v>AUTR</v>
      </c>
      <c r="X155" s="91" t="str">
        <f t="shared" si="42"/>
        <v>AUTR</v>
      </c>
      <c r="Y155" s="91" t="str">
        <f t="shared" si="42"/>
        <v>AUTR</v>
      </c>
      <c r="Z155" s="91" t="str">
        <f t="shared" si="42"/>
        <v>AUTR</v>
      </c>
      <c r="AA155" s="91" t="str">
        <f t="shared" si="42"/>
        <v>AUTR</v>
      </c>
      <c r="AB155" s="91" t="str">
        <f t="shared" si="42"/>
        <v>AUTR</v>
      </c>
      <c r="AC155" s="91" t="str">
        <f t="shared" si="42"/>
        <v>AUTR</v>
      </c>
      <c r="AD155" s="91" t="str">
        <f t="shared" si="42"/>
        <v>AUTR</v>
      </c>
      <c r="AE155" s="91" t="str">
        <f t="shared" si="42"/>
        <v>AUTR</v>
      </c>
      <c r="AF155" s="91" t="str">
        <f t="shared" si="42"/>
        <v>PLD</v>
      </c>
      <c r="AG155" s="91" t="str">
        <f t="shared" si="41"/>
        <v>PLD</v>
      </c>
      <c r="AH155" s="91" t="str">
        <f t="shared" si="41"/>
        <v>PLD</v>
      </c>
      <c r="AI155" s="91" t="str">
        <f t="shared" si="41"/>
        <v>PLD</v>
      </c>
      <c r="AK155" s="307"/>
    </row>
    <row r="156" spans="5:37" s="42" customFormat="1" x14ac:dyDescent="0.35">
      <c r="E156" s="91" t="str">
        <f t="shared" si="42"/>
        <v/>
      </c>
      <c r="F156" s="91" t="str">
        <f t="shared" si="42"/>
        <v/>
      </c>
      <c r="G156" s="91" t="str">
        <f t="shared" si="42"/>
        <v/>
      </c>
      <c r="H156" s="91" t="str">
        <f t="shared" si="42"/>
        <v/>
      </c>
      <c r="I156" s="91" t="str">
        <f t="shared" si="42"/>
        <v/>
      </c>
      <c r="J156" s="91" t="str">
        <f t="shared" si="42"/>
        <v/>
      </c>
      <c r="K156" s="91" t="str">
        <f t="shared" si="42"/>
        <v/>
      </c>
      <c r="L156" s="91" t="str">
        <f t="shared" si="42"/>
        <v/>
      </c>
      <c r="M156" s="91" t="str">
        <f t="shared" si="42"/>
        <v/>
      </c>
      <c r="N156" s="91" t="str">
        <f t="shared" si="42"/>
        <v/>
      </c>
      <c r="O156" s="91" t="str">
        <f t="shared" si="42"/>
        <v/>
      </c>
      <c r="P156" s="91" t="str">
        <f t="shared" si="42"/>
        <v/>
      </c>
      <c r="Q156" s="91" t="str">
        <f t="shared" si="42"/>
        <v/>
      </c>
      <c r="R156" s="91" t="str">
        <f t="shared" si="42"/>
        <v/>
      </c>
      <c r="S156" s="91" t="str">
        <f t="shared" si="42"/>
        <v/>
      </c>
      <c r="T156" s="91" t="str">
        <f t="shared" si="42"/>
        <v>NOI</v>
      </c>
      <c r="U156" s="91" t="str">
        <f t="shared" si="42"/>
        <v/>
      </c>
      <c r="V156" s="91" t="str">
        <f t="shared" si="42"/>
        <v/>
      </c>
      <c r="W156" s="91" t="str">
        <f t="shared" si="42"/>
        <v/>
      </c>
      <c r="X156" s="91" t="str">
        <f t="shared" si="42"/>
        <v/>
      </c>
      <c r="Y156" s="91" t="str">
        <f t="shared" si="42"/>
        <v/>
      </c>
      <c r="Z156" s="91" t="str">
        <f t="shared" si="42"/>
        <v/>
      </c>
      <c r="AA156" s="91" t="str">
        <f t="shared" si="42"/>
        <v/>
      </c>
      <c r="AB156" s="91" t="str">
        <f t="shared" si="42"/>
        <v/>
      </c>
      <c r="AC156" s="91" t="str">
        <f t="shared" si="42"/>
        <v/>
      </c>
      <c r="AD156" s="91" t="str">
        <f t="shared" si="42"/>
        <v>NOI</v>
      </c>
      <c r="AE156" s="91" t="str">
        <f t="shared" si="42"/>
        <v/>
      </c>
      <c r="AF156" s="91" t="str">
        <f t="shared" si="42"/>
        <v/>
      </c>
      <c r="AG156" s="91" t="str">
        <f t="shared" si="41"/>
        <v/>
      </c>
      <c r="AH156" s="91" t="str">
        <f t="shared" si="41"/>
        <v/>
      </c>
      <c r="AI156" s="91" t="str">
        <f t="shared" si="41"/>
        <v/>
      </c>
      <c r="AK156" s="307"/>
    </row>
    <row r="157" spans="5:37" s="42" customFormat="1" x14ac:dyDescent="0.35">
      <c r="E157" s="91" t="str">
        <f t="shared" si="42"/>
        <v/>
      </c>
      <c r="F157" s="91" t="str">
        <f t="shared" si="42"/>
        <v>DD</v>
      </c>
      <c r="G157" s="91" t="str">
        <f t="shared" si="42"/>
        <v/>
      </c>
      <c r="H157" s="91" t="str">
        <f t="shared" si="42"/>
        <v>DD</v>
      </c>
      <c r="I157" s="91" t="str">
        <f t="shared" si="42"/>
        <v/>
      </c>
      <c r="J157" s="91" t="str">
        <f t="shared" si="42"/>
        <v>DD</v>
      </c>
      <c r="K157" s="91" t="str">
        <f t="shared" si="42"/>
        <v>As</v>
      </c>
      <c r="L157" s="91" t="str">
        <f t="shared" si="42"/>
        <v>NOI</v>
      </c>
      <c r="M157" s="91" t="str">
        <f t="shared" si="42"/>
        <v/>
      </c>
      <c r="N157" s="91" t="str">
        <f t="shared" si="42"/>
        <v>DD</v>
      </c>
      <c r="O157" s="91" t="str">
        <f t="shared" si="42"/>
        <v/>
      </c>
      <c r="P157" s="91" t="str">
        <f t="shared" si="42"/>
        <v>NOI</v>
      </c>
      <c r="Q157" s="91" t="str">
        <f t="shared" si="42"/>
        <v>PLD</v>
      </c>
      <c r="R157" s="91" t="str">
        <f t="shared" si="42"/>
        <v>PLD</v>
      </c>
      <c r="S157" s="91" t="str">
        <f t="shared" si="42"/>
        <v>PLD</v>
      </c>
      <c r="T157" s="91" t="str">
        <f t="shared" si="42"/>
        <v>PLD</v>
      </c>
      <c r="U157" s="91" t="str">
        <f t="shared" si="42"/>
        <v>PLD</v>
      </c>
      <c r="V157" s="91" t="str">
        <f t="shared" si="42"/>
        <v>PLD</v>
      </c>
      <c r="W157" s="91" t="str">
        <f t="shared" si="42"/>
        <v>PLD</v>
      </c>
      <c r="X157" s="91" t="str">
        <f t="shared" si="42"/>
        <v>PLD</v>
      </c>
      <c r="Y157" s="91" t="str">
        <f t="shared" si="42"/>
        <v>PLD</v>
      </c>
      <c r="Z157" s="91" t="str">
        <f t="shared" si="42"/>
        <v>PLD</v>
      </c>
      <c r="AA157" s="91" t="str">
        <f t="shared" si="42"/>
        <v>PLD</v>
      </c>
      <c r="AB157" s="91" t="str">
        <f t="shared" si="42"/>
        <v>PLD</v>
      </c>
      <c r="AC157" s="91" t="str">
        <f t="shared" si="42"/>
        <v>PLD</v>
      </c>
      <c r="AD157" s="91" t="str">
        <f t="shared" si="42"/>
        <v>PLD</v>
      </c>
      <c r="AE157" s="91" t="str">
        <f t="shared" si="42"/>
        <v>PLD</v>
      </c>
      <c r="AF157" s="91" t="str">
        <f t="shared" si="42"/>
        <v>PLD</v>
      </c>
      <c r="AG157" s="91" t="str">
        <f t="shared" si="41"/>
        <v>PLD</v>
      </c>
      <c r="AH157" s="91" t="str">
        <f t="shared" si="41"/>
        <v>PLD</v>
      </c>
      <c r="AI157" s="91" t="str">
        <f t="shared" si="41"/>
        <v>PLD</v>
      </c>
      <c r="AK157" s="307"/>
    </row>
    <row r="158" spans="5:37" s="42" customFormat="1" x14ac:dyDescent="0.35">
      <c r="E158" s="91" t="str">
        <f t="shared" si="42"/>
        <v/>
      </c>
      <c r="F158" s="91" t="str">
        <f t="shared" si="42"/>
        <v>OI</v>
      </c>
      <c r="G158" s="91" t="str">
        <f t="shared" si="42"/>
        <v/>
      </c>
      <c r="H158" s="91" t="str">
        <f t="shared" si="42"/>
        <v>NOI</v>
      </c>
      <c r="I158" s="91" t="str">
        <f t="shared" si="42"/>
        <v/>
      </c>
      <c r="J158" s="91" t="str">
        <f t="shared" si="42"/>
        <v>OI</v>
      </c>
      <c r="K158" s="91" t="str">
        <f t="shared" si="42"/>
        <v/>
      </c>
      <c r="L158" s="91" t="str">
        <f t="shared" si="42"/>
        <v/>
      </c>
      <c r="M158" s="91" t="str">
        <f t="shared" si="42"/>
        <v/>
      </c>
      <c r="N158" s="91" t="str">
        <f t="shared" si="42"/>
        <v>NOI</v>
      </c>
      <c r="O158" s="91" t="str">
        <f t="shared" si="42"/>
        <v/>
      </c>
      <c r="P158" s="91" t="str">
        <f t="shared" si="42"/>
        <v>NOI</v>
      </c>
      <c r="Q158" s="91" t="str">
        <f t="shared" si="42"/>
        <v/>
      </c>
      <c r="R158" s="91" t="str">
        <f t="shared" si="42"/>
        <v/>
      </c>
      <c r="S158" s="91" t="str">
        <f t="shared" si="42"/>
        <v/>
      </c>
      <c r="T158" s="91" t="str">
        <f t="shared" si="42"/>
        <v>DD</v>
      </c>
      <c r="U158" s="91" t="str">
        <f t="shared" si="42"/>
        <v/>
      </c>
      <c r="V158" s="91" t="str">
        <f t="shared" si="42"/>
        <v>DD</v>
      </c>
      <c r="W158" s="91" t="str">
        <f t="shared" si="42"/>
        <v/>
      </c>
      <c r="X158" s="91" t="str">
        <f t="shared" si="42"/>
        <v>NOI</v>
      </c>
      <c r="Y158" s="91" t="str">
        <f t="shared" si="42"/>
        <v>NOI</v>
      </c>
      <c r="Z158" s="91" t="str">
        <f t="shared" si="42"/>
        <v/>
      </c>
      <c r="AA158" s="91" t="str">
        <f t="shared" si="42"/>
        <v/>
      </c>
      <c r="AB158" s="91" t="str">
        <f t="shared" si="42"/>
        <v>OI</v>
      </c>
      <c r="AC158" s="91" t="str">
        <f t="shared" si="42"/>
        <v/>
      </c>
      <c r="AD158" s="91" t="str">
        <f t="shared" si="42"/>
        <v>DD</v>
      </c>
      <c r="AE158" s="91" t="str">
        <f t="shared" si="42"/>
        <v/>
      </c>
      <c r="AF158" s="91" t="str">
        <f t="shared" si="42"/>
        <v/>
      </c>
      <c r="AG158" s="91" t="str">
        <f t="shared" si="41"/>
        <v/>
      </c>
      <c r="AH158" s="91" t="str">
        <f t="shared" si="41"/>
        <v>DD</v>
      </c>
      <c r="AI158" s="91" t="str">
        <f t="shared" si="41"/>
        <v/>
      </c>
      <c r="AK158" s="307"/>
    </row>
    <row r="159" spans="5:37" s="42" customFormat="1" x14ac:dyDescent="0.35">
      <c r="E159" s="91" t="str">
        <f t="shared" si="42"/>
        <v/>
      </c>
      <c r="F159" s="91" t="str">
        <f t="shared" si="42"/>
        <v>NOI</v>
      </c>
      <c r="G159" s="91" t="str">
        <f t="shared" si="42"/>
        <v/>
      </c>
      <c r="H159" s="91" t="str">
        <f t="shared" si="42"/>
        <v>AUTR</v>
      </c>
      <c r="I159" s="91" t="str">
        <f t="shared" si="42"/>
        <v>AUTR</v>
      </c>
      <c r="J159" s="91" t="str">
        <f t="shared" si="42"/>
        <v>AUTR</v>
      </c>
      <c r="K159" s="91" t="str">
        <f t="shared" si="42"/>
        <v>AUTR</v>
      </c>
      <c r="L159" s="91" t="str">
        <f t="shared" si="42"/>
        <v>AUTR</v>
      </c>
      <c r="M159" s="91" t="str">
        <f t="shared" si="42"/>
        <v>AUTR</v>
      </c>
      <c r="N159" s="91" t="str">
        <f t="shared" si="42"/>
        <v>AUTR</v>
      </c>
      <c r="O159" s="91" t="str">
        <f t="shared" si="42"/>
        <v>AUTR</v>
      </c>
      <c r="P159" s="91" t="str">
        <f t="shared" si="42"/>
        <v>AUTR</v>
      </c>
      <c r="Q159" s="91" t="str">
        <f t="shared" si="42"/>
        <v>AUTR</v>
      </c>
      <c r="R159" s="91" t="str">
        <f t="shared" si="42"/>
        <v/>
      </c>
      <c r="S159" s="91" t="str">
        <f t="shared" si="42"/>
        <v/>
      </c>
      <c r="T159" s="91" t="str">
        <f t="shared" si="42"/>
        <v>OI</v>
      </c>
      <c r="U159" s="91" t="str">
        <f t="shared" si="42"/>
        <v/>
      </c>
      <c r="V159" s="91" t="str">
        <f t="shared" si="42"/>
        <v>OI</v>
      </c>
      <c r="W159" s="91" t="str">
        <f t="shared" si="42"/>
        <v/>
      </c>
      <c r="X159" s="91" t="str">
        <f t="shared" si="42"/>
        <v>DD</v>
      </c>
      <c r="Y159" s="91" t="str">
        <f t="shared" si="42"/>
        <v>NOI</v>
      </c>
      <c r="Z159" s="91" t="str">
        <f t="shared" si="42"/>
        <v/>
      </c>
      <c r="AA159" s="91" t="str">
        <f t="shared" si="42"/>
        <v/>
      </c>
      <c r="AB159" s="91" t="str">
        <f t="shared" si="42"/>
        <v>OI</v>
      </c>
      <c r="AC159" s="91" t="str">
        <f t="shared" si="42"/>
        <v/>
      </c>
      <c r="AD159" s="91" t="str">
        <f t="shared" si="42"/>
        <v>OI</v>
      </c>
      <c r="AE159" s="91" t="str">
        <f t="shared" si="42"/>
        <v/>
      </c>
      <c r="AF159" s="91" t="str">
        <f t="shared" si="42"/>
        <v/>
      </c>
      <c r="AG159" s="91" t="str">
        <f t="shared" si="41"/>
        <v/>
      </c>
      <c r="AH159" s="91" t="str">
        <f t="shared" si="41"/>
        <v>NOI</v>
      </c>
      <c r="AI159" s="91" t="str">
        <f t="shared" si="41"/>
        <v/>
      </c>
      <c r="AK159" s="307"/>
    </row>
    <row r="160" spans="5:37" s="42" customFormat="1" x14ac:dyDescent="0.35">
      <c r="E160" s="91" t="str">
        <f t="shared" si="42"/>
        <v/>
      </c>
      <c r="F160" s="91" t="str">
        <f t="shared" si="42"/>
        <v>NOI</v>
      </c>
      <c r="G160" s="91" t="str">
        <f t="shared" si="42"/>
        <v/>
      </c>
      <c r="H160" s="91" t="str">
        <f t="shared" si="42"/>
        <v>OI</v>
      </c>
      <c r="I160" s="91" t="str">
        <f t="shared" si="42"/>
        <v>PLD</v>
      </c>
      <c r="J160" s="91" t="str">
        <f t="shared" si="42"/>
        <v>PLD</v>
      </c>
      <c r="K160" s="91" t="str">
        <f t="shared" si="42"/>
        <v>PLD</v>
      </c>
      <c r="L160" s="91" t="str">
        <f t="shared" si="42"/>
        <v>PLD</v>
      </c>
      <c r="M160" s="91" t="str">
        <f t="shared" si="42"/>
        <v>PLD</v>
      </c>
      <c r="N160" s="91" t="str">
        <f t="shared" si="42"/>
        <v>PLD</v>
      </c>
      <c r="O160" s="91" t="str">
        <f t="shared" si="42"/>
        <v>PLD</v>
      </c>
      <c r="P160" s="91" t="str">
        <f t="shared" si="42"/>
        <v>PLD</v>
      </c>
      <c r="Q160" s="91" t="str">
        <f t="shared" si="42"/>
        <v>PLD</v>
      </c>
      <c r="R160" s="91" t="str">
        <f t="shared" si="42"/>
        <v>PLD</v>
      </c>
      <c r="S160" s="91" t="str">
        <f t="shared" si="42"/>
        <v>PLD</v>
      </c>
      <c r="T160" s="91" t="str">
        <f t="shared" si="42"/>
        <v>PLD</v>
      </c>
      <c r="U160" s="91" t="str">
        <f t="shared" si="42"/>
        <v>PLD</v>
      </c>
      <c r="V160" s="91" t="str">
        <f t="shared" si="42"/>
        <v>PLD</v>
      </c>
      <c r="W160" s="91" t="str">
        <f t="shared" si="42"/>
        <v>PLD</v>
      </c>
      <c r="X160" s="91" t="str">
        <f t="shared" si="42"/>
        <v>PLD</v>
      </c>
      <c r="Y160" s="91" t="str">
        <f t="shared" si="42"/>
        <v>PLD</v>
      </c>
      <c r="Z160" s="91" t="str">
        <f t="shared" si="42"/>
        <v>PLD</v>
      </c>
      <c r="AA160" s="91" t="str">
        <f t="shared" si="42"/>
        <v>PLD</v>
      </c>
      <c r="AB160" s="91" t="str">
        <f t="shared" si="42"/>
        <v>PLD</v>
      </c>
      <c r="AC160" s="91" t="str">
        <f t="shared" si="42"/>
        <v>PLD</v>
      </c>
      <c r="AD160" s="91" t="str">
        <f t="shared" si="42"/>
        <v>PLD</v>
      </c>
      <c r="AE160" s="91" t="str">
        <f t="shared" si="42"/>
        <v>PLD</v>
      </c>
      <c r="AF160" s="91" t="str">
        <f t="shared" si="42"/>
        <v>PLD</v>
      </c>
      <c r="AG160" s="91" t="str">
        <f t="shared" si="41"/>
        <v>PLD</v>
      </c>
      <c r="AH160" s="91" t="str">
        <f t="shared" si="41"/>
        <v>MISS</v>
      </c>
      <c r="AI160" s="91" t="str">
        <f t="shared" si="41"/>
        <v>MISS</v>
      </c>
      <c r="AK160" s="307"/>
    </row>
    <row r="161" spans="3:37" s="42" customFormat="1" x14ac:dyDescent="0.35">
      <c r="E161" s="91" t="str">
        <f t="shared" si="42"/>
        <v/>
      </c>
      <c r="F161" s="91" t="str">
        <f t="shared" si="42"/>
        <v>STAG</v>
      </c>
      <c r="G161" s="91" t="str">
        <f t="shared" si="42"/>
        <v>STAG</v>
      </c>
      <c r="H161" s="91" t="str">
        <f t="shared" si="42"/>
        <v>STAG</v>
      </c>
      <c r="I161" s="91" t="str">
        <f t="shared" si="42"/>
        <v>STAG</v>
      </c>
      <c r="J161" s="91" t="str">
        <f t="shared" si="42"/>
        <v>STAG</v>
      </c>
      <c r="K161" s="91" t="str">
        <f t="shared" si="42"/>
        <v>STAG</v>
      </c>
      <c r="L161" s="91" t="str">
        <f t="shared" si="42"/>
        <v>STAG</v>
      </c>
      <c r="M161" s="91" t="str">
        <f t="shared" si="42"/>
        <v>STAG</v>
      </c>
      <c r="N161" s="91" t="str">
        <f t="shared" si="42"/>
        <v>STAG</v>
      </c>
      <c r="O161" s="91" t="str">
        <f t="shared" si="42"/>
        <v>STAG</v>
      </c>
      <c r="P161" s="91" t="str">
        <f t="shared" si="42"/>
        <v>STAG</v>
      </c>
      <c r="Q161" s="91" t="str">
        <f t="shared" si="42"/>
        <v>STAG</v>
      </c>
      <c r="R161" s="91" t="str">
        <f t="shared" si="42"/>
        <v>STAG</v>
      </c>
      <c r="S161" s="91" t="str">
        <f t="shared" si="42"/>
        <v>STAG</v>
      </c>
      <c r="T161" s="91" t="str">
        <f t="shared" si="42"/>
        <v>STAG</v>
      </c>
      <c r="U161" s="91" t="str">
        <f t="shared" si="42"/>
        <v>STAG</v>
      </c>
      <c r="V161" s="91" t="str">
        <f t="shared" si="42"/>
        <v>STAG</v>
      </c>
      <c r="W161" s="91" t="str">
        <f t="shared" si="42"/>
        <v>STAG</v>
      </c>
      <c r="X161" s="91" t="str">
        <f t="shared" si="42"/>
        <v>STAG</v>
      </c>
      <c r="Y161" s="91" t="str">
        <f t="shared" si="42"/>
        <v/>
      </c>
      <c r="Z161" s="91" t="str">
        <f t="shared" si="42"/>
        <v>NOI</v>
      </c>
      <c r="AA161" s="91" t="str">
        <f t="shared" si="42"/>
        <v/>
      </c>
      <c r="AB161" s="91" t="str">
        <f t="shared" si="42"/>
        <v>NOI</v>
      </c>
      <c r="AC161" s="91" t="str">
        <f t="shared" si="42"/>
        <v>PLD</v>
      </c>
      <c r="AD161" s="91" t="str">
        <f t="shared" si="42"/>
        <v>PLD</v>
      </c>
      <c r="AE161" s="91" t="str">
        <f t="shared" si="42"/>
        <v>PLD</v>
      </c>
      <c r="AF161" s="91" t="str">
        <f t="shared" si="42"/>
        <v>PLD</v>
      </c>
      <c r="AG161" s="91" t="str">
        <f t="shared" si="41"/>
        <v>PLD</v>
      </c>
      <c r="AH161" s="91" t="str">
        <f t="shared" si="41"/>
        <v>PLD</v>
      </c>
      <c r="AI161" s="91" t="str">
        <f t="shared" si="41"/>
        <v>PLD</v>
      </c>
      <c r="AK161" s="307"/>
    </row>
    <row r="162" spans="3:37" s="42" customFormat="1" x14ac:dyDescent="0.35">
      <c r="E162" s="91" t="str">
        <f t="shared" si="42"/>
        <v>STAG</v>
      </c>
      <c r="F162" s="91" t="str">
        <f t="shared" si="42"/>
        <v>STAG</v>
      </c>
      <c r="G162" s="91" t="str">
        <f t="shared" si="42"/>
        <v>STAG</v>
      </c>
      <c r="H162" s="91" t="str">
        <f t="shared" si="42"/>
        <v>STAG</v>
      </c>
      <c r="I162" s="91" t="str">
        <f t="shared" si="42"/>
        <v>STAG</v>
      </c>
      <c r="J162" s="91" t="str">
        <f t="shared" si="42"/>
        <v>STAG</v>
      </c>
      <c r="K162" s="91" t="str">
        <f t="shared" si="42"/>
        <v>STAG</v>
      </c>
      <c r="L162" s="91" t="str">
        <f t="shared" si="42"/>
        <v>STAG</v>
      </c>
      <c r="M162" s="91" t="str">
        <f t="shared" si="42"/>
        <v>STAG</v>
      </c>
      <c r="N162" s="91" t="str">
        <f t="shared" si="42"/>
        <v>STAG</v>
      </c>
      <c r="O162" s="91" t="str">
        <f t="shared" si="42"/>
        <v>STAG</v>
      </c>
      <c r="P162" s="91" t="str">
        <f t="shared" si="42"/>
        <v>STAG</v>
      </c>
      <c r="Q162" s="91" t="str">
        <f t="shared" si="42"/>
        <v>STAG</v>
      </c>
      <c r="R162" s="91" t="str">
        <f t="shared" si="42"/>
        <v>STAG</v>
      </c>
      <c r="S162" s="91" t="str">
        <f t="shared" si="42"/>
        <v>STAG</v>
      </c>
      <c r="T162" s="91" t="str">
        <f t="shared" si="42"/>
        <v>STAG</v>
      </c>
      <c r="U162" s="91" t="str">
        <f t="shared" si="42"/>
        <v>STAG</v>
      </c>
      <c r="V162" s="91" t="str">
        <f t="shared" si="42"/>
        <v>STAG</v>
      </c>
      <c r="W162" s="91" t="str">
        <f t="shared" si="42"/>
        <v>STAG</v>
      </c>
      <c r="X162" s="91" t="str">
        <f t="shared" si="42"/>
        <v>STAG</v>
      </c>
      <c r="Y162" s="91" t="str">
        <f t="shared" si="42"/>
        <v>STAG</v>
      </c>
      <c r="Z162" s="91" t="str">
        <f t="shared" si="42"/>
        <v>STAG</v>
      </c>
      <c r="AA162" s="91" t="str">
        <f t="shared" si="42"/>
        <v>STAG</v>
      </c>
      <c r="AB162" s="91" t="str">
        <f t="shared" si="42"/>
        <v>STAG</v>
      </c>
      <c r="AC162" s="91" t="str">
        <f t="shared" si="42"/>
        <v>STAG</v>
      </c>
      <c r="AD162" s="91" t="str">
        <f t="shared" si="42"/>
        <v>STAG</v>
      </c>
      <c r="AE162" s="91" t="str">
        <f t="shared" si="42"/>
        <v>STAG</v>
      </c>
      <c r="AF162" s="91" t="str">
        <f t="shared" si="42"/>
        <v>STAG</v>
      </c>
      <c r="AG162" s="91" t="str">
        <f t="shared" si="41"/>
        <v>STAG</v>
      </c>
      <c r="AH162" s="91" t="str">
        <f t="shared" si="41"/>
        <v>STAG</v>
      </c>
      <c r="AI162" s="91" t="str">
        <f t="shared" si="41"/>
        <v>STAG</v>
      </c>
      <c r="AK162" s="307"/>
    </row>
    <row r="163" spans="3:37" s="42" customFormat="1" x14ac:dyDescent="0.35">
      <c r="E163" s="91" t="str">
        <f t="shared" si="42"/>
        <v>PLD</v>
      </c>
      <c r="F163" s="91" t="str">
        <f t="shared" si="42"/>
        <v>PLD</v>
      </c>
      <c r="G163" s="91" t="str">
        <f t="shared" si="42"/>
        <v>PLD</v>
      </c>
      <c r="H163" s="91" t="str">
        <f t="shared" si="42"/>
        <v>PLD</v>
      </c>
      <c r="I163" s="91" t="str">
        <f t="shared" si="42"/>
        <v>PLD</v>
      </c>
      <c r="J163" s="91" t="str">
        <f t="shared" si="42"/>
        <v>PLD</v>
      </c>
      <c r="K163" s="91" t="str">
        <f t="shared" si="42"/>
        <v>PLD</v>
      </c>
      <c r="L163" s="91" t="str">
        <f t="shared" si="42"/>
        <v>PLD</v>
      </c>
      <c r="M163" s="91" t="str">
        <f t="shared" si="42"/>
        <v>PLD</v>
      </c>
      <c r="N163" s="91" t="str">
        <f t="shared" si="42"/>
        <v>PLD</v>
      </c>
      <c r="O163" s="91" t="str">
        <f t="shared" si="42"/>
        <v>PLD</v>
      </c>
      <c r="P163" s="91" t="str">
        <f t="shared" si="42"/>
        <v>PLD</v>
      </c>
      <c r="Q163" s="91" t="str">
        <f t="shared" si="42"/>
        <v>PLD</v>
      </c>
      <c r="R163" s="91" t="str">
        <f t="shared" ref="R163:AI163" si="43">+LEFT(R49,4)</f>
        <v>PLD</v>
      </c>
      <c r="S163" s="91" t="str">
        <f t="shared" si="43"/>
        <v>PLD</v>
      </c>
      <c r="T163" s="91" t="str">
        <f t="shared" si="43"/>
        <v>PLD</v>
      </c>
      <c r="U163" s="91" t="str">
        <f t="shared" si="43"/>
        <v>PLD</v>
      </c>
      <c r="V163" s="91" t="str">
        <f t="shared" si="43"/>
        <v>PLD</v>
      </c>
      <c r="W163" s="91" t="str">
        <f t="shared" si="43"/>
        <v>PLD</v>
      </c>
      <c r="X163" s="91" t="str">
        <f t="shared" si="43"/>
        <v>PLD</v>
      </c>
      <c r="Y163" s="91" t="str">
        <f t="shared" si="43"/>
        <v>PLD</v>
      </c>
      <c r="Z163" s="91" t="str">
        <f t="shared" si="43"/>
        <v>PLD</v>
      </c>
      <c r="AA163" s="91" t="str">
        <f t="shared" si="43"/>
        <v>PLD</v>
      </c>
      <c r="AB163" s="91" t="str">
        <f t="shared" si="43"/>
        <v>PLD</v>
      </c>
      <c r="AC163" s="91" t="str">
        <f t="shared" si="43"/>
        <v>PLD</v>
      </c>
      <c r="AD163" s="91" t="str">
        <f t="shared" si="43"/>
        <v>OMT</v>
      </c>
      <c r="AE163" s="91" t="str">
        <f t="shared" si="43"/>
        <v/>
      </c>
      <c r="AF163" s="91" t="str">
        <f t="shared" si="43"/>
        <v/>
      </c>
      <c r="AG163" s="91" t="str">
        <f t="shared" si="43"/>
        <v/>
      </c>
      <c r="AH163" s="91" t="str">
        <f t="shared" si="43"/>
        <v>OMT</v>
      </c>
      <c r="AI163" s="91" t="str">
        <f t="shared" si="43"/>
        <v/>
      </c>
      <c r="AK163" s="307"/>
    </row>
    <row r="164" spans="3:37" s="42" customFormat="1" x14ac:dyDescent="0.35">
      <c r="C164" s="87"/>
      <c r="AK164" s="307"/>
    </row>
    <row r="165" spans="3:37" s="42" customFormat="1" x14ac:dyDescent="0.35">
      <c r="AK165" s="307"/>
    </row>
    <row r="166" spans="3:37" s="42" customFormat="1" x14ac:dyDescent="0.35">
      <c r="AK166" s="307"/>
    </row>
    <row r="167" spans="3:37" s="42" customFormat="1" x14ac:dyDescent="0.35">
      <c r="AK167" s="307"/>
    </row>
    <row r="168" spans="3:37" s="42" customFormat="1" x14ac:dyDescent="0.35">
      <c r="AK168" s="307"/>
    </row>
    <row r="169" spans="3:37" s="42" customFormat="1" x14ac:dyDescent="0.35">
      <c r="AK169" s="307"/>
    </row>
    <row r="170" spans="3:37" s="42" customFormat="1" x14ac:dyDescent="0.35">
      <c r="AK170" s="307"/>
    </row>
    <row r="171" spans="3:37" s="42" customFormat="1" x14ac:dyDescent="0.35">
      <c r="AK171" s="307"/>
    </row>
    <row r="172" spans="3:37" s="42" customFormat="1" x14ac:dyDescent="0.35">
      <c r="AK172" s="307"/>
    </row>
    <row r="173" spans="3:37" s="42" customFormat="1" x14ac:dyDescent="0.35">
      <c r="AK173" s="307"/>
    </row>
    <row r="174" spans="3:37" s="42" customFormat="1" x14ac:dyDescent="0.35">
      <c r="AK174" s="307"/>
    </row>
    <row r="175" spans="3:37" s="42" customFormat="1" x14ac:dyDescent="0.35">
      <c r="AK175" s="307"/>
    </row>
    <row r="176" spans="3:37" s="42" customFormat="1" x14ac:dyDescent="0.35">
      <c r="AK176" s="307"/>
    </row>
    <row r="177" spans="37:37" s="42" customFormat="1" x14ac:dyDescent="0.35">
      <c r="AK177" s="307"/>
    </row>
    <row r="178" spans="37:37" s="42" customFormat="1" x14ac:dyDescent="0.35">
      <c r="AK178" s="307"/>
    </row>
    <row r="179" spans="37:37" s="42" customFormat="1" x14ac:dyDescent="0.35">
      <c r="AK179" s="307"/>
    </row>
    <row r="180" spans="37:37" s="42" customFormat="1" x14ac:dyDescent="0.35">
      <c r="AK180" s="307"/>
    </row>
    <row r="181" spans="37:37" s="42" customFormat="1" x14ac:dyDescent="0.35">
      <c r="AK181" s="307"/>
    </row>
    <row r="182" spans="37:37" s="42" customFormat="1" x14ac:dyDescent="0.35">
      <c r="AK182" s="307"/>
    </row>
    <row r="183" spans="37:37" s="42" customFormat="1" x14ac:dyDescent="0.35">
      <c r="AK183" s="307"/>
    </row>
    <row r="184" spans="37:37" s="42" customFormat="1" x14ac:dyDescent="0.35">
      <c r="AK184" s="307"/>
    </row>
    <row r="185" spans="37:37" s="42" customFormat="1" x14ac:dyDescent="0.35">
      <c r="AK185" s="307"/>
    </row>
    <row r="186" spans="37:37" s="42" customFormat="1" x14ac:dyDescent="0.35">
      <c r="AK186" s="307"/>
    </row>
    <row r="187" spans="37:37" s="42" customFormat="1" x14ac:dyDescent="0.35">
      <c r="AK187" s="307"/>
    </row>
    <row r="188" spans="37:37" s="42" customFormat="1" x14ac:dyDescent="0.35">
      <c r="AK188" s="307"/>
    </row>
    <row r="189" spans="37:37" s="42" customFormat="1" x14ac:dyDescent="0.35">
      <c r="AK189" s="307"/>
    </row>
    <row r="190" spans="37:37" s="42" customFormat="1" x14ac:dyDescent="0.35">
      <c r="AK190" s="307"/>
    </row>
    <row r="191" spans="37:37" s="42" customFormat="1" x14ac:dyDescent="0.35">
      <c r="AK191" s="307"/>
    </row>
    <row r="192" spans="37:37" s="42" customFormat="1" x14ac:dyDescent="0.35">
      <c r="AK192" s="307"/>
    </row>
    <row r="193" spans="37:37" s="42" customFormat="1" x14ac:dyDescent="0.35">
      <c r="AK193" s="307"/>
    </row>
    <row r="194" spans="37:37" s="42" customFormat="1" x14ac:dyDescent="0.35">
      <c r="AK194" s="307"/>
    </row>
    <row r="195" spans="37:37" s="42" customFormat="1" x14ac:dyDescent="0.35">
      <c r="AK195" s="307"/>
    </row>
    <row r="196" spans="37:37" s="42" customFormat="1" x14ac:dyDescent="0.35">
      <c r="AK196" s="307"/>
    </row>
    <row r="197" spans="37:37" s="42" customFormat="1" x14ac:dyDescent="0.35">
      <c r="AK197" s="307"/>
    </row>
    <row r="198" spans="37:37" s="42" customFormat="1" x14ac:dyDescent="0.35">
      <c r="AK198" s="307"/>
    </row>
    <row r="199" spans="37:37" s="42" customFormat="1" x14ac:dyDescent="0.35">
      <c r="AK199" s="307"/>
    </row>
    <row r="200" spans="37:37" s="42" customFormat="1" x14ac:dyDescent="0.35">
      <c r="AK200" s="307"/>
    </row>
    <row r="201" spans="37:37" s="42" customFormat="1" x14ac:dyDescent="0.35">
      <c r="AK201" s="307"/>
    </row>
    <row r="202" spans="37:37" s="42" customFormat="1" x14ac:dyDescent="0.35">
      <c r="AK202" s="307"/>
    </row>
    <row r="203" spans="37:37" s="42" customFormat="1" x14ac:dyDescent="0.35">
      <c r="AK203" s="307"/>
    </row>
    <row r="204" spans="37:37" s="42" customFormat="1" x14ac:dyDescent="0.35">
      <c r="AK204" s="307"/>
    </row>
    <row r="205" spans="37:37" s="42" customFormat="1" x14ac:dyDescent="0.35">
      <c r="AK205" s="307"/>
    </row>
    <row r="206" spans="37:37" s="42" customFormat="1" x14ac:dyDescent="0.35">
      <c r="AK206" s="307"/>
    </row>
    <row r="207" spans="37:37" s="42" customFormat="1" x14ac:dyDescent="0.35">
      <c r="AK207" s="307"/>
    </row>
    <row r="208" spans="37:37" s="42" customFormat="1" x14ac:dyDescent="0.35">
      <c r="AK208" s="307"/>
    </row>
    <row r="209" spans="37:37" s="42" customFormat="1" x14ac:dyDescent="0.35">
      <c r="AK209" s="307"/>
    </row>
    <row r="210" spans="37:37" s="42" customFormat="1" x14ac:dyDescent="0.35">
      <c r="AK210" s="307"/>
    </row>
    <row r="211" spans="37:37" s="42" customFormat="1" x14ac:dyDescent="0.35">
      <c r="AK211" s="307"/>
    </row>
    <row r="212" spans="37:37" s="42" customFormat="1" x14ac:dyDescent="0.35">
      <c r="AK212" s="307"/>
    </row>
    <row r="213" spans="37:37" s="42" customFormat="1" x14ac:dyDescent="0.35">
      <c r="AK213" s="307"/>
    </row>
    <row r="214" spans="37:37" s="42" customFormat="1" x14ac:dyDescent="0.35">
      <c r="AK214" s="307"/>
    </row>
    <row r="215" spans="37:37" s="42" customFormat="1" x14ac:dyDescent="0.35">
      <c r="AK215" s="307"/>
    </row>
    <row r="216" spans="37:37" s="42" customFormat="1" x14ac:dyDescent="0.35">
      <c r="AK216" s="307"/>
    </row>
    <row r="217" spans="37:37" s="42" customFormat="1" x14ac:dyDescent="0.35">
      <c r="AK217" s="307"/>
    </row>
    <row r="218" spans="37:37" s="42" customFormat="1" x14ac:dyDescent="0.35">
      <c r="AK218" s="307"/>
    </row>
    <row r="219" spans="37:37" s="42" customFormat="1" x14ac:dyDescent="0.35">
      <c r="AK219" s="307"/>
    </row>
    <row r="220" spans="37:37" s="42" customFormat="1" x14ac:dyDescent="0.35">
      <c r="AK220" s="307"/>
    </row>
    <row r="221" spans="37:37" s="42" customFormat="1" x14ac:dyDescent="0.35">
      <c r="AK221" s="307"/>
    </row>
    <row r="222" spans="37:37" s="42" customFormat="1" x14ac:dyDescent="0.35">
      <c r="AK222" s="307"/>
    </row>
    <row r="223" spans="37:37" s="42" customFormat="1" x14ac:dyDescent="0.35">
      <c r="AK223" s="307"/>
    </row>
    <row r="224" spans="37:37" s="42" customFormat="1" x14ac:dyDescent="0.35">
      <c r="AK224" s="307"/>
    </row>
    <row r="225" spans="37:37" s="42" customFormat="1" x14ac:dyDescent="0.35">
      <c r="AK225" s="307"/>
    </row>
    <row r="226" spans="37:37" s="42" customFormat="1" x14ac:dyDescent="0.35">
      <c r="AK226" s="307"/>
    </row>
    <row r="227" spans="37:37" s="42" customFormat="1" x14ac:dyDescent="0.35">
      <c r="AK227" s="307"/>
    </row>
    <row r="228" spans="37:37" s="42" customFormat="1" x14ac:dyDescent="0.35">
      <c r="AK228" s="307"/>
    </row>
    <row r="229" spans="37:37" s="42" customFormat="1" x14ac:dyDescent="0.35">
      <c r="AK229" s="307"/>
    </row>
    <row r="230" spans="37:37" s="42" customFormat="1" x14ac:dyDescent="0.35">
      <c r="AK230" s="307"/>
    </row>
    <row r="231" spans="37:37" s="42" customFormat="1" x14ac:dyDescent="0.35">
      <c r="AK231" s="307"/>
    </row>
    <row r="232" spans="37:37" s="42" customFormat="1" x14ac:dyDescent="0.35">
      <c r="AK232" s="307"/>
    </row>
    <row r="233" spans="37:37" s="42" customFormat="1" x14ac:dyDescent="0.35">
      <c r="AK233" s="307"/>
    </row>
    <row r="234" spans="37:37" s="42" customFormat="1" x14ac:dyDescent="0.35">
      <c r="AK234" s="307"/>
    </row>
    <row r="235" spans="37:37" s="42" customFormat="1" x14ac:dyDescent="0.35">
      <c r="AK235" s="307"/>
    </row>
    <row r="236" spans="37:37" s="42" customFormat="1" x14ac:dyDescent="0.35">
      <c r="AK236" s="307"/>
    </row>
    <row r="237" spans="37:37" s="42" customFormat="1" x14ac:dyDescent="0.35">
      <c r="AK237" s="307"/>
    </row>
    <row r="238" spans="37:37" s="42" customFormat="1" x14ac:dyDescent="0.35">
      <c r="AK238" s="307"/>
    </row>
    <row r="239" spans="37:37" s="42" customFormat="1" x14ac:dyDescent="0.35">
      <c r="AK239" s="307"/>
    </row>
    <row r="240" spans="37:37" s="42" customFormat="1" x14ac:dyDescent="0.35">
      <c r="AK240" s="307"/>
    </row>
    <row r="241" spans="37:37" s="42" customFormat="1" x14ac:dyDescent="0.35">
      <c r="AK241" s="307"/>
    </row>
    <row r="242" spans="37:37" s="42" customFormat="1" x14ac:dyDescent="0.35">
      <c r="AK242" s="307"/>
    </row>
    <row r="243" spans="37:37" s="42" customFormat="1" x14ac:dyDescent="0.35">
      <c r="AK243" s="307"/>
    </row>
    <row r="244" spans="37:37" s="42" customFormat="1" x14ac:dyDescent="0.35">
      <c r="AK244" s="307"/>
    </row>
    <row r="245" spans="37:37" s="42" customFormat="1" x14ac:dyDescent="0.35">
      <c r="AK245" s="307"/>
    </row>
    <row r="246" spans="37:37" s="42" customFormat="1" x14ac:dyDescent="0.35">
      <c r="AK246" s="307"/>
    </row>
    <row r="247" spans="37:37" s="42" customFormat="1" x14ac:dyDescent="0.35">
      <c r="AK247" s="307"/>
    </row>
    <row r="248" spans="37:37" s="42" customFormat="1" x14ac:dyDescent="0.35">
      <c r="AK248" s="307"/>
    </row>
    <row r="249" spans="37:37" s="42" customFormat="1" x14ac:dyDescent="0.35">
      <c r="AK249" s="307"/>
    </row>
    <row r="250" spans="37:37" s="42" customFormat="1" x14ac:dyDescent="0.35">
      <c r="AK250" s="307"/>
    </row>
    <row r="251" spans="37:37" s="42" customFormat="1" x14ac:dyDescent="0.35">
      <c r="AK251" s="307"/>
    </row>
    <row r="252" spans="37:37" s="42" customFormat="1" x14ac:dyDescent="0.35">
      <c r="AK252" s="307"/>
    </row>
    <row r="253" spans="37:37" s="42" customFormat="1" x14ac:dyDescent="0.35">
      <c r="AK253" s="307"/>
    </row>
    <row r="254" spans="37:37" s="42" customFormat="1" x14ac:dyDescent="0.35">
      <c r="AK254" s="307"/>
    </row>
    <row r="255" spans="37:37" s="42" customFormat="1" x14ac:dyDescent="0.35">
      <c r="AK255" s="307"/>
    </row>
    <row r="256" spans="37:37" s="42" customFormat="1" x14ac:dyDescent="0.35">
      <c r="AK256" s="307"/>
    </row>
    <row r="257" spans="37:37" s="42" customFormat="1" x14ac:dyDescent="0.35">
      <c r="AK257" s="307"/>
    </row>
    <row r="258" spans="37:37" s="42" customFormat="1" x14ac:dyDescent="0.35">
      <c r="AK258" s="307"/>
    </row>
    <row r="259" spans="37:37" s="42" customFormat="1" x14ac:dyDescent="0.35">
      <c r="AK259" s="307"/>
    </row>
    <row r="260" spans="37:37" s="42" customFormat="1" x14ac:dyDescent="0.35">
      <c r="AK260" s="307"/>
    </row>
    <row r="261" spans="37:37" s="42" customFormat="1" x14ac:dyDescent="0.35">
      <c r="AK261" s="307"/>
    </row>
    <row r="262" spans="37:37" s="42" customFormat="1" x14ac:dyDescent="0.35">
      <c r="AK262" s="307"/>
    </row>
    <row r="263" spans="37:37" s="42" customFormat="1" x14ac:dyDescent="0.35">
      <c r="AK263" s="307"/>
    </row>
    <row r="264" spans="37:37" s="42" customFormat="1" x14ac:dyDescent="0.35">
      <c r="AK264" s="307"/>
    </row>
    <row r="265" spans="37:37" s="42" customFormat="1" x14ac:dyDescent="0.35">
      <c r="AK265" s="307"/>
    </row>
    <row r="266" spans="37:37" s="42" customFormat="1" x14ac:dyDescent="0.35">
      <c r="AK266" s="307"/>
    </row>
    <row r="267" spans="37:37" s="42" customFormat="1" x14ac:dyDescent="0.35">
      <c r="AK267" s="307"/>
    </row>
    <row r="268" spans="37:37" s="42" customFormat="1" x14ac:dyDescent="0.35">
      <c r="AK268" s="307"/>
    </row>
    <row r="269" spans="37:37" s="42" customFormat="1" x14ac:dyDescent="0.35">
      <c r="AK269" s="307"/>
    </row>
    <row r="270" spans="37:37" s="42" customFormat="1" x14ac:dyDescent="0.35">
      <c r="AK270" s="307"/>
    </row>
    <row r="271" spans="37:37" s="42" customFormat="1" x14ac:dyDescent="0.35">
      <c r="AK271" s="307"/>
    </row>
    <row r="272" spans="37:37" s="42" customFormat="1" x14ac:dyDescent="0.35">
      <c r="AK272" s="307"/>
    </row>
    <row r="273" spans="37:37" s="42" customFormat="1" x14ac:dyDescent="0.35">
      <c r="AK273" s="307"/>
    </row>
    <row r="274" spans="37:37" s="42" customFormat="1" x14ac:dyDescent="0.35">
      <c r="AK274" s="307"/>
    </row>
    <row r="275" spans="37:37" s="42" customFormat="1" x14ac:dyDescent="0.35">
      <c r="AK275" s="307"/>
    </row>
    <row r="276" spans="37:37" s="42" customFormat="1" x14ac:dyDescent="0.35">
      <c r="AK276" s="307"/>
    </row>
    <row r="277" spans="37:37" s="42" customFormat="1" x14ac:dyDescent="0.35">
      <c r="AK277" s="307"/>
    </row>
    <row r="278" spans="37:37" s="42" customFormat="1" x14ac:dyDescent="0.35">
      <c r="AK278" s="307"/>
    </row>
    <row r="279" spans="37:37" s="42" customFormat="1" x14ac:dyDescent="0.35">
      <c r="AK279" s="307"/>
    </row>
    <row r="280" spans="37:37" s="42" customFormat="1" x14ac:dyDescent="0.35">
      <c r="AK280" s="307"/>
    </row>
    <row r="281" spans="37:37" s="42" customFormat="1" x14ac:dyDescent="0.35">
      <c r="AK281" s="307"/>
    </row>
    <row r="282" spans="37:37" s="42" customFormat="1" x14ac:dyDescent="0.35">
      <c r="AK282" s="307"/>
    </row>
    <row r="283" spans="37:37" s="42" customFormat="1" x14ac:dyDescent="0.35">
      <c r="AK283" s="307"/>
    </row>
    <row r="284" spans="37:37" s="42" customFormat="1" x14ac:dyDescent="0.35">
      <c r="AK284" s="307"/>
    </row>
    <row r="285" spans="37:37" s="42" customFormat="1" x14ac:dyDescent="0.35">
      <c r="AK285" s="307"/>
    </row>
    <row r="286" spans="37:37" s="42" customFormat="1" x14ac:dyDescent="0.35">
      <c r="AK286" s="307"/>
    </row>
    <row r="287" spans="37:37" s="42" customFormat="1" x14ac:dyDescent="0.35">
      <c r="AK287" s="307"/>
    </row>
    <row r="288" spans="37:37" s="42" customFormat="1" x14ac:dyDescent="0.35">
      <c r="AK288" s="307"/>
    </row>
    <row r="289" spans="37:37" s="42" customFormat="1" x14ac:dyDescent="0.35">
      <c r="AK289" s="307"/>
    </row>
    <row r="290" spans="37:37" s="42" customFormat="1" x14ac:dyDescent="0.35">
      <c r="AK290" s="307"/>
    </row>
    <row r="291" spans="37:37" s="42" customFormat="1" x14ac:dyDescent="0.35">
      <c r="AK291" s="307"/>
    </row>
    <row r="292" spans="37:37" s="42" customFormat="1" x14ac:dyDescent="0.35">
      <c r="AK292" s="307"/>
    </row>
    <row r="293" spans="37:37" s="42" customFormat="1" x14ac:dyDescent="0.35">
      <c r="AK293" s="307"/>
    </row>
    <row r="294" spans="37:37" s="42" customFormat="1" x14ac:dyDescent="0.35">
      <c r="AK294" s="307"/>
    </row>
    <row r="295" spans="37:37" s="42" customFormat="1" x14ac:dyDescent="0.35">
      <c r="AK295" s="307"/>
    </row>
    <row r="296" spans="37:37" s="42" customFormat="1" x14ac:dyDescent="0.35">
      <c r="AK296" s="307"/>
    </row>
    <row r="297" spans="37:37" s="42" customFormat="1" x14ac:dyDescent="0.35">
      <c r="AK297" s="307"/>
    </row>
    <row r="298" spans="37:37" s="42" customFormat="1" x14ac:dyDescent="0.35">
      <c r="AK298" s="307"/>
    </row>
    <row r="299" spans="37:37" s="42" customFormat="1" x14ac:dyDescent="0.35">
      <c r="AK299" s="307"/>
    </row>
    <row r="300" spans="37:37" s="42" customFormat="1" x14ac:dyDescent="0.35">
      <c r="AK300" s="307"/>
    </row>
    <row r="301" spans="37:37" s="42" customFormat="1" x14ac:dyDescent="0.35">
      <c r="AK301" s="307"/>
    </row>
    <row r="302" spans="37:37" s="42" customFormat="1" x14ac:dyDescent="0.35">
      <c r="AK302" s="307"/>
    </row>
    <row r="303" spans="37:37" s="42" customFormat="1" x14ac:dyDescent="0.35">
      <c r="AK303" s="307"/>
    </row>
    <row r="304" spans="37:37" s="42" customFormat="1" x14ac:dyDescent="0.35">
      <c r="AK304" s="307"/>
    </row>
    <row r="305" spans="37:37" s="42" customFormat="1" x14ac:dyDescent="0.35">
      <c r="AK305" s="307"/>
    </row>
    <row r="306" spans="37:37" s="42" customFormat="1" x14ac:dyDescent="0.35">
      <c r="AK306" s="307"/>
    </row>
    <row r="307" spans="37:37" s="42" customFormat="1" x14ac:dyDescent="0.35">
      <c r="AK307" s="307"/>
    </row>
    <row r="308" spans="37:37" s="42" customFormat="1" x14ac:dyDescent="0.35">
      <c r="AK308" s="307"/>
    </row>
    <row r="309" spans="37:37" s="42" customFormat="1" x14ac:dyDescent="0.35">
      <c r="AK309" s="307"/>
    </row>
    <row r="310" spans="37:37" s="42" customFormat="1" x14ac:dyDescent="0.35">
      <c r="AK310" s="307"/>
    </row>
    <row r="311" spans="37:37" s="42" customFormat="1" x14ac:dyDescent="0.35">
      <c r="AK311" s="307"/>
    </row>
    <row r="312" spans="37:37" s="42" customFormat="1" x14ac:dyDescent="0.35">
      <c r="AK312" s="307"/>
    </row>
    <row r="313" spans="37:37" s="42" customFormat="1" x14ac:dyDescent="0.35">
      <c r="AK313" s="307"/>
    </row>
    <row r="314" spans="37:37" s="42" customFormat="1" x14ac:dyDescent="0.35">
      <c r="AK314" s="307"/>
    </row>
    <row r="315" spans="37:37" s="42" customFormat="1" x14ac:dyDescent="0.35">
      <c r="AK315" s="307"/>
    </row>
    <row r="316" spans="37:37" s="42" customFormat="1" x14ac:dyDescent="0.35">
      <c r="AK316" s="307"/>
    </row>
    <row r="317" spans="37:37" s="42" customFormat="1" x14ac:dyDescent="0.35">
      <c r="AK317" s="307"/>
    </row>
    <row r="318" spans="37:37" s="42" customFormat="1" x14ac:dyDescent="0.35">
      <c r="AK318" s="307"/>
    </row>
    <row r="319" spans="37:37" s="42" customFormat="1" x14ac:dyDescent="0.35">
      <c r="AK319" s="307"/>
    </row>
    <row r="320" spans="37:37" s="42" customFormat="1" x14ac:dyDescent="0.35">
      <c r="AK320" s="307"/>
    </row>
    <row r="321" spans="37:37" s="42" customFormat="1" x14ac:dyDescent="0.35">
      <c r="AK321" s="307"/>
    </row>
    <row r="322" spans="37:37" s="42" customFormat="1" x14ac:dyDescent="0.35">
      <c r="AK322" s="307"/>
    </row>
    <row r="323" spans="37:37" s="42" customFormat="1" x14ac:dyDescent="0.35">
      <c r="AK323" s="307"/>
    </row>
    <row r="324" spans="37:37" s="42" customFormat="1" x14ac:dyDescent="0.35">
      <c r="AK324" s="307"/>
    </row>
    <row r="325" spans="37:37" s="42" customFormat="1" x14ac:dyDescent="0.35">
      <c r="AK325" s="307"/>
    </row>
    <row r="326" spans="37:37" s="42" customFormat="1" x14ac:dyDescent="0.35">
      <c r="AK326" s="307"/>
    </row>
    <row r="327" spans="37:37" s="42" customFormat="1" x14ac:dyDescent="0.35">
      <c r="AK327" s="307"/>
    </row>
    <row r="328" spans="37:37" s="42" customFormat="1" x14ac:dyDescent="0.35">
      <c r="AK328" s="307"/>
    </row>
    <row r="329" spans="37:37" s="42" customFormat="1" x14ac:dyDescent="0.35">
      <c r="AK329" s="307"/>
    </row>
    <row r="330" spans="37:37" s="42" customFormat="1" x14ac:dyDescent="0.35">
      <c r="AK330" s="307"/>
    </row>
    <row r="331" spans="37:37" s="42" customFormat="1" x14ac:dyDescent="0.35">
      <c r="AK331" s="307"/>
    </row>
    <row r="332" spans="37:37" s="42" customFormat="1" x14ac:dyDescent="0.35">
      <c r="AK332" s="307"/>
    </row>
    <row r="333" spans="37:37" s="42" customFormat="1" x14ac:dyDescent="0.35">
      <c r="AK333" s="307"/>
    </row>
    <row r="334" spans="37:37" s="42" customFormat="1" x14ac:dyDescent="0.35">
      <c r="AK334" s="307"/>
    </row>
    <row r="335" spans="37:37" s="42" customFormat="1" x14ac:dyDescent="0.35">
      <c r="AK335" s="307"/>
    </row>
    <row r="336" spans="37:37" s="42" customFormat="1" x14ac:dyDescent="0.35">
      <c r="AK336" s="307"/>
    </row>
    <row r="337" spans="37:37" s="42" customFormat="1" x14ac:dyDescent="0.35">
      <c r="AK337" s="307"/>
    </row>
    <row r="338" spans="37:37" s="42" customFormat="1" x14ac:dyDescent="0.35">
      <c r="AK338" s="307"/>
    </row>
    <row r="339" spans="37:37" s="42" customFormat="1" x14ac:dyDescent="0.35">
      <c r="AK339" s="307"/>
    </row>
    <row r="340" spans="37:37" s="42" customFormat="1" x14ac:dyDescent="0.35">
      <c r="AK340" s="307"/>
    </row>
    <row r="341" spans="37:37" s="42" customFormat="1" x14ac:dyDescent="0.35">
      <c r="AK341" s="307"/>
    </row>
    <row r="342" spans="37:37" s="42" customFormat="1" x14ac:dyDescent="0.35">
      <c r="AK342" s="307"/>
    </row>
    <row r="343" spans="37:37" s="42" customFormat="1" x14ac:dyDescent="0.35">
      <c r="AK343" s="307"/>
    </row>
    <row r="344" spans="37:37" s="42" customFormat="1" x14ac:dyDescent="0.35">
      <c r="AK344" s="307"/>
    </row>
    <row r="345" spans="37:37" s="42" customFormat="1" x14ac:dyDescent="0.35">
      <c r="AK345" s="307"/>
    </row>
    <row r="346" spans="37:37" s="42" customFormat="1" x14ac:dyDescent="0.35">
      <c r="AK346" s="307"/>
    </row>
    <row r="347" spans="37:37" s="42" customFormat="1" x14ac:dyDescent="0.35">
      <c r="AK347" s="307"/>
    </row>
    <row r="348" spans="37:37" s="42" customFormat="1" x14ac:dyDescent="0.35">
      <c r="AK348" s="307"/>
    </row>
    <row r="349" spans="37:37" s="42" customFormat="1" x14ac:dyDescent="0.35">
      <c r="AK349" s="307"/>
    </row>
    <row r="350" spans="37:37" s="42" customFormat="1" x14ac:dyDescent="0.35">
      <c r="AK350" s="307"/>
    </row>
    <row r="351" spans="37:37" s="42" customFormat="1" x14ac:dyDescent="0.35">
      <c r="AK351" s="307"/>
    </row>
    <row r="352" spans="37:37" s="42" customFormat="1" x14ac:dyDescent="0.35">
      <c r="AK352" s="307"/>
    </row>
    <row r="353" spans="37:37" s="42" customFormat="1" x14ac:dyDescent="0.35">
      <c r="AK353" s="307"/>
    </row>
    <row r="354" spans="37:37" s="42" customFormat="1" x14ac:dyDescent="0.35">
      <c r="AK354" s="307"/>
    </row>
    <row r="355" spans="37:37" s="42" customFormat="1" x14ac:dyDescent="0.35">
      <c r="AK355" s="307"/>
    </row>
    <row r="356" spans="37:37" s="42" customFormat="1" x14ac:dyDescent="0.35">
      <c r="AK356" s="307"/>
    </row>
    <row r="357" spans="37:37" s="42" customFormat="1" x14ac:dyDescent="0.35">
      <c r="AK357" s="307"/>
    </row>
    <row r="358" spans="37:37" s="42" customFormat="1" x14ac:dyDescent="0.35">
      <c r="AK358" s="307"/>
    </row>
    <row r="359" spans="37:37" s="42" customFormat="1" x14ac:dyDescent="0.35">
      <c r="AK359" s="307"/>
    </row>
    <row r="360" spans="37:37" s="42" customFormat="1" x14ac:dyDescent="0.35">
      <c r="AK360" s="307"/>
    </row>
    <row r="361" spans="37:37" s="42" customFormat="1" x14ac:dyDescent="0.35">
      <c r="AK361" s="307"/>
    </row>
    <row r="362" spans="37:37" s="42" customFormat="1" x14ac:dyDescent="0.35">
      <c r="AK362" s="307"/>
    </row>
    <row r="363" spans="37:37" s="42" customFormat="1" x14ac:dyDescent="0.35">
      <c r="AK363" s="307"/>
    </row>
    <row r="364" spans="37:37" s="42" customFormat="1" x14ac:dyDescent="0.35">
      <c r="AK364" s="307"/>
    </row>
    <row r="365" spans="37:37" s="42" customFormat="1" x14ac:dyDescent="0.35">
      <c r="AK365" s="307"/>
    </row>
    <row r="366" spans="37:37" s="42" customFormat="1" x14ac:dyDescent="0.35">
      <c r="AK366" s="307"/>
    </row>
    <row r="367" spans="37:37" s="42" customFormat="1" x14ac:dyDescent="0.35">
      <c r="AK367" s="307"/>
    </row>
    <row r="368" spans="37:37" s="42" customFormat="1" x14ac:dyDescent="0.35">
      <c r="AK368" s="307"/>
    </row>
    <row r="369" spans="37:37" s="42" customFormat="1" x14ac:dyDescent="0.35">
      <c r="AK369" s="307"/>
    </row>
    <row r="370" spans="37:37" s="42" customFormat="1" x14ac:dyDescent="0.35">
      <c r="AK370" s="307"/>
    </row>
    <row r="371" spans="37:37" s="42" customFormat="1" x14ac:dyDescent="0.35">
      <c r="AK371" s="307"/>
    </row>
    <row r="372" spans="37:37" s="42" customFormat="1" x14ac:dyDescent="0.35">
      <c r="AK372" s="307"/>
    </row>
    <row r="373" spans="37:37" s="42" customFormat="1" x14ac:dyDescent="0.35">
      <c r="AK373" s="307"/>
    </row>
    <row r="374" spans="37:37" s="42" customFormat="1" x14ac:dyDescent="0.35">
      <c r="AK374" s="307"/>
    </row>
    <row r="375" spans="37:37" s="42" customFormat="1" x14ac:dyDescent="0.35">
      <c r="AK375" s="307"/>
    </row>
    <row r="376" spans="37:37" s="42" customFormat="1" x14ac:dyDescent="0.35">
      <c r="AK376" s="307"/>
    </row>
    <row r="377" spans="37:37" s="42" customFormat="1" x14ac:dyDescent="0.35">
      <c r="AK377" s="307"/>
    </row>
    <row r="378" spans="37:37" s="42" customFormat="1" x14ac:dyDescent="0.35">
      <c r="AK378" s="307"/>
    </row>
    <row r="379" spans="37:37" s="42" customFormat="1" x14ac:dyDescent="0.35">
      <c r="AK379" s="307"/>
    </row>
    <row r="380" spans="37:37" s="42" customFormat="1" x14ac:dyDescent="0.35">
      <c r="AK380" s="307"/>
    </row>
    <row r="381" spans="37:37" s="42" customFormat="1" x14ac:dyDescent="0.35">
      <c r="AK381" s="307"/>
    </row>
    <row r="382" spans="37:37" s="42" customFormat="1" x14ac:dyDescent="0.35">
      <c r="AK382" s="307"/>
    </row>
    <row r="383" spans="37:37" s="42" customFormat="1" x14ac:dyDescent="0.35">
      <c r="AK383" s="307"/>
    </row>
    <row r="384" spans="37:37" s="42" customFormat="1" x14ac:dyDescent="0.35">
      <c r="AK384" s="307"/>
    </row>
    <row r="385" spans="37:37" s="42" customFormat="1" x14ac:dyDescent="0.35">
      <c r="AK385" s="307"/>
    </row>
    <row r="386" spans="37:37" s="42" customFormat="1" x14ac:dyDescent="0.35">
      <c r="AK386" s="307"/>
    </row>
    <row r="387" spans="37:37" s="42" customFormat="1" x14ac:dyDescent="0.35">
      <c r="AK387" s="307"/>
    </row>
    <row r="388" spans="37:37" s="42" customFormat="1" x14ac:dyDescent="0.35">
      <c r="AK388" s="307"/>
    </row>
    <row r="389" spans="37:37" s="42" customFormat="1" x14ac:dyDescent="0.35">
      <c r="AK389" s="307"/>
    </row>
    <row r="390" spans="37:37" s="42" customFormat="1" x14ac:dyDescent="0.35">
      <c r="AK390" s="307"/>
    </row>
    <row r="391" spans="37:37" s="42" customFormat="1" x14ac:dyDescent="0.35">
      <c r="AK391" s="307"/>
    </row>
    <row r="392" spans="37:37" s="42" customFormat="1" x14ac:dyDescent="0.35">
      <c r="AK392" s="307"/>
    </row>
    <row r="393" spans="37:37" s="42" customFormat="1" x14ac:dyDescent="0.35">
      <c r="AK393" s="307"/>
    </row>
    <row r="394" spans="37:37" s="42" customFormat="1" x14ac:dyDescent="0.35">
      <c r="AK394" s="307"/>
    </row>
    <row r="395" spans="37:37" s="42" customFormat="1" x14ac:dyDescent="0.35">
      <c r="AK395" s="307"/>
    </row>
    <row r="396" spans="37:37" s="42" customFormat="1" x14ac:dyDescent="0.35">
      <c r="AK396" s="307"/>
    </row>
    <row r="397" spans="37:37" s="42" customFormat="1" x14ac:dyDescent="0.35">
      <c r="AK397" s="307"/>
    </row>
    <row r="398" spans="37:37" s="42" customFormat="1" x14ac:dyDescent="0.35">
      <c r="AK398" s="307"/>
    </row>
    <row r="399" spans="37:37" s="42" customFormat="1" x14ac:dyDescent="0.35">
      <c r="AK399" s="307"/>
    </row>
    <row r="400" spans="37:37" s="42" customFormat="1" x14ac:dyDescent="0.35">
      <c r="AK400" s="307"/>
    </row>
    <row r="401" spans="37:37" s="42" customFormat="1" x14ac:dyDescent="0.35">
      <c r="AK401" s="307"/>
    </row>
    <row r="402" spans="37:37" s="42" customFormat="1" x14ac:dyDescent="0.35">
      <c r="AK402" s="307"/>
    </row>
    <row r="403" spans="37:37" s="42" customFormat="1" x14ac:dyDescent="0.35">
      <c r="AK403" s="307"/>
    </row>
    <row r="404" spans="37:37" s="42" customFormat="1" x14ac:dyDescent="0.35">
      <c r="AK404" s="307"/>
    </row>
    <row r="405" spans="37:37" s="42" customFormat="1" x14ac:dyDescent="0.35">
      <c r="AK405" s="307"/>
    </row>
    <row r="406" spans="37:37" s="42" customFormat="1" x14ac:dyDescent="0.35">
      <c r="AK406" s="307"/>
    </row>
    <row r="407" spans="37:37" s="42" customFormat="1" x14ac:dyDescent="0.35">
      <c r="AK407" s="307"/>
    </row>
    <row r="408" spans="37:37" s="42" customFormat="1" x14ac:dyDescent="0.35">
      <c r="AK408" s="307"/>
    </row>
    <row r="409" spans="37:37" s="42" customFormat="1" x14ac:dyDescent="0.35">
      <c r="AK409" s="307"/>
    </row>
    <row r="410" spans="37:37" s="42" customFormat="1" x14ac:dyDescent="0.35">
      <c r="AK410" s="307"/>
    </row>
    <row r="411" spans="37:37" s="42" customFormat="1" x14ac:dyDescent="0.35">
      <c r="AK411" s="307"/>
    </row>
    <row r="412" spans="37:37" s="42" customFormat="1" x14ac:dyDescent="0.35">
      <c r="AK412" s="307"/>
    </row>
    <row r="413" spans="37:37" s="42" customFormat="1" x14ac:dyDescent="0.35">
      <c r="AK413" s="307"/>
    </row>
    <row r="414" spans="37:37" s="42" customFormat="1" x14ac:dyDescent="0.35">
      <c r="AK414" s="307"/>
    </row>
    <row r="415" spans="37:37" s="42" customFormat="1" x14ac:dyDescent="0.35">
      <c r="AK415" s="307"/>
    </row>
    <row r="416" spans="37:37" s="42" customFormat="1" x14ac:dyDescent="0.35">
      <c r="AK416" s="307"/>
    </row>
    <row r="417" spans="37:37" s="42" customFormat="1" x14ac:dyDescent="0.35">
      <c r="AK417" s="307"/>
    </row>
    <row r="418" spans="37:37" s="42" customFormat="1" x14ac:dyDescent="0.35">
      <c r="AK418" s="307"/>
    </row>
    <row r="419" spans="37:37" s="42" customFormat="1" x14ac:dyDescent="0.35">
      <c r="AK419" s="307"/>
    </row>
    <row r="420" spans="37:37" s="42" customFormat="1" x14ac:dyDescent="0.35">
      <c r="AK420" s="307"/>
    </row>
    <row r="421" spans="37:37" s="42" customFormat="1" x14ac:dyDescent="0.35">
      <c r="AK421" s="307"/>
    </row>
    <row r="422" spans="37:37" s="42" customFormat="1" x14ac:dyDescent="0.35">
      <c r="AK422" s="307"/>
    </row>
    <row r="423" spans="37:37" s="42" customFormat="1" x14ac:dyDescent="0.35">
      <c r="AK423" s="307"/>
    </row>
    <row r="424" spans="37:37" s="42" customFormat="1" x14ac:dyDescent="0.35">
      <c r="AK424" s="307"/>
    </row>
    <row r="425" spans="37:37" s="42" customFormat="1" x14ac:dyDescent="0.35">
      <c r="AK425" s="307"/>
    </row>
    <row r="426" spans="37:37" s="42" customFormat="1" x14ac:dyDescent="0.35">
      <c r="AK426" s="307"/>
    </row>
    <row r="427" spans="37:37" s="42" customFormat="1" x14ac:dyDescent="0.35">
      <c r="AK427" s="307"/>
    </row>
    <row r="428" spans="37:37" s="42" customFormat="1" x14ac:dyDescent="0.35">
      <c r="AK428" s="307"/>
    </row>
    <row r="429" spans="37:37" s="42" customFormat="1" x14ac:dyDescent="0.35">
      <c r="AK429" s="307"/>
    </row>
    <row r="430" spans="37:37" s="42" customFormat="1" x14ac:dyDescent="0.35">
      <c r="AK430" s="307"/>
    </row>
    <row r="431" spans="37:37" s="42" customFormat="1" x14ac:dyDescent="0.35">
      <c r="AK431" s="307"/>
    </row>
    <row r="432" spans="37:37" s="42" customFormat="1" x14ac:dyDescent="0.35">
      <c r="AK432" s="307"/>
    </row>
    <row r="433" spans="37:37" s="42" customFormat="1" x14ac:dyDescent="0.35">
      <c r="AK433" s="307"/>
    </row>
    <row r="434" spans="37:37" s="42" customFormat="1" x14ac:dyDescent="0.35">
      <c r="AK434" s="307"/>
    </row>
    <row r="435" spans="37:37" s="42" customFormat="1" x14ac:dyDescent="0.35">
      <c r="AK435" s="307"/>
    </row>
    <row r="436" spans="37:37" s="42" customFormat="1" x14ac:dyDescent="0.35">
      <c r="AK436" s="307"/>
    </row>
    <row r="437" spans="37:37" s="42" customFormat="1" x14ac:dyDescent="0.35">
      <c r="AK437" s="307"/>
    </row>
    <row r="438" spans="37:37" s="42" customFormat="1" x14ac:dyDescent="0.35">
      <c r="AK438" s="307"/>
    </row>
    <row r="439" spans="37:37" s="42" customFormat="1" x14ac:dyDescent="0.35">
      <c r="AK439" s="307"/>
    </row>
    <row r="440" spans="37:37" s="42" customFormat="1" x14ac:dyDescent="0.35">
      <c r="AK440" s="307"/>
    </row>
    <row r="441" spans="37:37" s="42" customFormat="1" x14ac:dyDescent="0.35">
      <c r="AK441" s="307"/>
    </row>
    <row r="442" spans="37:37" s="42" customFormat="1" x14ac:dyDescent="0.35">
      <c r="AK442" s="307"/>
    </row>
    <row r="443" spans="37:37" s="42" customFormat="1" x14ac:dyDescent="0.35">
      <c r="AK443" s="307"/>
    </row>
    <row r="444" spans="37:37" s="42" customFormat="1" x14ac:dyDescent="0.35">
      <c r="AK444" s="307"/>
    </row>
    <row r="445" spans="37:37" s="42" customFormat="1" x14ac:dyDescent="0.35">
      <c r="AK445" s="307"/>
    </row>
    <row r="446" spans="37:37" s="42" customFormat="1" x14ac:dyDescent="0.35">
      <c r="AK446" s="307"/>
    </row>
    <row r="447" spans="37:37" s="42" customFormat="1" x14ac:dyDescent="0.35">
      <c r="AK447" s="307"/>
    </row>
    <row r="448" spans="37:37" s="42" customFormat="1" x14ac:dyDescent="0.35">
      <c r="AK448" s="307"/>
    </row>
    <row r="449" spans="37:37" s="42" customFormat="1" x14ac:dyDescent="0.35">
      <c r="AK449" s="307"/>
    </row>
    <row r="450" spans="37:37" s="42" customFormat="1" x14ac:dyDescent="0.35">
      <c r="AK450" s="307"/>
    </row>
    <row r="451" spans="37:37" s="42" customFormat="1" x14ac:dyDescent="0.35">
      <c r="AK451" s="307"/>
    </row>
    <row r="452" spans="37:37" s="42" customFormat="1" x14ac:dyDescent="0.35">
      <c r="AK452" s="307"/>
    </row>
    <row r="453" spans="37:37" s="42" customFormat="1" x14ac:dyDescent="0.35">
      <c r="AK453" s="307"/>
    </row>
    <row r="454" spans="37:37" s="42" customFormat="1" x14ac:dyDescent="0.35">
      <c r="AK454" s="307"/>
    </row>
    <row r="455" spans="37:37" s="42" customFormat="1" x14ac:dyDescent="0.35">
      <c r="AK455" s="307"/>
    </row>
    <row r="456" spans="37:37" s="42" customFormat="1" x14ac:dyDescent="0.35">
      <c r="AK456" s="307"/>
    </row>
    <row r="457" spans="37:37" s="42" customFormat="1" x14ac:dyDescent="0.35">
      <c r="AK457" s="307"/>
    </row>
    <row r="458" spans="37:37" s="42" customFormat="1" x14ac:dyDescent="0.35">
      <c r="AK458" s="307"/>
    </row>
    <row r="459" spans="37:37" s="42" customFormat="1" x14ac:dyDescent="0.35">
      <c r="AK459" s="307"/>
    </row>
    <row r="460" spans="37:37" s="42" customFormat="1" x14ac:dyDescent="0.35">
      <c r="AK460" s="307"/>
    </row>
    <row r="461" spans="37:37" s="42" customFormat="1" x14ac:dyDescent="0.35">
      <c r="AK461" s="307"/>
    </row>
    <row r="462" spans="37:37" s="42" customFormat="1" x14ac:dyDescent="0.35">
      <c r="AK462" s="307"/>
    </row>
    <row r="463" spans="37:37" s="42" customFormat="1" x14ac:dyDescent="0.35">
      <c r="AK463" s="307"/>
    </row>
    <row r="464" spans="37:37" s="42" customFormat="1" x14ac:dyDescent="0.35">
      <c r="AK464" s="307"/>
    </row>
    <row r="465" spans="37:37" s="42" customFormat="1" x14ac:dyDescent="0.35">
      <c r="AK465" s="307"/>
    </row>
    <row r="466" spans="37:37" s="42" customFormat="1" x14ac:dyDescent="0.35">
      <c r="AK466" s="307"/>
    </row>
    <row r="467" spans="37:37" s="42" customFormat="1" x14ac:dyDescent="0.35">
      <c r="AK467" s="307"/>
    </row>
    <row r="468" spans="37:37" s="42" customFormat="1" x14ac:dyDescent="0.35">
      <c r="AK468" s="307"/>
    </row>
    <row r="469" spans="37:37" s="42" customFormat="1" x14ac:dyDescent="0.35">
      <c r="AK469" s="307"/>
    </row>
    <row r="470" spans="37:37" s="42" customFormat="1" x14ac:dyDescent="0.35">
      <c r="AK470" s="307"/>
    </row>
    <row r="471" spans="37:37" s="42" customFormat="1" x14ac:dyDescent="0.35">
      <c r="AK471" s="307"/>
    </row>
    <row r="472" spans="37:37" s="42" customFormat="1" x14ac:dyDescent="0.35">
      <c r="AK472" s="307"/>
    </row>
    <row r="473" spans="37:37" s="42" customFormat="1" x14ac:dyDescent="0.35">
      <c r="AK473" s="307"/>
    </row>
    <row r="474" spans="37:37" s="42" customFormat="1" x14ac:dyDescent="0.35">
      <c r="AK474" s="307"/>
    </row>
    <row r="475" spans="37:37" s="42" customFormat="1" x14ac:dyDescent="0.35">
      <c r="AK475" s="307"/>
    </row>
    <row r="476" spans="37:37" s="42" customFormat="1" x14ac:dyDescent="0.35">
      <c r="AK476" s="307"/>
    </row>
    <row r="477" spans="37:37" s="42" customFormat="1" x14ac:dyDescent="0.35">
      <c r="AK477" s="307"/>
    </row>
    <row r="478" spans="37:37" s="42" customFormat="1" x14ac:dyDescent="0.35">
      <c r="AK478" s="307"/>
    </row>
    <row r="479" spans="37:37" s="42" customFormat="1" x14ac:dyDescent="0.35">
      <c r="AK479" s="307"/>
    </row>
    <row r="480" spans="37:37" s="42" customFormat="1" x14ac:dyDescent="0.35">
      <c r="AK480" s="307"/>
    </row>
    <row r="481" spans="37:37" s="42" customFormat="1" x14ac:dyDescent="0.35">
      <c r="AK481" s="307"/>
    </row>
    <row r="482" spans="37:37" s="42" customFormat="1" x14ac:dyDescent="0.35">
      <c r="AK482" s="307"/>
    </row>
    <row r="483" spans="37:37" s="42" customFormat="1" x14ac:dyDescent="0.35">
      <c r="AK483" s="307"/>
    </row>
    <row r="484" spans="37:37" s="42" customFormat="1" x14ac:dyDescent="0.35">
      <c r="AK484" s="307"/>
    </row>
    <row r="485" spans="37:37" s="42" customFormat="1" x14ac:dyDescent="0.35">
      <c r="AK485" s="307"/>
    </row>
    <row r="486" spans="37:37" s="42" customFormat="1" x14ac:dyDescent="0.35">
      <c r="AK486" s="307"/>
    </row>
    <row r="487" spans="37:37" s="42" customFormat="1" x14ac:dyDescent="0.35">
      <c r="AK487" s="307"/>
    </row>
    <row r="488" spans="37:37" s="42" customFormat="1" x14ac:dyDescent="0.35">
      <c r="AK488" s="307"/>
    </row>
    <row r="489" spans="37:37" s="42" customFormat="1" x14ac:dyDescent="0.35">
      <c r="AK489" s="307"/>
    </row>
    <row r="490" spans="37:37" s="42" customFormat="1" x14ac:dyDescent="0.35">
      <c r="AK490" s="307"/>
    </row>
    <row r="491" spans="37:37" s="42" customFormat="1" x14ac:dyDescent="0.35">
      <c r="AK491" s="307"/>
    </row>
    <row r="492" spans="37:37" s="42" customFormat="1" x14ac:dyDescent="0.35">
      <c r="AK492" s="307"/>
    </row>
    <row r="493" spans="37:37" s="42" customFormat="1" x14ac:dyDescent="0.35">
      <c r="AK493" s="307"/>
    </row>
    <row r="494" spans="37:37" s="42" customFormat="1" x14ac:dyDescent="0.35">
      <c r="AK494" s="307"/>
    </row>
    <row r="495" spans="37:37" s="42" customFormat="1" x14ac:dyDescent="0.35">
      <c r="AK495" s="307"/>
    </row>
    <row r="496" spans="37:37" s="42" customFormat="1" x14ac:dyDescent="0.35">
      <c r="AK496" s="307"/>
    </row>
    <row r="497" spans="37:37" s="42" customFormat="1" x14ac:dyDescent="0.35">
      <c r="AK497" s="307"/>
    </row>
    <row r="498" spans="37:37" s="42" customFormat="1" x14ac:dyDescent="0.35">
      <c r="AK498" s="307"/>
    </row>
    <row r="499" spans="37:37" s="42" customFormat="1" x14ac:dyDescent="0.35">
      <c r="AK499" s="307"/>
    </row>
    <row r="500" spans="37:37" s="42" customFormat="1" x14ac:dyDescent="0.35">
      <c r="AK500" s="307"/>
    </row>
    <row r="501" spans="37:37" s="42" customFormat="1" x14ac:dyDescent="0.35">
      <c r="AK501" s="307"/>
    </row>
    <row r="502" spans="37:37" s="42" customFormat="1" x14ac:dyDescent="0.35">
      <c r="AK502" s="307"/>
    </row>
    <row r="503" spans="37:37" s="42" customFormat="1" x14ac:dyDescent="0.35">
      <c r="AK503" s="307"/>
    </row>
    <row r="504" spans="37:37" s="42" customFormat="1" x14ac:dyDescent="0.35">
      <c r="AK504" s="307"/>
    </row>
    <row r="505" spans="37:37" s="42" customFormat="1" x14ac:dyDescent="0.35">
      <c r="AK505" s="307"/>
    </row>
    <row r="506" spans="37:37" s="42" customFormat="1" x14ac:dyDescent="0.35">
      <c r="AK506" s="307"/>
    </row>
    <row r="507" spans="37:37" s="42" customFormat="1" x14ac:dyDescent="0.35">
      <c r="AK507" s="307"/>
    </row>
    <row r="508" spans="37:37" s="42" customFormat="1" x14ac:dyDescent="0.35">
      <c r="AK508" s="307"/>
    </row>
    <row r="509" spans="37:37" s="42" customFormat="1" x14ac:dyDescent="0.35">
      <c r="AK509" s="307"/>
    </row>
    <row r="510" spans="37:37" s="42" customFormat="1" x14ac:dyDescent="0.35">
      <c r="AK510" s="307"/>
    </row>
    <row r="511" spans="37:37" s="42" customFormat="1" x14ac:dyDescent="0.35">
      <c r="AK511" s="307"/>
    </row>
    <row r="512" spans="37:37" s="42" customFormat="1" x14ac:dyDescent="0.35">
      <c r="AK512" s="307"/>
    </row>
    <row r="513" spans="37:37" s="42" customFormat="1" x14ac:dyDescent="0.35">
      <c r="AK513" s="307"/>
    </row>
    <row r="514" spans="37:37" s="42" customFormat="1" x14ac:dyDescent="0.35">
      <c r="AK514" s="307"/>
    </row>
    <row r="515" spans="37:37" s="42" customFormat="1" x14ac:dyDescent="0.35">
      <c r="AK515" s="307"/>
    </row>
    <row r="516" spans="37:37" s="42" customFormat="1" x14ac:dyDescent="0.35">
      <c r="AK516" s="307"/>
    </row>
    <row r="517" spans="37:37" s="42" customFormat="1" x14ac:dyDescent="0.35">
      <c r="AK517" s="307"/>
    </row>
    <row r="518" spans="37:37" s="42" customFormat="1" x14ac:dyDescent="0.35">
      <c r="AK518" s="307"/>
    </row>
    <row r="519" spans="37:37" s="42" customFormat="1" x14ac:dyDescent="0.35">
      <c r="AK519" s="307"/>
    </row>
    <row r="520" spans="37:37" s="42" customFormat="1" x14ac:dyDescent="0.35">
      <c r="AK520" s="307"/>
    </row>
    <row r="521" spans="37:37" s="42" customFormat="1" x14ac:dyDescent="0.35">
      <c r="AK521" s="307"/>
    </row>
    <row r="522" spans="37:37" s="42" customFormat="1" x14ac:dyDescent="0.35">
      <c r="AK522" s="307"/>
    </row>
    <row r="523" spans="37:37" s="42" customFormat="1" x14ac:dyDescent="0.35">
      <c r="AK523" s="307"/>
    </row>
    <row r="524" spans="37:37" s="42" customFormat="1" x14ac:dyDescent="0.35">
      <c r="AK524" s="307"/>
    </row>
    <row r="525" spans="37:37" s="42" customFormat="1" x14ac:dyDescent="0.35">
      <c r="AK525" s="307"/>
    </row>
    <row r="526" spans="37:37" s="42" customFormat="1" x14ac:dyDescent="0.35">
      <c r="AK526" s="307"/>
    </row>
    <row r="527" spans="37:37" s="42" customFormat="1" x14ac:dyDescent="0.35">
      <c r="AK527" s="307"/>
    </row>
    <row r="528" spans="37:37" s="42" customFormat="1" x14ac:dyDescent="0.35">
      <c r="AK528" s="307"/>
    </row>
    <row r="529" spans="37:37" s="42" customFormat="1" x14ac:dyDescent="0.35">
      <c r="AK529" s="307"/>
    </row>
    <row r="530" spans="37:37" s="42" customFormat="1" x14ac:dyDescent="0.35">
      <c r="AK530" s="307"/>
    </row>
    <row r="531" spans="37:37" s="42" customFormat="1" x14ac:dyDescent="0.35">
      <c r="AK531" s="307"/>
    </row>
    <row r="532" spans="37:37" s="42" customFormat="1" x14ac:dyDescent="0.35">
      <c r="AK532" s="307"/>
    </row>
    <row r="533" spans="37:37" s="42" customFormat="1" x14ac:dyDescent="0.35">
      <c r="AK533" s="307"/>
    </row>
    <row r="534" spans="37:37" s="42" customFormat="1" x14ac:dyDescent="0.35">
      <c r="AK534" s="307"/>
    </row>
    <row r="535" spans="37:37" s="42" customFormat="1" x14ac:dyDescent="0.35">
      <c r="AK535" s="307"/>
    </row>
    <row r="536" spans="37:37" s="42" customFormat="1" x14ac:dyDescent="0.35">
      <c r="AK536" s="307"/>
    </row>
    <row r="537" spans="37:37" s="42" customFormat="1" x14ac:dyDescent="0.35">
      <c r="AK537" s="307"/>
    </row>
    <row r="538" spans="37:37" s="42" customFormat="1" x14ac:dyDescent="0.35">
      <c r="AK538" s="307"/>
    </row>
    <row r="539" spans="37:37" s="42" customFormat="1" x14ac:dyDescent="0.35">
      <c r="AK539" s="307"/>
    </row>
    <row r="540" spans="37:37" s="42" customFormat="1" x14ac:dyDescent="0.35">
      <c r="AK540" s="307"/>
    </row>
    <row r="541" spans="37:37" s="42" customFormat="1" x14ac:dyDescent="0.35">
      <c r="AK541" s="307"/>
    </row>
    <row r="542" spans="37:37" s="42" customFormat="1" x14ac:dyDescent="0.35">
      <c r="AK542" s="307"/>
    </row>
    <row r="543" spans="37:37" s="42" customFormat="1" x14ac:dyDescent="0.35">
      <c r="AK543" s="307"/>
    </row>
    <row r="544" spans="37:37" s="42" customFormat="1" x14ac:dyDescent="0.35">
      <c r="AK544" s="307"/>
    </row>
    <row r="545" spans="37:37" s="42" customFormat="1" x14ac:dyDescent="0.35">
      <c r="AK545" s="307"/>
    </row>
    <row r="546" spans="37:37" s="42" customFormat="1" x14ac:dyDescent="0.35">
      <c r="AK546" s="307"/>
    </row>
    <row r="547" spans="37:37" s="42" customFormat="1" x14ac:dyDescent="0.35">
      <c r="AK547" s="307"/>
    </row>
    <row r="548" spans="37:37" s="42" customFormat="1" x14ac:dyDescent="0.35">
      <c r="AK548" s="307"/>
    </row>
    <row r="549" spans="37:37" s="42" customFormat="1" x14ac:dyDescent="0.35">
      <c r="AK549" s="307"/>
    </row>
    <row r="550" spans="37:37" s="42" customFormat="1" x14ac:dyDescent="0.35">
      <c r="AK550" s="307"/>
    </row>
    <row r="551" spans="37:37" s="42" customFormat="1" x14ac:dyDescent="0.35">
      <c r="AK551" s="307"/>
    </row>
    <row r="552" spans="37:37" s="42" customFormat="1" x14ac:dyDescent="0.35">
      <c r="AK552" s="307"/>
    </row>
    <row r="553" spans="37:37" s="42" customFormat="1" x14ac:dyDescent="0.35">
      <c r="AK553" s="307"/>
    </row>
    <row r="554" spans="37:37" s="42" customFormat="1" x14ac:dyDescent="0.35">
      <c r="AK554" s="307"/>
    </row>
    <row r="555" spans="37:37" s="42" customFormat="1" x14ac:dyDescent="0.35">
      <c r="AK555" s="307"/>
    </row>
    <row r="556" spans="37:37" s="42" customFormat="1" x14ac:dyDescent="0.35">
      <c r="AK556" s="307"/>
    </row>
    <row r="557" spans="37:37" s="42" customFormat="1" x14ac:dyDescent="0.35">
      <c r="AK557" s="307"/>
    </row>
    <row r="558" spans="37:37" s="42" customFormat="1" x14ac:dyDescent="0.35">
      <c r="AK558" s="307"/>
    </row>
    <row r="559" spans="37:37" s="42" customFormat="1" x14ac:dyDescent="0.35">
      <c r="AK559" s="307"/>
    </row>
    <row r="560" spans="37:37" s="42" customFormat="1" x14ac:dyDescent="0.35">
      <c r="AK560" s="307"/>
    </row>
    <row r="561" spans="37:37" s="42" customFormat="1" x14ac:dyDescent="0.35">
      <c r="AK561" s="307"/>
    </row>
    <row r="562" spans="37:37" s="42" customFormat="1" x14ac:dyDescent="0.35">
      <c r="AK562" s="307"/>
    </row>
    <row r="563" spans="37:37" s="42" customFormat="1" x14ac:dyDescent="0.35">
      <c r="AK563" s="307"/>
    </row>
    <row r="564" spans="37:37" s="42" customFormat="1" x14ac:dyDescent="0.35">
      <c r="AK564" s="307"/>
    </row>
    <row r="565" spans="37:37" s="42" customFormat="1" x14ac:dyDescent="0.35">
      <c r="AK565" s="307"/>
    </row>
    <row r="566" spans="37:37" s="42" customFormat="1" x14ac:dyDescent="0.35">
      <c r="AK566" s="307"/>
    </row>
    <row r="567" spans="37:37" s="42" customFormat="1" x14ac:dyDescent="0.35">
      <c r="AK567" s="307"/>
    </row>
    <row r="568" spans="37:37" s="42" customFormat="1" x14ac:dyDescent="0.35">
      <c r="AK568" s="307"/>
    </row>
    <row r="569" spans="37:37" s="42" customFormat="1" x14ac:dyDescent="0.35">
      <c r="AK569" s="307"/>
    </row>
    <row r="570" spans="37:37" s="42" customFormat="1" x14ac:dyDescent="0.35">
      <c r="AK570" s="307"/>
    </row>
    <row r="571" spans="37:37" s="42" customFormat="1" x14ac:dyDescent="0.35">
      <c r="AK571" s="307"/>
    </row>
    <row r="572" spans="37:37" s="42" customFormat="1" x14ac:dyDescent="0.35">
      <c r="AK572" s="307"/>
    </row>
    <row r="573" spans="37:37" s="42" customFormat="1" x14ac:dyDescent="0.35">
      <c r="AK573" s="307"/>
    </row>
    <row r="574" spans="37:37" s="42" customFormat="1" x14ac:dyDescent="0.35">
      <c r="AK574" s="307"/>
    </row>
    <row r="575" spans="37:37" s="42" customFormat="1" x14ac:dyDescent="0.35">
      <c r="AK575" s="307"/>
    </row>
    <row r="576" spans="37:37" s="42" customFormat="1" x14ac:dyDescent="0.35">
      <c r="AK576" s="307"/>
    </row>
    <row r="577" spans="37:37" s="42" customFormat="1" x14ac:dyDescent="0.35">
      <c r="AK577" s="307"/>
    </row>
    <row r="578" spans="37:37" s="42" customFormat="1" x14ac:dyDescent="0.35">
      <c r="AK578" s="307"/>
    </row>
    <row r="579" spans="37:37" s="42" customFormat="1" x14ac:dyDescent="0.35">
      <c r="AK579" s="307"/>
    </row>
    <row r="580" spans="37:37" s="42" customFormat="1" x14ac:dyDescent="0.35">
      <c r="AK580" s="307"/>
    </row>
    <row r="581" spans="37:37" s="42" customFormat="1" x14ac:dyDescent="0.35">
      <c r="AK581" s="307"/>
    </row>
    <row r="582" spans="37:37" s="42" customFormat="1" x14ac:dyDescent="0.35">
      <c r="AK582" s="307"/>
    </row>
    <row r="583" spans="37:37" s="42" customFormat="1" x14ac:dyDescent="0.35">
      <c r="AK583" s="307"/>
    </row>
    <row r="584" spans="37:37" s="42" customFormat="1" x14ac:dyDescent="0.35">
      <c r="AK584" s="307"/>
    </row>
    <row r="585" spans="37:37" s="42" customFormat="1" x14ac:dyDescent="0.35">
      <c r="AK585" s="307"/>
    </row>
    <row r="586" spans="37:37" s="42" customFormat="1" x14ac:dyDescent="0.35">
      <c r="AK586" s="307"/>
    </row>
    <row r="587" spans="37:37" s="42" customFormat="1" x14ac:dyDescent="0.35">
      <c r="AK587" s="307"/>
    </row>
    <row r="588" spans="37:37" s="42" customFormat="1" x14ac:dyDescent="0.35">
      <c r="AK588" s="307"/>
    </row>
    <row r="589" spans="37:37" s="42" customFormat="1" x14ac:dyDescent="0.35">
      <c r="AK589" s="307"/>
    </row>
    <row r="590" spans="37:37" s="42" customFormat="1" x14ac:dyDescent="0.35">
      <c r="AK590" s="307"/>
    </row>
    <row r="591" spans="37:37" s="42" customFormat="1" x14ac:dyDescent="0.35">
      <c r="AK591" s="307"/>
    </row>
    <row r="592" spans="37:37" s="42" customFormat="1" x14ac:dyDescent="0.35">
      <c r="AK592" s="307"/>
    </row>
    <row r="593" spans="37:37" s="42" customFormat="1" x14ac:dyDescent="0.35">
      <c r="AK593" s="307"/>
    </row>
    <row r="594" spans="37:37" s="42" customFormat="1" x14ac:dyDescent="0.35">
      <c r="AK594" s="307"/>
    </row>
    <row r="595" spans="37:37" s="42" customFormat="1" x14ac:dyDescent="0.35">
      <c r="AK595" s="307"/>
    </row>
    <row r="596" spans="37:37" s="42" customFormat="1" x14ac:dyDescent="0.35">
      <c r="AK596" s="307"/>
    </row>
    <row r="597" spans="37:37" s="42" customFormat="1" x14ac:dyDescent="0.35">
      <c r="AK597" s="307"/>
    </row>
    <row r="598" spans="37:37" s="42" customFormat="1" x14ac:dyDescent="0.35">
      <c r="AK598" s="307"/>
    </row>
    <row r="599" spans="37:37" s="42" customFormat="1" x14ac:dyDescent="0.35">
      <c r="AK599" s="307"/>
    </row>
    <row r="600" spans="37:37" s="42" customFormat="1" x14ac:dyDescent="0.35">
      <c r="AK600" s="307"/>
    </row>
    <row r="601" spans="37:37" s="42" customFormat="1" x14ac:dyDescent="0.35">
      <c r="AK601" s="307"/>
    </row>
    <row r="602" spans="37:37" s="42" customFormat="1" x14ac:dyDescent="0.35">
      <c r="AK602" s="307"/>
    </row>
    <row r="603" spans="37:37" s="42" customFormat="1" x14ac:dyDescent="0.35">
      <c r="AK603" s="307"/>
    </row>
    <row r="604" spans="37:37" s="42" customFormat="1" x14ac:dyDescent="0.35">
      <c r="AK604" s="307"/>
    </row>
    <row r="605" spans="37:37" s="42" customFormat="1" x14ac:dyDescent="0.35">
      <c r="AK605" s="307"/>
    </row>
    <row r="606" spans="37:37" s="42" customFormat="1" x14ac:dyDescent="0.35">
      <c r="AK606" s="307"/>
    </row>
    <row r="607" spans="37:37" s="42" customFormat="1" x14ac:dyDescent="0.35">
      <c r="AK607" s="307"/>
    </row>
    <row r="608" spans="37:37" s="42" customFormat="1" x14ac:dyDescent="0.35">
      <c r="AK608" s="307"/>
    </row>
    <row r="609" spans="37:37" s="42" customFormat="1" x14ac:dyDescent="0.35">
      <c r="AK609" s="307"/>
    </row>
    <row r="610" spans="37:37" s="42" customFormat="1" x14ac:dyDescent="0.35">
      <c r="AK610" s="307"/>
    </row>
    <row r="611" spans="37:37" s="42" customFormat="1" x14ac:dyDescent="0.35">
      <c r="AK611" s="307"/>
    </row>
    <row r="612" spans="37:37" s="42" customFormat="1" x14ac:dyDescent="0.35">
      <c r="AK612" s="307"/>
    </row>
    <row r="613" spans="37:37" s="42" customFormat="1" x14ac:dyDescent="0.35">
      <c r="AK613" s="307"/>
    </row>
    <row r="614" spans="37:37" s="42" customFormat="1" x14ac:dyDescent="0.35">
      <c r="AK614" s="307"/>
    </row>
    <row r="615" spans="37:37" s="42" customFormat="1" x14ac:dyDescent="0.35">
      <c r="AK615" s="307"/>
    </row>
    <row r="616" spans="37:37" s="42" customFormat="1" x14ac:dyDescent="0.35">
      <c r="AK616" s="307"/>
    </row>
    <row r="617" spans="37:37" s="42" customFormat="1" x14ac:dyDescent="0.35">
      <c r="AK617" s="307"/>
    </row>
    <row r="618" spans="37:37" s="42" customFormat="1" x14ac:dyDescent="0.35">
      <c r="AK618" s="307"/>
    </row>
    <row r="619" spans="37:37" s="42" customFormat="1" x14ac:dyDescent="0.35">
      <c r="AK619" s="307"/>
    </row>
    <row r="620" spans="37:37" s="42" customFormat="1" x14ac:dyDescent="0.35">
      <c r="AK620" s="307"/>
    </row>
    <row r="621" spans="37:37" s="42" customFormat="1" x14ac:dyDescent="0.35">
      <c r="AK621" s="307"/>
    </row>
    <row r="622" spans="37:37" s="42" customFormat="1" x14ac:dyDescent="0.35">
      <c r="AK622" s="307"/>
    </row>
    <row r="623" spans="37:37" s="42" customFormat="1" x14ac:dyDescent="0.35">
      <c r="AK623" s="307"/>
    </row>
    <row r="624" spans="37:37" s="42" customFormat="1" x14ac:dyDescent="0.35">
      <c r="AK624" s="307"/>
    </row>
    <row r="625" spans="37:37" s="42" customFormat="1" x14ac:dyDescent="0.35">
      <c r="AK625" s="307"/>
    </row>
    <row r="626" spans="37:37" s="42" customFormat="1" x14ac:dyDescent="0.35">
      <c r="AK626" s="307"/>
    </row>
    <row r="627" spans="37:37" s="42" customFormat="1" x14ac:dyDescent="0.35">
      <c r="AK627" s="307"/>
    </row>
    <row r="628" spans="37:37" s="42" customFormat="1" x14ac:dyDescent="0.35">
      <c r="AK628" s="307"/>
    </row>
    <row r="629" spans="37:37" s="42" customFormat="1" x14ac:dyDescent="0.35">
      <c r="AK629" s="307"/>
    </row>
    <row r="630" spans="37:37" s="42" customFormat="1" x14ac:dyDescent="0.35">
      <c r="AK630" s="307"/>
    </row>
    <row r="631" spans="37:37" s="42" customFormat="1" x14ac:dyDescent="0.35">
      <c r="AK631" s="307"/>
    </row>
    <row r="632" spans="37:37" s="42" customFormat="1" x14ac:dyDescent="0.35">
      <c r="AK632" s="307"/>
    </row>
    <row r="633" spans="37:37" s="42" customFormat="1" x14ac:dyDescent="0.35">
      <c r="AK633" s="307"/>
    </row>
    <row r="634" spans="37:37" s="42" customFormat="1" x14ac:dyDescent="0.35">
      <c r="AK634" s="307"/>
    </row>
    <row r="635" spans="37:37" s="42" customFormat="1" x14ac:dyDescent="0.35">
      <c r="AK635" s="307"/>
    </row>
    <row r="636" spans="37:37" s="42" customFormat="1" x14ac:dyDescent="0.35">
      <c r="AK636" s="307"/>
    </row>
    <row r="637" spans="37:37" s="42" customFormat="1" x14ac:dyDescent="0.35">
      <c r="AK637" s="307"/>
    </row>
    <row r="638" spans="37:37" s="42" customFormat="1" x14ac:dyDescent="0.35">
      <c r="AK638" s="307"/>
    </row>
    <row r="639" spans="37:37" s="42" customFormat="1" x14ac:dyDescent="0.35">
      <c r="AK639" s="307"/>
    </row>
    <row r="640" spans="37:37" s="42" customFormat="1" x14ac:dyDescent="0.35">
      <c r="AK640" s="307"/>
    </row>
    <row r="641" spans="37:37" s="42" customFormat="1" x14ac:dyDescent="0.35">
      <c r="AK641" s="307"/>
    </row>
    <row r="642" spans="37:37" s="42" customFormat="1" x14ac:dyDescent="0.35">
      <c r="AK642" s="307"/>
    </row>
    <row r="643" spans="37:37" s="42" customFormat="1" x14ac:dyDescent="0.35">
      <c r="AK643" s="307"/>
    </row>
    <row r="644" spans="37:37" s="42" customFormat="1" x14ac:dyDescent="0.35">
      <c r="AK644" s="307"/>
    </row>
    <row r="645" spans="37:37" s="42" customFormat="1" x14ac:dyDescent="0.35">
      <c r="AK645" s="307"/>
    </row>
    <row r="646" spans="37:37" s="42" customFormat="1" x14ac:dyDescent="0.35">
      <c r="AK646" s="307"/>
    </row>
    <row r="647" spans="37:37" s="42" customFormat="1" x14ac:dyDescent="0.35">
      <c r="AK647" s="307"/>
    </row>
    <row r="648" spans="37:37" s="42" customFormat="1" x14ac:dyDescent="0.35">
      <c r="AK648" s="307"/>
    </row>
    <row r="649" spans="37:37" s="42" customFormat="1" x14ac:dyDescent="0.35">
      <c r="AK649" s="307"/>
    </row>
    <row r="650" spans="37:37" s="42" customFormat="1" x14ac:dyDescent="0.35">
      <c r="AK650" s="307"/>
    </row>
    <row r="651" spans="37:37" s="42" customFormat="1" x14ac:dyDescent="0.35">
      <c r="AK651" s="307"/>
    </row>
    <row r="652" spans="37:37" s="42" customFormat="1" x14ac:dyDescent="0.35">
      <c r="AK652" s="307"/>
    </row>
    <row r="653" spans="37:37" s="42" customFormat="1" x14ac:dyDescent="0.35">
      <c r="AK653" s="307"/>
    </row>
    <row r="654" spans="37:37" s="42" customFormat="1" x14ac:dyDescent="0.35">
      <c r="AK654" s="307"/>
    </row>
    <row r="655" spans="37:37" s="42" customFormat="1" x14ac:dyDescent="0.35">
      <c r="AK655" s="307"/>
    </row>
    <row r="656" spans="37:37" s="42" customFormat="1" x14ac:dyDescent="0.35">
      <c r="AK656" s="307"/>
    </row>
    <row r="657" spans="37:37" s="42" customFormat="1" x14ac:dyDescent="0.35">
      <c r="AK657" s="307"/>
    </row>
    <row r="658" spans="37:37" s="42" customFormat="1" x14ac:dyDescent="0.35">
      <c r="AK658" s="307"/>
    </row>
    <row r="659" spans="37:37" s="42" customFormat="1" x14ac:dyDescent="0.35">
      <c r="AK659" s="307"/>
    </row>
    <row r="660" spans="37:37" s="42" customFormat="1" x14ac:dyDescent="0.35">
      <c r="AK660" s="307"/>
    </row>
    <row r="661" spans="37:37" s="42" customFormat="1" x14ac:dyDescent="0.35">
      <c r="AK661" s="307"/>
    </row>
    <row r="662" spans="37:37" s="42" customFormat="1" x14ac:dyDescent="0.35">
      <c r="AK662" s="307"/>
    </row>
    <row r="663" spans="37:37" s="42" customFormat="1" x14ac:dyDescent="0.35">
      <c r="AK663" s="307"/>
    </row>
    <row r="664" spans="37:37" s="42" customFormat="1" x14ac:dyDescent="0.35">
      <c r="AK664" s="307"/>
    </row>
    <row r="665" spans="37:37" s="42" customFormat="1" x14ac:dyDescent="0.35">
      <c r="AK665" s="307"/>
    </row>
    <row r="666" spans="37:37" s="42" customFormat="1" x14ac:dyDescent="0.35">
      <c r="AK666" s="307"/>
    </row>
    <row r="667" spans="37:37" s="42" customFormat="1" x14ac:dyDescent="0.35">
      <c r="AK667" s="307"/>
    </row>
    <row r="668" spans="37:37" s="42" customFormat="1" x14ac:dyDescent="0.35">
      <c r="AK668" s="307"/>
    </row>
    <row r="669" spans="37:37" s="42" customFormat="1" x14ac:dyDescent="0.35">
      <c r="AK669" s="307"/>
    </row>
    <row r="670" spans="37:37" s="42" customFormat="1" x14ac:dyDescent="0.35">
      <c r="AK670" s="307"/>
    </row>
    <row r="671" spans="37:37" s="42" customFormat="1" x14ac:dyDescent="0.35">
      <c r="AK671" s="307"/>
    </row>
    <row r="672" spans="37:37" s="42" customFormat="1" x14ac:dyDescent="0.35">
      <c r="AK672" s="307"/>
    </row>
    <row r="673" spans="37:37" s="42" customFormat="1" x14ac:dyDescent="0.35">
      <c r="AK673" s="307"/>
    </row>
    <row r="674" spans="37:37" s="42" customFormat="1" x14ac:dyDescent="0.35">
      <c r="AK674" s="307"/>
    </row>
    <row r="675" spans="37:37" s="42" customFormat="1" x14ac:dyDescent="0.35">
      <c r="AK675" s="307"/>
    </row>
    <row r="676" spans="37:37" s="42" customFormat="1" x14ac:dyDescent="0.35">
      <c r="AK676" s="307"/>
    </row>
    <row r="677" spans="37:37" s="42" customFormat="1" x14ac:dyDescent="0.35">
      <c r="AK677" s="307"/>
    </row>
    <row r="678" spans="37:37" s="42" customFormat="1" x14ac:dyDescent="0.35">
      <c r="AK678" s="307"/>
    </row>
    <row r="679" spans="37:37" s="42" customFormat="1" x14ac:dyDescent="0.35">
      <c r="AK679" s="307"/>
    </row>
    <row r="680" spans="37:37" s="42" customFormat="1" x14ac:dyDescent="0.35">
      <c r="AK680" s="307"/>
    </row>
    <row r="681" spans="37:37" s="42" customFormat="1" x14ac:dyDescent="0.35">
      <c r="AK681" s="307"/>
    </row>
    <row r="682" spans="37:37" s="42" customFormat="1" x14ac:dyDescent="0.35">
      <c r="AK682" s="307"/>
    </row>
    <row r="683" spans="37:37" s="42" customFormat="1" x14ac:dyDescent="0.35">
      <c r="AK683" s="307"/>
    </row>
    <row r="684" spans="37:37" s="42" customFormat="1" x14ac:dyDescent="0.35">
      <c r="AK684" s="307"/>
    </row>
    <row r="685" spans="37:37" s="42" customFormat="1" x14ac:dyDescent="0.35">
      <c r="AK685" s="307"/>
    </row>
    <row r="686" spans="37:37" s="42" customFormat="1" x14ac:dyDescent="0.35">
      <c r="AK686" s="307"/>
    </row>
    <row r="687" spans="37:37" s="42" customFormat="1" x14ac:dyDescent="0.35">
      <c r="AK687" s="307"/>
    </row>
    <row r="688" spans="37:37" s="42" customFormat="1" x14ac:dyDescent="0.35">
      <c r="AK688" s="307"/>
    </row>
    <row r="689" spans="37:37" s="42" customFormat="1" x14ac:dyDescent="0.35">
      <c r="AK689" s="307"/>
    </row>
    <row r="690" spans="37:37" s="42" customFormat="1" x14ac:dyDescent="0.35">
      <c r="AK690" s="307"/>
    </row>
    <row r="691" spans="37:37" s="42" customFormat="1" x14ac:dyDescent="0.35">
      <c r="AK691" s="307"/>
    </row>
    <row r="692" spans="37:37" s="42" customFormat="1" x14ac:dyDescent="0.35">
      <c r="AK692" s="307"/>
    </row>
    <row r="693" spans="37:37" s="42" customFormat="1" x14ac:dyDescent="0.35">
      <c r="AK693" s="307"/>
    </row>
    <row r="694" spans="37:37" s="42" customFormat="1" x14ac:dyDescent="0.35">
      <c r="AK694" s="307"/>
    </row>
    <row r="695" spans="37:37" s="42" customFormat="1" x14ac:dyDescent="0.35">
      <c r="AK695" s="307"/>
    </row>
    <row r="696" spans="37:37" s="42" customFormat="1" x14ac:dyDescent="0.35">
      <c r="AK696" s="307"/>
    </row>
    <row r="697" spans="37:37" s="42" customFormat="1" x14ac:dyDescent="0.35">
      <c r="AK697" s="307"/>
    </row>
    <row r="698" spans="37:37" s="42" customFormat="1" x14ac:dyDescent="0.35">
      <c r="AK698" s="307"/>
    </row>
    <row r="699" spans="37:37" s="42" customFormat="1" x14ac:dyDescent="0.35">
      <c r="AK699" s="307"/>
    </row>
    <row r="700" spans="37:37" s="42" customFormat="1" x14ac:dyDescent="0.35">
      <c r="AK700" s="307"/>
    </row>
    <row r="701" spans="37:37" s="42" customFormat="1" x14ac:dyDescent="0.35">
      <c r="AK701" s="307"/>
    </row>
    <row r="702" spans="37:37" s="42" customFormat="1" x14ac:dyDescent="0.35">
      <c r="AK702" s="307"/>
    </row>
    <row r="703" spans="37:37" s="42" customFormat="1" x14ac:dyDescent="0.35">
      <c r="AK703" s="307"/>
    </row>
    <row r="704" spans="37:37" s="42" customFormat="1" x14ac:dyDescent="0.35">
      <c r="AK704" s="307"/>
    </row>
    <row r="705" spans="37:37" s="42" customFormat="1" x14ac:dyDescent="0.35">
      <c r="AK705" s="307"/>
    </row>
    <row r="706" spans="37:37" s="42" customFormat="1" x14ac:dyDescent="0.35">
      <c r="AK706" s="307"/>
    </row>
    <row r="707" spans="37:37" s="42" customFormat="1" x14ac:dyDescent="0.35">
      <c r="AK707" s="307"/>
    </row>
    <row r="708" spans="37:37" s="42" customFormat="1" x14ac:dyDescent="0.35">
      <c r="AK708" s="307"/>
    </row>
    <row r="709" spans="37:37" s="42" customFormat="1" x14ac:dyDescent="0.35">
      <c r="AK709" s="307"/>
    </row>
    <row r="710" spans="37:37" s="42" customFormat="1" x14ac:dyDescent="0.35">
      <c r="AK710" s="307"/>
    </row>
    <row r="711" spans="37:37" s="42" customFormat="1" x14ac:dyDescent="0.35">
      <c r="AK711" s="307"/>
    </row>
    <row r="712" spans="37:37" s="42" customFormat="1" x14ac:dyDescent="0.35">
      <c r="AK712" s="307"/>
    </row>
    <row r="713" spans="37:37" s="42" customFormat="1" x14ac:dyDescent="0.35">
      <c r="AK713" s="307"/>
    </row>
    <row r="714" spans="37:37" s="42" customFormat="1" x14ac:dyDescent="0.35">
      <c r="AK714" s="307"/>
    </row>
    <row r="715" spans="37:37" s="42" customFormat="1" x14ac:dyDescent="0.35">
      <c r="AK715" s="307"/>
    </row>
    <row r="716" spans="37:37" s="42" customFormat="1" x14ac:dyDescent="0.35">
      <c r="AK716" s="307"/>
    </row>
    <row r="717" spans="37:37" s="42" customFormat="1" x14ac:dyDescent="0.35">
      <c r="AK717" s="307"/>
    </row>
    <row r="718" spans="37:37" s="42" customFormat="1" x14ac:dyDescent="0.35">
      <c r="AK718" s="307"/>
    </row>
    <row r="719" spans="37:37" s="42" customFormat="1" x14ac:dyDescent="0.35">
      <c r="AK719" s="307"/>
    </row>
    <row r="720" spans="37:37" s="42" customFormat="1" x14ac:dyDescent="0.35">
      <c r="AK720" s="307"/>
    </row>
    <row r="721" spans="37:37" s="42" customFormat="1" x14ac:dyDescent="0.35">
      <c r="AK721" s="307"/>
    </row>
    <row r="722" spans="37:37" s="42" customFormat="1" x14ac:dyDescent="0.35">
      <c r="AK722" s="307"/>
    </row>
    <row r="723" spans="37:37" s="42" customFormat="1" x14ac:dyDescent="0.35">
      <c r="AK723" s="307"/>
    </row>
    <row r="724" spans="37:37" s="42" customFormat="1" x14ac:dyDescent="0.35">
      <c r="AK724" s="307"/>
    </row>
    <row r="725" spans="37:37" s="42" customFormat="1" x14ac:dyDescent="0.35">
      <c r="AK725" s="307"/>
    </row>
    <row r="726" spans="37:37" s="42" customFormat="1" x14ac:dyDescent="0.35">
      <c r="AK726" s="307"/>
    </row>
    <row r="727" spans="37:37" s="42" customFormat="1" x14ac:dyDescent="0.35">
      <c r="AK727" s="307"/>
    </row>
    <row r="728" spans="37:37" s="42" customFormat="1" x14ac:dyDescent="0.35">
      <c r="AK728" s="307"/>
    </row>
    <row r="729" spans="37:37" s="42" customFormat="1" x14ac:dyDescent="0.35">
      <c r="AK729" s="307"/>
    </row>
    <row r="730" spans="37:37" s="42" customFormat="1" x14ac:dyDescent="0.35">
      <c r="AK730" s="307"/>
    </row>
    <row r="731" spans="37:37" s="42" customFormat="1" x14ac:dyDescent="0.35">
      <c r="AK731" s="307"/>
    </row>
    <row r="732" spans="37:37" s="42" customFormat="1" x14ac:dyDescent="0.35">
      <c r="AK732" s="307"/>
    </row>
    <row r="733" spans="37:37" s="42" customFormat="1" x14ac:dyDescent="0.35">
      <c r="AK733" s="307"/>
    </row>
    <row r="734" spans="37:37" s="42" customFormat="1" x14ac:dyDescent="0.35">
      <c r="AK734" s="307"/>
    </row>
    <row r="735" spans="37:37" s="42" customFormat="1" x14ac:dyDescent="0.35">
      <c r="AK735" s="307"/>
    </row>
    <row r="736" spans="37:37" s="42" customFormat="1" x14ac:dyDescent="0.35">
      <c r="AK736" s="307"/>
    </row>
    <row r="737" spans="37:37" s="42" customFormat="1" x14ac:dyDescent="0.35">
      <c r="AK737" s="307"/>
    </row>
    <row r="738" spans="37:37" s="42" customFormat="1" x14ac:dyDescent="0.35">
      <c r="AK738" s="307"/>
    </row>
    <row r="739" spans="37:37" s="42" customFormat="1" x14ac:dyDescent="0.35">
      <c r="AK739" s="307"/>
    </row>
    <row r="740" spans="37:37" s="42" customFormat="1" x14ac:dyDescent="0.35">
      <c r="AK740" s="307"/>
    </row>
    <row r="741" spans="37:37" s="42" customFormat="1" x14ac:dyDescent="0.35">
      <c r="AK741" s="307"/>
    </row>
    <row r="742" spans="37:37" s="42" customFormat="1" x14ac:dyDescent="0.35">
      <c r="AK742" s="307"/>
    </row>
    <row r="743" spans="37:37" s="42" customFormat="1" x14ac:dyDescent="0.35">
      <c r="AK743" s="307"/>
    </row>
    <row r="744" spans="37:37" s="42" customFormat="1" x14ac:dyDescent="0.35">
      <c r="AK744" s="307"/>
    </row>
    <row r="745" spans="37:37" s="42" customFormat="1" x14ac:dyDescent="0.35">
      <c r="AK745" s="307"/>
    </row>
    <row r="746" spans="37:37" s="42" customFormat="1" x14ac:dyDescent="0.35">
      <c r="AK746" s="307"/>
    </row>
    <row r="747" spans="37:37" s="42" customFormat="1" x14ac:dyDescent="0.35">
      <c r="AK747" s="307"/>
    </row>
    <row r="748" spans="37:37" s="42" customFormat="1" x14ac:dyDescent="0.35">
      <c r="AK748" s="307"/>
    </row>
    <row r="749" spans="37:37" s="42" customFormat="1" x14ac:dyDescent="0.35">
      <c r="AK749" s="307"/>
    </row>
    <row r="750" spans="37:37" s="42" customFormat="1" x14ac:dyDescent="0.35">
      <c r="AK750" s="307"/>
    </row>
    <row r="751" spans="37:37" s="42" customFormat="1" x14ac:dyDescent="0.35">
      <c r="AK751" s="307"/>
    </row>
    <row r="752" spans="37:37" s="42" customFormat="1" x14ac:dyDescent="0.35">
      <c r="AK752" s="307"/>
    </row>
    <row r="753" spans="37:37" s="42" customFormat="1" x14ac:dyDescent="0.35">
      <c r="AK753" s="307"/>
    </row>
    <row r="754" spans="37:37" s="42" customFormat="1" x14ac:dyDescent="0.35">
      <c r="AK754" s="307"/>
    </row>
    <row r="755" spans="37:37" s="42" customFormat="1" x14ac:dyDescent="0.35">
      <c r="AK755" s="307"/>
    </row>
    <row r="756" spans="37:37" s="42" customFormat="1" x14ac:dyDescent="0.35">
      <c r="AK756" s="307"/>
    </row>
    <row r="757" spans="37:37" s="42" customFormat="1" x14ac:dyDescent="0.35">
      <c r="AK757" s="307"/>
    </row>
    <row r="758" spans="37:37" s="42" customFormat="1" x14ac:dyDescent="0.35">
      <c r="AK758" s="307"/>
    </row>
    <row r="759" spans="37:37" s="42" customFormat="1" x14ac:dyDescent="0.35">
      <c r="AK759" s="307"/>
    </row>
    <row r="760" spans="37:37" s="42" customFormat="1" x14ac:dyDescent="0.35">
      <c r="AK760" s="307"/>
    </row>
    <row r="761" spans="37:37" s="42" customFormat="1" x14ac:dyDescent="0.35">
      <c r="AK761" s="307"/>
    </row>
    <row r="762" spans="37:37" s="42" customFormat="1" x14ac:dyDescent="0.35">
      <c r="AK762" s="307"/>
    </row>
    <row r="763" spans="37:37" s="42" customFormat="1" x14ac:dyDescent="0.35">
      <c r="AK763" s="307"/>
    </row>
    <row r="764" spans="37:37" s="42" customFormat="1" x14ac:dyDescent="0.35">
      <c r="AK764" s="307"/>
    </row>
    <row r="765" spans="37:37" s="42" customFormat="1" x14ac:dyDescent="0.35">
      <c r="AK765" s="307"/>
    </row>
    <row r="766" spans="37:37" s="42" customFormat="1" x14ac:dyDescent="0.35">
      <c r="AK766" s="307"/>
    </row>
    <row r="767" spans="37:37" s="42" customFormat="1" x14ac:dyDescent="0.35">
      <c r="AK767" s="307"/>
    </row>
    <row r="768" spans="37:37" s="42" customFormat="1" x14ac:dyDescent="0.35">
      <c r="AK768" s="307"/>
    </row>
    <row r="769" spans="37:37" s="42" customFormat="1" x14ac:dyDescent="0.35">
      <c r="AK769" s="307"/>
    </row>
    <row r="770" spans="37:37" s="42" customFormat="1" x14ac:dyDescent="0.35">
      <c r="AK770" s="307"/>
    </row>
    <row r="771" spans="37:37" s="42" customFormat="1" x14ac:dyDescent="0.35">
      <c r="AK771" s="307"/>
    </row>
    <row r="772" spans="37:37" s="42" customFormat="1" x14ac:dyDescent="0.35">
      <c r="AK772" s="307"/>
    </row>
    <row r="773" spans="37:37" s="42" customFormat="1" x14ac:dyDescent="0.35">
      <c r="AK773" s="307"/>
    </row>
    <row r="774" spans="37:37" s="42" customFormat="1" x14ac:dyDescent="0.35">
      <c r="AK774" s="307"/>
    </row>
    <row r="775" spans="37:37" s="42" customFormat="1" x14ac:dyDescent="0.35">
      <c r="AK775" s="307"/>
    </row>
    <row r="776" spans="37:37" s="42" customFormat="1" x14ac:dyDescent="0.35">
      <c r="AK776" s="307"/>
    </row>
    <row r="777" spans="37:37" s="42" customFormat="1" x14ac:dyDescent="0.35">
      <c r="AK777" s="307"/>
    </row>
    <row r="778" spans="37:37" s="42" customFormat="1" x14ac:dyDescent="0.35">
      <c r="AK778" s="307"/>
    </row>
    <row r="779" spans="37:37" s="42" customFormat="1" x14ac:dyDescent="0.35">
      <c r="AK779" s="307"/>
    </row>
    <row r="780" spans="37:37" s="42" customFormat="1" x14ac:dyDescent="0.35">
      <c r="AK780" s="307"/>
    </row>
    <row r="781" spans="37:37" s="42" customFormat="1" x14ac:dyDescent="0.35">
      <c r="AK781" s="307"/>
    </row>
    <row r="782" spans="37:37" s="42" customFormat="1" x14ac:dyDescent="0.35">
      <c r="AK782" s="307"/>
    </row>
    <row r="783" spans="37:37" s="42" customFormat="1" x14ac:dyDescent="0.35">
      <c r="AK783" s="307"/>
    </row>
    <row r="784" spans="37:37" s="42" customFormat="1" x14ac:dyDescent="0.35">
      <c r="AK784" s="307"/>
    </row>
    <row r="785" spans="37:37" s="42" customFormat="1" x14ac:dyDescent="0.35">
      <c r="AK785" s="307"/>
    </row>
    <row r="786" spans="37:37" s="42" customFormat="1" x14ac:dyDescent="0.35">
      <c r="AK786" s="307"/>
    </row>
    <row r="787" spans="37:37" s="42" customFormat="1" x14ac:dyDescent="0.35">
      <c r="AK787" s="307"/>
    </row>
    <row r="788" spans="37:37" s="42" customFormat="1" x14ac:dyDescent="0.35">
      <c r="AK788" s="307"/>
    </row>
    <row r="789" spans="37:37" s="42" customFormat="1" x14ac:dyDescent="0.35">
      <c r="AK789" s="307"/>
    </row>
    <row r="790" spans="37:37" s="42" customFormat="1" x14ac:dyDescent="0.35">
      <c r="AK790" s="307"/>
    </row>
    <row r="791" spans="37:37" s="42" customFormat="1" x14ac:dyDescent="0.35">
      <c r="AK791" s="307"/>
    </row>
    <row r="792" spans="37:37" s="42" customFormat="1" x14ac:dyDescent="0.35">
      <c r="AK792" s="307"/>
    </row>
    <row r="793" spans="37:37" s="42" customFormat="1" x14ac:dyDescent="0.35">
      <c r="AK793" s="307"/>
    </row>
    <row r="794" spans="37:37" s="42" customFormat="1" x14ac:dyDescent="0.35">
      <c r="AK794" s="307"/>
    </row>
    <row r="795" spans="37:37" s="42" customFormat="1" x14ac:dyDescent="0.35">
      <c r="AK795" s="307"/>
    </row>
    <row r="796" spans="37:37" s="42" customFormat="1" x14ac:dyDescent="0.35">
      <c r="AK796" s="307"/>
    </row>
    <row r="797" spans="37:37" s="42" customFormat="1" x14ac:dyDescent="0.35">
      <c r="AK797" s="307"/>
    </row>
    <row r="798" spans="37:37" s="42" customFormat="1" x14ac:dyDescent="0.35">
      <c r="AK798" s="307"/>
    </row>
    <row r="799" spans="37:37" s="42" customFormat="1" x14ac:dyDescent="0.35">
      <c r="AK799" s="307"/>
    </row>
    <row r="800" spans="37:37" s="42" customFormat="1" x14ac:dyDescent="0.35">
      <c r="AK800" s="307"/>
    </row>
    <row r="801" spans="37:37" s="42" customFormat="1" x14ac:dyDescent="0.35">
      <c r="AK801" s="307"/>
    </row>
    <row r="802" spans="37:37" s="42" customFormat="1" x14ac:dyDescent="0.35">
      <c r="AK802" s="307"/>
    </row>
    <row r="803" spans="37:37" s="42" customFormat="1" x14ac:dyDescent="0.35">
      <c r="AK803" s="307"/>
    </row>
    <row r="804" spans="37:37" s="42" customFormat="1" x14ac:dyDescent="0.35">
      <c r="AK804" s="307"/>
    </row>
    <row r="805" spans="37:37" s="42" customFormat="1" x14ac:dyDescent="0.35">
      <c r="AK805" s="307"/>
    </row>
    <row r="806" spans="37:37" s="42" customFormat="1" x14ac:dyDescent="0.35">
      <c r="AK806" s="307"/>
    </row>
    <row r="807" spans="37:37" s="42" customFormat="1" x14ac:dyDescent="0.35">
      <c r="AK807" s="307"/>
    </row>
    <row r="808" spans="37:37" s="42" customFormat="1" x14ac:dyDescent="0.35">
      <c r="AK808" s="307"/>
    </row>
    <row r="809" spans="37:37" s="42" customFormat="1" x14ac:dyDescent="0.35">
      <c r="AK809" s="307"/>
    </row>
    <row r="810" spans="37:37" s="42" customFormat="1" x14ac:dyDescent="0.35">
      <c r="AK810" s="307"/>
    </row>
    <row r="811" spans="37:37" s="42" customFormat="1" x14ac:dyDescent="0.35">
      <c r="AK811" s="307"/>
    </row>
    <row r="812" spans="37:37" s="42" customFormat="1" x14ac:dyDescent="0.35">
      <c r="AK812" s="307"/>
    </row>
    <row r="813" spans="37:37" s="42" customFormat="1" x14ac:dyDescent="0.35">
      <c r="AK813" s="307"/>
    </row>
    <row r="814" spans="37:37" s="42" customFormat="1" x14ac:dyDescent="0.35">
      <c r="AK814" s="307"/>
    </row>
    <row r="815" spans="37:37" s="42" customFormat="1" x14ac:dyDescent="0.35">
      <c r="AK815" s="307"/>
    </row>
    <row r="816" spans="37:37" s="42" customFormat="1" x14ac:dyDescent="0.35">
      <c r="AK816" s="307"/>
    </row>
    <row r="817" spans="37:37" s="42" customFormat="1" x14ac:dyDescent="0.35">
      <c r="AK817" s="307"/>
    </row>
    <row r="818" spans="37:37" s="42" customFormat="1" x14ac:dyDescent="0.35">
      <c r="AK818" s="307"/>
    </row>
    <row r="819" spans="37:37" s="42" customFormat="1" x14ac:dyDescent="0.35">
      <c r="AK819" s="307"/>
    </row>
    <row r="820" spans="37:37" s="42" customFormat="1" x14ac:dyDescent="0.35">
      <c r="AK820" s="307"/>
    </row>
    <row r="821" spans="37:37" s="42" customFormat="1" x14ac:dyDescent="0.35">
      <c r="AK821" s="307"/>
    </row>
    <row r="822" spans="37:37" s="42" customFormat="1" x14ac:dyDescent="0.35">
      <c r="AK822" s="307"/>
    </row>
    <row r="823" spans="37:37" s="42" customFormat="1" x14ac:dyDescent="0.35">
      <c r="AK823" s="307"/>
    </row>
    <row r="824" spans="37:37" s="42" customFormat="1" x14ac:dyDescent="0.35">
      <c r="AK824" s="307"/>
    </row>
    <row r="825" spans="37:37" s="42" customFormat="1" x14ac:dyDescent="0.35">
      <c r="AK825" s="307"/>
    </row>
    <row r="826" spans="37:37" s="42" customFormat="1" x14ac:dyDescent="0.35">
      <c r="AK826" s="307"/>
    </row>
    <row r="827" spans="37:37" s="42" customFormat="1" x14ac:dyDescent="0.35">
      <c r="AK827" s="307"/>
    </row>
    <row r="828" spans="37:37" s="42" customFormat="1" x14ac:dyDescent="0.35">
      <c r="AK828" s="307"/>
    </row>
    <row r="829" spans="37:37" s="42" customFormat="1" x14ac:dyDescent="0.35">
      <c r="AK829" s="307"/>
    </row>
    <row r="830" spans="37:37" s="42" customFormat="1" x14ac:dyDescent="0.35">
      <c r="AK830" s="307"/>
    </row>
    <row r="831" spans="37:37" s="42" customFormat="1" x14ac:dyDescent="0.35">
      <c r="AK831" s="307"/>
    </row>
    <row r="832" spans="37:37" s="42" customFormat="1" x14ac:dyDescent="0.35">
      <c r="AK832" s="307"/>
    </row>
    <row r="833" spans="37:37" s="42" customFormat="1" x14ac:dyDescent="0.35">
      <c r="AK833" s="307"/>
    </row>
    <row r="834" spans="37:37" s="42" customFormat="1" x14ac:dyDescent="0.35">
      <c r="AK834" s="307"/>
    </row>
    <row r="835" spans="37:37" s="42" customFormat="1" x14ac:dyDescent="0.35">
      <c r="AK835" s="307"/>
    </row>
    <row r="836" spans="37:37" s="42" customFormat="1" x14ac:dyDescent="0.35">
      <c r="AK836" s="307"/>
    </row>
    <row r="837" spans="37:37" s="42" customFormat="1" x14ac:dyDescent="0.35">
      <c r="AK837" s="307"/>
    </row>
    <row r="838" spans="37:37" s="42" customFormat="1" x14ac:dyDescent="0.35">
      <c r="AK838" s="307"/>
    </row>
    <row r="839" spans="37:37" s="42" customFormat="1" x14ac:dyDescent="0.35">
      <c r="AK839" s="307"/>
    </row>
    <row r="840" spans="37:37" s="42" customFormat="1" x14ac:dyDescent="0.35">
      <c r="AK840" s="307"/>
    </row>
    <row r="841" spans="37:37" s="42" customFormat="1" x14ac:dyDescent="0.35">
      <c r="AK841" s="307"/>
    </row>
    <row r="842" spans="37:37" s="42" customFormat="1" x14ac:dyDescent="0.35">
      <c r="AK842" s="307"/>
    </row>
    <row r="843" spans="37:37" s="42" customFormat="1" x14ac:dyDescent="0.35">
      <c r="AK843" s="307"/>
    </row>
    <row r="844" spans="37:37" s="42" customFormat="1" x14ac:dyDescent="0.35">
      <c r="AK844" s="307"/>
    </row>
    <row r="845" spans="37:37" s="42" customFormat="1" x14ac:dyDescent="0.35">
      <c r="AK845" s="307"/>
    </row>
    <row r="846" spans="37:37" s="42" customFormat="1" x14ac:dyDescent="0.35">
      <c r="AK846" s="307"/>
    </row>
    <row r="847" spans="37:37" s="42" customFormat="1" x14ac:dyDescent="0.35">
      <c r="AK847" s="307"/>
    </row>
    <row r="848" spans="37:37" s="42" customFormat="1" x14ac:dyDescent="0.35">
      <c r="AK848" s="307"/>
    </row>
    <row r="849" spans="37:37" s="42" customFormat="1" x14ac:dyDescent="0.35">
      <c r="AK849" s="307"/>
    </row>
    <row r="850" spans="37:37" s="42" customFormat="1" x14ac:dyDescent="0.35">
      <c r="AK850" s="307"/>
    </row>
    <row r="851" spans="37:37" s="42" customFormat="1" x14ac:dyDescent="0.35">
      <c r="AK851" s="307"/>
    </row>
    <row r="852" spans="37:37" s="42" customFormat="1" x14ac:dyDescent="0.35">
      <c r="AK852" s="307"/>
    </row>
    <row r="853" spans="37:37" s="42" customFormat="1" x14ac:dyDescent="0.35">
      <c r="AK853" s="307"/>
    </row>
    <row r="854" spans="37:37" s="42" customFormat="1" x14ac:dyDescent="0.35">
      <c r="AK854" s="307"/>
    </row>
    <row r="855" spans="37:37" s="42" customFormat="1" x14ac:dyDescent="0.35">
      <c r="AK855" s="307"/>
    </row>
    <row r="856" spans="37:37" s="42" customFormat="1" x14ac:dyDescent="0.35">
      <c r="AK856" s="307"/>
    </row>
    <row r="857" spans="37:37" s="42" customFormat="1" x14ac:dyDescent="0.35">
      <c r="AK857" s="307"/>
    </row>
    <row r="858" spans="37:37" s="42" customFormat="1" x14ac:dyDescent="0.35">
      <c r="AK858" s="307"/>
    </row>
    <row r="859" spans="37:37" s="42" customFormat="1" x14ac:dyDescent="0.35">
      <c r="AK859" s="307"/>
    </row>
    <row r="860" spans="37:37" s="42" customFormat="1" x14ac:dyDescent="0.35">
      <c r="AK860" s="307"/>
    </row>
    <row r="861" spans="37:37" s="42" customFormat="1" x14ac:dyDescent="0.35">
      <c r="AK861" s="307"/>
    </row>
    <row r="862" spans="37:37" s="42" customFormat="1" x14ac:dyDescent="0.35">
      <c r="AK862" s="307"/>
    </row>
    <row r="863" spans="37:37" s="42" customFormat="1" x14ac:dyDescent="0.35">
      <c r="AK863" s="307"/>
    </row>
    <row r="864" spans="37:37" s="42" customFormat="1" x14ac:dyDescent="0.35">
      <c r="AK864" s="307"/>
    </row>
    <row r="865" spans="37:37" s="42" customFormat="1" x14ac:dyDescent="0.35">
      <c r="AK865" s="307"/>
    </row>
    <row r="866" spans="37:37" s="42" customFormat="1" x14ac:dyDescent="0.35">
      <c r="AK866" s="307"/>
    </row>
    <row r="867" spans="37:37" s="42" customFormat="1" x14ac:dyDescent="0.35">
      <c r="AK867" s="307"/>
    </row>
    <row r="868" spans="37:37" s="42" customFormat="1" x14ac:dyDescent="0.35">
      <c r="AK868" s="307"/>
    </row>
    <row r="869" spans="37:37" s="42" customFormat="1" x14ac:dyDescent="0.35">
      <c r="AK869" s="307"/>
    </row>
    <row r="870" spans="37:37" s="42" customFormat="1" x14ac:dyDescent="0.35">
      <c r="AK870" s="307"/>
    </row>
    <row r="871" spans="37:37" s="42" customFormat="1" x14ac:dyDescent="0.35">
      <c r="AK871" s="307"/>
    </row>
    <row r="872" spans="37:37" s="42" customFormat="1" x14ac:dyDescent="0.35">
      <c r="AK872" s="307"/>
    </row>
    <row r="873" spans="37:37" s="42" customFormat="1" x14ac:dyDescent="0.35">
      <c r="AK873" s="307"/>
    </row>
    <row r="874" spans="37:37" s="42" customFormat="1" x14ac:dyDescent="0.35">
      <c r="AK874" s="307"/>
    </row>
    <row r="875" spans="37:37" s="42" customFormat="1" x14ac:dyDescent="0.35">
      <c r="AK875" s="307"/>
    </row>
    <row r="876" spans="37:37" s="42" customFormat="1" x14ac:dyDescent="0.35">
      <c r="AK876" s="307"/>
    </row>
    <row r="877" spans="37:37" s="42" customFormat="1" x14ac:dyDescent="0.35">
      <c r="AK877" s="307"/>
    </row>
    <row r="878" spans="37:37" s="42" customFormat="1" x14ac:dyDescent="0.35">
      <c r="AK878" s="307"/>
    </row>
    <row r="879" spans="37:37" s="42" customFormat="1" x14ac:dyDescent="0.35">
      <c r="AK879" s="307"/>
    </row>
    <row r="880" spans="37:37" s="42" customFormat="1" x14ac:dyDescent="0.35">
      <c r="AK880" s="307"/>
    </row>
    <row r="881" spans="37:37" s="42" customFormat="1" x14ac:dyDescent="0.35">
      <c r="AK881" s="307"/>
    </row>
    <row r="882" spans="37:37" s="42" customFormat="1" x14ac:dyDescent="0.35">
      <c r="AK882" s="307"/>
    </row>
    <row r="883" spans="37:37" s="42" customFormat="1" x14ac:dyDescent="0.35">
      <c r="AK883" s="307"/>
    </row>
    <row r="884" spans="37:37" s="42" customFormat="1" x14ac:dyDescent="0.35">
      <c r="AK884" s="307"/>
    </row>
    <row r="885" spans="37:37" s="42" customFormat="1" x14ac:dyDescent="0.35">
      <c r="AK885" s="307"/>
    </row>
    <row r="886" spans="37:37" s="42" customFormat="1" x14ac:dyDescent="0.35">
      <c r="AK886" s="307"/>
    </row>
    <row r="887" spans="37:37" s="42" customFormat="1" x14ac:dyDescent="0.35">
      <c r="AK887" s="307"/>
    </row>
    <row r="888" spans="37:37" s="42" customFormat="1" x14ac:dyDescent="0.35">
      <c r="AK888" s="307"/>
    </row>
    <row r="889" spans="37:37" s="42" customFormat="1" x14ac:dyDescent="0.35">
      <c r="AK889" s="307"/>
    </row>
    <row r="890" spans="37:37" s="42" customFormat="1" x14ac:dyDescent="0.35">
      <c r="AK890" s="307"/>
    </row>
    <row r="891" spans="37:37" s="42" customFormat="1" x14ac:dyDescent="0.35">
      <c r="AK891" s="307"/>
    </row>
    <row r="892" spans="37:37" s="42" customFormat="1" x14ac:dyDescent="0.35">
      <c r="AK892" s="307"/>
    </row>
    <row r="893" spans="37:37" s="42" customFormat="1" x14ac:dyDescent="0.35">
      <c r="AK893" s="307"/>
    </row>
    <row r="894" spans="37:37" s="42" customFormat="1" x14ac:dyDescent="0.35">
      <c r="AK894" s="307"/>
    </row>
    <row r="895" spans="37:37" s="42" customFormat="1" x14ac:dyDescent="0.35">
      <c r="AK895" s="307"/>
    </row>
    <row r="896" spans="37:37" s="42" customFormat="1" x14ac:dyDescent="0.35">
      <c r="AK896" s="307"/>
    </row>
    <row r="897" spans="37:37" s="42" customFormat="1" x14ac:dyDescent="0.35">
      <c r="AK897" s="307"/>
    </row>
    <row r="898" spans="37:37" s="42" customFormat="1" x14ac:dyDescent="0.35">
      <c r="AK898" s="307"/>
    </row>
    <row r="899" spans="37:37" s="42" customFormat="1" x14ac:dyDescent="0.35">
      <c r="AK899" s="307"/>
    </row>
    <row r="900" spans="37:37" s="42" customFormat="1" x14ac:dyDescent="0.35">
      <c r="AK900" s="307"/>
    </row>
    <row r="901" spans="37:37" s="42" customFormat="1" x14ac:dyDescent="0.35">
      <c r="AK901" s="307"/>
    </row>
    <row r="902" spans="37:37" s="42" customFormat="1" x14ac:dyDescent="0.35">
      <c r="AK902" s="307"/>
    </row>
    <row r="903" spans="37:37" s="42" customFormat="1" x14ac:dyDescent="0.35">
      <c r="AK903" s="307"/>
    </row>
    <row r="904" spans="37:37" s="42" customFormat="1" x14ac:dyDescent="0.35">
      <c r="AK904" s="307"/>
    </row>
    <row r="905" spans="37:37" s="42" customFormat="1" x14ac:dyDescent="0.35">
      <c r="AK905" s="307"/>
    </row>
    <row r="906" spans="37:37" s="42" customFormat="1" x14ac:dyDescent="0.35">
      <c r="AK906" s="307"/>
    </row>
    <row r="907" spans="37:37" s="42" customFormat="1" x14ac:dyDescent="0.35">
      <c r="AK907" s="307"/>
    </row>
    <row r="908" spans="37:37" s="42" customFormat="1" x14ac:dyDescent="0.35">
      <c r="AK908" s="307"/>
    </row>
    <row r="909" spans="37:37" s="42" customFormat="1" x14ac:dyDescent="0.35">
      <c r="AK909" s="307"/>
    </row>
    <row r="910" spans="37:37" s="42" customFormat="1" x14ac:dyDescent="0.35">
      <c r="AK910" s="307"/>
    </row>
    <row r="911" spans="37:37" s="42" customFormat="1" x14ac:dyDescent="0.35">
      <c r="AK911" s="307"/>
    </row>
    <row r="912" spans="37:37" s="42" customFormat="1" x14ac:dyDescent="0.35">
      <c r="AK912" s="307"/>
    </row>
    <row r="913" spans="37:37" s="42" customFormat="1" x14ac:dyDescent="0.35">
      <c r="AK913" s="307"/>
    </row>
    <row r="914" spans="37:37" s="42" customFormat="1" x14ac:dyDescent="0.35">
      <c r="AK914" s="307"/>
    </row>
    <row r="915" spans="37:37" s="42" customFormat="1" x14ac:dyDescent="0.35">
      <c r="AK915" s="307"/>
    </row>
    <row r="916" spans="37:37" s="42" customFormat="1" x14ac:dyDescent="0.35">
      <c r="AK916" s="307"/>
    </row>
    <row r="917" spans="37:37" s="42" customFormat="1" x14ac:dyDescent="0.35">
      <c r="AK917" s="307"/>
    </row>
    <row r="918" spans="37:37" s="42" customFormat="1" x14ac:dyDescent="0.35">
      <c r="AK918" s="307"/>
    </row>
    <row r="919" spans="37:37" s="42" customFormat="1" x14ac:dyDescent="0.35">
      <c r="AK919" s="307"/>
    </row>
    <row r="920" spans="37:37" s="42" customFormat="1" x14ac:dyDescent="0.35">
      <c r="AK920" s="307"/>
    </row>
    <row r="921" spans="37:37" s="42" customFormat="1" x14ac:dyDescent="0.35">
      <c r="AK921" s="307"/>
    </row>
    <row r="922" spans="37:37" s="42" customFormat="1" x14ac:dyDescent="0.35">
      <c r="AK922" s="307"/>
    </row>
    <row r="923" spans="37:37" s="42" customFormat="1" x14ac:dyDescent="0.35">
      <c r="AK923" s="307"/>
    </row>
    <row r="924" spans="37:37" s="42" customFormat="1" x14ac:dyDescent="0.35">
      <c r="AK924" s="307"/>
    </row>
    <row r="925" spans="37:37" s="42" customFormat="1" x14ac:dyDescent="0.35">
      <c r="AK925" s="307"/>
    </row>
    <row r="926" spans="37:37" s="42" customFormat="1" x14ac:dyDescent="0.35">
      <c r="AK926" s="307"/>
    </row>
    <row r="927" spans="37:37" s="42" customFormat="1" x14ac:dyDescent="0.35">
      <c r="AK927" s="307"/>
    </row>
    <row r="928" spans="37:37" s="42" customFormat="1" x14ac:dyDescent="0.35">
      <c r="AK928" s="307"/>
    </row>
    <row r="929" spans="37:37" s="42" customFormat="1" x14ac:dyDescent="0.35">
      <c r="AK929" s="307"/>
    </row>
    <row r="930" spans="37:37" s="42" customFormat="1" x14ac:dyDescent="0.35">
      <c r="AK930" s="307"/>
    </row>
    <row r="931" spans="37:37" s="42" customFormat="1" x14ac:dyDescent="0.35">
      <c r="AK931" s="307"/>
    </row>
    <row r="932" spans="37:37" s="42" customFormat="1" x14ac:dyDescent="0.35">
      <c r="AK932" s="307"/>
    </row>
    <row r="933" spans="37:37" s="42" customFormat="1" x14ac:dyDescent="0.35">
      <c r="AK933" s="307"/>
    </row>
    <row r="934" spans="37:37" s="42" customFormat="1" x14ac:dyDescent="0.35">
      <c r="AK934" s="307"/>
    </row>
    <row r="935" spans="37:37" s="42" customFormat="1" x14ac:dyDescent="0.35">
      <c r="AK935" s="307"/>
    </row>
    <row r="936" spans="37:37" s="42" customFormat="1" x14ac:dyDescent="0.35">
      <c r="AK936" s="307"/>
    </row>
    <row r="937" spans="37:37" s="42" customFormat="1" x14ac:dyDescent="0.35">
      <c r="AK937" s="307"/>
    </row>
    <row r="938" spans="37:37" s="42" customFormat="1" x14ac:dyDescent="0.35">
      <c r="AK938" s="307"/>
    </row>
    <row r="939" spans="37:37" s="42" customFormat="1" x14ac:dyDescent="0.35">
      <c r="AK939" s="307"/>
    </row>
    <row r="940" spans="37:37" s="42" customFormat="1" x14ac:dyDescent="0.35">
      <c r="AK940" s="307"/>
    </row>
    <row r="941" spans="37:37" s="42" customFormat="1" x14ac:dyDescent="0.35">
      <c r="AK941" s="307"/>
    </row>
    <row r="942" spans="37:37" s="42" customFormat="1" x14ac:dyDescent="0.35">
      <c r="AK942" s="307"/>
    </row>
    <row r="943" spans="37:37" s="42" customFormat="1" x14ac:dyDescent="0.35">
      <c r="AK943" s="307"/>
    </row>
    <row r="944" spans="37:37" s="42" customFormat="1" x14ac:dyDescent="0.35">
      <c r="AK944" s="307"/>
    </row>
    <row r="945" spans="37:37" s="42" customFormat="1" x14ac:dyDescent="0.35">
      <c r="AK945" s="307"/>
    </row>
    <row r="946" spans="37:37" s="42" customFormat="1" x14ac:dyDescent="0.35">
      <c r="AK946" s="307"/>
    </row>
    <row r="947" spans="37:37" s="42" customFormat="1" x14ac:dyDescent="0.35">
      <c r="AK947" s="307"/>
    </row>
    <row r="948" spans="37:37" s="42" customFormat="1" x14ac:dyDescent="0.35">
      <c r="AK948" s="307"/>
    </row>
    <row r="949" spans="37:37" s="42" customFormat="1" x14ac:dyDescent="0.35">
      <c r="AK949" s="307"/>
    </row>
    <row r="950" spans="37:37" s="42" customFormat="1" x14ac:dyDescent="0.35">
      <c r="AK950" s="307"/>
    </row>
    <row r="951" spans="37:37" s="42" customFormat="1" x14ac:dyDescent="0.35">
      <c r="AK951" s="307"/>
    </row>
    <row r="952" spans="37:37" s="42" customFormat="1" x14ac:dyDescent="0.35">
      <c r="AK952" s="307"/>
    </row>
    <row r="953" spans="37:37" s="42" customFormat="1" x14ac:dyDescent="0.35">
      <c r="AK953" s="307"/>
    </row>
    <row r="954" spans="37:37" s="42" customFormat="1" x14ac:dyDescent="0.35">
      <c r="AK954" s="307"/>
    </row>
    <row r="955" spans="37:37" s="42" customFormat="1" x14ac:dyDescent="0.35">
      <c r="AK955" s="307"/>
    </row>
    <row r="956" spans="37:37" s="42" customFormat="1" x14ac:dyDescent="0.35">
      <c r="AK956" s="307"/>
    </row>
    <row r="957" spans="37:37" s="42" customFormat="1" x14ac:dyDescent="0.35">
      <c r="AK957" s="307"/>
    </row>
    <row r="958" spans="37:37" s="42" customFormat="1" x14ac:dyDescent="0.35">
      <c r="AK958" s="307"/>
    </row>
    <row r="959" spans="37:37" s="42" customFormat="1" x14ac:dyDescent="0.35">
      <c r="AK959" s="307"/>
    </row>
    <row r="960" spans="37:37" s="42" customFormat="1" x14ac:dyDescent="0.35">
      <c r="AK960" s="307"/>
    </row>
    <row r="961" spans="37:37" s="42" customFormat="1" x14ac:dyDescent="0.35">
      <c r="AK961" s="307"/>
    </row>
    <row r="962" spans="37:37" s="42" customFormat="1" x14ac:dyDescent="0.35">
      <c r="AK962" s="307"/>
    </row>
    <row r="963" spans="37:37" s="42" customFormat="1" x14ac:dyDescent="0.35">
      <c r="AK963" s="307"/>
    </row>
    <row r="964" spans="37:37" s="42" customFormat="1" x14ac:dyDescent="0.35">
      <c r="AK964" s="307"/>
    </row>
    <row r="965" spans="37:37" s="42" customFormat="1" x14ac:dyDescent="0.35">
      <c r="AK965" s="307"/>
    </row>
    <row r="966" spans="37:37" s="42" customFormat="1" x14ac:dyDescent="0.35">
      <c r="AK966" s="307"/>
    </row>
    <row r="967" spans="37:37" s="42" customFormat="1" x14ac:dyDescent="0.35">
      <c r="AK967" s="307"/>
    </row>
    <row r="968" spans="37:37" s="42" customFormat="1" x14ac:dyDescent="0.35">
      <c r="AK968" s="307"/>
    </row>
    <row r="969" spans="37:37" s="42" customFormat="1" x14ac:dyDescent="0.35">
      <c r="AK969" s="307"/>
    </row>
    <row r="970" spans="37:37" s="42" customFormat="1" x14ac:dyDescent="0.35">
      <c r="AK970" s="307"/>
    </row>
    <row r="971" spans="37:37" s="42" customFormat="1" x14ac:dyDescent="0.35">
      <c r="AK971" s="307"/>
    </row>
    <row r="972" spans="37:37" s="42" customFormat="1" x14ac:dyDescent="0.35">
      <c r="AK972" s="307"/>
    </row>
    <row r="973" spans="37:37" s="42" customFormat="1" x14ac:dyDescent="0.35">
      <c r="AK973" s="307"/>
    </row>
    <row r="974" spans="37:37" s="42" customFormat="1" x14ac:dyDescent="0.35">
      <c r="AK974" s="307"/>
    </row>
    <row r="975" spans="37:37" s="42" customFormat="1" x14ac:dyDescent="0.35">
      <c r="AK975" s="307"/>
    </row>
    <row r="976" spans="37:37" s="42" customFormat="1" x14ac:dyDescent="0.35">
      <c r="AK976" s="307"/>
    </row>
    <row r="977" spans="37:37" s="42" customFormat="1" x14ac:dyDescent="0.35">
      <c r="AK977" s="307"/>
    </row>
    <row r="978" spans="37:37" s="42" customFormat="1" x14ac:dyDescent="0.35">
      <c r="AK978" s="307"/>
    </row>
    <row r="979" spans="37:37" s="42" customFormat="1" x14ac:dyDescent="0.35">
      <c r="AK979" s="307"/>
    </row>
    <row r="980" spans="37:37" s="42" customFormat="1" x14ac:dyDescent="0.35">
      <c r="AK980" s="307"/>
    </row>
    <row r="981" spans="37:37" s="42" customFormat="1" x14ac:dyDescent="0.35">
      <c r="AK981" s="307"/>
    </row>
    <row r="982" spans="37:37" s="42" customFormat="1" x14ac:dyDescent="0.35">
      <c r="AK982" s="307"/>
    </row>
    <row r="983" spans="37:37" s="42" customFormat="1" x14ac:dyDescent="0.35">
      <c r="AK983" s="307"/>
    </row>
    <row r="984" spans="37:37" s="42" customFormat="1" x14ac:dyDescent="0.35">
      <c r="AK984" s="307"/>
    </row>
    <row r="985" spans="37:37" s="42" customFormat="1" x14ac:dyDescent="0.35">
      <c r="AK985" s="307"/>
    </row>
    <row r="986" spans="37:37" s="42" customFormat="1" x14ac:dyDescent="0.35">
      <c r="AK986" s="307"/>
    </row>
    <row r="987" spans="37:37" s="42" customFormat="1" x14ac:dyDescent="0.35">
      <c r="AK987" s="307"/>
    </row>
    <row r="988" spans="37:37" s="42" customFormat="1" x14ac:dyDescent="0.35">
      <c r="AK988" s="307"/>
    </row>
    <row r="989" spans="37:37" s="42" customFormat="1" x14ac:dyDescent="0.35">
      <c r="AK989" s="307"/>
    </row>
    <row r="990" spans="37:37" s="42" customFormat="1" x14ac:dyDescent="0.35">
      <c r="AK990" s="307"/>
    </row>
    <row r="991" spans="37:37" s="42" customFormat="1" x14ac:dyDescent="0.35">
      <c r="AK991" s="307"/>
    </row>
    <row r="992" spans="37:37" s="42" customFormat="1" x14ac:dyDescent="0.35">
      <c r="AK992" s="307"/>
    </row>
    <row r="993" spans="37:37" s="42" customFormat="1" x14ac:dyDescent="0.35">
      <c r="AK993" s="307"/>
    </row>
    <row r="994" spans="37:37" s="42" customFormat="1" x14ac:dyDescent="0.35">
      <c r="AK994" s="307"/>
    </row>
    <row r="995" spans="37:37" s="42" customFormat="1" x14ac:dyDescent="0.35">
      <c r="AK995" s="307"/>
    </row>
    <row r="996" spans="37:37" s="42" customFormat="1" x14ac:dyDescent="0.35">
      <c r="AK996" s="307"/>
    </row>
    <row r="997" spans="37:37" s="42" customFormat="1" x14ac:dyDescent="0.35">
      <c r="AK997" s="307"/>
    </row>
    <row r="998" spans="37:37" s="42" customFormat="1" x14ac:dyDescent="0.35">
      <c r="AK998" s="307"/>
    </row>
    <row r="999" spans="37:37" s="42" customFormat="1" x14ac:dyDescent="0.35">
      <c r="AK999" s="307"/>
    </row>
    <row r="1000" spans="37:37" s="42" customFormat="1" x14ac:dyDescent="0.35">
      <c r="AK1000" s="307"/>
    </row>
    <row r="1001" spans="37:37" s="42" customFormat="1" x14ac:dyDescent="0.35">
      <c r="AK1001" s="307"/>
    </row>
    <row r="1002" spans="37:37" s="42" customFormat="1" x14ac:dyDescent="0.35">
      <c r="AK1002" s="307"/>
    </row>
    <row r="1003" spans="37:37" s="42" customFormat="1" x14ac:dyDescent="0.35">
      <c r="AK1003" s="307"/>
    </row>
    <row r="1004" spans="37:37" s="42" customFormat="1" x14ac:dyDescent="0.35">
      <c r="AK1004" s="307"/>
    </row>
    <row r="1005" spans="37:37" s="42" customFormat="1" x14ac:dyDescent="0.35">
      <c r="AK1005" s="307"/>
    </row>
    <row r="1006" spans="37:37" s="42" customFormat="1" x14ac:dyDescent="0.35">
      <c r="AK1006" s="307"/>
    </row>
    <row r="1007" spans="37:37" s="42" customFormat="1" x14ac:dyDescent="0.35">
      <c r="AK1007" s="307"/>
    </row>
    <row r="1008" spans="37:37" s="42" customFormat="1" x14ac:dyDescent="0.35">
      <c r="AK1008" s="307"/>
    </row>
    <row r="1009" spans="37:37" s="42" customFormat="1" x14ac:dyDescent="0.35">
      <c r="AK1009" s="307"/>
    </row>
    <row r="1010" spans="37:37" s="42" customFormat="1" x14ac:dyDescent="0.35">
      <c r="AK1010" s="307"/>
    </row>
    <row r="1011" spans="37:37" s="42" customFormat="1" x14ac:dyDescent="0.35">
      <c r="AK1011" s="307"/>
    </row>
    <row r="1012" spans="37:37" s="42" customFormat="1" x14ac:dyDescent="0.35">
      <c r="AK1012" s="307"/>
    </row>
    <row r="1013" spans="37:37" s="42" customFormat="1" x14ac:dyDescent="0.35">
      <c r="AK1013" s="307"/>
    </row>
    <row r="1014" spans="37:37" s="42" customFormat="1" x14ac:dyDescent="0.35">
      <c r="AK1014" s="307"/>
    </row>
    <row r="1015" spans="37:37" s="42" customFormat="1" x14ac:dyDescent="0.35">
      <c r="AK1015" s="307"/>
    </row>
    <row r="1016" spans="37:37" s="42" customFormat="1" x14ac:dyDescent="0.35">
      <c r="AK1016" s="307"/>
    </row>
    <row r="1017" spans="37:37" s="42" customFormat="1" x14ac:dyDescent="0.35">
      <c r="AK1017" s="307"/>
    </row>
    <row r="1018" spans="37:37" s="42" customFormat="1" x14ac:dyDescent="0.35">
      <c r="AK1018" s="307"/>
    </row>
    <row r="1019" spans="37:37" s="42" customFormat="1" x14ac:dyDescent="0.35">
      <c r="AK1019" s="307"/>
    </row>
    <row r="1020" spans="37:37" s="42" customFormat="1" x14ac:dyDescent="0.35">
      <c r="AK1020" s="307"/>
    </row>
    <row r="1021" spans="37:37" s="42" customFormat="1" x14ac:dyDescent="0.35">
      <c r="AK1021" s="307"/>
    </row>
    <row r="1022" spans="37:37" s="42" customFormat="1" x14ac:dyDescent="0.35">
      <c r="AK1022" s="307"/>
    </row>
    <row r="1023" spans="37:37" s="42" customFormat="1" x14ac:dyDescent="0.35">
      <c r="AK1023" s="307"/>
    </row>
    <row r="1024" spans="37:37" s="42" customFormat="1" x14ac:dyDescent="0.35">
      <c r="AK1024" s="307"/>
    </row>
    <row r="1025" spans="37:37" s="42" customFormat="1" x14ac:dyDescent="0.35">
      <c r="AK1025" s="307"/>
    </row>
    <row r="1026" spans="37:37" s="42" customFormat="1" x14ac:dyDescent="0.35">
      <c r="AK1026" s="307"/>
    </row>
    <row r="1027" spans="37:37" s="42" customFormat="1" x14ac:dyDescent="0.35">
      <c r="AK1027" s="307"/>
    </row>
    <row r="1028" spans="37:37" s="42" customFormat="1" x14ac:dyDescent="0.35">
      <c r="AK1028" s="307"/>
    </row>
    <row r="1029" spans="37:37" s="42" customFormat="1" x14ac:dyDescent="0.35">
      <c r="AK1029" s="307"/>
    </row>
    <row r="1030" spans="37:37" s="42" customFormat="1" x14ac:dyDescent="0.35">
      <c r="AK1030" s="307"/>
    </row>
    <row r="1031" spans="37:37" s="42" customFormat="1" x14ac:dyDescent="0.35">
      <c r="AK1031" s="307"/>
    </row>
    <row r="1032" spans="37:37" s="42" customFormat="1" x14ac:dyDescent="0.35">
      <c r="AK1032" s="307"/>
    </row>
    <row r="1033" spans="37:37" s="42" customFormat="1" x14ac:dyDescent="0.35">
      <c r="AK1033" s="307"/>
    </row>
    <row r="1034" spans="37:37" s="42" customFormat="1" x14ac:dyDescent="0.35">
      <c r="AK1034" s="307"/>
    </row>
    <row r="1035" spans="37:37" s="42" customFormat="1" x14ac:dyDescent="0.35">
      <c r="AK1035" s="307"/>
    </row>
    <row r="1036" spans="37:37" s="42" customFormat="1" x14ac:dyDescent="0.35">
      <c r="AK1036" s="307"/>
    </row>
    <row r="1037" spans="37:37" s="42" customFormat="1" x14ac:dyDescent="0.35">
      <c r="AK1037" s="307"/>
    </row>
    <row r="1038" spans="37:37" s="42" customFormat="1" x14ac:dyDescent="0.35">
      <c r="AK1038" s="307"/>
    </row>
    <row r="1039" spans="37:37" s="42" customFormat="1" x14ac:dyDescent="0.35">
      <c r="AK1039" s="307"/>
    </row>
    <row r="1040" spans="37:37" s="42" customFormat="1" x14ac:dyDescent="0.35">
      <c r="AK1040" s="307"/>
    </row>
    <row r="1041" spans="37:37" s="42" customFormat="1" x14ac:dyDescent="0.35">
      <c r="AK1041" s="307"/>
    </row>
    <row r="1042" spans="37:37" s="42" customFormat="1" x14ac:dyDescent="0.35">
      <c r="AK1042" s="307"/>
    </row>
    <row r="1043" spans="37:37" s="42" customFormat="1" x14ac:dyDescent="0.35">
      <c r="AK1043" s="307"/>
    </row>
    <row r="1044" spans="37:37" s="42" customFormat="1" x14ac:dyDescent="0.35">
      <c r="AK1044" s="307"/>
    </row>
    <row r="1045" spans="37:37" s="42" customFormat="1" x14ac:dyDescent="0.35">
      <c r="AK1045" s="307"/>
    </row>
    <row r="1046" spans="37:37" s="42" customFormat="1" x14ac:dyDescent="0.35">
      <c r="AK1046" s="307"/>
    </row>
    <row r="1047" spans="37:37" s="42" customFormat="1" x14ac:dyDescent="0.35">
      <c r="AK1047" s="307"/>
    </row>
    <row r="1048" spans="37:37" s="42" customFormat="1" x14ac:dyDescent="0.35">
      <c r="AK1048" s="307"/>
    </row>
    <row r="1049" spans="37:37" s="42" customFormat="1" x14ac:dyDescent="0.35">
      <c r="AK1049" s="307"/>
    </row>
    <row r="1050" spans="37:37" s="42" customFormat="1" x14ac:dyDescent="0.35">
      <c r="AK1050" s="307"/>
    </row>
    <row r="1051" spans="37:37" s="42" customFormat="1" x14ac:dyDescent="0.35">
      <c r="AK1051" s="307"/>
    </row>
    <row r="1052" spans="37:37" s="42" customFormat="1" x14ac:dyDescent="0.35">
      <c r="AK1052" s="307"/>
    </row>
    <row r="1053" spans="37:37" s="42" customFormat="1" x14ac:dyDescent="0.35">
      <c r="AK1053" s="307"/>
    </row>
    <row r="1054" spans="37:37" s="42" customFormat="1" x14ac:dyDescent="0.35">
      <c r="AK1054" s="307"/>
    </row>
    <row r="1055" spans="37:37" s="42" customFormat="1" x14ac:dyDescent="0.35">
      <c r="AK1055" s="307"/>
    </row>
    <row r="1056" spans="37:37" s="42" customFormat="1" x14ac:dyDescent="0.35">
      <c r="AK1056" s="307"/>
    </row>
    <row r="1057" spans="37:37" s="42" customFormat="1" x14ac:dyDescent="0.35">
      <c r="AK1057" s="307"/>
    </row>
    <row r="1058" spans="37:37" s="42" customFormat="1" x14ac:dyDescent="0.35">
      <c r="AK1058" s="307"/>
    </row>
    <row r="1059" spans="37:37" s="42" customFormat="1" x14ac:dyDescent="0.35">
      <c r="AK1059" s="307"/>
    </row>
    <row r="1060" spans="37:37" s="42" customFormat="1" x14ac:dyDescent="0.35">
      <c r="AK1060" s="307"/>
    </row>
    <row r="1061" spans="37:37" s="42" customFormat="1" x14ac:dyDescent="0.35">
      <c r="AK1061" s="307"/>
    </row>
    <row r="1062" spans="37:37" s="42" customFormat="1" x14ac:dyDescent="0.35">
      <c r="AK1062" s="307"/>
    </row>
    <row r="1063" spans="37:37" s="42" customFormat="1" x14ac:dyDescent="0.35">
      <c r="AK1063" s="307"/>
    </row>
    <row r="1064" spans="37:37" s="42" customFormat="1" x14ac:dyDescent="0.35">
      <c r="AK1064" s="307"/>
    </row>
    <row r="1065" spans="37:37" s="42" customFormat="1" x14ac:dyDescent="0.35">
      <c r="AK1065" s="307"/>
    </row>
    <row r="1066" spans="37:37" s="42" customFormat="1" x14ac:dyDescent="0.35">
      <c r="AK1066" s="307"/>
    </row>
    <row r="1067" spans="37:37" s="42" customFormat="1" x14ac:dyDescent="0.35">
      <c r="AK1067" s="307"/>
    </row>
    <row r="1068" spans="37:37" s="42" customFormat="1" x14ac:dyDescent="0.35">
      <c r="AK1068" s="307"/>
    </row>
    <row r="1069" spans="37:37" s="42" customFormat="1" x14ac:dyDescent="0.35">
      <c r="AK1069" s="307"/>
    </row>
    <row r="1070" spans="37:37" s="42" customFormat="1" x14ac:dyDescent="0.35">
      <c r="AK1070" s="307"/>
    </row>
    <row r="1071" spans="37:37" s="42" customFormat="1" x14ac:dyDescent="0.35">
      <c r="AK1071" s="307"/>
    </row>
    <row r="1072" spans="37:37" s="42" customFormat="1" x14ac:dyDescent="0.35">
      <c r="AK1072" s="307"/>
    </row>
    <row r="1073" spans="37:37" s="42" customFormat="1" x14ac:dyDescent="0.35">
      <c r="AK1073" s="307"/>
    </row>
    <row r="1074" spans="37:37" s="42" customFormat="1" x14ac:dyDescent="0.35">
      <c r="AK1074" s="307"/>
    </row>
    <row r="1075" spans="37:37" s="42" customFormat="1" x14ac:dyDescent="0.35">
      <c r="AK1075" s="307"/>
    </row>
    <row r="1076" spans="37:37" s="42" customFormat="1" x14ac:dyDescent="0.35">
      <c r="AK1076" s="307"/>
    </row>
    <row r="1077" spans="37:37" s="42" customFormat="1" x14ac:dyDescent="0.35">
      <c r="AK1077" s="307"/>
    </row>
    <row r="1078" spans="37:37" s="42" customFormat="1" x14ac:dyDescent="0.35">
      <c r="AK1078" s="307"/>
    </row>
    <row r="1079" spans="37:37" s="42" customFormat="1" x14ac:dyDescent="0.35">
      <c r="AK1079" s="307"/>
    </row>
    <row r="1080" spans="37:37" s="42" customFormat="1" x14ac:dyDescent="0.35">
      <c r="AK1080" s="307"/>
    </row>
    <row r="1081" spans="37:37" s="42" customFormat="1" x14ac:dyDescent="0.35">
      <c r="AK1081" s="307"/>
    </row>
    <row r="1082" spans="37:37" s="42" customFormat="1" x14ac:dyDescent="0.35">
      <c r="AK1082" s="307"/>
    </row>
    <row r="1083" spans="37:37" s="42" customFormat="1" x14ac:dyDescent="0.35">
      <c r="AK1083" s="307"/>
    </row>
    <row r="1084" spans="37:37" s="42" customFormat="1" x14ac:dyDescent="0.35">
      <c r="AK1084" s="307"/>
    </row>
    <row r="1085" spans="37:37" s="42" customFormat="1" x14ac:dyDescent="0.35">
      <c r="AK1085" s="307"/>
    </row>
    <row r="1086" spans="37:37" s="42" customFormat="1" x14ac:dyDescent="0.35">
      <c r="AK1086" s="307"/>
    </row>
    <row r="1087" spans="37:37" s="42" customFormat="1" x14ac:dyDescent="0.35">
      <c r="AK1087" s="307"/>
    </row>
    <row r="1088" spans="37:37" s="42" customFormat="1" x14ac:dyDescent="0.35">
      <c r="AK1088" s="307"/>
    </row>
    <row r="1089" spans="37:37" s="42" customFormat="1" x14ac:dyDescent="0.35">
      <c r="AK1089" s="307"/>
    </row>
    <row r="1090" spans="37:37" s="42" customFormat="1" x14ac:dyDescent="0.35">
      <c r="AK1090" s="307"/>
    </row>
    <row r="1091" spans="37:37" s="42" customFormat="1" x14ac:dyDescent="0.35">
      <c r="AK1091" s="307"/>
    </row>
    <row r="1092" spans="37:37" s="42" customFormat="1" x14ac:dyDescent="0.35">
      <c r="AK1092" s="307"/>
    </row>
    <row r="1093" spans="37:37" s="42" customFormat="1" x14ac:dyDescent="0.35">
      <c r="AK1093" s="307"/>
    </row>
    <row r="1094" spans="37:37" s="42" customFormat="1" x14ac:dyDescent="0.35">
      <c r="AK1094" s="307"/>
    </row>
    <row r="1095" spans="37:37" s="42" customFormat="1" x14ac:dyDescent="0.35">
      <c r="AK1095" s="307"/>
    </row>
    <row r="1096" spans="37:37" s="42" customFormat="1" x14ac:dyDescent="0.35">
      <c r="AK1096" s="307"/>
    </row>
    <row r="1097" spans="37:37" s="42" customFormat="1" x14ac:dyDescent="0.35">
      <c r="AK1097" s="307"/>
    </row>
    <row r="1098" spans="37:37" s="42" customFormat="1" x14ac:dyDescent="0.35">
      <c r="AK1098" s="307"/>
    </row>
    <row r="1099" spans="37:37" s="42" customFormat="1" x14ac:dyDescent="0.35">
      <c r="AK1099" s="307"/>
    </row>
    <row r="1100" spans="37:37" s="42" customFormat="1" x14ac:dyDescent="0.35">
      <c r="AK1100" s="307"/>
    </row>
    <row r="1101" spans="37:37" s="42" customFormat="1" x14ac:dyDescent="0.35">
      <c r="AK1101" s="307"/>
    </row>
    <row r="1102" spans="37:37" s="42" customFormat="1" x14ac:dyDescent="0.35">
      <c r="AK1102" s="307"/>
    </row>
    <row r="1103" spans="37:37" s="42" customFormat="1" x14ac:dyDescent="0.35">
      <c r="AK1103" s="307"/>
    </row>
    <row r="1104" spans="37:37" s="42" customFormat="1" x14ac:dyDescent="0.35">
      <c r="AK1104" s="307"/>
    </row>
    <row r="1105" spans="37:37" s="42" customFormat="1" x14ac:dyDescent="0.35">
      <c r="AK1105" s="307"/>
    </row>
    <row r="1106" spans="37:37" s="42" customFormat="1" x14ac:dyDescent="0.35">
      <c r="AK1106" s="307"/>
    </row>
    <row r="1107" spans="37:37" s="42" customFormat="1" x14ac:dyDescent="0.35">
      <c r="AK1107" s="307"/>
    </row>
    <row r="1108" spans="37:37" s="42" customFormat="1" x14ac:dyDescent="0.35">
      <c r="AK1108" s="307"/>
    </row>
    <row r="1109" spans="37:37" s="42" customFormat="1" x14ac:dyDescent="0.35">
      <c r="AK1109" s="307"/>
    </row>
    <row r="1110" spans="37:37" s="42" customFormat="1" x14ac:dyDescent="0.35">
      <c r="AK1110" s="307"/>
    </row>
    <row r="1111" spans="37:37" s="42" customFormat="1" x14ac:dyDescent="0.35">
      <c r="AK1111" s="307"/>
    </row>
    <row r="1112" spans="37:37" s="42" customFormat="1" x14ac:dyDescent="0.35">
      <c r="AK1112" s="307"/>
    </row>
    <row r="1113" spans="37:37" s="42" customFormat="1" x14ac:dyDescent="0.35">
      <c r="AK1113" s="307"/>
    </row>
    <row r="1114" spans="37:37" s="42" customFormat="1" x14ac:dyDescent="0.35">
      <c r="AK1114" s="307"/>
    </row>
    <row r="1115" spans="37:37" s="42" customFormat="1" x14ac:dyDescent="0.35">
      <c r="AK1115" s="307"/>
    </row>
    <row r="1116" spans="37:37" s="42" customFormat="1" x14ac:dyDescent="0.35">
      <c r="AK1116" s="307"/>
    </row>
    <row r="1117" spans="37:37" s="42" customFormat="1" x14ac:dyDescent="0.35">
      <c r="AK1117" s="307"/>
    </row>
    <row r="1118" spans="37:37" s="42" customFormat="1" x14ac:dyDescent="0.35">
      <c r="AK1118" s="307"/>
    </row>
    <row r="1119" spans="37:37" s="42" customFormat="1" x14ac:dyDescent="0.35">
      <c r="AK1119" s="307"/>
    </row>
    <row r="1120" spans="37:37" s="42" customFormat="1" x14ac:dyDescent="0.35">
      <c r="AK1120" s="307"/>
    </row>
    <row r="1121" spans="37:37" s="42" customFormat="1" x14ac:dyDescent="0.35">
      <c r="AK1121" s="307"/>
    </row>
    <row r="1122" spans="37:37" s="42" customFormat="1" x14ac:dyDescent="0.35">
      <c r="AK1122" s="307"/>
    </row>
    <row r="1123" spans="37:37" s="42" customFormat="1" x14ac:dyDescent="0.35">
      <c r="AK1123" s="307"/>
    </row>
    <row r="1124" spans="37:37" s="42" customFormat="1" x14ac:dyDescent="0.35">
      <c r="AK1124" s="307"/>
    </row>
    <row r="1125" spans="37:37" s="42" customFormat="1" x14ac:dyDescent="0.35">
      <c r="AK1125" s="307"/>
    </row>
    <row r="1126" spans="37:37" s="42" customFormat="1" x14ac:dyDescent="0.35">
      <c r="AK1126" s="307"/>
    </row>
    <row r="1127" spans="37:37" s="42" customFormat="1" x14ac:dyDescent="0.35">
      <c r="AK1127" s="307"/>
    </row>
    <row r="1128" spans="37:37" s="42" customFormat="1" x14ac:dyDescent="0.35">
      <c r="AK1128" s="307"/>
    </row>
    <row r="1129" spans="37:37" s="42" customFormat="1" x14ac:dyDescent="0.35">
      <c r="AK1129" s="307"/>
    </row>
    <row r="1130" spans="37:37" s="42" customFormat="1" x14ac:dyDescent="0.35">
      <c r="AK1130" s="307"/>
    </row>
    <row r="1131" spans="37:37" s="42" customFormat="1" x14ac:dyDescent="0.35">
      <c r="AK1131" s="307"/>
    </row>
    <row r="1132" spans="37:37" s="42" customFormat="1" x14ac:dyDescent="0.35">
      <c r="AK1132" s="307"/>
    </row>
    <row r="1133" spans="37:37" s="42" customFormat="1" x14ac:dyDescent="0.35">
      <c r="AK1133" s="307"/>
    </row>
    <row r="1134" spans="37:37" s="42" customFormat="1" x14ac:dyDescent="0.35">
      <c r="AK1134" s="307"/>
    </row>
    <row r="1135" spans="37:37" s="42" customFormat="1" x14ac:dyDescent="0.35">
      <c r="AK1135" s="307"/>
    </row>
    <row r="1136" spans="37:37" s="42" customFormat="1" x14ac:dyDescent="0.35">
      <c r="AK1136" s="307"/>
    </row>
    <row r="1137" spans="37:37" s="42" customFormat="1" x14ac:dyDescent="0.35">
      <c r="AK1137" s="307"/>
    </row>
    <row r="1138" spans="37:37" s="42" customFormat="1" x14ac:dyDescent="0.35">
      <c r="AK1138" s="307"/>
    </row>
    <row r="1139" spans="37:37" s="42" customFormat="1" x14ac:dyDescent="0.35">
      <c r="AK1139" s="307"/>
    </row>
    <row r="1140" spans="37:37" s="42" customFormat="1" x14ac:dyDescent="0.35">
      <c r="AK1140" s="307"/>
    </row>
    <row r="1141" spans="37:37" s="42" customFormat="1" x14ac:dyDescent="0.35">
      <c r="AK1141" s="307"/>
    </row>
    <row r="1142" spans="37:37" s="42" customFormat="1" x14ac:dyDescent="0.35">
      <c r="AK1142" s="307"/>
    </row>
    <row r="1143" spans="37:37" s="42" customFormat="1" x14ac:dyDescent="0.35">
      <c r="AK1143" s="307"/>
    </row>
    <row r="1144" spans="37:37" s="42" customFormat="1" x14ac:dyDescent="0.35">
      <c r="AK1144" s="307"/>
    </row>
    <row r="1145" spans="37:37" s="42" customFormat="1" x14ac:dyDescent="0.35">
      <c r="AK1145" s="307"/>
    </row>
    <row r="1146" spans="37:37" s="42" customFormat="1" x14ac:dyDescent="0.35">
      <c r="AK1146" s="307"/>
    </row>
    <row r="1147" spans="37:37" s="42" customFormat="1" x14ac:dyDescent="0.35">
      <c r="AK1147" s="307"/>
    </row>
    <row r="1148" spans="37:37" s="42" customFormat="1" x14ac:dyDescent="0.35">
      <c r="AK1148" s="307"/>
    </row>
    <row r="1149" spans="37:37" s="42" customFormat="1" x14ac:dyDescent="0.35">
      <c r="AK1149" s="307"/>
    </row>
    <row r="1150" spans="37:37" s="42" customFormat="1" x14ac:dyDescent="0.35">
      <c r="AK1150" s="307"/>
    </row>
    <row r="1151" spans="37:37" s="42" customFormat="1" x14ac:dyDescent="0.35">
      <c r="AK1151" s="307"/>
    </row>
    <row r="1152" spans="37:37" s="42" customFormat="1" x14ac:dyDescent="0.35">
      <c r="AK1152" s="307"/>
    </row>
    <row r="1153" spans="37:37" s="42" customFormat="1" x14ac:dyDescent="0.35">
      <c r="AK1153" s="307"/>
    </row>
    <row r="1154" spans="37:37" s="42" customFormat="1" x14ac:dyDescent="0.35">
      <c r="AK1154" s="307"/>
    </row>
    <row r="1155" spans="37:37" s="42" customFormat="1" x14ac:dyDescent="0.35">
      <c r="AK1155" s="307"/>
    </row>
    <row r="1156" spans="37:37" s="42" customFormat="1" x14ac:dyDescent="0.35">
      <c r="AK1156" s="307"/>
    </row>
    <row r="1157" spans="37:37" s="42" customFormat="1" x14ac:dyDescent="0.35">
      <c r="AK1157" s="307"/>
    </row>
    <row r="1158" spans="37:37" s="42" customFormat="1" x14ac:dyDescent="0.35">
      <c r="AK1158" s="307"/>
    </row>
    <row r="1159" spans="37:37" s="42" customFormat="1" x14ac:dyDescent="0.35">
      <c r="AK1159" s="307"/>
    </row>
    <row r="1160" spans="37:37" s="42" customFormat="1" x14ac:dyDescent="0.35">
      <c r="AK1160" s="307"/>
    </row>
    <row r="1161" spans="37:37" s="42" customFormat="1" x14ac:dyDescent="0.35">
      <c r="AK1161" s="307"/>
    </row>
    <row r="1162" spans="37:37" s="42" customFormat="1" x14ac:dyDescent="0.35">
      <c r="AK1162" s="307"/>
    </row>
    <row r="1163" spans="37:37" s="42" customFormat="1" x14ac:dyDescent="0.35">
      <c r="AK1163" s="307"/>
    </row>
    <row r="1164" spans="37:37" s="42" customFormat="1" x14ac:dyDescent="0.35">
      <c r="AK1164" s="307"/>
    </row>
    <row r="1165" spans="37:37" s="42" customFormat="1" x14ac:dyDescent="0.35">
      <c r="AK1165" s="307"/>
    </row>
    <row r="1166" spans="37:37" s="42" customFormat="1" x14ac:dyDescent="0.35">
      <c r="AK1166" s="307"/>
    </row>
    <row r="1167" spans="37:37" s="42" customFormat="1" x14ac:dyDescent="0.35">
      <c r="AK1167" s="307"/>
    </row>
    <row r="1168" spans="37:37" s="42" customFormat="1" x14ac:dyDescent="0.35">
      <c r="AK1168" s="307"/>
    </row>
    <row r="1169" spans="37:37" s="42" customFormat="1" x14ac:dyDescent="0.35">
      <c r="AK1169" s="307"/>
    </row>
    <row r="1170" spans="37:37" s="42" customFormat="1" x14ac:dyDescent="0.35">
      <c r="AK1170" s="307"/>
    </row>
    <row r="1171" spans="37:37" s="42" customFormat="1" x14ac:dyDescent="0.35">
      <c r="AK1171" s="307"/>
    </row>
    <row r="1172" spans="37:37" s="42" customFormat="1" x14ac:dyDescent="0.35">
      <c r="AK1172" s="307"/>
    </row>
    <row r="1173" spans="37:37" s="42" customFormat="1" x14ac:dyDescent="0.35">
      <c r="AK1173" s="307"/>
    </row>
    <row r="1174" spans="37:37" s="42" customFormat="1" x14ac:dyDescent="0.35">
      <c r="AK1174" s="307"/>
    </row>
    <row r="1175" spans="37:37" s="42" customFormat="1" x14ac:dyDescent="0.35">
      <c r="AK1175" s="307"/>
    </row>
    <row r="1176" spans="37:37" s="42" customFormat="1" x14ac:dyDescent="0.35">
      <c r="AK1176" s="307"/>
    </row>
    <row r="1177" spans="37:37" s="42" customFormat="1" x14ac:dyDescent="0.35">
      <c r="AK1177" s="307"/>
    </row>
    <row r="1178" spans="37:37" s="42" customFormat="1" x14ac:dyDescent="0.35">
      <c r="AK1178" s="307"/>
    </row>
    <row r="1179" spans="37:37" s="42" customFormat="1" x14ac:dyDescent="0.35">
      <c r="AK1179" s="307"/>
    </row>
    <row r="1180" spans="37:37" s="42" customFormat="1" x14ac:dyDescent="0.35">
      <c r="AK1180" s="307"/>
    </row>
    <row r="1181" spans="37:37" s="42" customFormat="1" x14ac:dyDescent="0.35">
      <c r="AK1181" s="307"/>
    </row>
    <row r="1182" spans="37:37" s="42" customFormat="1" x14ac:dyDescent="0.35">
      <c r="AK1182" s="307"/>
    </row>
    <row r="1183" spans="37:37" s="42" customFormat="1" x14ac:dyDescent="0.35">
      <c r="AK1183" s="307"/>
    </row>
    <row r="1184" spans="37:37" s="42" customFormat="1" x14ac:dyDescent="0.35">
      <c r="AK1184" s="307"/>
    </row>
    <row r="1185" spans="37:37" s="42" customFormat="1" x14ac:dyDescent="0.35">
      <c r="AK1185" s="307"/>
    </row>
    <row r="1186" spans="37:37" s="42" customFormat="1" x14ac:dyDescent="0.35">
      <c r="AK1186" s="307"/>
    </row>
    <row r="1187" spans="37:37" s="42" customFormat="1" x14ac:dyDescent="0.35">
      <c r="AK1187" s="307"/>
    </row>
    <row r="1188" spans="37:37" s="42" customFormat="1" x14ac:dyDescent="0.35">
      <c r="AK1188" s="307"/>
    </row>
    <row r="1189" spans="37:37" s="42" customFormat="1" x14ac:dyDescent="0.35">
      <c r="AK1189" s="307"/>
    </row>
    <row r="1190" spans="37:37" s="42" customFormat="1" x14ac:dyDescent="0.35">
      <c r="AK1190" s="307"/>
    </row>
    <row r="1191" spans="37:37" s="42" customFormat="1" x14ac:dyDescent="0.35">
      <c r="AK1191" s="307"/>
    </row>
    <row r="1192" spans="37:37" s="42" customFormat="1" x14ac:dyDescent="0.35">
      <c r="AK1192" s="307"/>
    </row>
    <row r="1193" spans="37:37" s="42" customFormat="1" x14ac:dyDescent="0.35">
      <c r="AK1193" s="307"/>
    </row>
    <row r="1194" spans="37:37" s="42" customFormat="1" x14ac:dyDescent="0.35">
      <c r="AK1194" s="307"/>
    </row>
    <row r="1195" spans="37:37" s="42" customFormat="1" x14ac:dyDescent="0.35">
      <c r="AK1195" s="307"/>
    </row>
    <row r="1196" spans="37:37" s="42" customFormat="1" x14ac:dyDescent="0.35">
      <c r="AK1196" s="307"/>
    </row>
    <row r="1197" spans="37:37" s="42" customFormat="1" x14ac:dyDescent="0.35">
      <c r="AK1197" s="307"/>
    </row>
    <row r="1198" spans="37:37" s="42" customFormat="1" x14ac:dyDescent="0.35">
      <c r="AK1198" s="307"/>
    </row>
    <row r="1199" spans="37:37" s="42" customFormat="1" x14ac:dyDescent="0.35">
      <c r="AK1199" s="307"/>
    </row>
    <row r="1200" spans="37:37" s="42" customFormat="1" x14ac:dyDescent="0.35">
      <c r="AK1200" s="307"/>
    </row>
    <row r="1201" spans="37:37" s="42" customFormat="1" x14ac:dyDescent="0.35">
      <c r="AK1201" s="307"/>
    </row>
    <row r="1202" spans="37:37" s="42" customFormat="1" x14ac:dyDescent="0.35">
      <c r="AK1202" s="307"/>
    </row>
    <row r="1203" spans="37:37" s="42" customFormat="1" x14ac:dyDescent="0.35">
      <c r="AK1203" s="307"/>
    </row>
    <row r="1204" spans="37:37" s="42" customFormat="1" x14ac:dyDescent="0.35">
      <c r="AK1204" s="307"/>
    </row>
    <row r="1205" spans="37:37" s="42" customFormat="1" x14ac:dyDescent="0.35">
      <c r="AK1205" s="307"/>
    </row>
    <row r="1206" spans="37:37" s="42" customFormat="1" x14ac:dyDescent="0.35">
      <c r="AK1206" s="307"/>
    </row>
    <row r="1207" spans="37:37" s="42" customFormat="1" x14ac:dyDescent="0.35">
      <c r="AK1207" s="307"/>
    </row>
    <row r="1208" spans="37:37" s="42" customFormat="1" x14ac:dyDescent="0.35">
      <c r="AK1208" s="307"/>
    </row>
    <row r="1209" spans="37:37" s="42" customFormat="1" x14ac:dyDescent="0.35">
      <c r="AK1209" s="307"/>
    </row>
    <row r="1210" spans="37:37" s="42" customFormat="1" x14ac:dyDescent="0.35">
      <c r="AK1210" s="307"/>
    </row>
    <row r="1211" spans="37:37" s="42" customFormat="1" x14ac:dyDescent="0.35">
      <c r="AK1211" s="307"/>
    </row>
    <row r="1212" spans="37:37" s="42" customFormat="1" x14ac:dyDescent="0.35">
      <c r="AK1212" s="307"/>
    </row>
    <row r="1213" spans="37:37" s="42" customFormat="1" x14ac:dyDescent="0.35">
      <c r="AK1213" s="307"/>
    </row>
    <row r="1214" spans="37:37" s="42" customFormat="1" x14ac:dyDescent="0.35">
      <c r="AK1214" s="307"/>
    </row>
    <row r="1215" spans="37:37" s="42" customFormat="1" x14ac:dyDescent="0.35">
      <c r="AK1215" s="307"/>
    </row>
    <row r="1216" spans="37:37" s="42" customFormat="1" x14ac:dyDescent="0.35">
      <c r="AK1216" s="307"/>
    </row>
    <row r="1217" spans="37:37" s="42" customFormat="1" x14ac:dyDescent="0.35">
      <c r="AK1217" s="307"/>
    </row>
    <row r="1218" spans="37:37" s="42" customFormat="1" x14ac:dyDescent="0.35">
      <c r="AK1218" s="307"/>
    </row>
    <row r="1219" spans="37:37" s="42" customFormat="1" x14ac:dyDescent="0.35">
      <c r="AK1219" s="307"/>
    </row>
    <row r="1220" spans="37:37" s="42" customFormat="1" x14ac:dyDescent="0.35">
      <c r="AK1220" s="307"/>
    </row>
    <row r="1221" spans="37:37" s="42" customFormat="1" x14ac:dyDescent="0.35">
      <c r="AK1221" s="307"/>
    </row>
    <row r="1222" spans="37:37" s="42" customFormat="1" x14ac:dyDescent="0.35">
      <c r="AK1222" s="307"/>
    </row>
    <row r="1223" spans="37:37" s="42" customFormat="1" x14ac:dyDescent="0.35">
      <c r="AK1223" s="307"/>
    </row>
    <row r="1224" spans="37:37" s="42" customFormat="1" x14ac:dyDescent="0.35">
      <c r="AK1224" s="307"/>
    </row>
    <row r="1225" spans="37:37" s="42" customFormat="1" x14ac:dyDescent="0.35">
      <c r="AK1225" s="307"/>
    </row>
    <row r="1226" spans="37:37" s="42" customFormat="1" x14ac:dyDescent="0.35">
      <c r="AK1226" s="307"/>
    </row>
    <row r="1227" spans="37:37" s="42" customFormat="1" x14ac:dyDescent="0.35">
      <c r="AK1227" s="307"/>
    </row>
    <row r="1228" spans="37:37" s="42" customFormat="1" x14ac:dyDescent="0.35">
      <c r="AK1228" s="307"/>
    </row>
    <row r="1229" spans="37:37" s="42" customFormat="1" x14ac:dyDescent="0.35">
      <c r="AK1229" s="307"/>
    </row>
    <row r="1230" spans="37:37" s="42" customFormat="1" x14ac:dyDescent="0.35">
      <c r="AK1230" s="307"/>
    </row>
    <row r="1231" spans="37:37" s="42" customFormat="1" x14ac:dyDescent="0.35">
      <c r="AK1231" s="307"/>
    </row>
    <row r="1232" spans="37:37" s="42" customFormat="1" x14ac:dyDescent="0.35">
      <c r="AK1232" s="307"/>
    </row>
    <row r="1233" spans="37:37" s="42" customFormat="1" x14ac:dyDescent="0.35">
      <c r="AK1233" s="307"/>
    </row>
    <row r="1234" spans="37:37" s="42" customFormat="1" x14ac:dyDescent="0.35">
      <c r="AK1234" s="307"/>
    </row>
    <row r="1235" spans="37:37" s="42" customFormat="1" x14ac:dyDescent="0.35">
      <c r="AK1235" s="307"/>
    </row>
    <row r="1236" spans="37:37" s="42" customFormat="1" x14ac:dyDescent="0.35">
      <c r="AK1236" s="307"/>
    </row>
    <row r="1237" spans="37:37" s="42" customFormat="1" x14ac:dyDescent="0.35">
      <c r="AK1237" s="307"/>
    </row>
    <row r="1238" spans="37:37" s="42" customFormat="1" x14ac:dyDescent="0.35">
      <c r="AK1238" s="307"/>
    </row>
    <row r="1239" spans="37:37" s="42" customFormat="1" x14ac:dyDescent="0.35">
      <c r="AK1239" s="307"/>
    </row>
    <row r="1240" spans="37:37" s="42" customFormat="1" x14ac:dyDescent="0.35">
      <c r="AK1240" s="307"/>
    </row>
    <row r="1241" spans="37:37" s="42" customFormat="1" x14ac:dyDescent="0.35">
      <c r="AK1241" s="307"/>
    </row>
    <row r="1242" spans="37:37" s="42" customFormat="1" x14ac:dyDescent="0.35">
      <c r="AK1242" s="307"/>
    </row>
    <row r="1243" spans="37:37" s="42" customFormat="1" x14ac:dyDescent="0.35">
      <c r="AK1243" s="307"/>
    </row>
    <row r="1244" spans="37:37" s="42" customFormat="1" x14ac:dyDescent="0.35">
      <c r="AK1244" s="307"/>
    </row>
    <row r="1245" spans="37:37" s="42" customFormat="1" x14ac:dyDescent="0.35">
      <c r="AK1245" s="307"/>
    </row>
    <row r="1246" spans="37:37" s="42" customFormat="1" x14ac:dyDescent="0.35">
      <c r="AK1246" s="307"/>
    </row>
    <row r="1247" spans="37:37" s="42" customFormat="1" x14ac:dyDescent="0.35">
      <c r="AK1247" s="307"/>
    </row>
    <row r="1248" spans="37:37" s="42" customFormat="1" x14ac:dyDescent="0.35">
      <c r="AK1248" s="307"/>
    </row>
    <row r="1249" spans="37:37" s="42" customFormat="1" x14ac:dyDescent="0.35">
      <c r="AK1249" s="307"/>
    </row>
    <row r="1250" spans="37:37" s="42" customFormat="1" x14ac:dyDescent="0.35">
      <c r="AK1250" s="307"/>
    </row>
    <row r="1251" spans="37:37" s="42" customFormat="1" x14ac:dyDescent="0.35">
      <c r="AK1251" s="307"/>
    </row>
    <row r="1252" spans="37:37" s="42" customFormat="1" x14ac:dyDescent="0.35">
      <c r="AK1252" s="307"/>
    </row>
    <row r="1253" spans="37:37" s="42" customFormat="1" x14ac:dyDescent="0.35">
      <c r="AK1253" s="307"/>
    </row>
    <row r="1254" spans="37:37" s="42" customFormat="1" x14ac:dyDescent="0.35">
      <c r="AK1254" s="307"/>
    </row>
    <row r="1255" spans="37:37" s="42" customFormat="1" x14ac:dyDescent="0.35">
      <c r="AK1255" s="307"/>
    </row>
    <row r="1256" spans="37:37" s="42" customFormat="1" x14ac:dyDescent="0.35">
      <c r="AK1256" s="307"/>
    </row>
    <row r="1257" spans="37:37" s="42" customFormat="1" x14ac:dyDescent="0.35">
      <c r="AK1257" s="307"/>
    </row>
    <row r="1258" spans="37:37" s="42" customFormat="1" x14ac:dyDescent="0.35">
      <c r="AK1258" s="307"/>
    </row>
    <row r="1259" spans="37:37" s="42" customFormat="1" x14ac:dyDescent="0.35">
      <c r="AK1259" s="307"/>
    </row>
    <row r="1260" spans="37:37" s="42" customFormat="1" x14ac:dyDescent="0.35">
      <c r="AK1260" s="307"/>
    </row>
    <row r="1261" spans="37:37" s="42" customFormat="1" x14ac:dyDescent="0.35">
      <c r="AK1261" s="307"/>
    </row>
    <row r="1262" spans="37:37" s="42" customFormat="1" x14ac:dyDescent="0.35">
      <c r="AK1262" s="307"/>
    </row>
    <row r="1263" spans="37:37" s="42" customFormat="1" x14ac:dyDescent="0.35">
      <c r="AK1263" s="307"/>
    </row>
    <row r="1264" spans="37:37" s="42" customFormat="1" x14ac:dyDescent="0.35">
      <c r="AK1264" s="307"/>
    </row>
    <row r="1265" spans="37:37" s="42" customFormat="1" x14ac:dyDescent="0.35">
      <c r="AK1265" s="307"/>
    </row>
    <row r="1266" spans="37:37" s="42" customFormat="1" x14ac:dyDescent="0.35">
      <c r="AK1266" s="307"/>
    </row>
    <row r="1267" spans="37:37" s="42" customFormat="1" x14ac:dyDescent="0.35">
      <c r="AK1267" s="307"/>
    </row>
    <row r="1268" spans="37:37" s="42" customFormat="1" x14ac:dyDescent="0.35">
      <c r="AK1268" s="307"/>
    </row>
    <row r="1269" spans="37:37" s="42" customFormat="1" x14ac:dyDescent="0.35">
      <c r="AK1269" s="307"/>
    </row>
    <row r="1270" spans="37:37" s="42" customFormat="1" x14ac:dyDescent="0.35">
      <c r="AK1270" s="307"/>
    </row>
    <row r="1271" spans="37:37" s="42" customFormat="1" x14ac:dyDescent="0.35">
      <c r="AK1271" s="307"/>
    </row>
    <row r="1272" spans="37:37" s="42" customFormat="1" x14ac:dyDescent="0.35">
      <c r="AK1272" s="307"/>
    </row>
    <row r="1273" spans="37:37" s="42" customFormat="1" x14ac:dyDescent="0.35">
      <c r="AK1273" s="307"/>
    </row>
    <row r="1274" spans="37:37" s="42" customFormat="1" x14ac:dyDescent="0.35">
      <c r="AK1274" s="307"/>
    </row>
    <row r="1275" spans="37:37" s="42" customFormat="1" x14ac:dyDescent="0.35">
      <c r="AK1275" s="307"/>
    </row>
    <row r="1276" spans="37:37" s="42" customFormat="1" x14ac:dyDescent="0.35">
      <c r="AK1276" s="307"/>
    </row>
    <row r="1277" spans="37:37" s="42" customFormat="1" x14ac:dyDescent="0.35">
      <c r="AK1277" s="307"/>
    </row>
    <row r="1278" spans="37:37" s="42" customFormat="1" x14ac:dyDescent="0.35">
      <c r="AK1278" s="307"/>
    </row>
    <row r="1279" spans="37:37" s="42" customFormat="1" x14ac:dyDescent="0.35">
      <c r="AK1279" s="307"/>
    </row>
    <row r="1280" spans="37:37" s="42" customFormat="1" x14ac:dyDescent="0.35">
      <c r="AK1280" s="307"/>
    </row>
    <row r="1281" spans="37:37" s="42" customFormat="1" x14ac:dyDescent="0.35">
      <c r="AK1281" s="307"/>
    </row>
    <row r="1282" spans="37:37" s="42" customFormat="1" x14ac:dyDescent="0.35">
      <c r="AK1282" s="307"/>
    </row>
    <row r="1283" spans="37:37" s="42" customFormat="1" x14ac:dyDescent="0.35">
      <c r="AK1283" s="307"/>
    </row>
    <row r="1284" spans="37:37" s="42" customFormat="1" x14ac:dyDescent="0.35">
      <c r="AK1284" s="307"/>
    </row>
    <row r="1285" spans="37:37" s="42" customFormat="1" x14ac:dyDescent="0.35">
      <c r="AK1285" s="307"/>
    </row>
    <row r="1286" spans="37:37" s="42" customFormat="1" x14ac:dyDescent="0.35">
      <c r="AK1286" s="307"/>
    </row>
    <row r="1287" spans="37:37" s="42" customFormat="1" x14ac:dyDescent="0.35">
      <c r="AK1287" s="307"/>
    </row>
    <row r="1288" spans="37:37" s="42" customFormat="1" x14ac:dyDescent="0.35">
      <c r="AK1288" s="307"/>
    </row>
    <row r="1289" spans="37:37" s="42" customFormat="1" x14ac:dyDescent="0.35">
      <c r="AK1289" s="307"/>
    </row>
    <row r="1290" spans="37:37" s="42" customFormat="1" x14ac:dyDescent="0.35">
      <c r="AK1290" s="307"/>
    </row>
    <row r="1291" spans="37:37" s="42" customFormat="1" x14ac:dyDescent="0.35">
      <c r="AK1291" s="307"/>
    </row>
    <row r="1292" spans="37:37" s="42" customFormat="1" x14ac:dyDescent="0.35">
      <c r="AK1292" s="307"/>
    </row>
    <row r="1293" spans="37:37" s="42" customFormat="1" x14ac:dyDescent="0.35">
      <c r="AK1293" s="307"/>
    </row>
    <row r="1294" spans="37:37" s="42" customFormat="1" x14ac:dyDescent="0.35">
      <c r="AK1294" s="307"/>
    </row>
    <row r="1295" spans="37:37" s="42" customFormat="1" x14ac:dyDescent="0.35">
      <c r="AK1295" s="307"/>
    </row>
    <row r="1296" spans="37:37" s="42" customFormat="1" x14ac:dyDescent="0.35">
      <c r="AK1296" s="307"/>
    </row>
    <row r="1297" spans="37:37" s="42" customFormat="1" x14ac:dyDescent="0.35">
      <c r="AK1297" s="307"/>
    </row>
    <row r="1298" spans="37:37" s="42" customFormat="1" x14ac:dyDescent="0.35">
      <c r="AK1298" s="307"/>
    </row>
    <row r="1299" spans="37:37" s="42" customFormat="1" x14ac:dyDescent="0.35">
      <c r="AK1299" s="307"/>
    </row>
    <row r="1300" spans="37:37" s="42" customFormat="1" x14ac:dyDescent="0.35">
      <c r="AK1300" s="307"/>
    </row>
    <row r="1301" spans="37:37" s="42" customFormat="1" x14ac:dyDescent="0.35">
      <c r="AK1301" s="307"/>
    </row>
    <row r="1302" spans="37:37" s="42" customFormat="1" x14ac:dyDescent="0.35">
      <c r="AK1302" s="307"/>
    </row>
    <row r="1303" spans="37:37" s="42" customFormat="1" x14ac:dyDescent="0.35">
      <c r="AK1303" s="307"/>
    </row>
    <row r="1304" spans="37:37" s="42" customFormat="1" x14ac:dyDescent="0.35">
      <c r="AK1304" s="307"/>
    </row>
    <row r="1305" spans="37:37" s="42" customFormat="1" x14ac:dyDescent="0.35">
      <c r="AK1305" s="307"/>
    </row>
    <row r="1306" spans="37:37" s="42" customFormat="1" x14ac:dyDescent="0.35">
      <c r="AK1306" s="307"/>
    </row>
    <row r="1307" spans="37:37" s="42" customFormat="1" x14ac:dyDescent="0.35">
      <c r="AK1307" s="307"/>
    </row>
    <row r="1308" spans="37:37" s="42" customFormat="1" x14ac:dyDescent="0.35">
      <c r="AK1308" s="307"/>
    </row>
    <row r="1309" spans="37:37" s="42" customFormat="1" x14ac:dyDescent="0.35">
      <c r="AK1309" s="307"/>
    </row>
    <row r="1310" spans="37:37" s="42" customFormat="1" x14ac:dyDescent="0.35">
      <c r="AK1310" s="307"/>
    </row>
    <row r="1311" spans="37:37" s="42" customFormat="1" x14ac:dyDescent="0.35">
      <c r="AK1311" s="307"/>
    </row>
    <row r="1312" spans="37:37" s="42" customFormat="1" x14ac:dyDescent="0.35">
      <c r="AK1312" s="307"/>
    </row>
    <row r="1313" spans="37:37" s="42" customFormat="1" x14ac:dyDescent="0.35">
      <c r="AK1313" s="307"/>
    </row>
    <row r="1314" spans="37:37" s="42" customFormat="1" x14ac:dyDescent="0.35">
      <c r="AK1314" s="307"/>
    </row>
    <row r="1315" spans="37:37" s="42" customFormat="1" x14ac:dyDescent="0.35">
      <c r="AK1315" s="307"/>
    </row>
    <row r="1316" spans="37:37" s="42" customFormat="1" x14ac:dyDescent="0.35">
      <c r="AK1316" s="307"/>
    </row>
    <row r="1317" spans="37:37" s="42" customFormat="1" x14ac:dyDescent="0.35">
      <c r="AK1317" s="307"/>
    </row>
    <row r="1318" spans="37:37" s="42" customFormat="1" x14ac:dyDescent="0.35">
      <c r="AK1318" s="307"/>
    </row>
    <row r="1319" spans="37:37" s="42" customFormat="1" x14ac:dyDescent="0.35">
      <c r="AK1319" s="307"/>
    </row>
    <row r="1320" spans="37:37" s="42" customFormat="1" x14ac:dyDescent="0.35">
      <c r="AK1320" s="307"/>
    </row>
    <row r="1321" spans="37:37" s="42" customFormat="1" x14ac:dyDescent="0.35">
      <c r="AK1321" s="307"/>
    </row>
    <row r="1322" spans="37:37" s="42" customFormat="1" x14ac:dyDescent="0.35">
      <c r="AK1322" s="307"/>
    </row>
    <row r="1323" spans="37:37" s="42" customFormat="1" x14ac:dyDescent="0.35">
      <c r="AK1323" s="307"/>
    </row>
    <row r="1324" spans="37:37" s="42" customFormat="1" x14ac:dyDescent="0.35">
      <c r="AK1324" s="307"/>
    </row>
    <row r="1325" spans="37:37" s="42" customFormat="1" x14ac:dyDescent="0.35">
      <c r="AK1325" s="307"/>
    </row>
    <row r="1326" spans="37:37" s="42" customFormat="1" x14ac:dyDescent="0.35">
      <c r="AK1326" s="307"/>
    </row>
    <row r="1327" spans="37:37" s="42" customFormat="1" x14ac:dyDescent="0.35">
      <c r="AK1327" s="307"/>
    </row>
    <row r="1328" spans="37:37" s="42" customFormat="1" x14ac:dyDescent="0.35">
      <c r="AK1328" s="307"/>
    </row>
    <row r="1329" spans="37:37" s="42" customFormat="1" x14ac:dyDescent="0.35">
      <c r="AK1329" s="307"/>
    </row>
    <row r="1330" spans="37:37" s="42" customFormat="1" x14ac:dyDescent="0.35">
      <c r="AK1330" s="307"/>
    </row>
    <row r="1331" spans="37:37" s="42" customFormat="1" x14ac:dyDescent="0.35">
      <c r="AK1331" s="307"/>
    </row>
    <row r="1332" spans="37:37" s="42" customFormat="1" x14ac:dyDescent="0.35">
      <c r="AK1332" s="307"/>
    </row>
    <row r="1333" spans="37:37" s="42" customFormat="1" x14ac:dyDescent="0.35">
      <c r="AK1333" s="307"/>
    </row>
    <row r="1334" spans="37:37" s="42" customFormat="1" x14ac:dyDescent="0.35">
      <c r="AK1334" s="307"/>
    </row>
    <row r="1335" spans="37:37" s="42" customFormat="1" x14ac:dyDescent="0.35">
      <c r="AK1335" s="307"/>
    </row>
    <row r="1336" spans="37:37" s="42" customFormat="1" x14ac:dyDescent="0.35">
      <c r="AK1336" s="307"/>
    </row>
    <row r="1337" spans="37:37" s="42" customFormat="1" x14ac:dyDescent="0.35">
      <c r="AK1337" s="307"/>
    </row>
    <row r="1338" spans="37:37" s="42" customFormat="1" x14ac:dyDescent="0.35">
      <c r="AK1338" s="307"/>
    </row>
    <row r="1339" spans="37:37" s="42" customFormat="1" x14ac:dyDescent="0.35">
      <c r="AK1339" s="307"/>
    </row>
    <row r="1340" spans="37:37" s="42" customFormat="1" x14ac:dyDescent="0.35">
      <c r="AK1340" s="307"/>
    </row>
    <row r="1341" spans="37:37" s="42" customFormat="1" x14ac:dyDescent="0.35">
      <c r="AK1341" s="307"/>
    </row>
    <row r="1342" spans="37:37" s="42" customFormat="1" x14ac:dyDescent="0.35">
      <c r="AK1342" s="307"/>
    </row>
    <row r="1343" spans="37:37" s="42" customFormat="1" x14ac:dyDescent="0.35">
      <c r="AK1343" s="307"/>
    </row>
    <row r="1344" spans="37:37" s="42" customFormat="1" x14ac:dyDescent="0.35">
      <c r="AK1344" s="307"/>
    </row>
    <row r="1345" spans="37:37" s="42" customFormat="1" x14ac:dyDescent="0.35">
      <c r="AK1345" s="307"/>
    </row>
    <row r="1346" spans="37:37" s="42" customFormat="1" x14ac:dyDescent="0.35">
      <c r="AK1346" s="307"/>
    </row>
    <row r="1347" spans="37:37" s="42" customFormat="1" x14ac:dyDescent="0.35">
      <c r="AK1347" s="307"/>
    </row>
    <row r="1348" spans="37:37" s="42" customFormat="1" x14ac:dyDescent="0.35">
      <c r="AK1348" s="307"/>
    </row>
    <row r="1349" spans="37:37" s="42" customFormat="1" x14ac:dyDescent="0.35">
      <c r="AK1349" s="307"/>
    </row>
    <row r="1350" spans="37:37" s="42" customFormat="1" x14ac:dyDescent="0.35">
      <c r="AK1350" s="307"/>
    </row>
    <row r="1351" spans="37:37" s="42" customFormat="1" x14ac:dyDescent="0.35">
      <c r="AK1351" s="307"/>
    </row>
    <row r="1352" spans="37:37" s="42" customFormat="1" x14ac:dyDescent="0.35">
      <c r="AK1352" s="307"/>
    </row>
    <row r="1353" spans="37:37" s="42" customFormat="1" x14ac:dyDescent="0.35">
      <c r="AK1353" s="307"/>
    </row>
    <row r="1354" spans="37:37" s="42" customFormat="1" x14ac:dyDescent="0.35">
      <c r="AK1354" s="307"/>
    </row>
    <row r="1355" spans="37:37" s="42" customFormat="1" x14ac:dyDescent="0.35">
      <c r="AK1355" s="307"/>
    </row>
    <row r="1356" spans="37:37" s="42" customFormat="1" x14ac:dyDescent="0.35">
      <c r="AK1356" s="307"/>
    </row>
    <row r="1357" spans="37:37" s="42" customFormat="1" x14ac:dyDescent="0.35">
      <c r="AK1357" s="307"/>
    </row>
    <row r="1358" spans="37:37" s="42" customFormat="1" x14ac:dyDescent="0.35">
      <c r="AK1358" s="307"/>
    </row>
    <row r="1359" spans="37:37" s="42" customFormat="1" x14ac:dyDescent="0.35">
      <c r="AK1359" s="307"/>
    </row>
    <row r="1360" spans="37:37" s="42" customFormat="1" x14ac:dyDescent="0.35">
      <c r="AK1360" s="307"/>
    </row>
    <row r="1361" spans="37:37" s="42" customFormat="1" x14ac:dyDescent="0.35">
      <c r="AK1361" s="307"/>
    </row>
    <row r="1362" spans="37:37" s="42" customFormat="1" x14ac:dyDescent="0.35">
      <c r="AK1362" s="307"/>
    </row>
    <row r="1363" spans="37:37" s="42" customFormat="1" x14ac:dyDescent="0.35">
      <c r="AK1363" s="307"/>
    </row>
    <row r="1364" spans="37:37" s="42" customFormat="1" x14ac:dyDescent="0.35">
      <c r="AK1364" s="307"/>
    </row>
    <row r="1365" spans="37:37" s="42" customFormat="1" x14ac:dyDescent="0.35">
      <c r="AK1365" s="307"/>
    </row>
    <row r="1366" spans="37:37" s="42" customFormat="1" x14ac:dyDescent="0.35">
      <c r="AK1366" s="307"/>
    </row>
    <row r="1367" spans="37:37" s="42" customFormat="1" x14ac:dyDescent="0.35">
      <c r="AK1367" s="307"/>
    </row>
    <row r="1368" spans="37:37" s="42" customFormat="1" x14ac:dyDescent="0.35">
      <c r="AK1368" s="307"/>
    </row>
    <row r="1369" spans="37:37" s="42" customFormat="1" x14ac:dyDescent="0.35">
      <c r="AK1369" s="307"/>
    </row>
    <row r="1370" spans="37:37" s="42" customFormat="1" x14ac:dyDescent="0.35">
      <c r="AK1370" s="307"/>
    </row>
    <row r="1371" spans="37:37" s="42" customFormat="1" x14ac:dyDescent="0.35">
      <c r="AK1371" s="307"/>
    </row>
    <row r="1372" spans="37:37" s="42" customFormat="1" x14ac:dyDescent="0.35">
      <c r="AK1372" s="307"/>
    </row>
    <row r="1373" spans="37:37" s="42" customFormat="1" x14ac:dyDescent="0.35">
      <c r="AK1373" s="307"/>
    </row>
    <row r="1374" spans="37:37" s="42" customFormat="1" x14ac:dyDescent="0.35">
      <c r="AK1374" s="307"/>
    </row>
    <row r="1375" spans="37:37" s="42" customFormat="1" x14ac:dyDescent="0.35">
      <c r="AK1375" s="307"/>
    </row>
    <row r="1376" spans="37:37" s="42" customFormat="1" x14ac:dyDescent="0.35">
      <c r="AK1376" s="307"/>
    </row>
    <row r="1377" spans="37:37" s="42" customFormat="1" x14ac:dyDescent="0.35">
      <c r="AK1377" s="307"/>
    </row>
    <row r="1378" spans="37:37" s="42" customFormat="1" x14ac:dyDescent="0.35">
      <c r="AK1378" s="307"/>
    </row>
    <row r="1379" spans="37:37" s="42" customFormat="1" x14ac:dyDescent="0.35">
      <c r="AK1379" s="307"/>
    </row>
    <row r="1380" spans="37:37" s="42" customFormat="1" x14ac:dyDescent="0.35">
      <c r="AK1380" s="307"/>
    </row>
    <row r="1381" spans="37:37" s="42" customFormat="1" x14ac:dyDescent="0.35">
      <c r="AK1381" s="307"/>
    </row>
    <row r="1382" spans="37:37" s="42" customFormat="1" x14ac:dyDescent="0.35">
      <c r="AK1382" s="307"/>
    </row>
    <row r="1383" spans="37:37" s="42" customFormat="1" x14ac:dyDescent="0.35">
      <c r="AK1383" s="307"/>
    </row>
    <row r="1384" spans="37:37" s="42" customFormat="1" x14ac:dyDescent="0.35">
      <c r="AK1384" s="307"/>
    </row>
    <row r="1385" spans="37:37" s="42" customFormat="1" x14ac:dyDescent="0.35">
      <c r="AK1385" s="307"/>
    </row>
    <row r="1386" spans="37:37" s="42" customFormat="1" x14ac:dyDescent="0.35">
      <c r="AK1386" s="307"/>
    </row>
    <row r="1387" spans="37:37" s="42" customFormat="1" x14ac:dyDescent="0.35">
      <c r="AK1387" s="307"/>
    </row>
    <row r="1388" spans="37:37" s="42" customFormat="1" x14ac:dyDescent="0.35">
      <c r="AK1388" s="307"/>
    </row>
    <row r="1389" spans="37:37" s="42" customFormat="1" x14ac:dyDescent="0.35">
      <c r="AK1389" s="307"/>
    </row>
    <row r="1390" spans="37:37" s="42" customFormat="1" x14ac:dyDescent="0.35">
      <c r="AK1390" s="307"/>
    </row>
    <row r="1391" spans="37:37" s="42" customFormat="1" x14ac:dyDescent="0.35">
      <c r="AK1391" s="307"/>
    </row>
    <row r="1392" spans="37:37" s="42" customFormat="1" x14ac:dyDescent="0.35">
      <c r="AK1392" s="307"/>
    </row>
    <row r="1393" spans="37:37" s="42" customFormat="1" x14ac:dyDescent="0.35">
      <c r="AK1393" s="307"/>
    </row>
    <row r="1394" spans="37:37" s="42" customFormat="1" x14ac:dyDescent="0.35">
      <c r="AK1394" s="307"/>
    </row>
    <row r="1395" spans="37:37" s="42" customFormat="1" x14ac:dyDescent="0.35">
      <c r="AK1395" s="307"/>
    </row>
    <row r="1396" spans="37:37" s="42" customFormat="1" x14ac:dyDescent="0.35">
      <c r="AK1396" s="307"/>
    </row>
    <row r="1397" spans="37:37" s="42" customFormat="1" x14ac:dyDescent="0.35">
      <c r="AK1397" s="307"/>
    </row>
    <row r="1398" spans="37:37" s="42" customFormat="1" x14ac:dyDescent="0.35">
      <c r="AK1398" s="307"/>
    </row>
    <row r="1399" spans="37:37" s="42" customFormat="1" x14ac:dyDescent="0.35">
      <c r="AK1399" s="307"/>
    </row>
    <row r="1400" spans="37:37" s="42" customFormat="1" x14ac:dyDescent="0.35">
      <c r="AK1400" s="307"/>
    </row>
    <row r="1401" spans="37:37" s="42" customFormat="1" x14ac:dyDescent="0.35">
      <c r="AK1401" s="307"/>
    </row>
    <row r="1402" spans="37:37" s="42" customFormat="1" x14ac:dyDescent="0.35">
      <c r="AK1402" s="307"/>
    </row>
    <row r="1403" spans="37:37" s="42" customFormat="1" x14ac:dyDescent="0.35">
      <c r="AK1403" s="307"/>
    </row>
    <row r="1404" spans="37:37" s="42" customFormat="1" x14ac:dyDescent="0.35">
      <c r="AK1404" s="307"/>
    </row>
    <row r="1405" spans="37:37" s="42" customFormat="1" x14ac:dyDescent="0.35">
      <c r="AK1405" s="307"/>
    </row>
    <row r="1406" spans="37:37" s="42" customFormat="1" x14ac:dyDescent="0.35">
      <c r="AK1406" s="307"/>
    </row>
    <row r="1407" spans="37:37" s="42" customFormat="1" x14ac:dyDescent="0.35">
      <c r="AK1407" s="307"/>
    </row>
    <row r="1408" spans="37:37" s="42" customFormat="1" x14ac:dyDescent="0.35">
      <c r="AK1408" s="307"/>
    </row>
    <row r="1409" spans="37:37" s="42" customFormat="1" x14ac:dyDescent="0.35">
      <c r="AK1409" s="307"/>
    </row>
    <row r="1410" spans="37:37" s="42" customFormat="1" x14ac:dyDescent="0.35">
      <c r="AK1410" s="307"/>
    </row>
    <row r="1411" spans="37:37" s="42" customFormat="1" x14ac:dyDescent="0.35">
      <c r="AK1411" s="307"/>
    </row>
    <row r="1412" spans="37:37" s="42" customFormat="1" x14ac:dyDescent="0.35">
      <c r="AK1412" s="307"/>
    </row>
    <row r="1413" spans="37:37" s="42" customFormat="1" x14ac:dyDescent="0.35">
      <c r="AK1413" s="307"/>
    </row>
    <row r="1414" spans="37:37" s="42" customFormat="1" x14ac:dyDescent="0.35">
      <c r="AK1414" s="307"/>
    </row>
    <row r="1415" spans="37:37" s="42" customFormat="1" x14ac:dyDescent="0.35">
      <c r="AK1415" s="307"/>
    </row>
    <row r="1416" spans="37:37" s="42" customFormat="1" x14ac:dyDescent="0.35">
      <c r="AK1416" s="307"/>
    </row>
    <row r="1417" spans="37:37" s="42" customFormat="1" x14ac:dyDescent="0.35">
      <c r="AK1417" s="307"/>
    </row>
    <row r="1418" spans="37:37" s="42" customFormat="1" x14ac:dyDescent="0.35">
      <c r="AK1418" s="307"/>
    </row>
    <row r="1419" spans="37:37" s="42" customFormat="1" x14ac:dyDescent="0.35">
      <c r="AK1419" s="307"/>
    </row>
    <row r="1420" spans="37:37" s="42" customFormat="1" x14ac:dyDescent="0.35">
      <c r="AK1420" s="307"/>
    </row>
    <row r="1421" spans="37:37" s="42" customFormat="1" x14ac:dyDescent="0.35">
      <c r="AK1421" s="307"/>
    </row>
    <row r="1422" spans="37:37" s="42" customFormat="1" x14ac:dyDescent="0.35">
      <c r="AK1422" s="307"/>
    </row>
    <row r="1423" spans="37:37" s="42" customFormat="1" x14ac:dyDescent="0.35">
      <c r="AK1423" s="307"/>
    </row>
    <row r="1424" spans="37:37" s="42" customFormat="1" x14ac:dyDescent="0.35">
      <c r="AK1424" s="307"/>
    </row>
    <row r="1425" spans="37:37" s="42" customFormat="1" x14ac:dyDescent="0.35">
      <c r="AK1425" s="307"/>
    </row>
    <row r="1426" spans="37:37" s="42" customFormat="1" x14ac:dyDescent="0.35">
      <c r="AK1426" s="307"/>
    </row>
    <row r="1427" spans="37:37" s="42" customFormat="1" x14ac:dyDescent="0.35">
      <c r="AK1427" s="307"/>
    </row>
    <row r="1428" spans="37:37" s="42" customFormat="1" x14ac:dyDescent="0.35">
      <c r="AK1428" s="307"/>
    </row>
    <row r="1429" spans="37:37" s="42" customFormat="1" x14ac:dyDescent="0.35">
      <c r="AK1429" s="307"/>
    </row>
    <row r="1430" spans="37:37" s="42" customFormat="1" x14ac:dyDescent="0.35">
      <c r="AK1430" s="307"/>
    </row>
    <row r="1431" spans="37:37" s="42" customFormat="1" x14ac:dyDescent="0.35">
      <c r="AK1431" s="307"/>
    </row>
    <row r="1432" spans="37:37" s="42" customFormat="1" x14ac:dyDescent="0.35">
      <c r="AK1432" s="307"/>
    </row>
    <row r="1433" spans="37:37" s="42" customFormat="1" x14ac:dyDescent="0.35">
      <c r="AK1433" s="307"/>
    </row>
    <row r="1434" spans="37:37" s="42" customFormat="1" x14ac:dyDescent="0.35">
      <c r="AK1434" s="307"/>
    </row>
    <row r="1435" spans="37:37" s="42" customFormat="1" x14ac:dyDescent="0.35">
      <c r="AK1435" s="307"/>
    </row>
    <row r="1436" spans="37:37" s="42" customFormat="1" x14ac:dyDescent="0.35">
      <c r="AK1436" s="307"/>
    </row>
    <row r="1437" spans="37:37" s="42" customFormat="1" x14ac:dyDescent="0.35">
      <c r="AK1437" s="307"/>
    </row>
    <row r="1438" spans="37:37" s="42" customFormat="1" x14ac:dyDescent="0.35">
      <c r="AK1438" s="307"/>
    </row>
    <row r="1439" spans="37:37" s="42" customFormat="1" x14ac:dyDescent="0.35">
      <c r="AK1439" s="307"/>
    </row>
    <row r="1440" spans="37:37" s="42" customFormat="1" x14ac:dyDescent="0.35">
      <c r="AK1440" s="307"/>
    </row>
    <row r="1441" spans="37:37" s="42" customFormat="1" x14ac:dyDescent="0.35">
      <c r="AK1441" s="307"/>
    </row>
    <row r="1442" spans="37:37" s="42" customFormat="1" x14ac:dyDescent="0.35">
      <c r="AK1442" s="307"/>
    </row>
    <row r="1443" spans="37:37" s="42" customFormat="1" x14ac:dyDescent="0.35">
      <c r="AK1443" s="307"/>
    </row>
    <row r="1444" spans="37:37" s="42" customFormat="1" x14ac:dyDescent="0.35">
      <c r="AK1444" s="307"/>
    </row>
    <row r="1445" spans="37:37" s="42" customFormat="1" x14ac:dyDescent="0.35">
      <c r="AK1445" s="307"/>
    </row>
    <row r="1446" spans="37:37" s="42" customFormat="1" x14ac:dyDescent="0.35">
      <c r="AK1446" s="307"/>
    </row>
    <row r="1447" spans="37:37" s="42" customFormat="1" x14ac:dyDescent="0.35">
      <c r="AK1447" s="307"/>
    </row>
    <row r="1448" spans="37:37" s="42" customFormat="1" x14ac:dyDescent="0.35">
      <c r="AK1448" s="307"/>
    </row>
    <row r="1449" spans="37:37" s="42" customFormat="1" x14ac:dyDescent="0.35">
      <c r="AK1449" s="307"/>
    </row>
    <row r="1450" spans="37:37" s="42" customFormat="1" x14ac:dyDescent="0.35">
      <c r="AK1450" s="307"/>
    </row>
    <row r="1451" spans="37:37" s="42" customFormat="1" x14ac:dyDescent="0.35">
      <c r="AK1451" s="307"/>
    </row>
    <row r="1452" spans="37:37" s="42" customFormat="1" x14ac:dyDescent="0.35">
      <c r="AK1452" s="307"/>
    </row>
    <row r="1453" spans="37:37" s="42" customFormat="1" x14ac:dyDescent="0.35">
      <c r="AK1453" s="307"/>
    </row>
    <row r="1454" spans="37:37" s="42" customFormat="1" x14ac:dyDescent="0.35">
      <c r="AK1454" s="307"/>
    </row>
    <row r="1455" spans="37:37" s="42" customFormat="1" x14ac:dyDescent="0.35">
      <c r="AK1455" s="307"/>
    </row>
    <row r="1456" spans="37:37" s="42" customFormat="1" x14ac:dyDescent="0.35">
      <c r="AK1456" s="307"/>
    </row>
    <row r="1457" spans="37:37" s="42" customFormat="1" x14ac:dyDescent="0.35">
      <c r="AK1457" s="307"/>
    </row>
    <row r="1458" spans="37:37" s="42" customFormat="1" x14ac:dyDescent="0.35">
      <c r="AK1458" s="307"/>
    </row>
    <row r="1459" spans="37:37" s="42" customFormat="1" x14ac:dyDescent="0.35">
      <c r="AK1459" s="307"/>
    </row>
    <row r="1460" spans="37:37" s="42" customFormat="1" x14ac:dyDescent="0.35">
      <c r="AK1460" s="307"/>
    </row>
    <row r="1461" spans="37:37" s="42" customFormat="1" x14ac:dyDescent="0.35">
      <c r="AK1461" s="307"/>
    </row>
    <row r="1462" spans="37:37" s="42" customFormat="1" x14ac:dyDescent="0.35">
      <c r="AK1462" s="307"/>
    </row>
    <row r="1463" spans="37:37" s="42" customFormat="1" x14ac:dyDescent="0.35">
      <c r="AK1463" s="307"/>
    </row>
    <row r="1464" spans="37:37" s="42" customFormat="1" x14ac:dyDescent="0.35">
      <c r="AK1464" s="307"/>
    </row>
    <row r="1465" spans="37:37" s="42" customFormat="1" x14ac:dyDescent="0.35">
      <c r="AK1465" s="307"/>
    </row>
    <row r="1466" spans="37:37" s="42" customFormat="1" x14ac:dyDescent="0.35">
      <c r="AK1466" s="307"/>
    </row>
    <row r="1467" spans="37:37" s="42" customFormat="1" x14ac:dyDescent="0.35">
      <c r="AK1467" s="307"/>
    </row>
    <row r="1468" spans="37:37" s="42" customFormat="1" x14ac:dyDescent="0.35">
      <c r="AK1468" s="307"/>
    </row>
    <row r="1469" spans="37:37" s="42" customFormat="1" x14ac:dyDescent="0.35">
      <c r="AK1469" s="307"/>
    </row>
    <row r="1470" spans="37:37" s="42" customFormat="1" x14ac:dyDescent="0.35">
      <c r="AK1470" s="307"/>
    </row>
    <row r="1471" spans="37:37" s="42" customFormat="1" x14ac:dyDescent="0.35">
      <c r="AK1471" s="307"/>
    </row>
    <row r="1472" spans="37:37" s="42" customFormat="1" x14ac:dyDescent="0.35">
      <c r="AK1472" s="307"/>
    </row>
    <row r="1473" spans="37:37" s="42" customFormat="1" x14ac:dyDescent="0.35">
      <c r="AK1473" s="307"/>
    </row>
    <row r="1474" spans="37:37" s="42" customFormat="1" x14ac:dyDescent="0.35">
      <c r="AK1474" s="307"/>
    </row>
    <row r="1475" spans="37:37" s="42" customFormat="1" x14ac:dyDescent="0.35">
      <c r="AK1475" s="307"/>
    </row>
    <row r="1476" spans="37:37" s="42" customFormat="1" x14ac:dyDescent="0.35">
      <c r="AK1476" s="307"/>
    </row>
    <row r="1477" spans="37:37" s="42" customFormat="1" x14ac:dyDescent="0.35">
      <c r="AK1477" s="307"/>
    </row>
    <row r="1478" spans="37:37" s="42" customFormat="1" x14ac:dyDescent="0.35">
      <c r="AK1478" s="307"/>
    </row>
    <row r="1479" spans="37:37" s="42" customFormat="1" x14ac:dyDescent="0.35">
      <c r="AK1479" s="307"/>
    </row>
    <row r="1480" spans="37:37" s="42" customFormat="1" x14ac:dyDescent="0.35">
      <c r="AK1480" s="307"/>
    </row>
    <row r="1481" spans="37:37" s="42" customFormat="1" x14ac:dyDescent="0.35">
      <c r="AK1481" s="307"/>
    </row>
    <row r="1482" spans="37:37" s="42" customFormat="1" x14ac:dyDescent="0.35">
      <c r="AK1482" s="307"/>
    </row>
    <row r="1483" spans="37:37" s="42" customFormat="1" x14ac:dyDescent="0.35">
      <c r="AK1483" s="307"/>
    </row>
    <row r="1484" spans="37:37" s="42" customFormat="1" x14ac:dyDescent="0.35">
      <c r="AK1484" s="307"/>
    </row>
    <row r="1485" spans="37:37" s="42" customFormat="1" x14ac:dyDescent="0.35">
      <c r="AK1485" s="307"/>
    </row>
    <row r="1486" spans="37:37" s="42" customFormat="1" x14ac:dyDescent="0.35">
      <c r="AK1486" s="307"/>
    </row>
    <row r="1487" spans="37:37" s="42" customFormat="1" x14ac:dyDescent="0.35">
      <c r="AK1487" s="307"/>
    </row>
    <row r="1488" spans="37:37" s="42" customFormat="1" x14ac:dyDescent="0.35">
      <c r="AK1488" s="307"/>
    </row>
    <row r="1489" spans="37:37" s="42" customFormat="1" x14ac:dyDescent="0.35">
      <c r="AK1489" s="307"/>
    </row>
    <row r="1490" spans="37:37" s="42" customFormat="1" x14ac:dyDescent="0.35">
      <c r="AK1490" s="307"/>
    </row>
    <row r="1491" spans="37:37" s="42" customFormat="1" x14ac:dyDescent="0.35">
      <c r="AK1491" s="307"/>
    </row>
    <row r="1492" spans="37:37" s="42" customFormat="1" x14ac:dyDescent="0.35">
      <c r="AK1492" s="307"/>
    </row>
    <row r="1493" spans="37:37" s="42" customFormat="1" x14ac:dyDescent="0.35">
      <c r="AK1493" s="307"/>
    </row>
    <row r="1494" spans="37:37" s="42" customFormat="1" x14ac:dyDescent="0.35">
      <c r="AK1494" s="307"/>
    </row>
    <row r="1495" spans="37:37" s="42" customFormat="1" x14ac:dyDescent="0.35">
      <c r="AK1495" s="307"/>
    </row>
    <row r="1496" spans="37:37" s="42" customFormat="1" x14ac:dyDescent="0.35">
      <c r="AK1496" s="307"/>
    </row>
    <row r="1497" spans="37:37" s="42" customFormat="1" x14ac:dyDescent="0.35">
      <c r="AK1497" s="307"/>
    </row>
    <row r="1498" spans="37:37" s="42" customFormat="1" x14ac:dyDescent="0.35">
      <c r="AK1498" s="307"/>
    </row>
    <row r="1499" spans="37:37" s="42" customFormat="1" x14ac:dyDescent="0.35">
      <c r="AK1499" s="307"/>
    </row>
    <row r="1500" spans="37:37" s="42" customFormat="1" x14ac:dyDescent="0.35">
      <c r="AK1500" s="307"/>
    </row>
    <row r="1501" spans="37:37" s="42" customFormat="1" x14ac:dyDescent="0.35">
      <c r="AK1501" s="307"/>
    </row>
    <row r="1502" spans="37:37" s="42" customFormat="1" x14ac:dyDescent="0.35">
      <c r="AK1502" s="307"/>
    </row>
    <row r="1503" spans="37:37" s="42" customFormat="1" x14ac:dyDescent="0.35">
      <c r="AK1503" s="307"/>
    </row>
    <row r="1504" spans="37:37" s="42" customFormat="1" x14ac:dyDescent="0.35">
      <c r="AK1504" s="307"/>
    </row>
    <row r="1505" spans="37:37" s="42" customFormat="1" x14ac:dyDescent="0.35">
      <c r="AK1505" s="307"/>
    </row>
    <row r="1506" spans="37:37" s="42" customFormat="1" x14ac:dyDescent="0.35">
      <c r="AK1506" s="307"/>
    </row>
    <row r="1507" spans="37:37" s="42" customFormat="1" x14ac:dyDescent="0.35">
      <c r="AK1507" s="307"/>
    </row>
    <row r="1508" spans="37:37" s="42" customFormat="1" x14ac:dyDescent="0.35">
      <c r="AK1508" s="307"/>
    </row>
    <row r="1509" spans="37:37" s="42" customFormat="1" x14ac:dyDescent="0.35">
      <c r="AK1509" s="307"/>
    </row>
    <row r="1510" spans="37:37" s="42" customFormat="1" x14ac:dyDescent="0.35">
      <c r="AK1510" s="307"/>
    </row>
    <row r="1511" spans="37:37" s="42" customFormat="1" x14ac:dyDescent="0.35">
      <c r="AK1511" s="307"/>
    </row>
    <row r="1512" spans="37:37" s="42" customFormat="1" x14ac:dyDescent="0.35">
      <c r="AK1512" s="307"/>
    </row>
    <row r="1513" spans="37:37" s="42" customFormat="1" x14ac:dyDescent="0.35">
      <c r="AK1513" s="307"/>
    </row>
    <row r="1514" spans="37:37" s="42" customFormat="1" x14ac:dyDescent="0.35">
      <c r="AK1514" s="307"/>
    </row>
    <row r="1515" spans="37:37" s="42" customFormat="1" x14ac:dyDescent="0.35">
      <c r="AK1515" s="307"/>
    </row>
    <row r="1516" spans="37:37" s="42" customFormat="1" x14ac:dyDescent="0.35">
      <c r="AK1516" s="307"/>
    </row>
    <row r="1517" spans="37:37" s="42" customFormat="1" x14ac:dyDescent="0.35">
      <c r="AK1517" s="307"/>
    </row>
    <row r="1518" spans="37:37" s="42" customFormat="1" x14ac:dyDescent="0.35">
      <c r="AK1518" s="307"/>
    </row>
    <row r="1519" spans="37:37" s="42" customFormat="1" x14ac:dyDescent="0.35">
      <c r="AK1519" s="307"/>
    </row>
    <row r="1520" spans="37:37" s="42" customFormat="1" x14ac:dyDescent="0.35">
      <c r="AK1520" s="307"/>
    </row>
    <row r="1521" spans="37:37" s="42" customFormat="1" x14ac:dyDescent="0.35">
      <c r="AK1521" s="307"/>
    </row>
    <row r="1522" spans="37:37" s="42" customFormat="1" x14ac:dyDescent="0.35">
      <c r="AK1522" s="307"/>
    </row>
    <row r="1523" spans="37:37" s="42" customFormat="1" x14ac:dyDescent="0.35">
      <c r="AK1523" s="307"/>
    </row>
    <row r="1524" spans="37:37" s="42" customFormat="1" x14ac:dyDescent="0.35">
      <c r="AK1524" s="307"/>
    </row>
    <row r="1525" spans="37:37" s="42" customFormat="1" x14ac:dyDescent="0.35">
      <c r="AK1525" s="307"/>
    </row>
    <row r="1526" spans="37:37" s="42" customFormat="1" x14ac:dyDescent="0.35">
      <c r="AK1526" s="307"/>
    </row>
    <row r="1527" spans="37:37" s="42" customFormat="1" x14ac:dyDescent="0.35">
      <c r="AK1527" s="307"/>
    </row>
    <row r="1528" spans="37:37" s="42" customFormat="1" x14ac:dyDescent="0.35">
      <c r="AK1528" s="307"/>
    </row>
    <row r="1529" spans="37:37" s="42" customFormat="1" x14ac:dyDescent="0.35">
      <c r="AK1529" s="307"/>
    </row>
    <row r="1530" spans="37:37" s="42" customFormat="1" x14ac:dyDescent="0.35">
      <c r="AK1530" s="307"/>
    </row>
    <row r="1531" spans="37:37" s="42" customFormat="1" x14ac:dyDescent="0.35">
      <c r="AK1531" s="307"/>
    </row>
    <row r="1532" spans="37:37" s="42" customFormat="1" x14ac:dyDescent="0.35">
      <c r="AK1532" s="307"/>
    </row>
    <row r="1533" spans="37:37" s="42" customFormat="1" x14ac:dyDescent="0.35">
      <c r="AK1533" s="307"/>
    </row>
    <row r="1534" spans="37:37" s="42" customFormat="1" x14ac:dyDescent="0.35">
      <c r="AK1534" s="307"/>
    </row>
    <row r="1535" spans="37:37" s="42" customFormat="1" x14ac:dyDescent="0.35">
      <c r="AK1535" s="307"/>
    </row>
    <row r="1536" spans="37:37" s="42" customFormat="1" x14ac:dyDescent="0.35">
      <c r="AK1536" s="307"/>
    </row>
    <row r="1537" spans="37:37" s="42" customFormat="1" x14ac:dyDescent="0.35">
      <c r="AK1537" s="307"/>
    </row>
    <row r="1538" spans="37:37" s="42" customFormat="1" x14ac:dyDescent="0.35">
      <c r="AK1538" s="307"/>
    </row>
    <row r="1539" spans="37:37" s="42" customFormat="1" x14ac:dyDescent="0.35">
      <c r="AK1539" s="307"/>
    </row>
    <row r="1540" spans="37:37" s="42" customFormat="1" x14ac:dyDescent="0.35">
      <c r="AK1540" s="307"/>
    </row>
    <row r="1541" spans="37:37" s="42" customFormat="1" x14ac:dyDescent="0.35">
      <c r="AK1541" s="307"/>
    </row>
    <row r="1542" spans="37:37" s="42" customFormat="1" x14ac:dyDescent="0.35">
      <c r="AK1542" s="307"/>
    </row>
    <row r="1543" spans="37:37" s="42" customFormat="1" x14ac:dyDescent="0.35">
      <c r="AK1543" s="307"/>
    </row>
    <row r="1544" spans="37:37" s="42" customFormat="1" x14ac:dyDescent="0.35">
      <c r="AK1544" s="307"/>
    </row>
    <row r="1545" spans="37:37" s="42" customFormat="1" x14ac:dyDescent="0.35">
      <c r="AK1545" s="307"/>
    </row>
    <row r="1546" spans="37:37" s="42" customFormat="1" x14ac:dyDescent="0.35">
      <c r="AK1546" s="307"/>
    </row>
    <row r="1547" spans="37:37" s="42" customFormat="1" x14ac:dyDescent="0.35">
      <c r="AK1547" s="307"/>
    </row>
    <row r="1548" spans="37:37" s="42" customFormat="1" x14ac:dyDescent="0.35">
      <c r="AK1548" s="307"/>
    </row>
    <row r="1549" spans="37:37" s="42" customFormat="1" x14ac:dyDescent="0.35">
      <c r="AK1549" s="307"/>
    </row>
    <row r="1550" spans="37:37" s="42" customFormat="1" x14ac:dyDescent="0.35">
      <c r="AK1550" s="307"/>
    </row>
    <row r="1551" spans="37:37" s="42" customFormat="1" x14ac:dyDescent="0.35">
      <c r="AK1551" s="307"/>
    </row>
    <row r="1552" spans="37:37" s="42" customFormat="1" x14ac:dyDescent="0.35">
      <c r="AK1552" s="307"/>
    </row>
    <row r="1553" spans="37:37" s="42" customFormat="1" x14ac:dyDescent="0.35">
      <c r="AK1553" s="307"/>
    </row>
    <row r="1554" spans="37:37" s="42" customFormat="1" x14ac:dyDescent="0.35">
      <c r="AK1554" s="307"/>
    </row>
    <row r="1555" spans="37:37" s="42" customFormat="1" x14ac:dyDescent="0.35">
      <c r="AK1555" s="307"/>
    </row>
    <row r="1556" spans="37:37" s="42" customFormat="1" x14ac:dyDescent="0.35">
      <c r="AK1556" s="307"/>
    </row>
    <row r="1557" spans="37:37" s="42" customFormat="1" x14ac:dyDescent="0.35">
      <c r="AK1557" s="307"/>
    </row>
    <row r="1558" spans="37:37" s="42" customFormat="1" x14ac:dyDescent="0.35">
      <c r="AK1558" s="307"/>
    </row>
    <row r="1559" spans="37:37" s="42" customFormat="1" x14ac:dyDescent="0.35">
      <c r="AK1559" s="307"/>
    </row>
    <row r="1560" spans="37:37" s="42" customFormat="1" x14ac:dyDescent="0.35">
      <c r="AK1560" s="307"/>
    </row>
    <row r="1561" spans="37:37" s="42" customFormat="1" x14ac:dyDescent="0.35">
      <c r="AK1561" s="307"/>
    </row>
    <row r="1562" spans="37:37" s="42" customFormat="1" x14ac:dyDescent="0.35">
      <c r="AK1562" s="307"/>
    </row>
    <row r="1563" spans="37:37" s="42" customFormat="1" x14ac:dyDescent="0.35">
      <c r="AK1563" s="307"/>
    </row>
    <row r="1564" spans="37:37" s="42" customFormat="1" x14ac:dyDescent="0.35">
      <c r="AK1564" s="307"/>
    </row>
    <row r="1565" spans="37:37" s="42" customFormat="1" x14ac:dyDescent="0.35">
      <c r="AK1565" s="307"/>
    </row>
    <row r="1566" spans="37:37" s="42" customFormat="1" x14ac:dyDescent="0.35">
      <c r="AK1566" s="307"/>
    </row>
    <row r="1567" spans="37:37" s="42" customFormat="1" x14ac:dyDescent="0.35">
      <c r="AK1567" s="307"/>
    </row>
    <row r="1568" spans="37:37" s="42" customFormat="1" x14ac:dyDescent="0.35">
      <c r="AK1568" s="307"/>
    </row>
    <row r="1569" spans="37:37" s="42" customFormat="1" x14ac:dyDescent="0.35">
      <c r="AK1569" s="307"/>
    </row>
    <row r="1570" spans="37:37" s="42" customFormat="1" x14ac:dyDescent="0.35">
      <c r="AK1570" s="307"/>
    </row>
    <row r="1571" spans="37:37" s="42" customFormat="1" x14ac:dyDescent="0.35">
      <c r="AK1571" s="307"/>
    </row>
    <row r="1572" spans="37:37" s="42" customFormat="1" x14ac:dyDescent="0.35">
      <c r="AK1572" s="307"/>
    </row>
    <row r="1573" spans="37:37" s="42" customFormat="1" x14ac:dyDescent="0.35">
      <c r="AK1573" s="307"/>
    </row>
    <row r="1574" spans="37:37" s="42" customFormat="1" x14ac:dyDescent="0.35">
      <c r="AK1574" s="307"/>
    </row>
    <row r="1575" spans="37:37" s="42" customFormat="1" x14ac:dyDescent="0.35">
      <c r="AK1575" s="307"/>
    </row>
    <row r="1576" spans="37:37" s="42" customFormat="1" x14ac:dyDescent="0.35">
      <c r="AK1576" s="307"/>
    </row>
    <row r="1577" spans="37:37" s="42" customFormat="1" x14ac:dyDescent="0.35">
      <c r="AK1577" s="307"/>
    </row>
    <row r="1578" spans="37:37" s="42" customFormat="1" x14ac:dyDescent="0.35">
      <c r="AK1578" s="307"/>
    </row>
    <row r="1579" spans="37:37" s="42" customFormat="1" x14ac:dyDescent="0.35">
      <c r="AK1579" s="307"/>
    </row>
    <row r="1580" spans="37:37" s="42" customFormat="1" x14ac:dyDescent="0.35">
      <c r="AK1580" s="307"/>
    </row>
    <row r="1581" spans="37:37" s="42" customFormat="1" x14ac:dyDescent="0.35">
      <c r="AK1581" s="307"/>
    </row>
    <row r="1582" spans="37:37" s="42" customFormat="1" x14ac:dyDescent="0.35">
      <c r="AK1582" s="307"/>
    </row>
    <row r="1583" spans="37:37" s="42" customFormat="1" x14ac:dyDescent="0.35">
      <c r="AK1583" s="307"/>
    </row>
    <row r="1584" spans="37:37" s="42" customFormat="1" x14ac:dyDescent="0.35">
      <c r="AK1584" s="307"/>
    </row>
    <row r="1585" spans="37:37" s="42" customFormat="1" x14ac:dyDescent="0.35">
      <c r="AK1585" s="307"/>
    </row>
    <row r="1586" spans="37:37" s="42" customFormat="1" x14ac:dyDescent="0.35">
      <c r="AK1586" s="307"/>
    </row>
    <row r="1587" spans="37:37" s="42" customFormat="1" x14ac:dyDescent="0.35">
      <c r="AK1587" s="307"/>
    </row>
    <row r="1588" spans="37:37" s="42" customFormat="1" x14ac:dyDescent="0.35">
      <c r="AK1588" s="307"/>
    </row>
    <row r="1589" spans="37:37" s="42" customFormat="1" x14ac:dyDescent="0.35">
      <c r="AK1589" s="307"/>
    </row>
    <row r="1590" spans="37:37" s="42" customFormat="1" x14ac:dyDescent="0.35">
      <c r="AK1590" s="307"/>
    </row>
    <row r="1591" spans="37:37" s="42" customFormat="1" x14ac:dyDescent="0.35">
      <c r="AK1591" s="307"/>
    </row>
    <row r="1592" spans="37:37" s="42" customFormat="1" x14ac:dyDescent="0.35">
      <c r="AK1592" s="307"/>
    </row>
    <row r="1593" spans="37:37" s="42" customFormat="1" x14ac:dyDescent="0.35">
      <c r="AK1593" s="307"/>
    </row>
    <row r="1594" spans="37:37" s="42" customFormat="1" x14ac:dyDescent="0.35">
      <c r="AK1594" s="307"/>
    </row>
    <row r="1595" spans="37:37" s="42" customFormat="1" x14ac:dyDescent="0.35">
      <c r="AK1595" s="307"/>
    </row>
    <row r="1596" spans="37:37" s="42" customFormat="1" x14ac:dyDescent="0.35">
      <c r="AK1596" s="307"/>
    </row>
    <row r="1597" spans="37:37" s="42" customFormat="1" x14ac:dyDescent="0.35">
      <c r="AK1597" s="307"/>
    </row>
    <row r="1598" spans="37:37" s="42" customFormat="1" x14ac:dyDescent="0.35">
      <c r="AK1598" s="307"/>
    </row>
    <row r="1599" spans="37:37" s="42" customFormat="1" x14ac:dyDescent="0.35">
      <c r="AK1599" s="307"/>
    </row>
    <row r="1600" spans="37:37" s="42" customFormat="1" x14ac:dyDescent="0.35">
      <c r="AK1600" s="307"/>
    </row>
    <row r="1601" spans="37:37" s="42" customFormat="1" x14ac:dyDescent="0.35">
      <c r="AK1601" s="307"/>
    </row>
    <row r="1602" spans="37:37" s="42" customFormat="1" x14ac:dyDescent="0.35">
      <c r="AK1602" s="307"/>
    </row>
    <row r="1603" spans="37:37" s="42" customFormat="1" x14ac:dyDescent="0.35">
      <c r="AK1603" s="307"/>
    </row>
    <row r="1604" spans="37:37" s="42" customFormat="1" x14ac:dyDescent="0.35">
      <c r="AK1604" s="307"/>
    </row>
    <row r="1605" spans="37:37" s="42" customFormat="1" x14ac:dyDescent="0.35">
      <c r="AK1605" s="307"/>
    </row>
    <row r="1606" spans="37:37" s="42" customFormat="1" x14ac:dyDescent="0.35">
      <c r="AK1606" s="307"/>
    </row>
    <row r="1607" spans="37:37" s="42" customFormat="1" x14ac:dyDescent="0.35">
      <c r="AK1607" s="307"/>
    </row>
    <row r="1608" spans="37:37" s="42" customFormat="1" x14ac:dyDescent="0.35">
      <c r="AK1608" s="307"/>
    </row>
    <row r="1609" spans="37:37" s="42" customFormat="1" x14ac:dyDescent="0.35">
      <c r="AK1609" s="307"/>
    </row>
    <row r="1610" spans="37:37" s="42" customFormat="1" x14ac:dyDescent="0.35">
      <c r="AK1610" s="307"/>
    </row>
    <row r="1611" spans="37:37" s="42" customFormat="1" x14ac:dyDescent="0.35">
      <c r="AK1611" s="307"/>
    </row>
    <row r="1612" spans="37:37" s="42" customFormat="1" x14ac:dyDescent="0.35">
      <c r="AK1612" s="307"/>
    </row>
    <row r="1613" spans="37:37" s="42" customFormat="1" x14ac:dyDescent="0.35">
      <c r="AK1613" s="307"/>
    </row>
    <row r="1614" spans="37:37" s="42" customFormat="1" x14ac:dyDescent="0.35">
      <c r="AK1614" s="307"/>
    </row>
    <row r="1615" spans="37:37" s="42" customFormat="1" x14ac:dyDescent="0.35">
      <c r="AK1615" s="307"/>
    </row>
    <row r="1616" spans="37:37" s="42" customFormat="1" x14ac:dyDescent="0.35">
      <c r="AK1616" s="307"/>
    </row>
    <row r="1617" spans="37:37" s="42" customFormat="1" x14ac:dyDescent="0.35">
      <c r="AK1617" s="307"/>
    </row>
    <row r="1618" spans="37:37" s="42" customFormat="1" x14ac:dyDescent="0.35">
      <c r="AK1618" s="307"/>
    </row>
    <row r="1619" spans="37:37" s="42" customFormat="1" x14ac:dyDescent="0.35">
      <c r="AK1619" s="307"/>
    </row>
    <row r="1620" spans="37:37" s="42" customFormat="1" x14ac:dyDescent="0.35">
      <c r="AK1620" s="307"/>
    </row>
    <row r="1621" spans="37:37" s="42" customFormat="1" x14ac:dyDescent="0.35">
      <c r="AK1621" s="307"/>
    </row>
    <row r="1622" spans="37:37" s="42" customFormat="1" x14ac:dyDescent="0.35">
      <c r="AK1622" s="307"/>
    </row>
    <row r="1623" spans="37:37" s="42" customFormat="1" x14ac:dyDescent="0.35">
      <c r="AK1623" s="307"/>
    </row>
    <row r="1624" spans="37:37" s="42" customFormat="1" x14ac:dyDescent="0.35">
      <c r="AK1624" s="307"/>
    </row>
    <row r="1625" spans="37:37" s="42" customFormat="1" x14ac:dyDescent="0.35">
      <c r="AK1625" s="307"/>
    </row>
    <row r="1626" spans="37:37" s="42" customFormat="1" x14ac:dyDescent="0.35">
      <c r="AK1626" s="307"/>
    </row>
    <row r="1627" spans="37:37" s="42" customFormat="1" x14ac:dyDescent="0.35">
      <c r="AK1627" s="307"/>
    </row>
    <row r="1628" spans="37:37" s="42" customFormat="1" x14ac:dyDescent="0.35">
      <c r="AK1628" s="307"/>
    </row>
    <row r="1629" spans="37:37" s="42" customFormat="1" x14ac:dyDescent="0.35">
      <c r="AK1629" s="307"/>
    </row>
    <row r="1630" spans="37:37" s="42" customFormat="1" x14ac:dyDescent="0.35">
      <c r="AK1630" s="307"/>
    </row>
    <row r="1631" spans="37:37" s="42" customFormat="1" x14ac:dyDescent="0.35">
      <c r="AK1631" s="307"/>
    </row>
    <row r="1632" spans="37:37" s="42" customFormat="1" x14ac:dyDescent="0.35">
      <c r="AK1632" s="307"/>
    </row>
    <row r="1633" spans="37:37" s="42" customFormat="1" x14ac:dyDescent="0.35">
      <c r="AK1633" s="307"/>
    </row>
    <row r="1634" spans="37:37" s="42" customFormat="1" x14ac:dyDescent="0.35">
      <c r="AK1634" s="307"/>
    </row>
    <row r="1635" spans="37:37" s="42" customFormat="1" x14ac:dyDescent="0.35">
      <c r="AK1635" s="307"/>
    </row>
    <row r="1636" spans="37:37" s="42" customFormat="1" x14ac:dyDescent="0.35">
      <c r="AK1636" s="307"/>
    </row>
    <row r="1637" spans="37:37" s="42" customFormat="1" x14ac:dyDescent="0.35">
      <c r="AK1637" s="307"/>
    </row>
    <row r="1638" spans="37:37" s="42" customFormat="1" x14ac:dyDescent="0.35">
      <c r="AK1638" s="307"/>
    </row>
    <row r="1639" spans="37:37" s="42" customFormat="1" x14ac:dyDescent="0.35">
      <c r="AK1639" s="307"/>
    </row>
    <row r="1640" spans="37:37" s="42" customFormat="1" x14ac:dyDescent="0.35">
      <c r="AK1640" s="307"/>
    </row>
    <row r="1641" spans="37:37" s="42" customFormat="1" x14ac:dyDescent="0.35">
      <c r="AK1641" s="307"/>
    </row>
    <row r="1642" spans="37:37" s="42" customFormat="1" x14ac:dyDescent="0.35">
      <c r="AK1642" s="307"/>
    </row>
    <row r="1643" spans="37:37" s="42" customFormat="1" x14ac:dyDescent="0.35">
      <c r="AK1643" s="307"/>
    </row>
    <row r="1644" spans="37:37" s="42" customFormat="1" x14ac:dyDescent="0.35">
      <c r="AK1644" s="307"/>
    </row>
    <row r="1645" spans="37:37" s="42" customFormat="1" x14ac:dyDescent="0.35">
      <c r="AK1645" s="307"/>
    </row>
    <row r="1646" spans="37:37" s="42" customFormat="1" x14ac:dyDescent="0.35">
      <c r="AK1646" s="307"/>
    </row>
    <row r="1647" spans="37:37" s="42" customFormat="1" x14ac:dyDescent="0.35">
      <c r="AK1647" s="307"/>
    </row>
    <row r="1648" spans="37:37" s="42" customFormat="1" x14ac:dyDescent="0.35">
      <c r="AK1648" s="307"/>
    </row>
    <row r="1649" spans="37:37" s="42" customFormat="1" x14ac:dyDescent="0.35">
      <c r="AK1649" s="307"/>
    </row>
    <row r="1650" spans="37:37" s="42" customFormat="1" x14ac:dyDescent="0.35">
      <c r="AK1650" s="307"/>
    </row>
    <row r="1651" spans="37:37" s="42" customFormat="1" x14ac:dyDescent="0.35">
      <c r="AK1651" s="307"/>
    </row>
    <row r="1652" spans="37:37" s="42" customFormat="1" x14ac:dyDescent="0.35">
      <c r="AK1652" s="307"/>
    </row>
    <row r="1653" spans="37:37" s="42" customFormat="1" x14ac:dyDescent="0.35">
      <c r="AK1653" s="307"/>
    </row>
    <row r="1654" spans="37:37" s="42" customFormat="1" x14ac:dyDescent="0.35">
      <c r="AK1654" s="307"/>
    </row>
    <row r="1655" spans="37:37" s="42" customFormat="1" x14ac:dyDescent="0.35">
      <c r="AK1655" s="307"/>
    </row>
    <row r="1656" spans="37:37" s="42" customFormat="1" x14ac:dyDescent="0.35">
      <c r="AK1656" s="307"/>
    </row>
    <row r="1657" spans="37:37" s="42" customFormat="1" x14ac:dyDescent="0.35">
      <c r="AK1657" s="307"/>
    </row>
    <row r="1658" spans="37:37" s="42" customFormat="1" x14ac:dyDescent="0.35">
      <c r="AK1658" s="307"/>
    </row>
    <row r="1659" spans="37:37" s="42" customFormat="1" x14ac:dyDescent="0.35">
      <c r="AK1659" s="307"/>
    </row>
    <row r="1660" spans="37:37" s="42" customFormat="1" x14ac:dyDescent="0.35">
      <c r="AK1660" s="307"/>
    </row>
    <row r="1661" spans="37:37" s="42" customFormat="1" x14ac:dyDescent="0.35">
      <c r="AK1661" s="307"/>
    </row>
    <row r="1662" spans="37:37" s="42" customFormat="1" x14ac:dyDescent="0.35">
      <c r="AK1662" s="307"/>
    </row>
    <row r="1663" spans="37:37" s="42" customFormat="1" x14ac:dyDescent="0.35">
      <c r="AK1663" s="307"/>
    </row>
    <row r="1664" spans="37:37" s="42" customFormat="1" x14ac:dyDescent="0.35">
      <c r="AK1664" s="307"/>
    </row>
    <row r="1665" spans="4:37" s="42" customFormat="1" x14ac:dyDescent="0.35">
      <c r="AK1665" s="307"/>
    </row>
    <row r="1666" spans="4:37" s="42" customFormat="1" x14ac:dyDescent="0.35">
      <c r="AK1666" s="307"/>
    </row>
    <row r="1667" spans="4:37" s="42" customFormat="1" x14ac:dyDescent="0.35">
      <c r="AK1667" s="307"/>
    </row>
    <row r="1668" spans="4:37" s="42" customFormat="1" x14ac:dyDescent="0.35">
      <c r="AK1668" s="307"/>
    </row>
    <row r="1669" spans="4:37" s="42" customFormat="1" x14ac:dyDescent="0.35">
      <c r="AK1669" s="307"/>
    </row>
    <row r="1670" spans="4:37" s="42" customFormat="1" x14ac:dyDescent="0.35">
      <c r="AK1670" s="307"/>
    </row>
    <row r="1671" spans="4:37" s="42" customFormat="1" x14ac:dyDescent="0.35">
      <c r="AK1671" s="307"/>
    </row>
    <row r="1672" spans="4:37" s="42" customFormat="1" x14ac:dyDescent="0.35">
      <c r="AK1672" s="307"/>
    </row>
    <row r="1673" spans="4:37" s="42" customFormat="1" x14ac:dyDescent="0.35">
      <c r="AK1673" s="307"/>
    </row>
    <row r="1674" spans="4:37" s="42" customFormat="1" x14ac:dyDescent="0.35">
      <c r="AK1674" s="307"/>
    </row>
    <row r="1675" spans="4:37" s="42" customFormat="1" x14ac:dyDescent="0.35">
      <c r="AK1675" s="307"/>
    </row>
    <row r="1676" spans="4:37" x14ac:dyDescent="0.35">
      <c r="D1676" s="42"/>
      <c r="F1676" s="42"/>
      <c r="H1676" s="42"/>
      <c r="J1676" s="42"/>
      <c r="K1676" s="42"/>
      <c r="L1676" s="42"/>
      <c r="N1676" s="42"/>
      <c r="P1676" s="42"/>
      <c r="T1676" s="42"/>
      <c r="V1676" s="42"/>
      <c r="X1676" s="42"/>
      <c r="Y1676" s="42"/>
      <c r="Z1676" s="42"/>
      <c r="AB1676" s="42"/>
      <c r="AD1676" s="42"/>
      <c r="AH1676" s="42"/>
      <c r="AJ1676" s="42"/>
      <c r="AK1676" s="307"/>
    </row>
    <row r="1677" spans="4:37" x14ac:dyDescent="0.35">
      <c r="D1677" s="42"/>
      <c r="F1677" s="42"/>
      <c r="H1677" s="42"/>
      <c r="J1677" s="42"/>
      <c r="K1677" s="42"/>
      <c r="L1677" s="42"/>
      <c r="N1677" s="42"/>
      <c r="P1677" s="42"/>
      <c r="T1677" s="42"/>
      <c r="V1677" s="42"/>
      <c r="X1677" s="42"/>
      <c r="Y1677" s="42"/>
      <c r="Z1677" s="42"/>
      <c r="AB1677" s="42"/>
      <c r="AD1677" s="42"/>
      <c r="AH1677" s="42"/>
      <c r="AJ1677" s="42"/>
      <c r="AK1677" s="307"/>
    </row>
    <row r="1678" spans="4:37" x14ac:dyDescent="0.35">
      <c r="D1678" s="42"/>
      <c r="F1678" s="42"/>
      <c r="H1678" s="42"/>
      <c r="J1678" s="42"/>
      <c r="K1678" s="42"/>
      <c r="L1678" s="42"/>
      <c r="N1678" s="42"/>
      <c r="P1678" s="42"/>
      <c r="T1678" s="42"/>
      <c r="V1678" s="42"/>
      <c r="X1678" s="42"/>
      <c r="Y1678" s="42"/>
      <c r="Z1678" s="42"/>
      <c r="AB1678" s="42"/>
      <c r="AD1678" s="42"/>
      <c r="AH1678" s="42"/>
      <c r="AJ1678" s="42"/>
      <c r="AK1678" s="307"/>
    </row>
    <row r="1679" spans="4:37" x14ac:dyDescent="0.35">
      <c r="D1679" s="42"/>
      <c r="F1679" s="42"/>
      <c r="H1679" s="42"/>
      <c r="J1679" s="42"/>
      <c r="K1679" s="42"/>
      <c r="L1679" s="42"/>
      <c r="N1679" s="42"/>
      <c r="P1679" s="42"/>
      <c r="T1679" s="42"/>
      <c r="V1679" s="42"/>
      <c r="X1679" s="42"/>
      <c r="Y1679" s="42"/>
      <c r="Z1679" s="42"/>
      <c r="AB1679" s="42"/>
      <c r="AD1679" s="42"/>
      <c r="AH1679" s="42"/>
      <c r="AJ1679" s="42"/>
      <c r="AK1679" s="307"/>
    </row>
  </sheetData>
  <customSheetViews>
    <customSheetView guid="{2B0C32DC-5564-474C-B936-6887ADB6AC8C}" scale="70" state="hidden">
      <selection activeCell="J81" sqref="J81:J84"/>
      <pageMargins left="0.7" right="0.7" top="0.75" bottom="0.75" header="0.3" footer="0.3"/>
    </customSheetView>
    <customSheetView guid="{342C049D-7445-49CB-A85E-EBBEF398D233}" scale="70" state="hidden">
      <selection activeCell="J81" sqref="J81:J84"/>
      <pageMargins left="0.7" right="0.7" top="0.75" bottom="0.75" header="0.3" footer="0.3"/>
    </customSheetView>
    <customSheetView guid="{7D265BC2-9D19-4823-BA43-98D580D4E12B}" scale="70" state="hidden">
      <selection activeCell="J81" sqref="J81:J84"/>
      <pageMargins left="0.7" right="0.7" top="0.75" bottom="0.75" header="0.3" footer="0.3"/>
    </customSheetView>
  </customSheetViews>
  <mergeCells count="25">
    <mergeCell ref="C74:C80"/>
    <mergeCell ref="C81:C84"/>
    <mergeCell ref="A25:A42"/>
    <mergeCell ref="B25:B27"/>
    <mergeCell ref="B28:B42"/>
    <mergeCell ref="A43:A50"/>
    <mergeCell ref="B43:B50"/>
    <mergeCell ref="C54:C66"/>
    <mergeCell ref="A5:B9"/>
    <mergeCell ref="A10:A24"/>
    <mergeCell ref="B10:B21"/>
    <mergeCell ref="B22:B23"/>
    <mergeCell ref="C67:C73"/>
    <mergeCell ref="A1:D2"/>
    <mergeCell ref="AM2:BA3"/>
    <mergeCell ref="BC2:BQ3"/>
    <mergeCell ref="BS2:BZ3"/>
    <mergeCell ref="CB2:CI3"/>
    <mergeCell ref="A3:D4"/>
    <mergeCell ref="F3:L3"/>
    <mergeCell ref="M3:S3"/>
    <mergeCell ref="T3:Z3"/>
    <mergeCell ref="AA3:AF3"/>
    <mergeCell ref="AJ3:AJ4"/>
    <mergeCell ref="AK3:AK4"/>
  </mergeCells>
  <conditionalFormatting sqref="X59:X66 V59:V66 T59:T66 P59:P66 N59:N66 J59:J66 H59:H66 H54:H57 J54:J57 N54:N57 P54:P57 T54:T57 V54:V57 X54:X57 F54:F57 F59:F66 AD59:AD66 AB59:AB66 AB54:AB57 AD54:AD57">
    <cfRule type="cellIs" dxfId="42" priority="36" operator="lessThan">
      <formula>1</formula>
    </cfRule>
    <cfRule type="cellIs" dxfId="41" priority="37" operator="lessThan">
      <formula>2</formula>
    </cfRule>
  </conditionalFormatting>
  <conditionalFormatting sqref="F81 H81 J81:L81 N81 P81 T81 V81 X81:Z81">
    <cfRule type="cellIs" dxfId="40" priority="35" operator="lessThan">
      <formula>7</formula>
    </cfRule>
  </conditionalFormatting>
  <conditionalFormatting sqref="F73 H73 J73 N73 P73 T73 V73 X73 F82:F83 H82:H83 J82:L83 N82:N83 P82:P83 T82:T83 V82:V83 AB73 AD73 AH73 X82:Z83">
    <cfRule type="cellIs" dxfId="39" priority="34" operator="lessThan">
      <formula>2</formula>
    </cfRule>
  </conditionalFormatting>
  <conditionalFormatting sqref="F72 H72 J72 N72 P72 T72 V72 X72 F84 H84 J84:L84 N84 P84 T84 V84 AB72 AD72 AH72 X84:Z84">
    <cfRule type="cellIs" dxfId="38" priority="33" operator="lessThan">
      <formula>4</formula>
    </cfRule>
  </conditionalFormatting>
  <conditionalFormatting sqref="F74 H74 N74 P74 T74 V74 J74:L74 X74:Z74 AB74 AD74 AH74">
    <cfRule type="cellIs" dxfId="37" priority="32" operator="lessThan">
      <formula>1</formula>
    </cfRule>
  </conditionalFormatting>
  <conditionalFormatting sqref="J81:L81 X81:Z81">
    <cfRule type="cellIs" dxfId="36" priority="31" operator="lessThan">
      <formula>9</formula>
    </cfRule>
  </conditionalFormatting>
  <conditionalFormatting sqref="J82:L83 X82:Z83">
    <cfRule type="cellIs" dxfId="35" priority="30" operator="lessThan">
      <formula>3</formula>
    </cfRule>
  </conditionalFormatting>
  <conditionalFormatting sqref="F58 H58 J58 N58 P58 T58 V58 X58 AB58 AD58">
    <cfRule type="cellIs" dxfId="34" priority="28" operator="lessThan">
      <formula>2</formula>
    </cfRule>
    <cfRule type="cellIs" dxfId="33" priority="29" operator="lessThan">
      <formula>4</formula>
    </cfRule>
  </conditionalFormatting>
  <conditionalFormatting sqref="E90:AI90">
    <cfRule type="cellIs" dxfId="32" priority="27" operator="lessThan">
      <formula>70</formula>
    </cfRule>
  </conditionalFormatting>
  <conditionalFormatting sqref="AH59:AH66 AH54:AH57">
    <cfRule type="cellIs" dxfId="31" priority="25" operator="lessThan">
      <formula>1</formula>
    </cfRule>
    <cfRule type="cellIs" dxfId="30" priority="26" operator="lessThan">
      <formula>2</formula>
    </cfRule>
  </conditionalFormatting>
  <conditionalFormatting sqref="AH58">
    <cfRule type="cellIs" dxfId="29" priority="23" operator="lessThan">
      <formula>2</formula>
    </cfRule>
    <cfRule type="cellIs" dxfId="28" priority="24" operator="lessThan">
      <formula>4</formula>
    </cfRule>
  </conditionalFormatting>
  <conditionalFormatting sqref="AB81 AD81">
    <cfRule type="cellIs" dxfId="27" priority="22" operator="lessThan">
      <formula>7</formula>
    </cfRule>
  </conditionalFormatting>
  <conditionalFormatting sqref="AB82:AB83 AD82:AD83">
    <cfRule type="cellIs" dxfId="26" priority="21" operator="lessThan">
      <formula>2</formula>
    </cfRule>
  </conditionalFormatting>
  <conditionalFormatting sqref="AB84 AD84">
    <cfRule type="cellIs" dxfId="25" priority="20" operator="lessThan">
      <formula>4</formula>
    </cfRule>
  </conditionalFormatting>
  <conditionalFormatting sqref="AH81">
    <cfRule type="cellIs" dxfId="24" priority="19" operator="lessThan">
      <formula>7</formula>
    </cfRule>
  </conditionalFormatting>
  <conditionalFormatting sqref="AH82:AH83">
    <cfRule type="cellIs" dxfId="23" priority="18" operator="lessThan">
      <formula>2</formula>
    </cfRule>
  </conditionalFormatting>
  <conditionalFormatting sqref="AH84">
    <cfRule type="cellIs" dxfId="22" priority="17" operator="lessThan">
      <formula>4</formula>
    </cfRule>
  </conditionalFormatting>
  <conditionalFormatting sqref="AM5:AZ50">
    <cfRule type="cellIs" dxfId="21" priority="16" operator="greaterThan">
      <formula>0</formula>
    </cfRule>
  </conditionalFormatting>
  <conditionalFormatting sqref="AM5:AZ50">
    <cfRule type="cellIs" dxfId="20" priority="15" operator="greaterThan">
      <formula>0</formula>
    </cfRule>
  </conditionalFormatting>
  <conditionalFormatting sqref="AM5:AZ50">
    <cfRule type="cellIs" dxfId="19" priority="14" operator="greaterThan">
      <formula>0</formula>
    </cfRule>
  </conditionalFormatting>
  <conditionalFormatting sqref="AM5:AZ50">
    <cfRule type="cellIs" dxfId="18" priority="13" operator="greaterThan">
      <formula>0</formula>
    </cfRule>
  </conditionalFormatting>
  <conditionalFormatting sqref="AM5:AZ50">
    <cfRule type="cellIs" dxfId="17" priority="12" operator="greaterThan">
      <formula>0</formula>
    </cfRule>
  </conditionalFormatting>
  <conditionalFormatting sqref="BC5:BP50">
    <cfRule type="cellIs" dxfId="16" priority="11" operator="greaterThan">
      <formula>0</formula>
    </cfRule>
  </conditionalFormatting>
  <conditionalFormatting sqref="BS5:BY50">
    <cfRule type="cellIs" dxfId="15" priority="10" operator="greaterThan">
      <formula>0</formula>
    </cfRule>
  </conditionalFormatting>
  <conditionalFormatting sqref="CB5:CH50">
    <cfRule type="cellIs" dxfId="14" priority="9" operator="greaterThan">
      <formula>0</formula>
    </cfRule>
  </conditionalFormatting>
  <conditionalFormatting sqref="AM5:AZ50">
    <cfRule type="cellIs" dxfId="13" priority="8" operator="greaterThan">
      <formula>0</formula>
    </cfRule>
  </conditionalFormatting>
  <conditionalFormatting sqref="AM5:AZ50">
    <cfRule type="cellIs" dxfId="12" priority="7" operator="greaterThan">
      <formula>0</formula>
    </cfRule>
  </conditionalFormatting>
  <conditionalFormatting sqref="AM5:AZ50">
    <cfRule type="cellIs" dxfId="11" priority="6" operator="greaterThan">
      <formula>0</formula>
    </cfRule>
  </conditionalFormatting>
  <conditionalFormatting sqref="AM5:AZ50">
    <cfRule type="cellIs" dxfId="10" priority="5" operator="greaterThan">
      <formula>0</formula>
    </cfRule>
  </conditionalFormatting>
  <conditionalFormatting sqref="AM5:AZ50">
    <cfRule type="cellIs" dxfId="9" priority="4" operator="greaterThan">
      <formula>0</formula>
    </cfRule>
  </conditionalFormatting>
  <conditionalFormatting sqref="BC5:BP50">
    <cfRule type="cellIs" dxfId="8" priority="3" operator="greaterThan">
      <formula>0</formula>
    </cfRule>
  </conditionalFormatting>
  <conditionalFormatting sqref="BS5:BY50">
    <cfRule type="cellIs" dxfId="7" priority="2" operator="greaterThan">
      <formula>0</formula>
    </cfRule>
  </conditionalFormatting>
  <conditionalFormatting sqref="CB5:CH50">
    <cfRule type="cellIs" dxfId="6" priority="1" operator="greaterThan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AE1385"/>
  <sheetViews>
    <sheetView tabSelected="1" zoomScale="55" zoomScaleNormal="55" workbookViewId="0"/>
  </sheetViews>
  <sheetFormatPr baseColWidth="10" defaultColWidth="10.54296875" defaultRowHeight="14.5" x14ac:dyDescent="0.35"/>
  <cols>
    <col min="1" max="1" width="7.54296875" style="562" bestFit="1" customWidth="1"/>
    <col min="2" max="2" width="23.7265625" style="504" customWidth="1"/>
    <col min="3" max="3" width="5.1796875" style="504" bestFit="1" customWidth="1"/>
    <col min="4" max="4" width="5.1796875" style="504" customWidth="1"/>
    <col min="5" max="6" width="7.1796875" style="504" bestFit="1" customWidth="1"/>
    <col min="7" max="7" width="1.90625" style="504" customWidth="1"/>
    <col min="8" max="8" width="9.36328125" style="504" bestFit="1" customWidth="1"/>
    <col min="9" max="9" width="5.1796875" style="504" bestFit="1" customWidth="1"/>
    <col min="10" max="10" width="9.1796875" style="504" customWidth="1"/>
    <col min="11" max="11" width="1.90625" style="504" customWidth="1"/>
    <col min="12" max="12" width="5.1796875" style="504" bestFit="1" customWidth="1"/>
    <col min="13" max="13" width="13.36328125" style="504" bestFit="1" customWidth="1"/>
    <col min="14" max="14" width="5.1796875" style="504" bestFit="1" customWidth="1"/>
    <col min="15" max="15" width="9.36328125" style="504" bestFit="1" customWidth="1"/>
    <col min="16" max="17" width="5.1796875" style="504" bestFit="1" customWidth="1"/>
    <col min="18" max="18" width="7.1796875" style="504" bestFit="1" customWidth="1"/>
    <col min="19" max="19" width="1.90625" style="504" customWidth="1"/>
    <col min="20" max="20" width="7.1796875" style="504" bestFit="1" customWidth="1"/>
    <col min="21" max="21" width="10.6328125" style="504" bestFit="1" customWidth="1"/>
    <col min="22" max="22" width="9.1796875" style="504" bestFit="1" customWidth="1"/>
    <col min="23" max="23" width="7.1796875" style="504" bestFit="1" customWidth="1"/>
    <col min="24" max="24" width="9.1796875" style="504" customWidth="1"/>
    <col min="25" max="25" width="1.81640625" style="504" customWidth="1"/>
    <col min="26" max="26" width="23.08984375" style="504" bestFit="1" customWidth="1"/>
    <col min="27" max="27" width="10.54296875" style="639"/>
    <col min="28" max="28" width="12.36328125" style="562" bestFit="1" customWidth="1"/>
    <col min="29" max="29" width="11.6328125" style="562" customWidth="1"/>
    <col min="30" max="31" width="10.54296875" style="639"/>
    <col min="32" max="16384" width="10.54296875" style="504"/>
  </cols>
  <sheetData>
    <row r="1" spans="1:29" x14ac:dyDescent="0.35">
      <c r="A1" s="638"/>
      <c r="B1" s="639"/>
      <c r="C1" s="639"/>
      <c r="D1" s="639"/>
      <c r="E1" s="639"/>
      <c r="F1" s="639"/>
      <c r="G1" s="639"/>
      <c r="H1" s="639"/>
      <c r="I1" s="639"/>
      <c r="J1" s="639"/>
      <c r="K1" s="639"/>
      <c r="L1" s="639"/>
      <c r="M1" s="639"/>
      <c r="N1" s="639"/>
      <c r="O1" s="639"/>
      <c r="P1" s="639"/>
      <c r="Q1" s="639"/>
      <c r="R1" s="639"/>
      <c r="S1" s="639"/>
      <c r="T1" s="639"/>
      <c r="U1" s="639"/>
      <c r="V1" s="639"/>
      <c r="W1" s="639"/>
      <c r="X1" s="639"/>
      <c r="Y1" s="639"/>
      <c r="Z1" s="639"/>
      <c r="AB1" s="638"/>
      <c r="AC1" s="638"/>
    </row>
    <row r="2" spans="1:29" ht="28.5" x14ac:dyDescent="0.35">
      <c r="A2" s="638"/>
      <c r="B2" s="639"/>
      <c r="C2" s="639"/>
      <c r="D2" s="709" t="s">
        <v>298</v>
      </c>
      <c r="E2" s="710"/>
      <c r="F2" s="710"/>
      <c r="G2" s="710"/>
      <c r="H2" s="711"/>
      <c r="I2" s="711"/>
      <c r="J2" s="711"/>
      <c r="K2" s="711"/>
      <c r="L2" s="711"/>
      <c r="M2" s="711"/>
      <c r="N2" s="711"/>
      <c r="O2" s="844" t="s">
        <v>339</v>
      </c>
      <c r="P2" s="844"/>
      <c r="Q2" s="845"/>
      <c r="R2" s="639"/>
      <c r="S2" s="639"/>
      <c r="T2" s="841" t="s">
        <v>338</v>
      </c>
      <c r="U2" s="842"/>
      <c r="V2" s="842"/>
      <c r="W2" s="842"/>
      <c r="X2" s="842"/>
      <c r="Y2" s="843"/>
      <c r="Z2" s="639"/>
      <c r="AB2" s="638"/>
      <c r="AC2" s="638"/>
    </row>
    <row r="3" spans="1:29" ht="28.5" x14ac:dyDescent="0.35">
      <c r="A3" s="638"/>
      <c r="B3" s="639"/>
      <c r="C3" s="639"/>
      <c r="D3" s="728" t="s">
        <v>299</v>
      </c>
      <c r="E3" s="729"/>
      <c r="F3" s="729"/>
      <c r="G3" s="729"/>
      <c r="H3" s="729"/>
      <c r="I3" s="725"/>
      <c r="J3" s="725"/>
      <c r="K3" s="725"/>
      <c r="L3" s="725"/>
      <c r="M3" s="725"/>
      <c r="N3" s="725"/>
      <c r="O3" s="846">
        <v>2</v>
      </c>
      <c r="P3" s="846"/>
      <c r="Q3" s="847"/>
      <c r="R3" s="639"/>
      <c r="S3" s="639"/>
      <c r="T3" s="639"/>
      <c r="U3" s="639"/>
      <c r="V3" s="639"/>
      <c r="W3" s="639"/>
      <c r="X3" s="639"/>
      <c r="Y3" s="639"/>
      <c r="Z3" s="639"/>
      <c r="AB3" s="638"/>
      <c r="AC3" s="638"/>
    </row>
    <row r="4" spans="1:29" ht="28.5" x14ac:dyDescent="0.35">
      <c r="A4" s="638"/>
      <c r="B4" s="639"/>
      <c r="C4" s="639"/>
      <c r="D4" s="640"/>
      <c r="E4" s="640"/>
      <c r="F4" s="640"/>
      <c r="G4" s="640"/>
      <c r="H4" s="640"/>
      <c r="I4" s="639"/>
      <c r="J4" s="639"/>
      <c r="K4" s="639"/>
      <c r="L4" s="639"/>
      <c r="M4" s="639"/>
      <c r="N4" s="639"/>
      <c r="O4" s="639"/>
      <c r="P4" s="639"/>
      <c r="Q4" s="639"/>
      <c r="R4" s="639"/>
      <c r="S4" s="639"/>
      <c r="T4" s="639"/>
      <c r="U4" s="639"/>
      <c r="V4" s="639"/>
      <c r="W4" s="639"/>
      <c r="X4" s="639"/>
      <c r="Y4" s="639"/>
      <c r="Z4" s="639"/>
      <c r="AB4" s="638"/>
      <c r="AC4" s="638"/>
    </row>
    <row r="5" spans="1:29" ht="28.5" x14ac:dyDescent="0.35">
      <c r="A5" s="638"/>
      <c r="B5" s="639"/>
      <c r="C5" s="639"/>
      <c r="D5" s="727" t="s">
        <v>300</v>
      </c>
      <c r="E5" s="710"/>
      <c r="F5" s="710"/>
      <c r="G5" s="710"/>
      <c r="H5" s="710"/>
      <c r="I5" s="711"/>
      <c r="J5" s="711"/>
      <c r="K5" s="711"/>
      <c r="L5" s="711"/>
      <c r="M5" s="711"/>
      <c r="N5" s="712"/>
      <c r="O5" s="639"/>
      <c r="P5" s="639"/>
      <c r="Q5" s="639"/>
      <c r="R5" s="639"/>
      <c r="S5" s="639"/>
      <c r="T5" s="639"/>
      <c r="U5" s="639"/>
      <c r="V5" s="639"/>
      <c r="W5" s="639"/>
      <c r="X5" s="639"/>
      <c r="Y5" s="639"/>
      <c r="Z5" s="639"/>
      <c r="AB5" s="638"/>
      <c r="AC5" s="638"/>
    </row>
    <row r="6" spans="1:29" ht="28.5" x14ac:dyDescent="0.35">
      <c r="A6" s="638"/>
      <c r="B6" s="639"/>
      <c r="C6" s="639"/>
      <c r="D6" s="731"/>
      <c r="E6" s="716"/>
      <c r="F6" s="716"/>
      <c r="G6" s="716"/>
      <c r="H6" s="716"/>
      <c r="I6" s="641"/>
      <c r="J6" s="641"/>
      <c r="K6" s="641"/>
      <c r="L6" s="641"/>
      <c r="M6" s="641"/>
      <c r="N6" s="718"/>
      <c r="O6" s="639"/>
      <c r="P6" s="639"/>
      <c r="Q6" s="639"/>
      <c r="R6" s="639"/>
      <c r="S6" s="639"/>
      <c r="T6" s="639"/>
      <c r="U6" s="639"/>
      <c r="V6" s="639"/>
      <c r="W6" s="639"/>
      <c r="X6" s="639"/>
      <c r="Y6" s="639"/>
      <c r="Z6" s="639"/>
      <c r="AB6" s="638"/>
      <c r="AC6" s="638"/>
    </row>
    <row r="7" spans="1:29" ht="28.5" x14ac:dyDescent="0.35">
      <c r="A7" s="638"/>
      <c r="B7" s="639"/>
      <c r="C7" s="639"/>
      <c r="D7" s="713"/>
      <c r="E7" s="714" t="s">
        <v>301</v>
      </c>
      <c r="F7" s="715" t="s">
        <v>305</v>
      </c>
      <c r="G7" s="716"/>
      <c r="H7" s="716"/>
      <c r="I7" s="641"/>
      <c r="J7" s="716" t="s">
        <v>31</v>
      </c>
      <c r="K7" s="641"/>
      <c r="L7" s="641"/>
      <c r="M7" s="717" t="s">
        <v>31</v>
      </c>
      <c r="N7" s="718"/>
      <c r="O7" s="639"/>
      <c r="P7" s="639"/>
      <c r="Q7" s="639"/>
      <c r="R7" s="639"/>
      <c r="S7" s="639"/>
      <c r="T7" s="639"/>
      <c r="U7" s="639"/>
      <c r="V7" s="639"/>
      <c r="W7" s="639"/>
      <c r="X7" s="639"/>
      <c r="Y7" s="639"/>
      <c r="Z7" s="639"/>
      <c r="AB7" s="638"/>
      <c r="AC7" s="638"/>
    </row>
    <row r="8" spans="1:29" ht="28.5" x14ac:dyDescent="0.35">
      <c r="A8" s="638"/>
      <c r="B8" s="639"/>
      <c r="C8" s="639"/>
      <c r="D8" s="713"/>
      <c r="E8" s="714" t="s">
        <v>302</v>
      </c>
      <c r="F8" s="719" t="s">
        <v>302</v>
      </c>
      <c r="G8" s="716"/>
      <c r="H8" s="716"/>
      <c r="I8" s="641"/>
      <c r="J8" s="716" t="s">
        <v>19</v>
      </c>
      <c r="K8" s="641"/>
      <c r="L8" s="641"/>
      <c r="M8" s="717" t="s">
        <v>19</v>
      </c>
      <c r="N8" s="718"/>
      <c r="O8" s="639"/>
      <c r="P8" s="639"/>
      <c r="Q8" s="639"/>
      <c r="R8" s="639"/>
      <c r="S8" s="639"/>
      <c r="T8" s="639"/>
      <c r="U8" s="639"/>
      <c r="V8" s="639"/>
      <c r="W8" s="639"/>
      <c r="X8" s="639"/>
      <c r="Y8" s="639"/>
      <c r="Z8" s="639"/>
      <c r="AB8" s="638"/>
      <c r="AC8" s="638"/>
    </row>
    <row r="9" spans="1:29" ht="28.5" x14ac:dyDescent="0.35">
      <c r="A9" s="638"/>
      <c r="B9" s="639"/>
      <c r="C9" s="639"/>
      <c r="D9" s="713"/>
      <c r="E9" s="714" t="s">
        <v>4</v>
      </c>
      <c r="F9" s="720" t="s">
        <v>4</v>
      </c>
      <c r="G9" s="716"/>
      <c r="H9" s="716"/>
      <c r="I9" s="641"/>
      <c r="J9" s="716" t="s">
        <v>48</v>
      </c>
      <c r="K9" s="641"/>
      <c r="L9" s="641"/>
      <c r="M9" s="717" t="s">
        <v>48</v>
      </c>
      <c r="N9" s="718"/>
      <c r="O9" s="639"/>
      <c r="P9" s="639"/>
      <c r="Q9" s="639"/>
      <c r="R9" s="639"/>
      <c r="S9" s="639"/>
      <c r="T9" s="639"/>
      <c r="U9" s="639"/>
      <c r="V9" s="639"/>
      <c r="W9" s="639"/>
      <c r="X9" s="639"/>
      <c r="Y9" s="639"/>
      <c r="Z9" s="639"/>
      <c r="AB9" s="638"/>
      <c r="AC9" s="638"/>
    </row>
    <row r="10" spans="1:29" ht="28.5" x14ac:dyDescent="0.35">
      <c r="A10" s="638"/>
      <c r="B10" s="639"/>
      <c r="C10" s="639"/>
      <c r="D10" s="713"/>
      <c r="E10" s="714" t="s">
        <v>1</v>
      </c>
      <c r="F10" s="720" t="s">
        <v>1</v>
      </c>
      <c r="G10" s="716"/>
      <c r="H10" s="716"/>
      <c r="I10" s="641"/>
      <c r="J10" s="716" t="s">
        <v>55</v>
      </c>
      <c r="K10" s="641"/>
      <c r="L10" s="641"/>
      <c r="M10" s="717" t="s">
        <v>55</v>
      </c>
      <c r="N10" s="718"/>
      <c r="O10" s="639"/>
      <c r="P10" s="639"/>
      <c r="Q10" s="639"/>
      <c r="R10" s="639"/>
      <c r="S10" s="639"/>
      <c r="T10" s="639"/>
      <c r="U10" s="639"/>
      <c r="V10" s="639"/>
      <c r="W10" s="639"/>
      <c r="X10" s="639"/>
      <c r="Y10" s="639"/>
      <c r="Z10" s="639"/>
      <c r="AB10" s="638"/>
      <c r="AC10" s="638"/>
    </row>
    <row r="11" spans="1:29" ht="28.5" x14ac:dyDescent="0.35">
      <c r="A11" s="638"/>
      <c r="B11" s="639"/>
      <c r="C11" s="639"/>
      <c r="D11" s="713"/>
      <c r="E11" s="714" t="s">
        <v>304</v>
      </c>
      <c r="F11" s="722" t="s">
        <v>304</v>
      </c>
      <c r="G11" s="716"/>
      <c r="H11" s="716"/>
      <c r="I11" s="641"/>
      <c r="J11" s="716" t="s">
        <v>40</v>
      </c>
      <c r="K11" s="641"/>
      <c r="L11" s="641"/>
      <c r="M11" s="717" t="s">
        <v>40</v>
      </c>
      <c r="N11" s="718"/>
      <c r="O11" s="639"/>
      <c r="P11" s="639"/>
      <c r="Q11" s="639"/>
      <c r="R11" s="639"/>
      <c r="S11" s="639"/>
      <c r="T11" s="639"/>
      <c r="U11" s="639"/>
      <c r="V11" s="639"/>
      <c r="W11" s="639"/>
      <c r="X11" s="639"/>
      <c r="Y11" s="639"/>
      <c r="Z11" s="639"/>
      <c r="AB11" s="638"/>
      <c r="AC11" s="638"/>
    </row>
    <row r="12" spans="1:29" ht="28.5" x14ac:dyDescent="0.35">
      <c r="A12" s="638"/>
      <c r="B12" s="639"/>
      <c r="C12" s="639"/>
      <c r="D12" s="721"/>
      <c r="E12" s="714" t="s">
        <v>303</v>
      </c>
      <c r="F12" s="730" t="s">
        <v>303</v>
      </c>
      <c r="G12" s="641"/>
      <c r="H12" s="641"/>
      <c r="I12" s="641"/>
      <c r="J12" s="641"/>
      <c r="K12" s="641"/>
      <c r="L12" s="641"/>
      <c r="M12" s="641"/>
      <c r="N12" s="718"/>
      <c r="O12" s="639"/>
      <c r="P12" s="639"/>
      <c r="Q12" s="639"/>
      <c r="R12" s="639"/>
      <c r="S12" s="639"/>
      <c r="T12" s="639"/>
      <c r="U12" s="639"/>
      <c r="V12" s="639"/>
      <c r="W12" s="639"/>
      <c r="X12" s="639"/>
      <c r="Y12" s="639"/>
      <c r="Z12" s="639"/>
      <c r="AB12" s="638"/>
      <c r="AC12" s="638"/>
    </row>
    <row r="13" spans="1:29" ht="28.5" x14ac:dyDescent="0.35">
      <c r="A13" s="638"/>
      <c r="B13" s="639"/>
      <c r="C13" s="639"/>
      <c r="D13" s="721"/>
      <c r="E13" s="714" t="s">
        <v>329</v>
      </c>
      <c r="F13" s="730" t="s">
        <v>329</v>
      </c>
      <c r="G13" s="641"/>
      <c r="H13" s="641"/>
      <c r="I13" s="641"/>
      <c r="J13" s="641"/>
      <c r="K13" s="641"/>
      <c r="L13" s="641"/>
      <c r="M13" s="513"/>
      <c r="N13" s="718"/>
      <c r="O13" s="639"/>
      <c r="P13" s="639"/>
      <c r="Q13" s="639"/>
      <c r="R13" s="639"/>
      <c r="S13" s="639"/>
      <c r="T13" s="639"/>
      <c r="U13" s="639"/>
      <c r="V13" s="639"/>
      <c r="W13" s="639"/>
      <c r="X13" s="639"/>
      <c r="Y13" s="639"/>
      <c r="Z13" s="639"/>
      <c r="AB13" s="638"/>
      <c r="AC13" s="638"/>
    </row>
    <row r="14" spans="1:29" ht="28.5" x14ac:dyDescent="0.35">
      <c r="A14" s="638"/>
      <c r="B14" s="639"/>
      <c r="C14" s="639"/>
      <c r="D14" s="723"/>
      <c r="E14" s="724"/>
      <c r="F14" s="724"/>
      <c r="G14" s="725"/>
      <c r="H14" s="725"/>
      <c r="I14" s="725"/>
      <c r="J14" s="725"/>
      <c r="K14" s="725"/>
      <c r="L14" s="725"/>
      <c r="M14" s="725"/>
      <c r="N14" s="726"/>
      <c r="O14" s="639"/>
      <c r="P14" s="639"/>
      <c r="Q14" s="639"/>
      <c r="R14" s="639"/>
      <c r="S14" s="639"/>
      <c r="T14" s="639"/>
      <c r="U14" s="639"/>
      <c r="V14" s="639"/>
      <c r="W14" s="639"/>
      <c r="X14" s="639"/>
      <c r="Y14" s="639"/>
      <c r="Z14" s="639"/>
      <c r="AB14" s="638"/>
      <c r="AC14" s="638"/>
    </row>
    <row r="15" spans="1:29" ht="28.5" x14ac:dyDescent="0.35">
      <c r="A15" s="638"/>
      <c r="B15" s="639"/>
      <c r="C15" s="639"/>
      <c r="D15" s="641"/>
      <c r="E15" s="714"/>
      <c r="F15" s="732"/>
      <c r="G15" s="641"/>
      <c r="H15" s="641"/>
      <c r="I15" s="641"/>
      <c r="J15" s="641"/>
      <c r="K15" s="641"/>
      <c r="L15" s="641"/>
      <c r="M15" s="641"/>
      <c r="N15" s="641"/>
      <c r="O15" s="639"/>
      <c r="P15" s="639"/>
      <c r="Q15" s="639"/>
      <c r="R15" s="639"/>
      <c r="S15" s="639"/>
      <c r="T15" s="639"/>
      <c r="U15" s="639"/>
      <c r="V15" s="639"/>
      <c r="W15" s="639"/>
      <c r="X15" s="639"/>
      <c r="Y15" s="639"/>
      <c r="Z15" s="639"/>
      <c r="AB15" s="638"/>
      <c r="AC15" s="638"/>
    </row>
    <row r="16" spans="1:29" ht="15" thickBot="1" x14ac:dyDescent="0.4">
      <c r="A16" s="638"/>
      <c r="B16" s="639"/>
      <c r="C16" s="639"/>
      <c r="D16" s="639"/>
      <c r="E16" s="639"/>
      <c r="F16" s="639"/>
      <c r="G16" s="639"/>
      <c r="H16" s="639"/>
      <c r="I16" s="639"/>
      <c r="J16" s="639"/>
      <c r="K16" s="639"/>
      <c r="L16" s="639"/>
      <c r="M16" s="639"/>
      <c r="N16" s="639"/>
      <c r="O16" s="639"/>
      <c r="P16" s="639"/>
      <c r="Q16" s="639"/>
      <c r="R16" s="639"/>
      <c r="S16" s="639"/>
      <c r="T16" s="639"/>
      <c r="U16" s="639"/>
      <c r="V16" s="639"/>
      <c r="W16" s="639"/>
      <c r="X16" s="639"/>
      <c r="Y16" s="639"/>
      <c r="Z16" s="639"/>
      <c r="AB16" s="638"/>
      <c r="AC16" s="638"/>
    </row>
    <row r="17" spans="1:31" ht="15" customHeight="1" thickBot="1" x14ac:dyDescent="0.4">
      <c r="A17" s="638"/>
      <c r="B17" s="639"/>
      <c r="C17" s="590" t="s">
        <v>214</v>
      </c>
      <c r="D17" s="591" t="s">
        <v>282</v>
      </c>
      <c r="E17" s="591" t="s">
        <v>283</v>
      </c>
      <c r="F17" s="591" t="s">
        <v>284</v>
      </c>
      <c r="G17" s="639"/>
      <c r="H17" s="590" t="s">
        <v>221</v>
      </c>
      <c r="I17" s="592" t="s">
        <v>285</v>
      </c>
      <c r="J17" s="593" t="s">
        <v>286</v>
      </c>
      <c r="K17" s="641"/>
      <c r="L17" s="590" t="s">
        <v>287</v>
      </c>
      <c r="M17" s="592" t="s">
        <v>288</v>
      </c>
      <c r="N17" s="594" t="s">
        <v>289</v>
      </c>
      <c r="O17" s="591" t="s">
        <v>290</v>
      </c>
      <c r="P17" s="591" t="s">
        <v>291</v>
      </c>
      <c r="Q17" s="593" t="s">
        <v>292</v>
      </c>
      <c r="R17" s="593" t="s">
        <v>293</v>
      </c>
      <c r="S17" s="641"/>
      <c r="T17" s="591" t="s">
        <v>222</v>
      </c>
      <c r="U17" s="591" t="s">
        <v>294</v>
      </c>
      <c r="V17" s="591" t="s">
        <v>295</v>
      </c>
      <c r="W17" s="591" t="s">
        <v>296</v>
      </c>
      <c r="X17" s="591" t="s">
        <v>297</v>
      </c>
      <c r="Y17" s="641"/>
      <c r="Z17" s="591" t="s">
        <v>320</v>
      </c>
      <c r="AB17" s="733" t="s">
        <v>340</v>
      </c>
      <c r="AC17" s="733" t="s">
        <v>369</v>
      </c>
    </row>
    <row r="18" spans="1:31" ht="14.5" customHeight="1" x14ac:dyDescent="0.35">
      <c r="A18" s="848" t="s">
        <v>225</v>
      </c>
      <c r="B18" s="595" t="s">
        <v>232</v>
      </c>
      <c r="C18" s="606" t="s">
        <v>217</v>
      </c>
      <c r="D18" s="606"/>
      <c r="E18" s="606"/>
      <c r="F18" s="606"/>
      <c r="G18" s="607"/>
      <c r="H18" s="606"/>
      <c r="I18" s="606"/>
      <c r="J18" s="606"/>
      <c r="K18" s="607"/>
      <c r="L18" s="606"/>
      <c r="M18" s="606"/>
      <c r="N18" s="606"/>
      <c r="O18" s="606"/>
      <c r="P18" s="606"/>
      <c r="Q18" s="606"/>
      <c r="R18" s="606"/>
      <c r="S18" s="607"/>
      <c r="T18" s="606"/>
      <c r="U18" s="606"/>
      <c r="V18" s="606"/>
      <c r="W18" s="606"/>
      <c r="X18" s="608"/>
      <c r="Y18" s="607"/>
      <c r="AB18" s="441">
        <v>1</v>
      </c>
      <c r="AC18" s="441" t="s">
        <v>259</v>
      </c>
    </row>
    <row r="19" spans="1:31" x14ac:dyDescent="0.35">
      <c r="A19" s="849"/>
      <c r="B19" s="596" t="s">
        <v>233</v>
      </c>
      <c r="C19" s="441"/>
      <c r="D19" s="441" t="s">
        <v>217</v>
      </c>
      <c r="E19" s="441"/>
      <c r="F19" s="441"/>
      <c r="G19" s="609"/>
      <c r="H19" s="441"/>
      <c r="I19" s="441"/>
      <c r="J19" s="441"/>
      <c r="K19" s="609"/>
      <c r="L19" s="441"/>
      <c r="M19" s="441"/>
      <c r="N19" s="441"/>
      <c r="O19" s="441"/>
      <c r="P19" s="441"/>
      <c r="Q19" s="441"/>
      <c r="R19" s="441"/>
      <c r="S19" s="609"/>
      <c r="T19" s="441"/>
      <c r="U19" s="441"/>
      <c r="V19" s="441"/>
      <c r="W19" s="441"/>
      <c r="X19" s="442" t="s">
        <v>217</v>
      </c>
      <c r="Y19" s="609"/>
      <c r="Z19" s="441"/>
      <c r="AB19" s="441">
        <v>2</v>
      </c>
      <c r="AC19" s="441" t="s">
        <v>232</v>
      </c>
    </row>
    <row r="20" spans="1:31" x14ac:dyDescent="0.35">
      <c r="A20" s="849"/>
      <c r="B20" s="596" t="s">
        <v>234</v>
      </c>
      <c r="C20" s="441"/>
      <c r="D20" s="441"/>
      <c r="E20" s="441" t="s">
        <v>217</v>
      </c>
      <c r="F20" s="441"/>
      <c r="G20" s="609"/>
      <c r="H20" s="441" t="s">
        <v>217</v>
      </c>
      <c r="I20" s="441"/>
      <c r="J20" s="441"/>
      <c r="K20" s="609"/>
      <c r="L20" s="441"/>
      <c r="M20" s="441"/>
      <c r="N20" s="441"/>
      <c r="O20" s="441"/>
      <c r="P20" s="441"/>
      <c r="Q20" s="441"/>
      <c r="R20" s="441"/>
      <c r="S20" s="609"/>
      <c r="T20" s="441"/>
      <c r="U20" s="441"/>
      <c r="V20" s="441"/>
      <c r="W20" s="441"/>
      <c r="X20" s="442"/>
      <c r="Y20" s="609"/>
      <c r="Z20" s="441" t="s">
        <v>290</v>
      </c>
      <c r="AB20" s="441">
        <v>3</v>
      </c>
      <c r="AC20" s="441" t="s">
        <v>257</v>
      </c>
    </row>
    <row r="21" spans="1:31" x14ac:dyDescent="0.35">
      <c r="A21" s="849"/>
      <c r="B21" s="597" t="s">
        <v>43</v>
      </c>
      <c r="C21" s="441"/>
      <c r="D21" s="441"/>
      <c r="E21" s="441"/>
      <c r="F21" s="441"/>
      <c r="G21" s="609"/>
      <c r="H21" s="441"/>
      <c r="I21" s="441"/>
      <c r="J21" s="441"/>
      <c r="K21" s="609"/>
      <c r="L21" s="441"/>
      <c r="M21" s="441"/>
      <c r="N21" s="441"/>
      <c r="O21" s="441"/>
      <c r="P21" s="441"/>
      <c r="Q21" s="441" t="s">
        <v>217</v>
      </c>
      <c r="R21" s="441"/>
      <c r="S21" s="609"/>
      <c r="T21" s="441"/>
      <c r="U21" s="441"/>
      <c r="V21" s="441"/>
      <c r="W21" s="441"/>
      <c r="X21" s="442"/>
      <c r="Y21" s="609"/>
      <c r="Z21" s="441"/>
      <c r="AB21" s="441">
        <v>4</v>
      </c>
      <c r="AC21" s="441" t="s">
        <v>341</v>
      </c>
    </row>
    <row r="22" spans="1:31" ht="15" thickBot="1" x14ac:dyDescent="0.4">
      <c r="A22" s="850"/>
      <c r="B22" s="598" t="s">
        <v>43</v>
      </c>
      <c r="C22" s="610"/>
      <c r="D22" s="610"/>
      <c r="E22" s="610"/>
      <c r="F22" s="610"/>
      <c r="G22" s="611"/>
      <c r="H22" s="610"/>
      <c r="I22" s="610"/>
      <c r="J22" s="610"/>
      <c r="K22" s="611"/>
      <c r="L22" s="610"/>
      <c r="M22" s="610" t="s">
        <v>217</v>
      </c>
      <c r="N22" s="610"/>
      <c r="O22" s="610" t="s">
        <v>217</v>
      </c>
      <c r="P22" s="610"/>
      <c r="Q22" s="610"/>
      <c r="R22" s="610"/>
      <c r="S22" s="611"/>
      <c r="T22" s="610"/>
      <c r="U22" s="610" t="s">
        <v>217</v>
      </c>
      <c r="V22" s="610"/>
      <c r="W22" s="610"/>
      <c r="X22" s="612"/>
      <c r="Y22" s="611"/>
      <c r="Z22" s="610"/>
      <c r="AB22" s="441">
        <v>5</v>
      </c>
      <c r="AC22" s="441" t="s">
        <v>342</v>
      </c>
    </row>
    <row r="23" spans="1:31" x14ac:dyDescent="0.35">
      <c r="A23" s="851" t="s">
        <v>226</v>
      </c>
      <c r="B23" s="595" t="s">
        <v>235</v>
      </c>
      <c r="C23" s="606"/>
      <c r="D23" s="606"/>
      <c r="E23" s="606"/>
      <c r="F23" s="606"/>
      <c r="G23" s="607"/>
      <c r="H23" s="606"/>
      <c r="I23" s="606"/>
      <c r="J23" s="606"/>
      <c r="K23" s="607"/>
      <c r="L23" s="606"/>
      <c r="M23" s="606"/>
      <c r="N23" s="606"/>
      <c r="O23" s="606"/>
      <c r="P23" s="606"/>
      <c r="Q23" s="606"/>
      <c r="R23" s="606"/>
      <c r="S23" s="607"/>
      <c r="T23" s="606" t="s">
        <v>217</v>
      </c>
      <c r="U23" s="606"/>
      <c r="V23" s="606"/>
      <c r="W23" s="606"/>
      <c r="X23" s="608"/>
      <c r="Y23" s="607"/>
      <c r="Z23" s="606"/>
      <c r="AB23" s="441">
        <v>6</v>
      </c>
      <c r="AC23" s="441" t="s">
        <v>343</v>
      </c>
    </row>
    <row r="24" spans="1:31" x14ac:dyDescent="0.35">
      <c r="A24" s="852"/>
      <c r="B24" s="596" t="s">
        <v>236</v>
      </c>
      <c r="C24" s="441"/>
      <c r="D24" s="441"/>
      <c r="E24" s="441"/>
      <c r="F24" s="441"/>
      <c r="G24" s="609"/>
      <c r="H24" s="441"/>
      <c r="I24" s="441"/>
      <c r="J24" s="441"/>
      <c r="K24" s="609"/>
      <c r="L24" s="441"/>
      <c r="M24" s="441"/>
      <c r="N24" s="441"/>
      <c r="O24" s="441"/>
      <c r="P24" s="441"/>
      <c r="Q24" s="441"/>
      <c r="R24" s="441"/>
      <c r="S24" s="609"/>
      <c r="T24" s="441"/>
      <c r="U24" s="441"/>
      <c r="V24" s="441"/>
      <c r="W24" s="441"/>
      <c r="X24" s="442" t="s">
        <v>217</v>
      </c>
      <c r="Y24" s="609"/>
      <c r="Z24" s="441"/>
      <c r="AB24" s="441">
        <v>7</v>
      </c>
      <c r="AC24" s="441" t="s">
        <v>344</v>
      </c>
    </row>
    <row r="25" spans="1:31" x14ac:dyDescent="0.35">
      <c r="A25" s="852"/>
      <c r="B25" s="596" t="s">
        <v>237</v>
      </c>
      <c r="C25" s="441"/>
      <c r="D25" s="441"/>
      <c r="E25" s="441" t="s">
        <v>217</v>
      </c>
      <c r="F25" s="441"/>
      <c r="G25" s="609"/>
      <c r="H25" s="441"/>
      <c r="I25" s="441"/>
      <c r="J25" s="441"/>
      <c r="K25" s="609"/>
      <c r="L25" s="441"/>
      <c r="M25" s="441"/>
      <c r="N25" s="441"/>
      <c r="O25" s="441"/>
      <c r="P25" s="441"/>
      <c r="Q25" s="441"/>
      <c r="R25" s="441"/>
      <c r="S25" s="609"/>
      <c r="T25" s="441"/>
      <c r="U25" s="441"/>
      <c r="V25" s="441"/>
      <c r="W25" s="441"/>
      <c r="X25" s="442"/>
      <c r="Y25" s="609"/>
      <c r="Z25" s="441"/>
      <c r="AB25" s="441">
        <v>8</v>
      </c>
      <c r="AC25" s="441" t="s">
        <v>345</v>
      </c>
    </row>
    <row r="26" spans="1:31" x14ac:dyDescent="0.35">
      <c r="A26" s="852"/>
      <c r="B26" s="596" t="s">
        <v>238</v>
      </c>
      <c r="C26" s="441"/>
      <c r="D26" s="441"/>
      <c r="E26" s="441"/>
      <c r="F26" s="441"/>
      <c r="G26" s="609"/>
      <c r="H26" s="441"/>
      <c r="I26" s="441"/>
      <c r="J26" s="441"/>
      <c r="K26" s="609"/>
      <c r="L26" s="441"/>
      <c r="M26" s="441"/>
      <c r="N26" s="441"/>
      <c r="O26" s="441"/>
      <c r="P26" s="441"/>
      <c r="Q26" s="441"/>
      <c r="R26" s="441"/>
      <c r="S26" s="609"/>
      <c r="T26" s="441"/>
      <c r="U26" s="441"/>
      <c r="V26" s="441"/>
      <c r="W26" s="441"/>
      <c r="X26" s="442"/>
      <c r="Y26" s="609"/>
      <c r="Z26" s="441"/>
      <c r="AB26" s="441">
        <v>9</v>
      </c>
      <c r="AC26" s="441" t="s">
        <v>346</v>
      </c>
    </row>
    <row r="27" spans="1:31" s="507" customFormat="1" x14ac:dyDescent="0.35">
      <c r="A27" s="852"/>
      <c r="B27" s="596" t="s">
        <v>239</v>
      </c>
      <c r="C27" s="613"/>
      <c r="D27" s="613"/>
      <c r="E27" s="613" t="s">
        <v>217</v>
      </c>
      <c r="F27" s="613"/>
      <c r="G27" s="614"/>
      <c r="H27" s="613" t="s">
        <v>217</v>
      </c>
      <c r="I27" s="613"/>
      <c r="J27" s="613"/>
      <c r="K27" s="614"/>
      <c r="L27" s="613"/>
      <c r="M27" s="613"/>
      <c r="N27" s="613"/>
      <c r="O27" s="613" t="s">
        <v>217</v>
      </c>
      <c r="P27" s="613"/>
      <c r="Q27" s="613"/>
      <c r="R27" s="613" t="s">
        <v>217</v>
      </c>
      <c r="S27" s="614"/>
      <c r="T27" s="613"/>
      <c r="U27" s="613"/>
      <c r="V27" s="613"/>
      <c r="W27" s="613" t="s">
        <v>217</v>
      </c>
      <c r="X27" s="615"/>
      <c r="Y27" s="614"/>
      <c r="Z27" s="613"/>
      <c r="AA27" s="734"/>
      <c r="AB27" s="441">
        <v>10</v>
      </c>
      <c r="AC27" s="441" t="s">
        <v>347</v>
      </c>
      <c r="AD27" s="734"/>
      <c r="AE27" s="734"/>
    </row>
    <row r="28" spans="1:31" x14ac:dyDescent="0.35">
      <c r="A28" s="852"/>
      <c r="B28" s="596" t="s">
        <v>240</v>
      </c>
      <c r="C28" s="441"/>
      <c r="D28" s="441"/>
      <c r="E28" s="441" t="s">
        <v>217</v>
      </c>
      <c r="F28" s="441"/>
      <c r="G28" s="609"/>
      <c r="H28" s="441"/>
      <c r="I28" s="441"/>
      <c r="J28" s="441"/>
      <c r="K28" s="609"/>
      <c r="L28" s="441"/>
      <c r="M28" s="441"/>
      <c r="N28" s="441"/>
      <c r="O28" s="441"/>
      <c r="P28" s="441"/>
      <c r="Q28" s="441"/>
      <c r="R28" s="441"/>
      <c r="S28" s="609"/>
      <c r="T28" s="441"/>
      <c r="U28" s="441"/>
      <c r="V28" s="441"/>
      <c r="W28" s="441"/>
      <c r="X28" s="442"/>
      <c r="Y28" s="609"/>
      <c r="Z28" s="441"/>
      <c r="AB28" s="441">
        <v>11</v>
      </c>
      <c r="AC28" s="441" t="s">
        <v>348</v>
      </c>
    </row>
    <row r="29" spans="1:31" x14ac:dyDescent="0.35">
      <c r="A29" s="852"/>
      <c r="B29" s="596" t="s">
        <v>241</v>
      </c>
      <c r="C29" s="441"/>
      <c r="D29" s="441"/>
      <c r="E29" s="441" t="s">
        <v>217</v>
      </c>
      <c r="F29" s="441"/>
      <c r="G29" s="609"/>
      <c r="H29" s="441"/>
      <c r="I29" s="441"/>
      <c r="J29" s="441"/>
      <c r="K29" s="609"/>
      <c r="L29" s="441"/>
      <c r="M29" s="441"/>
      <c r="N29" s="441"/>
      <c r="O29" s="441"/>
      <c r="P29" s="441"/>
      <c r="Q29" s="441"/>
      <c r="R29" s="441"/>
      <c r="S29" s="609"/>
      <c r="T29" s="441"/>
      <c r="U29" s="441"/>
      <c r="V29" s="441"/>
      <c r="W29" s="441"/>
      <c r="X29" s="442"/>
      <c r="Y29" s="609"/>
      <c r="Z29" s="441" t="s">
        <v>293</v>
      </c>
      <c r="AB29" s="441">
        <v>12</v>
      </c>
      <c r="AC29" s="441" t="s">
        <v>349</v>
      </c>
    </row>
    <row r="30" spans="1:31" x14ac:dyDescent="0.35">
      <c r="A30" s="852"/>
      <c r="B30" s="596" t="s">
        <v>242</v>
      </c>
      <c r="C30" s="441"/>
      <c r="D30" s="441"/>
      <c r="E30" s="441" t="s">
        <v>217</v>
      </c>
      <c r="F30" s="441"/>
      <c r="G30" s="609"/>
      <c r="H30" s="441"/>
      <c r="I30" s="441"/>
      <c r="J30" s="441"/>
      <c r="K30" s="609"/>
      <c r="L30" s="441"/>
      <c r="M30" s="441"/>
      <c r="N30" s="441"/>
      <c r="O30" s="441"/>
      <c r="P30" s="441"/>
      <c r="Q30" s="441"/>
      <c r="R30" s="441"/>
      <c r="S30" s="609"/>
      <c r="T30" s="441"/>
      <c r="U30" s="441" t="s">
        <v>217</v>
      </c>
      <c r="V30" s="441"/>
      <c r="W30" s="441"/>
      <c r="X30" s="442"/>
      <c r="Y30" s="609"/>
      <c r="Z30" s="441"/>
      <c r="AB30" s="441">
        <v>13</v>
      </c>
      <c r="AC30" s="441" t="s">
        <v>350</v>
      </c>
    </row>
    <row r="31" spans="1:31" x14ac:dyDescent="0.35">
      <c r="A31" s="852"/>
      <c r="B31" s="596" t="s">
        <v>243</v>
      </c>
      <c r="C31" s="441"/>
      <c r="D31" s="441"/>
      <c r="E31" s="441" t="s">
        <v>217</v>
      </c>
      <c r="F31" s="441"/>
      <c r="G31" s="609"/>
      <c r="H31" s="441"/>
      <c r="I31" s="441"/>
      <c r="J31" s="441"/>
      <c r="K31" s="609"/>
      <c r="L31" s="441"/>
      <c r="M31" s="441"/>
      <c r="N31" s="441"/>
      <c r="O31" s="441"/>
      <c r="P31" s="441"/>
      <c r="Q31" s="441"/>
      <c r="R31" s="441"/>
      <c r="S31" s="609"/>
      <c r="T31" s="441"/>
      <c r="U31" s="441"/>
      <c r="V31" s="441"/>
      <c r="W31" s="441"/>
      <c r="X31" s="442"/>
      <c r="Y31" s="609"/>
      <c r="Z31" s="441"/>
      <c r="AB31" s="441">
        <v>14</v>
      </c>
      <c r="AC31" s="441" t="s">
        <v>351</v>
      </c>
    </row>
    <row r="32" spans="1:31" x14ac:dyDescent="0.35">
      <c r="A32" s="852"/>
      <c r="B32" s="596" t="s">
        <v>244</v>
      </c>
      <c r="C32" s="441"/>
      <c r="D32" s="441"/>
      <c r="E32" s="441" t="s">
        <v>217</v>
      </c>
      <c r="F32" s="441"/>
      <c r="G32" s="609"/>
      <c r="H32" s="441"/>
      <c r="I32" s="441"/>
      <c r="J32" s="441"/>
      <c r="K32" s="609"/>
      <c r="L32" s="441"/>
      <c r="M32" s="441"/>
      <c r="N32" s="441"/>
      <c r="O32" s="441"/>
      <c r="P32" s="441"/>
      <c r="Q32" s="441"/>
      <c r="R32" s="441"/>
      <c r="S32" s="609"/>
      <c r="T32" s="441"/>
      <c r="U32" s="441"/>
      <c r="V32" s="441"/>
      <c r="W32" s="441"/>
      <c r="X32" s="442"/>
      <c r="Y32" s="609"/>
      <c r="Z32" s="441"/>
      <c r="AB32" s="441">
        <v>15</v>
      </c>
      <c r="AC32" s="441" t="s">
        <v>352</v>
      </c>
    </row>
    <row r="33" spans="1:29" x14ac:dyDescent="0.35">
      <c r="A33" s="852"/>
      <c r="B33" s="596" t="s">
        <v>245</v>
      </c>
      <c r="C33" s="441"/>
      <c r="D33" s="441"/>
      <c r="E33" s="441" t="s">
        <v>217</v>
      </c>
      <c r="F33" s="441"/>
      <c r="G33" s="609"/>
      <c r="H33" s="441"/>
      <c r="I33" s="441"/>
      <c r="J33" s="441"/>
      <c r="K33" s="609"/>
      <c r="L33" s="441"/>
      <c r="M33" s="441"/>
      <c r="N33" s="441"/>
      <c r="O33" s="441"/>
      <c r="P33" s="441"/>
      <c r="Q33" s="441"/>
      <c r="R33" s="441"/>
      <c r="S33" s="609"/>
      <c r="T33" s="441"/>
      <c r="U33" s="441"/>
      <c r="V33" s="441"/>
      <c r="W33" s="441"/>
      <c r="X33" s="442"/>
      <c r="Y33" s="609"/>
      <c r="Z33" s="441"/>
      <c r="AB33" s="441">
        <v>16</v>
      </c>
      <c r="AC33" s="441" t="s">
        <v>353</v>
      </c>
    </row>
    <row r="34" spans="1:29" x14ac:dyDescent="0.35">
      <c r="A34" s="852"/>
      <c r="B34" s="596" t="s">
        <v>246</v>
      </c>
      <c r="C34" s="441"/>
      <c r="D34" s="441"/>
      <c r="E34" s="441"/>
      <c r="F34" s="441"/>
      <c r="G34" s="609"/>
      <c r="H34" s="441"/>
      <c r="I34" s="441"/>
      <c r="J34" s="441"/>
      <c r="K34" s="609"/>
      <c r="L34" s="441"/>
      <c r="M34" s="441"/>
      <c r="N34" s="441"/>
      <c r="O34" s="441"/>
      <c r="P34" s="441"/>
      <c r="Q34" s="441"/>
      <c r="R34" s="441"/>
      <c r="S34" s="609"/>
      <c r="T34" s="441"/>
      <c r="U34" s="441"/>
      <c r="V34" s="441"/>
      <c r="W34" s="441"/>
      <c r="X34" s="442"/>
      <c r="Y34" s="609"/>
      <c r="Z34" s="441"/>
      <c r="AB34" s="441">
        <v>17</v>
      </c>
      <c r="AC34" s="441" t="s">
        <v>354</v>
      </c>
    </row>
    <row r="35" spans="1:29" x14ac:dyDescent="0.35">
      <c r="A35" s="852"/>
      <c r="B35" s="596" t="s">
        <v>247</v>
      </c>
      <c r="C35" s="441"/>
      <c r="D35" s="441"/>
      <c r="E35" s="441" t="s">
        <v>217</v>
      </c>
      <c r="F35" s="441"/>
      <c r="G35" s="609"/>
      <c r="H35" s="441"/>
      <c r="I35" s="441"/>
      <c r="J35" s="441"/>
      <c r="K35" s="609"/>
      <c r="L35" s="441"/>
      <c r="M35" s="441"/>
      <c r="N35" s="441"/>
      <c r="O35" s="441"/>
      <c r="P35" s="441"/>
      <c r="Q35" s="441"/>
      <c r="R35" s="441"/>
      <c r="S35" s="609"/>
      <c r="T35" s="441"/>
      <c r="U35" s="441"/>
      <c r="V35" s="441"/>
      <c r="W35" s="441"/>
      <c r="X35" s="442"/>
      <c r="Y35" s="609"/>
      <c r="Z35" s="441"/>
      <c r="AB35" s="441">
        <v>18</v>
      </c>
      <c r="AC35" s="441" t="s">
        <v>355</v>
      </c>
    </row>
    <row r="36" spans="1:29" x14ac:dyDescent="0.35">
      <c r="A36" s="852"/>
      <c r="B36" s="596" t="s">
        <v>248</v>
      </c>
      <c r="C36" s="441"/>
      <c r="D36" s="441"/>
      <c r="E36" s="441" t="s">
        <v>217</v>
      </c>
      <c r="F36" s="441"/>
      <c r="G36" s="609"/>
      <c r="H36" s="441"/>
      <c r="I36" s="441"/>
      <c r="J36" s="441"/>
      <c r="K36" s="609"/>
      <c r="L36" s="441"/>
      <c r="M36" s="441"/>
      <c r="N36" s="441"/>
      <c r="O36" s="441"/>
      <c r="P36" s="441"/>
      <c r="Q36" s="441"/>
      <c r="R36" s="441"/>
      <c r="S36" s="609"/>
      <c r="T36" s="441"/>
      <c r="U36" s="441"/>
      <c r="V36" s="441"/>
      <c r="W36" s="441"/>
      <c r="X36" s="442"/>
      <c r="Y36" s="609"/>
      <c r="Z36" s="441" t="s">
        <v>289</v>
      </c>
      <c r="AB36" s="441">
        <v>19</v>
      </c>
      <c r="AC36" s="441" t="s">
        <v>356</v>
      </c>
    </row>
    <row r="37" spans="1:29" x14ac:dyDescent="0.35">
      <c r="A37" s="852"/>
      <c r="B37" s="596" t="s">
        <v>249</v>
      </c>
      <c r="C37" s="441"/>
      <c r="D37" s="441"/>
      <c r="E37" s="441" t="s">
        <v>217</v>
      </c>
      <c r="F37" s="441"/>
      <c r="G37" s="609"/>
      <c r="H37" s="441"/>
      <c r="I37" s="441"/>
      <c r="J37" s="441"/>
      <c r="K37" s="609"/>
      <c r="L37" s="441"/>
      <c r="M37" s="441"/>
      <c r="N37" s="441"/>
      <c r="O37" s="441"/>
      <c r="P37" s="441"/>
      <c r="Q37" s="441" t="s">
        <v>217</v>
      </c>
      <c r="R37" s="441"/>
      <c r="S37" s="609"/>
      <c r="T37" s="441"/>
      <c r="U37" s="441"/>
      <c r="V37" s="441"/>
      <c r="W37" s="441"/>
      <c r="X37" s="442"/>
      <c r="Y37" s="609"/>
      <c r="Z37" s="441"/>
      <c r="AB37" s="441">
        <v>20</v>
      </c>
      <c r="AC37" s="441" t="s">
        <v>357</v>
      </c>
    </row>
    <row r="38" spans="1:29" x14ac:dyDescent="0.35">
      <c r="A38" s="852"/>
      <c r="B38" s="596" t="s">
        <v>250</v>
      </c>
      <c r="C38" s="441"/>
      <c r="D38" s="441"/>
      <c r="E38" s="441"/>
      <c r="F38" s="441"/>
      <c r="G38" s="609"/>
      <c r="H38" s="441"/>
      <c r="I38" s="441"/>
      <c r="J38" s="441"/>
      <c r="K38" s="609"/>
      <c r="L38" s="441"/>
      <c r="M38" s="441"/>
      <c r="N38" s="441"/>
      <c r="O38" s="441"/>
      <c r="P38" s="441"/>
      <c r="Q38" s="441"/>
      <c r="R38" s="441"/>
      <c r="S38" s="609"/>
      <c r="T38" s="441"/>
      <c r="U38" s="441"/>
      <c r="V38" s="441"/>
      <c r="W38" s="441"/>
      <c r="X38" s="442"/>
      <c r="Y38" s="609"/>
      <c r="Z38" s="441"/>
      <c r="AB38" s="441">
        <v>21</v>
      </c>
      <c r="AC38" s="441" t="s">
        <v>358</v>
      </c>
    </row>
    <row r="39" spans="1:29" x14ac:dyDescent="0.35">
      <c r="A39" s="852"/>
      <c r="B39" s="596" t="s">
        <v>251</v>
      </c>
      <c r="C39" s="441"/>
      <c r="D39" s="441"/>
      <c r="E39" s="441" t="s">
        <v>217</v>
      </c>
      <c r="F39" s="441"/>
      <c r="G39" s="609"/>
      <c r="H39" s="441"/>
      <c r="I39" s="441"/>
      <c r="J39" s="441"/>
      <c r="K39" s="609"/>
      <c r="L39" s="441"/>
      <c r="M39" s="441"/>
      <c r="N39" s="441"/>
      <c r="O39" s="441"/>
      <c r="P39" s="441"/>
      <c r="Q39" s="441"/>
      <c r="R39" s="441"/>
      <c r="S39" s="609"/>
      <c r="T39" s="441"/>
      <c r="U39" s="441"/>
      <c r="V39" s="441"/>
      <c r="W39" s="441"/>
      <c r="X39" s="442"/>
      <c r="Y39" s="609"/>
      <c r="Z39" s="441"/>
      <c r="AB39" s="441">
        <v>22</v>
      </c>
      <c r="AC39" s="441" t="s">
        <v>359</v>
      </c>
    </row>
    <row r="40" spans="1:29" x14ac:dyDescent="0.35">
      <c r="A40" s="852"/>
      <c r="B40" s="596" t="s">
        <v>252</v>
      </c>
      <c r="C40" s="441"/>
      <c r="D40" s="441"/>
      <c r="E40" s="441"/>
      <c r="F40" s="441"/>
      <c r="G40" s="609"/>
      <c r="H40" s="441"/>
      <c r="I40" s="441"/>
      <c r="J40" s="441"/>
      <c r="K40" s="609"/>
      <c r="L40" s="441"/>
      <c r="M40" s="441"/>
      <c r="N40" s="441"/>
      <c r="O40" s="441"/>
      <c r="P40" s="441"/>
      <c r="Q40" s="441"/>
      <c r="R40" s="441"/>
      <c r="S40" s="609"/>
      <c r="T40" s="441"/>
      <c r="U40" s="441"/>
      <c r="V40" s="441"/>
      <c r="W40" s="441"/>
      <c r="X40" s="442"/>
      <c r="Y40" s="609"/>
      <c r="Z40" s="441"/>
      <c r="AB40" s="441">
        <v>23</v>
      </c>
      <c r="AC40" s="441" t="s">
        <v>360</v>
      </c>
    </row>
    <row r="41" spans="1:29" x14ac:dyDescent="0.35">
      <c r="A41" s="852"/>
      <c r="B41" s="596" t="s">
        <v>253</v>
      </c>
      <c r="C41" s="441"/>
      <c r="D41" s="441"/>
      <c r="E41" s="441"/>
      <c r="F41" s="441"/>
      <c r="G41" s="609"/>
      <c r="H41" s="441"/>
      <c r="I41" s="441"/>
      <c r="J41" s="441"/>
      <c r="K41" s="609"/>
      <c r="L41" s="441"/>
      <c r="M41" s="441"/>
      <c r="N41" s="441"/>
      <c r="O41" s="441"/>
      <c r="P41" s="441"/>
      <c r="Q41" s="441"/>
      <c r="R41" s="441"/>
      <c r="S41" s="609"/>
      <c r="T41" s="441"/>
      <c r="U41" s="441"/>
      <c r="V41" s="441"/>
      <c r="W41" s="441" t="s">
        <v>217</v>
      </c>
      <c r="X41" s="442"/>
      <c r="Y41" s="609"/>
      <c r="Z41" s="441"/>
      <c r="AB41" s="441">
        <v>24</v>
      </c>
      <c r="AC41" s="441" t="s">
        <v>361</v>
      </c>
    </row>
    <row r="42" spans="1:29" x14ac:dyDescent="0.35">
      <c r="A42" s="852"/>
      <c r="B42" s="599" t="s">
        <v>43</v>
      </c>
      <c r="C42" s="441"/>
      <c r="D42" s="441"/>
      <c r="E42" s="441" t="s">
        <v>217</v>
      </c>
      <c r="F42" s="441"/>
      <c r="G42" s="609"/>
      <c r="H42" s="441"/>
      <c r="I42" s="441"/>
      <c r="J42" s="441"/>
      <c r="K42" s="609"/>
      <c r="L42" s="441"/>
      <c r="M42" s="441"/>
      <c r="N42" s="441"/>
      <c r="O42" s="441"/>
      <c r="P42" s="441"/>
      <c r="Q42" s="441"/>
      <c r="R42" s="441"/>
      <c r="S42" s="609"/>
      <c r="T42" s="441"/>
      <c r="U42" s="441"/>
      <c r="V42" s="441"/>
      <c r="W42" s="441"/>
      <c r="X42" s="442"/>
      <c r="Y42" s="609"/>
      <c r="Z42" s="441"/>
      <c r="AB42" s="441">
        <v>25</v>
      </c>
      <c r="AC42" s="441" t="s">
        <v>362</v>
      </c>
    </row>
    <row r="43" spans="1:29" ht="15" thickBot="1" x14ac:dyDescent="0.4">
      <c r="A43" s="853"/>
      <c r="B43" s="598" t="s">
        <v>43</v>
      </c>
      <c r="C43" s="610"/>
      <c r="D43" s="610"/>
      <c r="E43" s="610"/>
      <c r="F43" s="610"/>
      <c r="G43" s="611"/>
      <c r="H43" s="610"/>
      <c r="I43" s="610"/>
      <c r="J43" s="610"/>
      <c r="K43" s="611"/>
      <c r="L43" s="610"/>
      <c r="M43" s="610"/>
      <c r="N43" s="610"/>
      <c r="O43" s="610"/>
      <c r="P43" s="610"/>
      <c r="Q43" s="610"/>
      <c r="R43" s="610"/>
      <c r="S43" s="611"/>
      <c r="T43" s="610"/>
      <c r="U43" s="610"/>
      <c r="V43" s="610"/>
      <c r="W43" s="610"/>
      <c r="X43" s="612"/>
      <c r="Y43" s="611"/>
      <c r="Z43" s="610"/>
      <c r="AB43" s="441">
        <v>26</v>
      </c>
      <c r="AC43" s="441" t="s">
        <v>363</v>
      </c>
    </row>
    <row r="44" spans="1:29" x14ac:dyDescent="0.35">
      <c r="A44" s="851" t="s">
        <v>227</v>
      </c>
      <c r="B44" s="595" t="s">
        <v>254</v>
      </c>
      <c r="C44" s="606"/>
      <c r="D44" s="606"/>
      <c r="E44" s="606"/>
      <c r="F44" s="606"/>
      <c r="G44" s="607"/>
      <c r="H44" s="606" t="s">
        <v>217</v>
      </c>
      <c r="I44" s="606"/>
      <c r="J44" s="606"/>
      <c r="K44" s="607"/>
      <c r="L44" s="606"/>
      <c r="M44" s="606"/>
      <c r="N44" s="606"/>
      <c r="O44" s="606"/>
      <c r="P44" s="606"/>
      <c r="Q44" s="606"/>
      <c r="R44" s="606"/>
      <c r="S44" s="607"/>
      <c r="T44" s="606"/>
      <c r="U44" s="606"/>
      <c r="V44" s="606"/>
      <c r="W44" s="606"/>
      <c r="X44" s="608"/>
      <c r="Y44" s="607"/>
      <c r="Z44" s="606"/>
      <c r="AB44" s="441">
        <v>27</v>
      </c>
      <c r="AC44" s="441" t="s">
        <v>364</v>
      </c>
    </row>
    <row r="45" spans="1:29" x14ac:dyDescent="0.35">
      <c r="A45" s="852"/>
      <c r="B45" s="600" t="s">
        <v>255</v>
      </c>
      <c r="C45" s="441"/>
      <c r="D45" s="441"/>
      <c r="E45" s="441"/>
      <c r="F45" s="441"/>
      <c r="G45" s="609"/>
      <c r="H45" s="441"/>
      <c r="I45" s="441"/>
      <c r="J45" s="441"/>
      <c r="K45" s="609"/>
      <c r="L45" s="441"/>
      <c r="M45" s="441"/>
      <c r="N45" s="441"/>
      <c r="O45" s="441" t="s">
        <v>217</v>
      </c>
      <c r="P45" s="441"/>
      <c r="Q45" s="441"/>
      <c r="R45" s="441"/>
      <c r="S45" s="609"/>
      <c r="T45" s="441"/>
      <c r="U45" s="441"/>
      <c r="V45" s="441"/>
      <c r="W45" s="441"/>
      <c r="X45" s="442"/>
      <c r="Y45" s="609"/>
      <c r="Z45" s="441"/>
      <c r="AB45" s="441">
        <v>28</v>
      </c>
      <c r="AC45" s="441" t="s">
        <v>365</v>
      </c>
    </row>
    <row r="46" spans="1:29" x14ac:dyDescent="0.35">
      <c r="A46" s="852"/>
      <c r="B46" s="600" t="s">
        <v>256</v>
      </c>
      <c r="C46" s="441"/>
      <c r="D46" s="441"/>
      <c r="E46" s="441"/>
      <c r="F46" s="441"/>
      <c r="G46" s="609"/>
      <c r="H46" s="441"/>
      <c r="I46" s="441" t="s">
        <v>217</v>
      </c>
      <c r="J46" s="441"/>
      <c r="K46" s="609"/>
      <c r="L46" s="441"/>
      <c r="M46" s="441"/>
      <c r="N46" s="441"/>
      <c r="O46" s="441"/>
      <c r="P46" s="441"/>
      <c r="Q46" s="441"/>
      <c r="R46" s="441"/>
      <c r="S46" s="609"/>
      <c r="T46" s="441"/>
      <c r="U46" s="441" t="s">
        <v>217</v>
      </c>
      <c r="V46" s="441"/>
      <c r="W46" s="441"/>
      <c r="X46" s="442"/>
      <c r="Y46" s="609"/>
      <c r="Z46" s="441"/>
      <c r="AB46" s="441">
        <v>29</v>
      </c>
      <c r="AC46" s="441" t="s">
        <v>366</v>
      </c>
    </row>
    <row r="47" spans="1:29" x14ac:dyDescent="0.35">
      <c r="A47" s="852"/>
      <c r="B47" s="600" t="s">
        <v>257</v>
      </c>
      <c r="C47" s="441"/>
      <c r="D47" s="441"/>
      <c r="E47" s="441"/>
      <c r="F47" s="441"/>
      <c r="G47" s="609"/>
      <c r="H47" s="441"/>
      <c r="I47" s="441"/>
      <c r="J47" s="441"/>
      <c r="K47" s="609"/>
      <c r="L47" s="441" t="s">
        <v>217</v>
      </c>
      <c r="M47" s="441"/>
      <c r="N47" s="441"/>
      <c r="O47" s="441"/>
      <c r="P47" s="441"/>
      <c r="Q47" s="441"/>
      <c r="R47" s="441"/>
      <c r="S47" s="609"/>
      <c r="T47" s="441"/>
      <c r="U47" s="441"/>
      <c r="V47" s="441"/>
      <c r="W47" s="441"/>
      <c r="X47" s="442"/>
      <c r="Y47" s="609"/>
      <c r="Z47" s="441" t="s">
        <v>287</v>
      </c>
      <c r="AB47" s="441">
        <v>30</v>
      </c>
      <c r="AC47" s="441" t="s">
        <v>367</v>
      </c>
    </row>
    <row r="48" spans="1:29" x14ac:dyDescent="0.35">
      <c r="A48" s="852"/>
      <c r="B48" s="600" t="s">
        <v>258</v>
      </c>
      <c r="C48" s="441"/>
      <c r="D48" s="441"/>
      <c r="E48" s="441" t="s">
        <v>217</v>
      </c>
      <c r="F48" s="441"/>
      <c r="G48" s="609"/>
      <c r="H48" s="441"/>
      <c r="I48" s="441"/>
      <c r="J48" s="441"/>
      <c r="K48" s="609"/>
      <c r="L48" s="441"/>
      <c r="M48" s="441"/>
      <c r="N48" s="441"/>
      <c r="O48" s="441"/>
      <c r="P48" s="441"/>
      <c r="Q48" s="441"/>
      <c r="R48" s="441"/>
      <c r="S48" s="609"/>
      <c r="T48" s="441"/>
      <c r="U48" s="441"/>
      <c r="V48" s="441"/>
      <c r="W48" s="441"/>
      <c r="X48" s="442"/>
      <c r="Y48" s="609"/>
      <c r="Z48" s="441"/>
      <c r="AB48" s="441">
        <v>31</v>
      </c>
      <c r="AC48" s="441" t="s">
        <v>368</v>
      </c>
    </row>
    <row r="49" spans="1:31" x14ac:dyDescent="0.35">
      <c r="A49" s="852"/>
      <c r="B49" s="600" t="s">
        <v>259</v>
      </c>
      <c r="C49" s="441"/>
      <c r="D49" s="441"/>
      <c r="E49" s="441"/>
      <c r="F49" s="441"/>
      <c r="G49" s="609"/>
      <c r="H49" s="441"/>
      <c r="I49" s="441"/>
      <c r="J49" s="441"/>
      <c r="K49" s="609"/>
      <c r="L49" s="441"/>
      <c r="M49" s="441"/>
      <c r="N49" s="441"/>
      <c r="O49" s="441" t="s">
        <v>217</v>
      </c>
      <c r="P49" s="441"/>
      <c r="Q49" s="441"/>
      <c r="R49" s="441"/>
      <c r="S49" s="609"/>
      <c r="T49" s="441"/>
      <c r="U49" s="441"/>
      <c r="V49" s="441"/>
      <c r="W49" s="441"/>
      <c r="X49" s="442"/>
      <c r="Y49" s="609"/>
      <c r="Z49" s="441"/>
      <c r="AB49" s="638"/>
      <c r="AC49" s="638"/>
    </row>
    <row r="50" spans="1:31" x14ac:dyDescent="0.35">
      <c r="A50" s="852"/>
      <c r="B50" s="600" t="s">
        <v>260</v>
      </c>
      <c r="C50" s="441"/>
      <c r="D50" s="441"/>
      <c r="E50" s="441"/>
      <c r="F50" s="441"/>
      <c r="G50" s="609"/>
      <c r="H50" s="441"/>
      <c r="I50" s="441"/>
      <c r="J50" s="441"/>
      <c r="K50" s="609"/>
      <c r="L50" s="441"/>
      <c r="M50" s="441"/>
      <c r="N50" s="441"/>
      <c r="O50" s="441"/>
      <c r="P50" s="441"/>
      <c r="Q50" s="441"/>
      <c r="R50" s="441"/>
      <c r="S50" s="609"/>
      <c r="T50" s="441"/>
      <c r="U50" s="441" t="s">
        <v>217</v>
      </c>
      <c r="V50" s="441"/>
      <c r="W50" s="441" t="s">
        <v>217</v>
      </c>
      <c r="X50" s="442"/>
      <c r="Y50" s="609"/>
      <c r="Z50" s="441"/>
      <c r="AB50" s="638"/>
      <c r="AC50" s="638"/>
    </row>
    <row r="51" spans="1:31" x14ac:dyDescent="0.35">
      <c r="A51" s="852"/>
      <c r="B51" s="600" t="s">
        <v>261</v>
      </c>
      <c r="C51" s="441"/>
      <c r="D51" s="441"/>
      <c r="E51" s="441"/>
      <c r="F51" s="441"/>
      <c r="G51" s="609"/>
      <c r="H51" s="441"/>
      <c r="I51" s="441"/>
      <c r="J51" s="441"/>
      <c r="K51" s="609"/>
      <c r="L51" s="441"/>
      <c r="M51" s="441"/>
      <c r="N51" s="441"/>
      <c r="O51" s="441"/>
      <c r="P51" s="441"/>
      <c r="Q51" s="441" t="s">
        <v>217</v>
      </c>
      <c r="R51" s="441"/>
      <c r="S51" s="609"/>
      <c r="T51" s="441"/>
      <c r="U51" s="441"/>
      <c r="V51" s="441"/>
      <c r="W51" s="441"/>
      <c r="X51" s="442"/>
      <c r="Y51" s="609"/>
      <c r="Z51" s="441"/>
      <c r="AB51" s="638"/>
      <c r="AC51" s="638"/>
    </row>
    <row r="52" spans="1:31" s="507" customFormat="1" x14ac:dyDescent="0.35">
      <c r="A52" s="852"/>
      <c r="B52" s="600" t="s">
        <v>262</v>
      </c>
      <c r="C52" s="613"/>
      <c r="D52" s="613"/>
      <c r="E52" s="613"/>
      <c r="F52" s="613"/>
      <c r="G52" s="614"/>
      <c r="H52" s="613"/>
      <c r="I52" s="613"/>
      <c r="J52" s="613"/>
      <c r="K52" s="614"/>
      <c r="L52" s="613"/>
      <c r="M52" s="613"/>
      <c r="N52" s="613"/>
      <c r="O52" s="613"/>
      <c r="P52" s="613"/>
      <c r="Q52" s="613"/>
      <c r="R52" s="613"/>
      <c r="S52" s="614"/>
      <c r="T52" s="613"/>
      <c r="U52" s="613"/>
      <c r="V52" s="613"/>
      <c r="W52" s="613" t="s">
        <v>217</v>
      </c>
      <c r="X52" s="615"/>
      <c r="Y52" s="614"/>
      <c r="Z52" s="613"/>
      <c r="AA52" s="734"/>
      <c r="AB52" s="735"/>
      <c r="AC52" s="735"/>
      <c r="AD52" s="734"/>
      <c r="AE52" s="734"/>
    </row>
    <row r="53" spans="1:31" x14ac:dyDescent="0.35">
      <c r="A53" s="852"/>
      <c r="B53" s="600" t="s">
        <v>263</v>
      </c>
      <c r="C53" s="441"/>
      <c r="D53" s="441"/>
      <c r="E53" s="441"/>
      <c r="F53" s="441"/>
      <c r="G53" s="609"/>
      <c r="H53" s="441" t="s">
        <v>217</v>
      </c>
      <c r="I53" s="441"/>
      <c r="J53" s="441" t="s">
        <v>217</v>
      </c>
      <c r="K53" s="609"/>
      <c r="L53" s="441"/>
      <c r="M53" s="441"/>
      <c r="N53" s="441"/>
      <c r="O53" s="441"/>
      <c r="P53" s="441"/>
      <c r="Q53" s="441"/>
      <c r="R53" s="441"/>
      <c r="S53" s="609"/>
      <c r="T53" s="441"/>
      <c r="U53" s="441"/>
      <c r="V53" s="441"/>
      <c r="W53" s="441"/>
      <c r="X53" s="442"/>
      <c r="Y53" s="609"/>
      <c r="Z53" s="441"/>
      <c r="AB53" s="638"/>
      <c r="AC53" s="638"/>
    </row>
    <row r="54" spans="1:31" x14ac:dyDescent="0.35">
      <c r="A54" s="852"/>
      <c r="B54" s="600" t="s">
        <v>264</v>
      </c>
      <c r="C54" s="441"/>
      <c r="D54" s="441"/>
      <c r="E54" s="441"/>
      <c r="F54" s="441"/>
      <c r="G54" s="609"/>
      <c r="H54" s="441"/>
      <c r="I54" s="441"/>
      <c r="J54" s="441"/>
      <c r="K54" s="609"/>
      <c r="L54" s="441"/>
      <c r="M54" s="441"/>
      <c r="N54" s="441"/>
      <c r="O54" s="441"/>
      <c r="P54" s="441"/>
      <c r="Q54" s="441"/>
      <c r="R54" s="441"/>
      <c r="S54" s="609"/>
      <c r="T54" s="441"/>
      <c r="U54" s="441" t="s">
        <v>217</v>
      </c>
      <c r="V54" s="441" t="s">
        <v>217</v>
      </c>
      <c r="W54" s="441"/>
      <c r="X54" s="442"/>
      <c r="Y54" s="609"/>
      <c r="Z54" s="441" t="s">
        <v>285</v>
      </c>
      <c r="AB54" s="638"/>
      <c r="AC54" s="638"/>
    </row>
    <row r="55" spans="1:31" x14ac:dyDescent="0.35">
      <c r="A55" s="852"/>
      <c r="B55" s="600" t="s">
        <v>265</v>
      </c>
      <c r="C55" s="441"/>
      <c r="D55" s="441"/>
      <c r="E55" s="441"/>
      <c r="F55" s="441"/>
      <c r="G55" s="609"/>
      <c r="H55" s="441"/>
      <c r="I55" s="441"/>
      <c r="J55" s="441"/>
      <c r="K55" s="609"/>
      <c r="L55" s="441"/>
      <c r="M55" s="441"/>
      <c r="N55" s="441"/>
      <c r="O55" s="441"/>
      <c r="P55" s="441"/>
      <c r="Q55" s="441"/>
      <c r="R55" s="441"/>
      <c r="S55" s="609"/>
      <c r="T55" s="441"/>
      <c r="U55" s="441"/>
      <c r="V55" s="441"/>
      <c r="W55" s="441"/>
      <c r="X55" s="442"/>
      <c r="Y55" s="609"/>
      <c r="Z55" s="441"/>
      <c r="AB55" s="638"/>
      <c r="AC55" s="638"/>
    </row>
    <row r="56" spans="1:31" x14ac:dyDescent="0.35">
      <c r="A56" s="852"/>
      <c r="B56" s="600" t="s">
        <v>266</v>
      </c>
      <c r="C56" s="441"/>
      <c r="D56" s="441"/>
      <c r="E56" s="441"/>
      <c r="F56" s="441"/>
      <c r="G56" s="609"/>
      <c r="H56" s="441"/>
      <c r="I56" s="441"/>
      <c r="J56" s="441"/>
      <c r="K56" s="609"/>
      <c r="L56" s="441"/>
      <c r="M56" s="441"/>
      <c r="N56" s="441"/>
      <c r="O56" s="441"/>
      <c r="P56" s="441"/>
      <c r="Q56" s="441" t="s">
        <v>217</v>
      </c>
      <c r="R56" s="441"/>
      <c r="S56" s="609"/>
      <c r="T56" s="441"/>
      <c r="U56" s="441"/>
      <c r="V56" s="441"/>
      <c r="W56" s="441"/>
      <c r="X56" s="442"/>
      <c r="Y56" s="609"/>
      <c r="Z56" s="441"/>
      <c r="AB56" s="638"/>
      <c r="AC56" s="638"/>
    </row>
    <row r="57" spans="1:31" x14ac:dyDescent="0.35">
      <c r="A57" s="852"/>
      <c r="B57" s="600" t="s">
        <v>267</v>
      </c>
      <c r="C57" s="441"/>
      <c r="D57" s="441"/>
      <c r="E57" s="441"/>
      <c r="F57" s="441"/>
      <c r="G57" s="609"/>
      <c r="H57" s="441" t="s">
        <v>217</v>
      </c>
      <c r="I57" s="441"/>
      <c r="J57" s="441" t="s">
        <v>217</v>
      </c>
      <c r="K57" s="609"/>
      <c r="L57" s="441"/>
      <c r="M57" s="441"/>
      <c r="N57" s="441"/>
      <c r="O57" s="441"/>
      <c r="P57" s="441"/>
      <c r="Q57" s="441"/>
      <c r="R57" s="441"/>
      <c r="S57" s="609"/>
      <c r="T57" s="441"/>
      <c r="U57" s="441"/>
      <c r="V57" s="441"/>
      <c r="W57" s="441"/>
      <c r="X57" s="442"/>
      <c r="Y57" s="609"/>
      <c r="Z57" s="441"/>
      <c r="AB57" s="638"/>
      <c r="AC57" s="638"/>
    </row>
    <row r="58" spans="1:31" x14ac:dyDescent="0.35">
      <c r="A58" s="852"/>
      <c r="B58" s="600" t="s">
        <v>268</v>
      </c>
      <c r="C58" s="441"/>
      <c r="D58" s="441"/>
      <c r="E58" s="441"/>
      <c r="F58" s="441"/>
      <c r="G58" s="609"/>
      <c r="H58" s="441"/>
      <c r="I58" s="441"/>
      <c r="J58" s="441"/>
      <c r="K58" s="609"/>
      <c r="L58" s="441"/>
      <c r="M58" s="441"/>
      <c r="N58" s="441"/>
      <c r="O58" s="441" t="s">
        <v>217</v>
      </c>
      <c r="P58" s="441"/>
      <c r="Q58" s="441"/>
      <c r="R58" s="441"/>
      <c r="S58" s="609"/>
      <c r="T58" s="441"/>
      <c r="U58" s="441"/>
      <c r="V58" s="441" t="s">
        <v>217</v>
      </c>
      <c r="W58" s="441"/>
      <c r="X58" s="442"/>
      <c r="Y58" s="609"/>
      <c r="Z58" s="441"/>
      <c r="AB58" s="638"/>
      <c r="AC58" s="638"/>
    </row>
    <row r="59" spans="1:31" x14ac:dyDescent="0.35">
      <c r="A59" s="852"/>
      <c r="B59" s="600" t="s">
        <v>269</v>
      </c>
      <c r="C59" s="441"/>
      <c r="D59" s="441"/>
      <c r="E59" s="616"/>
      <c r="F59" s="441"/>
      <c r="G59" s="609"/>
      <c r="H59" s="441"/>
      <c r="I59" s="441"/>
      <c r="J59" s="441"/>
      <c r="K59" s="609"/>
      <c r="L59" s="441"/>
      <c r="M59" s="441"/>
      <c r="N59" s="441"/>
      <c r="O59" s="441"/>
      <c r="P59" s="441"/>
      <c r="Q59" s="441"/>
      <c r="R59" s="441"/>
      <c r="S59" s="609"/>
      <c r="T59" s="441"/>
      <c r="U59" s="441"/>
      <c r="V59" s="441"/>
      <c r="W59" s="441" t="s">
        <v>217</v>
      </c>
      <c r="X59" s="442"/>
      <c r="Y59" s="609"/>
      <c r="Z59" s="441"/>
      <c r="AB59" s="638"/>
      <c r="AC59" s="638"/>
    </row>
    <row r="60" spans="1:31" x14ac:dyDescent="0.35">
      <c r="A60" s="852"/>
      <c r="B60" s="600" t="s">
        <v>270</v>
      </c>
      <c r="C60" s="441"/>
      <c r="D60" s="441"/>
      <c r="E60" s="616"/>
      <c r="F60" s="441"/>
      <c r="G60" s="609"/>
      <c r="H60" s="441"/>
      <c r="I60" s="441" t="s">
        <v>217</v>
      </c>
      <c r="J60" s="441"/>
      <c r="K60" s="609"/>
      <c r="L60" s="441"/>
      <c r="M60" s="441"/>
      <c r="N60" s="441"/>
      <c r="O60" s="441"/>
      <c r="P60" s="441"/>
      <c r="Q60" s="441"/>
      <c r="R60" s="441"/>
      <c r="S60" s="609"/>
      <c r="T60" s="441"/>
      <c r="U60" s="441"/>
      <c r="V60" s="441"/>
      <c r="W60" s="441"/>
      <c r="X60" s="442"/>
      <c r="Y60" s="609"/>
      <c r="Z60" s="441"/>
      <c r="AB60" s="638"/>
      <c r="AC60" s="638"/>
    </row>
    <row r="61" spans="1:31" x14ac:dyDescent="0.35">
      <c r="A61" s="852"/>
      <c r="B61" s="600" t="s">
        <v>271</v>
      </c>
      <c r="C61" s="441"/>
      <c r="D61" s="441"/>
      <c r="E61" s="616"/>
      <c r="F61" s="441"/>
      <c r="G61" s="609"/>
      <c r="H61" s="441"/>
      <c r="I61" s="441"/>
      <c r="J61" s="441"/>
      <c r="K61" s="609"/>
      <c r="L61" s="441"/>
      <c r="M61" s="441"/>
      <c r="N61" s="441"/>
      <c r="O61" s="441"/>
      <c r="P61" s="441"/>
      <c r="Q61" s="441"/>
      <c r="R61" s="441"/>
      <c r="S61" s="609"/>
      <c r="T61" s="441"/>
      <c r="U61" s="441"/>
      <c r="V61" s="441"/>
      <c r="W61" s="441"/>
      <c r="X61" s="442"/>
      <c r="Y61" s="609"/>
      <c r="Z61" s="441"/>
      <c r="AB61" s="638"/>
      <c r="AC61" s="638"/>
    </row>
    <row r="62" spans="1:31" x14ac:dyDescent="0.35">
      <c r="A62" s="852"/>
      <c r="B62" s="600" t="s">
        <v>272</v>
      </c>
      <c r="C62" s="441"/>
      <c r="D62" s="441"/>
      <c r="E62" s="616"/>
      <c r="F62" s="441"/>
      <c r="G62" s="609"/>
      <c r="H62" s="441"/>
      <c r="I62" s="441"/>
      <c r="J62" s="441"/>
      <c r="K62" s="609"/>
      <c r="L62" s="441"/>
      <c r="M62" s="441"/>
      <c r="N62" s="441"/>
      <c r="O62" s="441"/>
      <c r="P62" s="441"/>
      <c r="Q62" s="441"/>
      <c r="R62" s="441"/>
      <c r="S62" s="609"/>
      <c r="T62" s="441"/>
      <c r="U62" s="441"/>
      <c r="V62" s="441"/>
      <c r="W62" s="441"/>
      <c r="X62" s="442"/>
      <c r="Y62" s="609"/>
      <c r="Z62" s="441"/>
      <c r="AB62" s="638"/>
      <c r="AC62" s="638"/>
    </row>
    <row r="63" spans="1:31" x14ac:dyDescent="0.35">
      <c r="A63" s="852"/>
      <c r="B63" s="597" t="s">
        <v>43</v>
      </c>
      <c r="C63" s="441"/>
      <c r="D63" s="441"/>
      <c r="E63" s="441"/>
      <c r="F63" s="441"/>
      <c r="G63" s="609"/>
      <c r="H63" s="441"/>
      <c r="I63" s="441"/>
      <c r="J63" s="441"/>
      <c r="K63" s="609"/>
      <c r="L63" s="441"/>
      <c r="M63" s="441"/>
      <c r="N63" s="441"/>
      <c r="O63" s="441"/>
      <c r="P63" s="441"/>
      <c r="Q63" s="441"/>
      <c r="R63" s="441"/>
      <c r="S63" s="609"/>
      <c r="T63" s="441"/>
      <c r="U63" s="441"/>
      <c r="V63" s="441"/>
      <c r="W63" s="441"/>
      <c r="X63" s="442"/>
      <c r="Y63" s="609"/>
      <c r="Z63" s="441"/>
      <c r="AB63" s="638"/>
      <c r="AC63" s="638"/>
    </row>
    <row r="64" spans="1:31" ht="15" thickBot="1" x14ac:dyDescent="0.4">
      <c r="A64" s="853"/>
      <c r="B64" s="598" t="s">
        <v>43</v>
      </c>
      <c r="C64" s="610"/>
      <c r="D64" s="610"/>
      <c r="E64" s="610"/>
      <c r="F64" s="610"/>
      <c r="G64" s="611"/>
      <c r="H64" s="610"/>
      <c r="I64" s="610"/>
      <c r="J64" s="610"/>
      <c r="K64" s="611"/>
      <c r="L64" s="610"/>
      <c r="M64" s="610"/>
      <c r="N64" s="610"/>
      <c r="O64" s="610"/>
      <c r="P64" s="610"/>
      <c r="Q64" s="610"/>
      <c r="R64" s="610"/>
      <c r="S64" s="611"/>
      <c r="T64" s="610"/>
      <c r="U64" s="610"/>
      <c r="V64" s="610"/>
      <c r="W64" s="610"/>
      <c r="X64" s="612"/>
      <c r="Y64" s="611"/>
      <c r="Z64" s="610"/>
      <c r="AB64" s="638"/>
      <c r="AC64" s="638"/>
    </row>
    <row r="65" spans="1:29" x14ac:dyDescent="0.35">
      <c r="A65" s="851" t="s">
        <v>228</v>
      </c>
      <c r="B65" s="601" t="s">
        <v>273</v>
      </c>
      <c r="C65" s="606"/>
      <c r="D65" s="606"/>
      <c r="E65" s="606"/>
      <c r="F65" s="606"/>
      <c r="G65" s="607"/>
      <c r="H65" s="606"/>
      <c r="I65" s="606"/>
      <c r="J65" s="606"/>
      <c r="K65" s="607"/>
      <c r="L65" s="606"/>
      <c r="M65" s="606"/>
      <c r="N65" s="606"/>
      <c r="O65" s="606"/>
      <c r="P65" s="606"/>
      <c r="Q65" s="606"/>
      <c r="R65" s="606"/>
      <c r="S65" s="607"/>
      <c r="T65" s="606"/>
      <c r="U65" s="606"/>
      <c r="V65" s="606"/>
      <c r="W65" s="606"/>
      <c r="X65" s="608"/>
      <c r="Y65" s="607"/>
      <c r="Z65" s="606"/>
      <c r="AB65" s="638"/>
      <c r="AC65" s="638"/>
    </row>
    <row r="66" spans="1:29" x14ac:dyDescent="0.35">
      <c r="A66" s="852"/>
      <c r="B66" s="599" t="s">
        <v>274</v>
      </c>
      <c r="C66" s="441"/>
      <c r="D66" s="441"/>
      <c r="E66" s="441"/>
      <c r="F66" s="441"/>
      <c r="G66" s="609"/>
      <c r="H66" s="441"/>
      <c r="I66" s="441"/>
      <c r="J66" s="441"/>
      <c r="K66" s="609"/>
      <c r="L66" s="441"/>
      <c r="M66" s="441"/>
      <c r="N66" s="441" t="s">
        <v>217</v>
      </c>
      <c r="O66" s="441"/>
      <c r="P66" s="441"/>
      <c r="Q66" s="441"/>
      <c r="R66" s="441"/>
      <c r="S66" s="609"/>
      <c r="T66" s="441"/>
      <c r="U66" s="441"/>
      <c r="V66" s="441" t="s">
        <v>217</v>
      </c>
      <c r="W66" s="441"/>
      <c r="X66" s="442"/>
      <c r="Y66" s="609"/>
      <c r="Z66" s="441"/>
      <c r="AB66" s="638"/>
      <c r="AC66" s="638"/>
    </row>
    <row r="67" spans="1:29" x14ac:dyDescent="0.35">
      <c r="A67" s="852"/>
      <c r="B67" s="599" t="s">
        <v>275</v>
      </c>
      <c r="C67" s="441"/>
      <c r="D67" s="441" t="s">
        <v>217</v>
      </c>
      <c r="E67" s="441" t="s">
        <v>217</v>
      </c>
      <c r="F67" s="441"/>
      <c r="G67" s="609"/>
      <c r="H67" s="441"/>
      <c r="I67" s="441" t="s">
        <v>217</v>
      </c>
      <c r="J67" s="441"/>
      <c r="K67" s="609"/>
      <c r="L67" s="441"/>
      <c r="M67" s="441"/>
      <c r="N67" s="441"/>
      <c r="O67" s="441"/>
      <c r="P67" s="441"/>
      <c r="Q67" s="441"/>
      <c r="R67" s="441"/>
      <c r="S67" s="609"/>
      <c r="T67" s="441"/>
      <c r="U67" s="441" t="s">
        <v>217</v>
      </c>
      <c r="V67" s="441"/>
      <c r="W67" s="441"/>
      <c r="X67" s="442"/>
      <c r="Y67" s="609"/>
      <c r="Z67" s="441" t="s">
        <v>337</v>
      </c>
      <c r="AB67" s="638"/>
      <c r="AC67" s="638"/>
    </row>
    <row r="68" spans="1:29" x14ac:dyDescent="0.35">
      <c r="A68" s="852"/>
      <c r="B68" s="599" t="s">
        <v>276</v>
      </c>
      <c r="C68" s="441"/>
      <c r="D68" s="441"/>
      <c r="E68" s="441"/>
      <c r="F68" s="441"/>
      <c r="G68" s="609"/>
      <c r="H68" s="441"/>
      <c r="I68" s="441"/>
      <c r="J68" s="441"/>
      <c r="K68" s="609"/>
      <c r="L68" s="441"/>
      <c r="M68" s="441"/>
      <c r="N68" s="441"/>
      <c r="O68" s="441" t="s">
        <v>217</v>
      </c>
      <c r="P68" s="441"/>
      <c r="Q68" s="441"/>
      <c r="R68" s="441"/>
      <c r="S68" s="609"/>
      <c r="T68" s="441"/>
      <c r="U68" s="441"/>
      <c r="V68" s="441" t="s">
        <v>217</v>
      </c>
      <c r="W68" s="441"/>
      <c r="X68" s="442"/>
      <c r="Y68" s="609"/>
      <c r="Z68" s="441"/>
      <c r="AB68" s="638"/>
      <c r="AC68" s="638"/>
    </row>
    <row r="69" spans="1:29" x14ac:dyDescent="0.35">
      <c r="A69" s="852"/>
      <c r="B69" s="599" t="s">
        <v>277</v>
      </c>
      <c r="C69" s="441"/>
      <c r="D69" s="441"/>
      <c r="E69" s="441" t="s">
        <v>217</v>
      </c>
      <c r="F69" s="441"/>
      <c r="G69" s="609"/>
      <c r="H69" s="441"/>
      <c r="I69" s="441"/>
      <c r="J69" s="441"/>
      <c r="K69" s="609"/>
      <c r="L69" s="441"/>
      <c r="M69" s="441"/>
      <c r="N69" s="441"/>
      <c r="O69" s="441"/>
      <c r="P69" s="441"/>
      <c r="Q69" s="441"/>
      <c r="R69" s="441"/>
      <c r="S69" s="609"/>
      <c r="T69" s="441"/>
      <c r="U69" s="441"/>
      <c r="V69" s="441"/>
      <c r="W69" s="441"/>
      <c r="X69" s="442"/>
      <c r="Y69" s="609"/>
      <c r="Z69" s="441"/>
      <c r="AB69" s="638"/>
      <c r="AC69" s="638"/>
    </row>
    <row r="70" spans="1:29" x14ac:dyDescent="0.35">
      <c r="A70" s="852"/>
      <c r="B70" s="599" t="s">
        <v>278</v>
      </c>
      <c r="C70" s="441"/>
      <c r="D70" s="441"/>
      <c r="E70" s="441"/>
      <c r="F70" s="441"/>
      <c r="G70" s="609"/>
      <c r="H70" s="441"/>
      <c r="I70" s="441" t="s">
        <v>217</v>
      </c>
      <c r="J70" s="441"/>
      <c r="K70" s="609"/>
      <c r="L70" s="441"/>
      <c r="M70" s="441"/>
      <c r="N70" s="441"/>
      <c r="O70" s="441"/>
      <c r="P70" s="441" t="s">
        <v>217</v>
      </c>
      <c r="Q70" s="441"/>
      <c r="R70" s="441"/>
      <c r="S70" s="609"/>
      <c r="T70" s="441"/>
      <c r="U70" s="441"/>
      <c r="V70" s="441"/>
      <c r="W70" s="441"/>
      <c r="X70" s="442" t="s">
        <v>217</v>
      </c>
      <c r="Y70" s="609"/>
      <c r="Z70" s="441"/>
      <c r="AB70" s="638"/>
      <c r="AC70" s="638"/>
    </row>
    <row r="71" spans="1:29" x14ac:dyDescent="0.35">
      <c r="A71" s="852"/>
      <c r="B71" s="599" t="s">
        <v>279</v>
      </c>
      <c r="C71" s="441"/>
      <c r="D71" s="441"/>
      <c r="E71" s="441"/>
      <c r="F71" s="441"/>
      <c r="G71" s="609"/>
      <c r="H71" s="441"/>
      <c r="I71" s="441"/>
      <c r="J71" s="441"/>
      <c r="K71" s="609"/>
      <c r="L71" s="441"/>
      <c r="M71" s="441"/>
      <c r="N71" s="441"/>
      <c r="O71" s="441"/>
      <c r="P71" s="441"/>
      <c r="Q71" s="441"/>
      <c r="R71" s="441"/>
      <c r="S71" s="609"/>
      <c r="T71" s="441"/>
      <c r="U71" s="441"/>
      <c r="V71" s="441"/>
      <c r="W71" s="441"/>
      <c r="X71" s="442"/>
      <c r="Y71" s="609"/>
      <c r="Z71" s="441"/>
      <c r="AB71" s="638"/>
      <c r="AC71" s="638"/>
    </row>
    <row r="72" spans="1:29" x14ac:dyDescent="0.35">
      <c r="A72" s="852"/>
      <c r="B72" s="602"/>
      <c r="C72" s="441"/>
      <c r="D72" s="441"/>
      <c r="E72" s="441"/>
      <c r="F72" s="441"/>
      <c r="G72" s="609"/>
      <c r="H72" s="441"/>
      <c r="I72" s="441"/>
      <c r="J72" s="441"/>
      <c r="K72" s="609"/>
      <c r="L72" s="441"/>
      <c r="M72" s="441"/>
      <c r="N72" s="441"/>
      <c r="O72" s="441"/>
      <c r="P72" s="441"/>
      <c r="Q72" s="441"/>
      <c r="R72" s="441"/>
      <c r="S72" s="609"/>
      <c r="T72" s="441"/>
      <c r="U72" s="441"/>
      <c r="V72" s="441"/>
      <c r="W72" s="441"/>
      <c r="X72" s="442"/>
      <c r="Y72" s="609"/>
      <c r="Z72" s="441"/>
      <c r="AB72" s="638"/>
      <c r="AC72" s="638"/>
    </row>
    <row r="73" spans="1:29" ht="15" thickBot="1" x14ac:dyDescent="0.4">
      <c r="A73" s="853"/>
      <c r="B73" s="598" t="s">
        <v>43</v>
      </c>
      <c r="C73" s="610"/>
      <c r="D73" s="610"/>
      <c r="E73" s="610"/>
      <c r="F73" s="610"/>
      <c r="G73" s="611"/>
      <c r="H73" s="610"/>
      <c r="I73" s="610"/>
      <c r="J73" s="610"/>
      <c r="K73" s="611"/>
      <c r="L73" s="610"/>
      <c r="M73" s="610"/>
      <c r="N73" s="610"/>
      <c r="O73" s="610"/>
      <c r="P73" s="610"/>
      <c r="Q73" s="610"/>
      <c r="R73" s="610"/>
      <c r="S73" s="611"/>
      <c r="T73" s="610"/>
      <c r="U73" s="610"/>
      <c r="V73" s="610"/>
      <c r="W73" s="610"/>
      <c r="X73" s="612"/>
      <c r="Y73" s="611"/>
      <c r="Z73" s="610"/>
      <c r="AB73" s="638"/>
      <c r="AC73" s="638"/>
    </row>
    <row r="74" spans="1:29" x14ac:dyDescent="0.35">
      <c r="A74" s="851" t="s">
        <v>229</v>
      </c>
      <c r="B74" s="595" t="s">
        <v>280</v>
      </c>
      <c r="C74" s="606"/>
      <c r="D74" s="606"/>
      <c r="E74" s="606"/>
      <c r="F74" s="606"/>
      <c r="G74" s="607"/>
      <c r="H74" s="606"/>
      <c r="I74" s="606" t="s">
        <v>217</v>
      </c>
      <c r="J74" s="606"/>
      <c r="K74" s="607"/>
      <c r="L74" s="606"/>
      <c r="M74" s="606"/>
      <c r="N74" s="606"/>
      <c r="O74" s="606" t="s">
        <v>217</v>
      </c>
      <c r="P74" s="606"/>
      <c r="Q74" s="606"/>
      <c r="R74" s="606"/>
      <c r="S74" s="607"/>
      <c r="T74" s="606"/>
      <c r="U74" s="606"/>
      <c r="V74" s="606"/>
      <c r="W74" s="606"/>
      <c r="X74" s="608"/>
      <c r="Y74" s="607"/>
      <c r="Z74" s="606"/>
      <c r="AB74" s="638"/>
      <c r="AC74" s="638"/>
    </row>
    <row r="75" spans="1:29" x14ac:dyDescent="0.35">
      <c r="A75" s="852"/>
      <c r="B75" s="596" t="s">
        <v>281</v>
      </c>
      <c r="C75" s="441"/>
      <c r="D75" s="441" t="s">
        <v>217</v>
      </c>
      <c r="E75" s="441"/>
      <c r="F75" s="441"/>
      <c r="G75" s="609"/>
      <c r="H75" s="441"/>
      <c r="I75" s="441"/>
      <c r="J75" s="441"/>
      <c r="K75" s="609"/>
      <c r="L75" s="441"/>
      <c r="M75" s="441"/>
      <c r="N75" s="441"/>
      <c r="O75" s="441" t="s">
        <v>217</v>
      </c>
      <c r="P75" s="441"/>
      <c r="Q75" s="441"/>
      <c r="R75" s="441"/>
      <c r="S75" s="609"/>
      <c r="T75" s="441"/>
      <c r="U75" s="441"/>
      <c r="V75" s="441"/>
      <c r="W75" s="441"/>
      <c r="X75" s="442"/>
      <c r="Y75" s="609"/>
      <c r="Z75" s="441"/>
      <c r="AB75" s="638"/>
      <c r="AC75" s="638"/>
    </row>
    <row r="76" spans="1:29" x14ac:dyDescent="0.35">
      <c r="A76" s="852"/>
      <c r="B76" s="596"/>
      <c r="C76" s="441"/>
      <c r="D76" s="441"/>
      <c r="E76" s="441"/>
      <c r="F76" s="441"/>
      <c r="G76" s="609"/>
      <c r="H76" s="441"/>
      <c r="I76" s="441"/>
      <c r="J76" s="441"/>
      <c r="K76" s="609"/>
      <c r="L76" s="441"/>
      <c r="M76" s="441"/>
      <c r="N76" s="441"/>
      <c r="O76" s="441"/>
      <c r="P76" s="441"/>
      <c r="Q76" s="441"/>
      <c r="R76" s="441"/>
      <c r="S76" s="609"/>
      <c r="T76" s="441"/>
      <c r="U76" s="441"/>
      <c r="V76" s="441"/>
      <c r="W76" s="441"/>
      <c r="X76" s="442"/>
      <c r="Y76" s="609"/>
      <c r="Z76" s="441"/>
      <c r="AB76" s="638"/>
      <c r="AC76" s="638"/>
    </row>
    <row r="77" spans="1:29" x14ac:dyDescent="0.35">
      <c r="A77" s="852"/>
      <c r="B77" s="603"/>
      <c r="C77" s="441"/>
      <c r="D77" s="441"/>
      <c r="E77" s="441"/>
      <c r="F77" s="441"/>
      <c r="G77" s="609"/>
      <c r="H77" s="441"/>
      <c r="I77" s="441"/>
      <c r="J77" s="441"/>
      <c r="K77" s="609"/>
      <c r="L77" s="441"/>
      <c r="M77" s="441"/>
      <c r="N77" s="441"/>
      <c r="O77" s="441"/>
      <c r="P77" s="441"/>
      <c r="Q77" s="441"/>
      <c r="R77" s="441"/>
      <c r="S77" s="609"/>
      <c r="T77" s="441"/>
      <c r="U77" s="441"/>
      <c r="V77" s="441"/>
      <c r="W77" s="441"/>
      <c r="X77" s="442"/>
      <c r="Y77" s="609"/>
      <c r="Z77" s="441"/>
      <c r="AB77" s="638"/>
      <c r="AC77" s="638"/>
    </row>
    <row r="78" spans="1:29" ht="15" thickBot="1" x14ac:dyDescent="0.4">
      <c r="A78" s="853"/>
      <c r="B78" s="604"/>
      <c r="C78" s="610"/>
      <c r="D78" s="610"/>
      <c r="E78" s="610"/>
      <c r="F78" s="610"/>
      <c r="G78" s="611"/>
      <c r="H78" s="610"/>
      <c r="I78" s="610"/>
      <c r="J78" s="610"/>
      <c r="K78" s="611"/>
      <c r="L78" s="610"/>
      <c r="M78" s="610"/>
      <c r="N78" s="610"/>
      <c r="O78" s="610"/>
      <c r="P78" s="610"/>
      <c r="Q78" s="610"/>
      <c r="R78" s="610"/>
      <c r="S78" s="611"/>
      <c r="T78" s="610"/>
      <c r="U78" s="610"/>
      <c r="V78" s="610"/>
      <c r="W78" s="610"/>
      <c r="X78" s="612"/>
      <c r="Y78" s="611"/>
      <c r="Z78" s="610"/>
      <c r="AB78" s="638"/>
      <c r="AC78" s="638"/>
    </row>
    <row r="79" spans="1:29" x14ac:dyDescent="0.35">
      <c r="A79" s="515"/>
      <c r="B79" s="513"/>
    </row>
    <row r="80" spans="1:29" x14ac:dyDescent="0.35">
      <c r="A80" s="515"/>
      <c r="B80" s="513"/>
    </row>
    <row r="81" spans="1:31" s="502" customFormat="1" x14ac:dyDescent="0.35">
      <c r="A81" s="514"/>
      <c r="B81" s="503"/>
      <c r="AA81" s="639"/>
      <c r="AB81" s="516"/>
      <c r="AC81" s="516"/>
      <c r="AD81" s="639"/>
      <c r="AE81" s="639"/>
    </row>
    <row r="82" spans="1:31" s="503" customFormat="1" x14ac:dyDescent="0.35">
      <c r="A82" s="514"/>
      <c r="AA82" s="641"/>
      <c r="AB82" s="514"/>
      <c r="AC82" s="514"/>
      <c r="AD82" s="641"/>
      <c r="AE82" s="641"/>
    </row>
    <row r="83" spans="1:31" s="503" customFormat="1" x14ac:dyDescent="0.35">
      <c r="A83" s="514"/>
      <c r="AA83" s="641"/>
      <c r="AB83" s="514"/>
      <c r="AC83" s="514"/>
      <c r="AD83" s="641"/>
      <c r="AE83" s="641"/>
    </row>
    <row r="84" spans="1:31" s="503" customFormat="1" x14ac:dyDescent="0.35">
      <c r="A84" s="514"/>
      <c r="AA84" s="641"/>
      <c r="AB84" s="514"/>
      <c r="AC84" s="514"/>
      <c r="AD84" s="641"/>
      <c r="AE84" s="641"/>
    </row>
    <row r="85" spans="1:31" s="503" customFormat="1" x14ac:dyDescent="0.35">
      <c r="A85" s="514"/>
      <c r="AA85" s="641"/>
      <c r="AB85" s="514"/>
      <c r="AC85" s="514"/>
      <c r="AD85" s="641"/>
      <c r="AE85" s="641"/>
    </row>
    <row r="86" spans="1:31" s="503" customFormat="1" x14ac:dyDescent="0.35">
      <c r="A86" s="514"/>
      <c r="AA86" s="641"/>
      <c r="AB86" s="514"/>
      <c r="AC86" s="514"/>
      <c r="AD86" s="641"/>
      <c r="AE86" s="641"/>
    </row>
    <row r="87" spans="1:31" s="503" customFormat="1" x14ac:dyDescent="0.35">
      <c r="A87" s="514"/>
      <c r="AA87" s="641"/>
      <c r="AB87" s="514"/>
      <c r="AC87" s="514"/>
      <c r="AD87" s="641"/>
      <c r="AE87" s="641"/>
    </row>
    <row r="88" spans="1:31" s="503" customFormat="1" x14ac:dyDescent="0.35">
      <c r="A88" s="514"/>
      <c r="AA88" s="641"/>
      <c r="AB88" s="514"/>
      <c r="AC88" s="514"/>
      <c r="AD88" s="641"/>
      <c r="AE88" s="641"/>
    </row>
    <row r="89" spans="1:31" s="503" customFormat="1" x14ac:dyDescent="0.35">
      <c r="A89" s="514"/>
      <c r="AA89" s="641"/>
      <c r="AB89" s="514"/>
      <c r="AC89" s="514"/>
      <c r="AD89" s="641"/>
      <c r="AE89" s="641"/>
    </row>
    <row r="90" spans="1:31" s="503" customFormat="1" x14ac:dyDescent="0.35">
      <c r="A90" s="514"/>
      <c r="AA90" s="641"/>
      <c r="AB90" s="514"/>
      <c r="AC90" s="514"/>
      <c r="AD90" s="641"/>
      <c r="AE90" s="641"/>
    </row>
    <row r="91" spans="1:31" s="503" customFormat="1" x14ac:dyDescent="0.35">
      <c r="A91" s="514"/>
      <c r="AA91" s="641"/>
      <c r="AB91" s="514"/>
      <c r="AC91" s="514"/>
      <c r="AD91" s="641"/>
      <c r="AE91" s="641"/>
    </row>
    <row r="92" spans="1:31" s="503" customFormat="1" x14ac:dyDescent="0.35">
      <c r="A92" s="514"/>
      <c r="AA92" s="641"/>
      <c r="AB92" s="514"/>
      <c r="AC92" s="514"/>
      <c r="AD92" s="641"/>
      <c r="AE92" s="641"/>
    </row>
    <row r="93" spans="1:31" s="503" customFormat="1" x14ac:dyDescent="0.35">
      <c r="A93" s="514"/>
      <c r="AA93" s="641"/>
      <c r="AB93" s="514"/>
      <c r="AC93" s="514"/>
      <c r="AD93" s="641"/>
      <c r="AE93" s="641"/>
    </row>
    <row r="94" spans="1:31" s="503" customFormat="1" x14ac:dyDescent="0.35">
      <c r="A94" s="514"/>
      <c r="AA94" s="641"/>
      <c r="AB94" s="514"/>
      <c r="AC94" s="514"/>
      <c r="AD94" s="641"/>
      <c r="AE94" s="641"/>
    </row>
    <row r="95" spans="1:31" s="503" customFormat="1" x14ac:dyDescent="0.35">
      <c r="A95" s="514"/>
      <c r="AA95" s="641"/>
      <c r="AB95" s="514"/>
      <c r="AC95" s="514"/>
      <c r="AD95" s="641"/>
      <c r="AE95" s="641"/>
    </row>
    <row r="96" spans="1:31" s="503" customFormat="1" x14ac:dyDescent="0.35">
      <c r="A96" s="514"/>
      <c r="AA96" s="641"/>
      <c r="AB96" s="514"/>
      <c r="AC96" s="514"/>
      <c r="AD96" s="641"/>
      <c r="AE96" s="641"/>
    </row>
    <row r="97" spans="1:31" s="503" customFormat="1" x14ac:dyDescent="0.35">
      <c r="A97" s="514"/>
      <c r="AA97" s="641"/>
      <c r="AB97" s="514"/>
      <c r="AC97" s="514"/>
      <c r="AD97" s="641"/>
      <c r="AE97" s="641"/>
    </row>
    <row r="98" spans="1:31" s="503" customFormat="1" x14ac:dyDescent="0.35">
      <c r="A98" s="514"/>
      <c r="AA98" s="641"/>
      <c r="AB98" s="514"/>
      <c r="AC98" s="514"/>
      <c r="AD98" s="641"/>
      <c r="AE98" s="641"/>
    </row>
    <row r="99" spans="1:31" s="503" customFormat="1" x14ac:dyDescent="0.35">
      <c r="A99" s="514"/>
      <c r="AA99" s="641"/>
      <c r="AB99" s="514"/>
      <c r="AC99" s="514"/>
      <c r="AD99" s="641"/>
      <c r="AE99" s="641"/>
    </row>
    <row r="100" spans="1:31" s="503" customFormat="1" x14ac:dyDescent="0.35">
      <c r="A100" s="514"/>
      <c r="AA100" s="641"/>
      <c r="AB100" s="514"/>
      <c r="AC100" s="514"/>
      <c r="AD100" s="641"/>
      <c r="AE100" s="641"/>
    </row>
    <row r="101" spans="1:31" s="503" customFormat="1" x14ac:dyDescent="0.35">
      <c r="A101" s="514"/>
      <c r="AA101" s="641"/>
      <c r="AB101" s="514"/>
      <c r="AC101" s="514"/>
      <c r="AD101" s="641"/>
      <c r="AE101" s="641"/>
    </row>
    <row r="102" spans="1:31" s="503" customFormat="1" x14ac:dyDescent="0.35">
      <c r="A102" s="514"/>
      <c r="AA102" s="641"/>
      <c r="AB102" s="514"/>
      <c r="AC102" s="514"/>
      <c r="AD102" s="641"/>
      <c r="AE102" s="641"/>
    </row>
    <row r="103" spans="1:31" s="503" customFormat="1" x14ac:dyDescent="0.35">
      <c r="A103" s="514"/>
      <c r="AA103" s="641"/>
      <c r="AB103" s="514"/>
      <c r="AC103" s="514"/>
      <c r="AD103" s="641"/>
      <c r="AE103" s="641"/>
    </row>
    <row r="104" spans="1:31" s="503" customFormat="1" x14ac:dyDescent="0.35">
      <c r="A104" s="514"/>
      <c r="AA104" s="641"/>
      <c r="AB104" s="514"/>
      <c r="AC104" s="514"/>
      <c r="AD104" s="641"/>
      <c r="AE104" s="641"/>
    </row>
    <row r="105" spans="1:31" s="503" customFormat="1" x14ac:dyDescent="0.35">
      <c r="A105" s="514"/>
      <c r="AA105" s="641"/>
      <c r="AB105" s="514"/>
      <c r="AC105" s="514"/>
      <c r="AD105" s="641"/>
      <c r="AE105" s="641"/>
    </row>
    <row r="106" spans="1:31" s="503" customFormat="1" x14ac:dyDescent="0.35">
      <c r="A106" s="514"/>
      <c r="AA106" s="641"/>
      <c r="AB106" s="514"/>
      <c r="AC106" s="514"/>
      <c r="AD106" s="641"/>
      <c r="AE106" s="641"/>
    </row>
    <row r="107" spans="1:31" s="503" customFormat="1" x14ac:dyDescent="0.35">
      <c r="A107" s="514"/>
      <c r="AA107" s="641"/>
      <c r="AB107" s="514"/>
      <c r="AC107" s="514"/>
      <c r="AD107" s="641"/>
      <c r="AE107" s="641"/>
    </row>
    <row r="108" spans="1:31" s="503" customFormat="1" x14ac:dyDescent="0.35">
      <c r="A108" s="514"/>
      <c r="AA108" s="641"/>
      <c r="AB108" s="514"/>
      <c r="AC108" s="514"/>
      <c r="AD108" s="641"/>
      <c r="AE108" s="641"/>
    </row>
    <row r="109" spans="1:31" s="503" customFormat="1" x14ac:dyDescent="0.35">
      <c r="A109" s="514"/>
      <c r="AA109" s="641"/>
      <c r="AB109" s="514"/>
      <c r="AC109" s="514"/>
      <c r="AD109" s="641"/>
      <c r="AE109" s="641"/>
    </row>
    <row r="110" spans="1:31" s="503" customFormat="1" x14ac:dyDescent="0.35">
      <c r="A110" s="514"/>
      <c r="AA110" s="641"/>
      <c r="AB110" s="514"/>
      <c r="AC110" s="514"/>
      <c r="AD110" s="641"/>
      <c r="AE110" s="641"/>
    </row>
    <row r="111" spans="1:31" s="503" customFormat="1" x14ac:dyDescent="0.35">
      <c r="A111" s="514"/>
      <c r="AA111" s="641"/>
      <c r="AB111" s="514"/>
      <c r="AC111" s="514"/>
      <c r="AD111" s="641"/>
      <c r="AE111" s="641"/>
    </row>
    <row r="112" spans="1:31" s="503" customFormat="1" x14ac:dyDescent="0.35">
      <c r="A112" s="514"/>
      <c r="AA112" s="641"/>
      <c r="AB112" s="514"/>
      <c r="AC112" s="514"/>
      <c r="AD112" s="641"/>
      <c r="AE112" s="641"/>
    </row>
    <row r="113" spans="1:31" s="503" customFormat="1" x14ac:dyDescent="0.35">
      <c r="A113" s="514"/>
      <c r="AA113" s="641"/>
      <c r="AB113" s="514"/>
      <c r="AC113" s="514"/>
      <c r="AD113" s="641"/>
      <c r="AE113" s="641"/>
    </row>
    <row r="114" spans="1:31" s="503" customFormat="1" x14ac:dyDescent="0.35">
      <c r="A114" s="514"/>
      <c r="AA114" s="641"/>
      <c r="AB114" s="514"/>
      <c r="AC114" s="514"/>
      <c r="AD114" s="641"/>
      <c r="AE114" s="641"/>
    </row>
    <row r="115" spans="1:31" s="503" customFormat="1" x14ac:dyDescent="0.35">
      <c r="A115" s="514"/>
      <c r="AA115" s="641"/>
      <c r="AB115" s="514"/>
      <c r="AC115" s="514"/>
      <c r="AD115" s="641"/>
      <c r="AE115" s="641"/>
    </row>
    <row r="116" spans="1:31" s="503" customFormat="1" x14ac:dyDescent="0.35">
      <c r="A116" s="514"/>
      <c r="AA116" s="641"/>
      <c r="AB116" s="514"/>
      <c r="AC116" s="514"/>
      <c r="AD116" s="641"/>
      <c r="AE116" s="641"/>
    </row>
    <row r="117" spans="1:31" s="503" customFormat="1" x14ac:dyDescent="0.35">
      <c r="A117" s="514"/>
      <c r="AA117" s="641"/>
      <c r="AB117" s="514"/>
      <c r="AC117" s="514"/>
      <c r="AD117" s="641"/>
      <c r="AE117" s="641"/>
    </row>
    <row r="118" spans="1:31" s="503" customFormat="1" x14ac:dyDescent="0.35">
      <c r="A118" s="514"/>
      <c r="AA118" s="641"/>
      <c r="AB118" s="514"/>
      <c r="AC118" s="514"/>
      <c r="AD118" s="641"/>
      <c r="AE118" s="641"/>
    </row>
    <row r="119" spans="1:31" s="503" customFormat="1" x14ac:dyDescent="0.35">
      <c r="A119" s="514"/>
      <c r="AA119" s="641"/>
      <c r="AB119" s="514"/>
      <c r="AC119" s="514"/>
      <c r="AD119" s="641"/>
      <c r="AE119" s="641"/>
    </row>
    <row r="120" spans="1:31" s="503" customFormat="1" x14ac:dyDescent="0.35">
      <c r="A120" s="514"/>
      <c r="AA120" s="641"/>
      <c r="AB120" s="514"/>
      <c r="AC120" s="514"/>
      <c r="AD120" s="641"/>
      <c r="AE120" s="641"/>
    </row>
    <row r="121" spans="1:31" s="503" customFormat="1" x14ac:dyDescent="0.35">
      <c r="A121" s="514"/>
      <c r="AA121" s="641"/>
      <c r="AB121" s="514"/>
      <c r="AC121" s="514"/>
      <c r="AD121" s="641"/>
      <c r="AE121" s="641"/>
    </row>
    <row r="122" spans="1:31" s="503" customFormat="1" x14ac:dyDescent="0.35">
      <c r="A122" s="514"/>
      <c r="AA122" s="641"/>
      <c r="AB122" s="514"/>
      <c r="AC122" s="514"/>
      <c r="AD122" s="641"/>
      <c r="AE122" s="641"/>
    </row>
    <row r="123" spans="1:31" s="503" customFormat="1" x14ac:dyDescent="0.35">
      <c r="A123" s="514"/>
      <c r="AA123" s="641"/>
      <c r="AB123" s="514"/>
      <c r="AC123" s="514"/>
      <c r="AD123" s="641"/>
      <c r="AE123" s="641"/>
    </row>
    <row r="124" spans="1:31" s="503" customFormat="1" x14ac:dyDescent="0.35">
      <c r="A124" s="514"/>
      <c r="AA124" s="641"/>
      <c r="AB124" s="514"/>
      <c r="AC124" s="514"/>
      <c r="AD124" s="641"/>
      <c r="AE124" s="641"/>
    </row>
    <row r="125" spans="1:31" s="503" customFormat="1" x14ac:dyDescent="0.35">
      <c r="A125" s="514"/>
      <c r="AA125" s="641"/>
      <c r="AB125" s="514"/>
      <c r="AC125" s="514"/>
      <c r="AD125" s="641"/>
      <c r="AE125" s="641"/>
    </row>
    <row r="126" spans="1:31" s="503" customFormat="1" x14ac:dyDescent="0.35">
      <c r="A126" s="514"/>
      <c r="AA126" s="641"/>
      <c r="AB126" s="514"/>
      <c r="AC126" s="514"/>
      <c r="AD126" s="641"/>
      <c r="AE126" s="641"/>
    </row>
    <row r="127" spans="1:31" s="503" customFormat="1" x14ac:dyDescent="0.35">
      <c r="A127" s="514"/>
      <c r="AA127" s="641"/>
      <c r="AB127" s="514"/>
      <c r="AC127" s="514"/>
      <c r="AD127" s="641"/>
      <c r="AE127" s="641"/>
    </row>
    <row r="128" spans="1:31" s="503" customFormat="1" x14ac:dyDescent="0.35">
      <c r="A128" s="514"/>
      <c r="AA128" s="641"/>
      <c r="AB128" s="514"/>
      <c r="AC128" s="514"/>
      <c r="AD128" s="641"/>
      <c r="AE128" s="641"/>
    </row>
    <row r="129" spans="1:31" s="503" customFormat="1" x14ac:dyDescent="0.35">
      <c r="A129" s="514"/>
      <c r="AA129" s="641"/>
      <c r="AB129" s="514"/>
      <c r="AC129" s="514"/>
      <c r="AD129" s="641"/>
      <c r="AE129" s="641"/>
    </row>
    <row r="130" spans="1:31" s="503" customFormat="1" x14ac:dyDescent="0.35">
      <c r="A130" s="514"/>
      <c r="AA130" s="641"/>
      <c r="AB130" s="514"/>
      <c r="AC130" s="514"/>
      <c r="AD130" s="641"/>
      <c r="AE130" s="641"/>
    </row>
    <row r="131" spans="1:31" s="503" customFormat="1" x14ac:dyDescent="0.35">
      <c r="A131" s="514"/>
      <c r="AA131" s="641"/>
      <c r="AB131" s="514"/>
      <c r="AC131" s="514"/>
      <c r="AD131" s="641"/>
      <c r="AE131" s="641"/>
    </row>
    <row r="132" spans="1:31" s="503" customFormat="1" x14ac:dyDescent="0.35">
      <c r="A132" s="514"/>
      <c r="AA132" s="641"/>
      <c r="AB132" s="514"/>
      <c r="AC132" s="514"/>
      <c r="AD132" s="641"/>
      <c r="AE132" s="641"/>
    </row>
    <row r="133" spans="1:31" s="503" customFormat="1" x14ac:dyDescent="0.35">
      <c r="A133" s="514"/>
      <c r="AA133" s="641"/>
      <c r="AB133" s="514"/>
      <c r="AC133" s="514"/>
      <c r="AD133" s="641"/>
      <c r="AE133" s="641"/>
    </row>
    <row r="134" spans="1:31" s="503" customFormat="1" x14ac:dyDescent="0.35">
      <c r="A134" s="514"/>
      <c r="AA134" s="641"/>
      <c r="AB134" s="514"/>
      <c r="AC134" s="514"/>
      <c r="AD134" s="641"/>
      <c r="AE134" s="641"/>
    </row>
    <row r="135" spans="1:31" s="503" customFormat="1" x14ac:dyDescent="0.35">
      <c r="A135" s="514"/>
      <c r="AA135" s="641"/>
      <c r="AB135" s="514"/>
      <c r="AC135" s="514"/>
      <c r="AD135" s="641"/>
      <c r="AE135" s="641"/>
    </row>
    <row r="136" spans="1:31" s="503" customFormat="1" x14ac:dyDescent="0.35">
      <c r="A136" s="514"/>
      <c r="AA136" s="641"/>
      <c r="AB136" s="514"/>
      <c r="AC136" s="514"/>
      <c r="AD136" s="641"/>
      <c r="AE136" s="641"/>
    </row>
    <row r="137" spans="1:31" s="503" customFormat="1" x14ac:dyDescent="0.35">
      <c r="A137" s="514"/>
      <c r="AA137" s="641"/>
      <c r="AB137" s="514"/>
      <c r="AC137" s="514"/>
      <c r="AD137" s="641"/>
      <c r="AE137" s="641"/>
    </row>
    <row r="138" spans="1:31" s="503" customFormat="1" x14ac:dyDescent="0.35">
      <c r="A138" s="514"/>
      <c r="AA138" s="641"/>
      <c r="AB138" s="514"/>
      <c r="AC138" s="514"/>
      <c r="AD138" s="641"/>
      <c r="AE138" s="641"/>
    </row>
    <row r="139" spans="1:31" s="503" customFormat="1" x14ac:dyDescent="0.35">
      <c r="A139" s="514"/>
      <c r="AA139" s="641"/>
      <c r="AB139" s="514"/>
      <c r="AC139" s="514"/>
      <c r="AD139" s="641"/>
      <c r="AE139" s="641"/>
    </row>
    <row r="140" spans="1:31" s="503" customFormat="1" x14ac:dyDescent="0.35">
      <c r="A140" s="514"/>
      <c r="AA140" s="641"/>
      <c r="AB140" s="514"/>
      <c r="AC140" s="514"/>
      <c r="AD140" s="641"/>
      <c r="AE140" s="641"/>
    </row>
    <row r="141" spans="1:31" s="503" customFormat="1" x14ac:dyDescent="0.35">
      <c r="A141" s="514"/>
      <c r="AA141" s="641"/>
      <c r="AB141" s="514"/>
      <c r="AC141" s="514"/>
      <c r="AD141" s="641"/>
      <c r="AE141" s="641"/>
    </row>
    <row r="142" spans="1:31" s="503" customFormat="1" x14ac:dyDescent="0.35">
      <c r="A142" s="514"/>
      <c r="AA142" s="641"/>
      <c r="AB142" s="514"/>
      <c r="AC142" s="514"/>
      <c r="AD142" s="641"/>
      <c r="AE142" s="641"/>
    </row>
    <row r="143" spans="1:31" s="503" customFormat="1" x14ac:dyDescent="0.35">
      <c r="A143" s="514"/>
      <c r="AA143" s="641"/>
      <c r="AB143" s="514"/>
      <c r="AC143" s="514"/>
      <c r="AD143" s="641"/>
      <c r="AE143" s="641"/>
    </row>
    <row r="144" spans="1:31" s="503" customFormat="1" x14ac:dyDescent="0.35">
      <c r="A144" s="514"/>
      <c r="AA144" s="641"/>
      <c r="AB144" s="514"/>
      <c r="AC144" s="514"/>
      <c r="AD144" s="641"/>
      <c r="AE144" s="641"/>
    </row>
    <row r="145" spans="1:31" s="503" customFormat="1" x14ac:dyDescent="0.35">
      <c r="A145" s="514"/>
      <c r="AA145" s="641"/>
      <c r="AB145" s="514"/>
      <c r="AC145" s="514"/>
      <c r="AD145" s="641"/>
      <c r="AE145" s="641"/>
    </row>
    <row r="146" spans="1:31" s="503" customFormat="1" x14ac:dyDescent="0.35">
      <c r="A146" s="514"/>
      <c r="AA146" s="641"/>
      <c r="AB146" s="514"/>
      <c r="AC146" s="514"/>
      <c r="AD146" s="641"/>
      <c r="AE146" s="641"/>
    </row>
    <row r="147" spans="1:31" s="503" customFormat="1" x14ac:dyDescent="0.35">
      <c r="A147" s="514"/>
      <c r="AA147" s="641"/>
      <c r="AB147" s="514"/>
      <c r="AC147" s="514"/>
      <c r="AD147" s="641"/>
      <c r="AE147" s="641"/>
    </row>
    <row r="148" spans="1:31" s="503" customFormat="1" x14ac:dyDescent="0.35">
      <c r="A148" s="514"/>
      <c r="AA148" s="641"/>
      <c r="AB148" s="514"/>
      <c r="AC148" s="514"/>
      <c r="AD148" s="641"/>
      <c r="AE148" s="641"/>
    </row>
    <row r="149" spans="1:31" s="503" customFormat="1" x14ac:dyDescent="0.35">
      <c r="A149" s="514"/>
      <c r="AA149" s="641"/>
      <c r="AB149" s="514"/>
      <c r="AC149" s="514"/>
      <c r="AD149" s="641"/>
      <c r="AE149" s="641"/>
    </row>
    <row r="150" spans="1:31" s="503" customFormat="1" x14ac:dyDescent="0.35">
      <c r="A150" s="514"/>
      <c r="AA150" s="641"/>
      <c r="AB150" s="514"/>
      <c r="AC150" s="514"/>
      <c r="AD150" s="641"/>
      <c r="AE150" s="641"/>
    </row>
    <row r="151" spans="1:31" s="503" customFormat="1" x14ac:dyDescent="0.35">
      <c r="A151" s="514"/>
      <c r="AA151" s="641"/>
      <c r="AB151" s="514"/>
      <c r="AC151" s="514"/>
      <c r="AD151" s="641"/>
      <c r="AE151" s="641"/>
    </row>
    <row r="152" spans="1:31" s="503" customFormat="1" x14ac:dyDescent="0.35">
      <c r="A152" s="514"/>
      <c r="AA152" s="641"/>
      <c r="AB152" s="514"/>
      <c r="AC152" s="514"/>
      <c r="AD152" s="641"/>
      <c r="AE152" s="641"/>
    </row>
    <row r="153" spans="1:31" s="503" customFormat="1" x14ac:dyDescent="0.35">
      <c r="A153" s="514"/>
      <c r="AA153" s="641"/>
      <c r="AB153" s="514"/>
      <c r="AC153" s="514"/>
      <c r="AD153" s="641"/>
      <c r="AE153" s="641"/>
    </row>
    <row r="154" spans="1:31" s="503" customFormat="1" x14ac:dyDescent="0.35">
      <c r="A154" s="514"/>
      <c r="AA154" s="641"/>
      <c r="AB154" s="514"/>
      <c r="AC154" s="514"/>
      <c r="AD154" s="641"/>
      <c r="AE154" s="641"/>
    </row>
    <row r="155" spans="1:31" s="503" customFormat="1" x14ac:dyDescent="0.35">
      <c r="A155" s="514"/>
      <c r="AA155" s="641"/>
      <c r="AB155" s="514"/>
      <c r="AC155" s="514"/>
      <c r="AD155" s="641"/>
      <c r="AE155" s="641"/>
    </row>
    <row r="156" spans="1:31" s="503" customFormat="1" x14ac:dyDescent="0.35">
      <c r="A156" s="514"/>
      <c r="AA156" s="641"/>
      <c r="AB156" s="514"/>
      <c r="AC156" s="514"/>
      <c r="AD156" s="641"/>
      <c r="AE156" s="641"/>
    </row>
    <row r="157" spans="1:31" s="503" customFormat="1" x14ac:dyDescent="0.35">
      <c r="A157" s="514"/>
      <c r="AA157" s="641"/>
      <c r="AB157" s="514"/>
      <c r="AC157" s="514"/>
      <c r="AD157" s="641"/>
      <c r="AE157" s="641"/>
    </row>
    <row r="158" spans="1:31" s="503" customFormat="1" x14ac:dyDescent="0.35">
      <c r="A158" s="514"/>
      <c r="AA158" s="641"/>
      <c r="AB158" s="514"/>
      <c r="AC158" s="514"/>
      <c r="AD158" s="641"/>
      <c r="AE158" s="641"/>
    </row>
    <row r="159" spans="1:31" s="503" customFormat="1" x14ac:dyDescent="0.35">
      <c r="A159" s="514"/>
      <c r="AA159" s="641"/>
      <c r="AB159" s="514"/>
      <c r="AC159" s="514"/>
      <c r="AD159" s="641"/>
      <c r="AE159" s="641"/>
    </row>
    <row r="160" spans="1:31" s="503" customFormat="1" x14ac:dyDescent="0.35">
      <c r="A160" s="514"/>
      <c r="AA160" s="641"/>
      <c r="AB160" s="514"/>
      <c r="AC160" s="514"/>
      <c r="AD160" s="641"/>
      <c r="AE160" s="641"/>
    </row>
    <row r="161" spans="1:31" s="503" customFormat="1" x14ac:dyDescent="0.35">
      <c r="A161" s="514"/>
      <c r="AA161" s="641"/>
      <c r="AB161" s="514"/>
      <c r="AC161" s="514"/>
      <c r="AD161" s="641"/>
      <c r="AE161" s="641"/>
    </row>
    <row r="162" spans="1:31" s="503" customFormat="1" x14ac:dyDescent="0.35">
      <c r="A162" s="514"/>
      <c r="AA162" s="641"/>
      <c r="AB162" s="514"/>
      <c r="AC162" s="514"/>
      <c r="AD162" s="641"/>
      <c r="AE162" s="641"/>
    </row>
    <row r="163" spans="1:31" s="503" customFormat="1" x14ac:dyDescent="0.35">
      <c r="A163" s="514"/>
      <c r="AA163" s="641"/>
      <c r="AB163" s="514"/>
      <c r="AC163" s="514"/>
      <c r="AD163" s="641"/>
      <c r="AE163" s="641"/>
    </row>
    <row r="164" spans="1:31" s="503" customFormat="1" x14ac:dyDescent="0.35">
      <c r="A164" s="514"/>
      <c r="AA164" s="641"/>
      <c r="AB164" s="514"/>
      <c r="AC164" s="514"/>
      <c r="AD164" s="641"/>
      <c r="AE164" s="641"/>
    </row>
    <row r="165" spans="1:31" s="503" customFormat="1" x14ac:dyDescent="0.35">
      <c r="A165" s="514"/>
      <c r="AA165" s="641"/>
      <c r="AB165" s="514"/>
      <c r="AC165" s="514"/>
      <c r="AD165" s="641"/>
      <c r="AE165" s="641"/>
    </row>
    <row r="166" spans="1:31" s="503" customFormat="1" x14ac:dyDescent="0.35">
      <c r="A166" s="514"/>
      <c r="AA166" s="641"/>
      <c r="AB166" s="514"/>
      <c r="AC166" s="514"/>
      <c r="AD166" s="641"/>
      <c r="AE166" s="641"/>
    </row>
    <row r="167" spans="1:31" s="503" customFormat="1" x14ac:dyDescent="0.35">
      <c r="A167" s="514"/>
      <c r="AA167" s="641"/>
      <c r="AB167" s="514"/>
      <c r="AC167" s="514"/>
      <c r="AD167" s="641"/>
      <c r="AE167" s="641"/>
    </row>
    <row r="168" spans="1:31" s="503" customFormat="1" x14ac:dyDescent="0.35">
      <c r="A168" s="514"/>
      <c r="AA168" s="641"/>
      <c r="AB168" s="514"/>
      <c r="AC168" s="514"/>
      <c r="AD168" s="641"/>
      <c r="AE168" s="641"/>
    </row>
    <row r="169" spans="1:31" s="503" customFormat="1" x14ac:dyDescent="0.35">
      <c r="A169" s="514"/>
      <c r="AA169" s="641"/>
      <c r="AB169" s="514"/>
      <c r="AC169" s="514"/>
      <c r="AD169" s="641"/>
      <c r="AE169" s="641"/>
    </row>
    <row r="170" spans="1:31" s="503" customFormat="1" x14ac:dyDescent="0.35">
      <c r="A170" s="514"/>
      <c r="AA170" s="641"/>
      <c r="AB170" s="514"/>
      <c r="AC170" s="514"/>
      <c r="AD170" s="641"/>
      <c r="AE170" s="641"/>
    </row>
    <row r="171" spans="1:31" s="503" customFormat="1" x14ac:dyDescent="0.35">
      <c r="A171" s="514"/>
      <c r="AA171" s="641"/>
      <c r="AB171" s="514"/>
      <c r="AC171" s="514"/>
      <c r="AD171" s="641"/>
      <c r="AE171" s="641"/>
    </row>
    <row r="172" spans="1:31" s="503" customFormat="1" x14ac:dyDescent="0.35">
      <c r="A172" s="514"/>
      <c r="AA172" s="641"/>
      <c r="AB172" s="514"/>
      <c r="AC172" s="514"/>
      <c r="AD172" s="641"/>
      <c r="AE172" s="641"/>
    </row>
    <row r="173" spans="1:31" s="503" customFormat="1" x14ac:dyDescent="0.35">
      <c r="A173" s="514"/>
      <c r="AA173" s="641"/>
      <c r="AB173" s="514"/>
      <c r="AC173" s="514"/>
      <c r="AD173" s="641"/>
      <c r="AE173" s="641"/>
    </row>
    <row r="174" spans="1:31" s="503" customFormat="1" x14ac:dyDescent="0.35">
      <c r="A174" s="514"/>
      <c r="AA174" s="641"/>
      <c r="AB174" s="514"/>
      <c r="AC174" s="514"/>
      <c r="AD174" s="641"/>
      <c r="AE174" s="641"/>
    </row>
    <row r="175" spans="1:31" s="503" customFormat="1" x14ac:dyDescent="0.35">
      <c r="A175" s="514"/>
      <c r="AA175" s="641"/>
      <c r="AB175" s="514"/>
      <c r="AC175" s="514"/>
      <c r="AD175" s="641"/>
      <c r="AE175" s="641"/>
    </row>
    <row r="176" spans="1:31" s="503" customFormat="1" x14ac:dyDescent="0.35">
      <c r="A176" s="514"/>
      <c r="AA176" s="641"/>
      <c r="AB176" s="514"/>
      <c r="AC176" s="514"/>
      <c r="AD176" s="641"/>
      <c r="AE176" s="641"/>
    </row>
    <row r="177" spans="1:31" s="503" customFormat="1" x14ac:dyDescent="0.35">
      <c r="A177" s="514"/>
      <c r="AA177" s="641"/>
      <c r="AB177" s="514"/>
      <c r="AC177" s="514"/>
      <c r="AD177" s="641"/>
      <c r="AE177" s="641"/>
    </row>
    <row r="178" spans="1:31" s="503" customFormat="1" x14ac:dyDescent="0.35">
      <c r="A178" s="514"/>
      <c r="AA178" s="641"/>
      <c r="AB178" s="514"/>
      <c r="AC178" s="514"/>
      <c r="AD178" s="641"/>
      <c r="AE178" s="641"/>
    </row>
    <row r="179" spans="1:31" s="503" customFormat="1" x14ac:dyDescent="0.35">
      <c r="A179" s="514"/>
      <c r="AA179" s="641"/>
      <c r="AB179" s="514"/>
      <c r="AC179" s="514"/>
      <c r="AD179" s="641"/>
      <c r="AE179" s="641"/>
    </row>
    <row r="180" spans="1:31" s="503" customFormat="1" x14ac:dyDescent="0.35">
      <c r="A180" s="514"/>
      <c r="AA180" s="641"/>
      <c r="AB180" s="514"/>
      <c r="AC180" s="514"/>
      <c r="AD180" s="641"/>
      <c r="AE180" s="641"/>
    </row>
    <row r="181" spans="1:31" s="503" customFormat="1" x14ac:dyDescent="0.35">
      <c r="A181" s="514"/>
      <c r="AA181" s="641"/>
      <c r="AB181" s="514"/>
      <c r="AC181" s="514"/>
      <c r="AD181" s="641"/>
      <c r="AE181" s="641"/>
    </row>
    <row r="182" spans="1:31" s="503" customFormat="1" x14ac:dyDescent="0.35">
      <c r="A182" s="514"/>
      <c r="AA182" s="641"/>
      <c r="AB182" s="514"/>
      <c r="AC182" s="514"/>
      <c r="AD182" s="641"/>
      <c r="AE182" s="641"/>
    </row>
    <row r="183" spans="1:31" s="503" customFormat="1" x14ac:dyDescent="0.35">
      <c r="A183" s="514"/>
      <c r="AA183" s="641"/>
      <c r="AB183" s="514"/>
      <c r="AC183" s="514"/>
      <c r="AD183" s="641"/>
      <c r="AE183" s="641"/>
    </row>
    <row r="184" spans="1:31" s="503" customFormat="1" x14ac:dyDescent="0.35">
      <c r="A184" s="514"/>
      <c r="AA184" s="641"/>
      <c r="AB184" s="514"/>
      <c r="AC184" s="514"/>
      <c r="AD184" s="641"/>
      <c r="AE184" s="641"/>
    </row>
    <row r="185" spans="1:31" s="503" customFormat="1" x14ac:dyDescent="0.35">
      <c r="A185" s="514"/>
      <c r="AA185" s="641"/>
      <c r="AB185" s="514"/>
      <c r="AC185" s="514"/>
      <c r="AD185" s="641"/>
      <c r="AE185" s="641"/>
    </row>
    <row r="186" spans="1:31" s="503" customFormat="1" x14ac:dyDescent="0.35">
      <c r="A186" s="514"/>
      <c r="AA186" s="641"/>
      <c r="AB186" s="514"/>
      <c r="AC186" s="514"/>
      <c r="AD186" s="641"/>
      <c r="AE186" s="641"/>
    </row>
    <row r="187" spans="1:31" s="503" customFormat="1" x14ac:dyDescent="0.35">
      <c r="A187" s="514"/>
      <c r="AA187" s="641"/>
      <c r="AB187" s="514"/>
      <c r="AC187" s="514"/>
      <c r="AD187" s="641"/>
      <c r="AE187" s="641"/>
    </row>
    <row r="188" spans="1:31" s="503" customFormat="1" x14ac:dyDescent="0.35">
      <c r="A188" s="514"/>
      <c r="AA188" s="641"/>
      <c r="AB188" s="514"/>
      <c r="AC188" s="514"/>
      <c r="AD188" s="641"/>
      <c r="AE188" s="641"/>
    </row>
    <row r="189" spans="1:31" s="503" customFormat="1" x14ac:dyDescent="0.35">
      <c r="A189" s="514"/>
      <c r="AA189" s="641"/>
      <c r="AB189" s="514"/>
      <c r="AC189" s="514"/>
      <c r="AD189" s="641"/>
      <c r="AE189" s="641"/>
    </row>
    <row r="190" spans="1:31" s="503" customFormat="1" x14ac:dyDescent="0.35">
      <c r="A190" s="514"/>
      <c r="AA190" s="641"/>
      <c r="AB190" s="514"/>
      <c r="AC190" s="514"/>
      <c r="AD190" s="641"/>
      <c r="AE190" s="641"/>
    </row>
    <row r="191" spans="1:31" s="503" customFormat="1" x14ac:dyDescent="0.35">
      <c r="A191" s="514"/>
      <c r="AA191" s="641"/>
      <c r="AB191" s="514"/>
      <c r="AC191" s="514"/>
      <c r="AD191" s="641"/>
      <c r="AE191" s="641"/>
    </row>
    <row r="192" spans="1:31" s="503" customFormat="1" x14ac:dyDescent="0.35">
      <c r="A192" s="514"/>
      <c r="AA192" s="641"/>
      <c r="AB192" s="514"/>
      <c r="AC192" s="514"/>
      <c r="AD192" s="641"/>
      <c r="AE192" s="641"/>
    </row>
    <row r="193" spans="1:31" s="503" customFormat="1" x14ac:dyDescent="0.35">
      <c r="A193" s="514"/>
      <c r="AA193" s="641"/>
      <c r="AB193" s="514"/>
      <c r="AC193" s="514"/>
      <c r="AD193" s="641"/>
      <c r="AE193" s="641"/>
    </row>
    <row r="194" spans="1:31" s="503" customFormat="1" x14ac:dyDescent="0.35">
      <c r="A194" s="514"/>
      <c r="AA194" s="641"/>
      <c r="AB194" s="514"/>
      <c r="AC194" s="514"/>
      <c r="AD194" s="641"/>
      <c r="AE194" s="641"/>
    </row>
    <row r="195" spans="1:31" s="503" customFormat="1" x14ac:dyDescent="0.35">
      <c r="A195" s="514"/>
      <c r="AA195" s="641"/>
      <c r="AB195" s="514"/>
      <c r="AC195" s="514"/>
      <c r="AD195" s="641"/>
      <c r="AE195" s="641"/>
    </row>
    <row r="196" spans="1:31" s="503" customFormat="1" x14ac:dyDescent="0.35">
      <c r="A196" s="514"/>
      <c r="AA196" s="641"/>
      <c r="AB196" s="514"/>
      <c r="AC196" s="514"/>
      <c r="AD196" s="641"/>
      <c r="AE196" s="641"/>
    </row>
    <row r="197" spans="1:31" s="503" customFormat="1" x14ac:dyDescent="0.35">
      <c r="A197" s="514"/>
      <c r="AA197" s="641"/>
      <c r="AB197" s="514"/>
      <c r="AC197" s="514"/>
      <c r="AD197" s="641"/>
      <c r="AE197" s="641"/>
    </row>
    <row r="198" spans="1:31" s="503" customFormat="1" x14ac:dyDescent="0.35">
      <c r="A198" s="514"/>
      <c r="AA198" s="641"/>
      <c r="AB198" s="514"/>
      <c r="AC198" s="514"/>
      <c r="AD198" s="641"/>
      <c r="AE198" s="641"/>
    </row>
    <row r="199" spans="1:31" s="503" customFormat="1" x14ac:dyDescent="0.35">
      <c r="A199" s="514"/>
      <c r="AA199" s="641"/>
      <c r="AB199" s="514"/>
      <c r="AC199" s="514"/>
      <c r="AD199" s="641"/>
      <c r="AE199" s="641"/>
    </row>
    <row r="200" spans="1:31" s="503" customFormat="1" x14ac:dyDescent="0.35">
      <c r="A200" s="514"/>
      <c r="AA200" s="641"/>
      <c r="AB200" s="514"/>
      <c r="AC200" s="514"/>
      <c r="AD200" s="641"/>
      <c r="AE200" s="641"/>
    </row>
    <row r="201" spans="1:31" s="503" customFormat="1" x14ac:dyDescent="0.35">
      <c r="A201" s="514"/>
      <c r="AA201" s="641"/>
      <c r="AB201" s="514"/>
      <c r="AC201" s="514"/>
      <c r="AD201" s="641"/>
      <c r="AE201" s="641"/>
    </row>
    <row r="202" spans="1:31" s="503" customFormat="1" x14ac:dyDescent="0.35">
      <c r="A202" s="514"/>
      <c r="AA202" s="641"/>
      <c r="AB202" s="514"/>
      <c r="AC202" s="514"/>
      <c r="AD202" s="641"/>
      <c r="AE202" s="641"/>
    </row>
    <row r="203" spans="1:31" s="503" customFormat="1" x14ac:dyDescent="0.35">
      <c r="A203" s="514"/>
      <c r="AA203" s="641"/>
      <c r="AB203" s="514"/>
      <c r="AC203" s="514"/>
      <c r="AD203" s="641"/>
      <c r="AE203" s="641"/>
    </row>
    <row r="204" spans="1:31" s="503" customFormat="1" x14ac:dyDescent="0.35">
      <c r="A204" s="514"/>
      <c r="AA204" s="641"/>
      <c r="AB204" s="514"/>
      <c r="AC204" s="514"/>
      <c r="AD204" s="641"/>
      <c r="AE204" s="641"/>
    </row>
    <row r="205" spans="1:31" s="503" customFormat="1" x14ac:dyDescent="0.35">
      <c r="A205" s="514"/>
      <c r="AA205" s="641"/>
      <c r="AB205" s="514"/>
      <c r="AC205" s="514"/>
      <c r="AD205" s="641"/>
      <c r="AE205" s="641"/>
    </row>
    <row r="206" spans="1:31" s="503" customFormat="1" x14ac:dyDescent="0.35">
      <c r="A206" s="514"/>
      <c r="AA206" s="641"/>
      <c r="AB206" s="514"/>
      <c r="AC206" s="514"/>
      <c r="AD206" s="641"/>
      <c r="AE206" s="641"/>
    </row>
    <row r="207" spans="1:31" s="503" customFormat="1" x14ac:dyDescent="0.35">
      <c r="A207" s="514"/>
      <c r="AA207" s="641"/>
      <c r="AB207" s="514"/>
      <c r="AC207" s="514"/>
      <c r="AD207" s="641"/>
      <c r="AE207" s="641"/>
    </row>
    <row r="208" spans="1:31" s="503" customFormat="1" x14ac:dyDescent="0.35">
      <c r="A208" s="514"/>
      <c r="AA208" s="641"/>
      <c r="AB208" s="514"/>
      <c r="AC208" s="514"/>
      <c r="AD208" s="641"/>
      <c r="AE208" s="641"/>
    </row>
    <row r="209" spans="1:31" s="503" customFormat="1" x14ac:dyDescent="0.35">
      <c r="A209" s="514"/>
      <c r="AA209" s="641"/>
      <c r="AB209" s="514"/>
      <c r="AC209" s="514"/>
      <c r="AD209" s="641"/>
      <c r="AE209" s="641"/>
    </row>
    <row r="210" spans="1:31" s="503" customFormat="1" x14ac:dyDescent="0.35">
      <c r="A210" s="514"/>
      <c r="AA210" s="641"/>
      <c r="AB210" s="514"/>
      <c r="AC210" s="514"/>
      <c r="AD210" s="641"/>
      <c r="AE210" s="641"/>
    </row>
    <row r="211" spans="1:31" s="503" customFormat="1" x14ac:dyDescent="0.35">
      <c r="A211" s="514"/>
      <c r="AA211" s="641"/>
      <c r="AB211" s="514"/>
      <c r="AC211" s="514"/>
      <c r="AD211" s="641"/>
      <c r="AE211" s="641"/>
    </row>
    <row r="212" spans="1:31" s="503" customFormat="1" x14ac:dyDescent="0.35">
      <c r="A212" s="514"/>
      <c r="AA212" s="641"/>
      <c r="AB212" s="514"/>
      <c r="AC212" s="514"/>
      <c r="AD212" s="641"/>
      <c r="AE212" s="641"/>
    </row>
    <row r="213" spans="1:31" s="503" customFormat="1" x14ac:dyDescent="0.35">
      <c r="A213" s="514"/>
      <c r="AA213" s="641"/>
      <c r="AB213" s="514"/>
      <c r="AC213" s="514"/>
      <c r="AD213" s="641"/>
      <c r="AE213" s="641"/>
    </row>
    <row r="214" spans="1:31" s="503" customFormat="1" x14ac:dyDescent="0.35">
      <c r="A214" s="514"/>
      <c r="AA214" s="641"/>
      <c r="AB214" s="514"/>
      <c r="AC214" s="514"/>
      <c r="AD214" s="641"/>
      <c r="AE214" s="641"/>
    </row>
    <row r="215" spans="1:31" s="503" customFormat="1" x14ac:dyDescent="0.35">
      <c r="A215" s="514"/>
      <c r="AA215" s="641"/>
      <c r="AB215" s="514"/>
      <c r="AC215" s="514"/>
      <c r="AD215" s="641"/>
      <c r="AE215" s="641"/>
    </row>
    <row r="216" spans="1:31" s="503" customFormat="1" x14ac:dyDescent="0.35">
      <c r="A216" s="514"/>
      <c r="AA216" s="641"/>
      <c r="AB216" s="514"/>
      <c r="AC216" s="514"/>
      <c r="AD216" s="641"/>
      <c r="AE216" s="641"/>
    </row>
    <row r="217" spans="1:31" s="503" customFormat="1" x14ac:dyDescent="0.35">
      <c r="A217" s="514"/>
      <c r="AA217" s="641"/>
      <c r="AB217" s="514"/>
      <c r="AC217" s="514"/>
      <c r="AD217" s="641"/>
      <c r="AE217" s="641"/>
    </row>
    <row r="218" spans="1:31" s="503" customFormat="1" x14ac:dyDescent="0.35">
      <c r="A218" s="514"/>
      <c r="AA218" s="641"/>
      <c r="AB218" s="514"/>
      <c r="AC218" s="514"/>
      <c r="AD218" s="641"/>
      <c r="AE218" s="641"/>
    </row>
    <row r="219" spans="1:31" s="503" customFormat="1" x14ac:dyDescent="0.35">
      <c r="A219" s="514"/>
      <c r="AA219" s="641"/>
      <c r="AB219" s="514"/>
      <c r="AC219" s="514"/>
      <c r="AD219" s="641"/>
      <c r="AE219" s="641"/>
    </row>
    <row r="220" spans="1:31" s="503" customFormat="1" x14ac:dyDescent="0.35">
      <c r="A220" s="514"/>
      <c r="AA220" s="641"/>
      <c r="AB220" s="514"/>
      <c r="AC220" s="514"/>
      <c r="AD220" s="641"/>
      <c r="AE220" s="641"/>
    </row>
    <row r="221" spans="1:31" s="503" customFormat="1" x14ac:dyDescent="0.35">
      <c r="A221" s="514"/>
      <c r="AA221" s="641"/>
      <c r="AB221" s="514"/>
      <c r="AC221" s="514"/>
      <c r="AD221" s="641"/>
      <c r="AE221" s="641"/>
    </row>
    <row r="222" spans="1:31" s="503" customFormat="1" x14ac:dyDescent="0.35">
      <c r="A222" s="514"/>
      <c r="AA222" s="641"/>
      <c r="AB222" s="514"/>
      <c r="AC222" s="514"/>
      <c r="AD222" s="641"/>
      <c r="AE222" s="641"/>
    </row>
    <row r="223" spans="1:31" s="503" customFormat="1" x14ac:dyDescent="0.35">
      <c r="A223" s="514"/>
      <c r="AA223" s="641"/>
      <c r="AB223" s="514"/>
      <c r="AC223" s="514"/>
      <c r="AD223" s="641"/>
      <c r="AE223" s="641"/>
    </row>
    <row r="224" spans="1:31" s="503" customFormat="1" x14ac:dyDescent="0.35">
      <c r="A224" s="514"/>
      <c r="AA224" s="641"/>
      <c r="AB224" s="514"/>
      <c r="AC224" s="514"/>
      <c r="AD224" s="641"/>
      <c r="AE224" s="641"/>
    </row>
    <row r="225" spans="1:31" s="503" customFormat="1" x14ac:dyDescent="0.35">
      <c r="A225" s="514"/>
      <c r="AA225" s="641"/>
      <c r="AB225" s="514"/>
      <c r="AC225" s="514"/>
      <c r="AD225" s="641"/>
      <c r="AE225" s="641"/>
    </row>
    <row r="226" spans="1:31" s="503" customFormat="1" x14ac:dyDescent="0.35">
      <c r="A226" s="514"/>
      <c r="AA226" s="641"/>
      <c r="AB226" s="514"/>
      <c r="AC226" s="514"/>
      <c r="AD226" s="641"/>
      <c r="AE226" s="641"/>
    </row>
    <row r="227" spans="1:31" s="503" customFormat="1" x14ac:dyDescent="0.35">
      <c r="A227" s="514"/>
      <c r="AA227" s="641"/>
      <c r="AB227" s="514"/>
      <c r="AC227" s="514"/>
      <c r="AD227" s="641"/>
      <c r="AE227" s="641"/>
    </row>
    <row r="228" spans="1:31" s="503" customFormat="1" x14ac:dyDescent="0.35">
      <c r="A228" s="514"/>
      <c r="AA228" s="641"/>
      <c r="AB228" s="514"/>
      <c r="AC228" s="514"/>
      <c r="AD228" s="641"/>
      <c r="AE228" s="641"/>
    </row>
    <row r="229" spans="1:31" s="503" customFormat="1" x14ac:dyDescent="0.35">
      <c r="A229" s="514"/>
      <c r="AA229" s="641"/>
      <c r="AB229" s="514"/>
      <c r="AC229" s="514"/>
      <c r="AD229" s="641"/>
      <c r="AE229" s="641"/>
    </row>
    <row r="230" spans="1:31" s="503" customFormat="1" x14ac:dyDescent="0.35">
      <c r="A230" s="514"/>
      <c r="AA230" s="641"/>
      <c r="AB230" s="514"/>
      <c r="AC230" s="514"/>
      <c r="AD230" s="641"/>
      <c r="AE230" s="641"/>
    </row>
    <row r="231" spans="1:31" s="503" customFormat="1" x14ac:dyDescent="0.35">
      <c r="A231" s="514"/>
      <c r="AA231" s="641"/>
      <c r="AB231" s="514"/>
      <c r="AC231" s="514"/>
      <c r="AD231" s="641"/>
      <c r="AE231" s="641"/>
    </row>
    <row r="232" spans="1:31" s="503" customFormat="1" x14ac:dyDescent="0.35">
      <c r="A232" s="514"/>
      <c r="AA232" s="641"/>
      <c r="AB232" s="514"/>
      <c r="AC232" s="514"/>
      <c r="AD232" s="641"/>
      <c r="AE232" s="641"/>
    </row>
    <row r="233" spans="1:31" s="503" customFormat="1" x14ac:dyDescent="0.35">
      <c r="A233" s="514"/>
      <c r="AA233" s="641"/>
      <c r="AB233" s="514"/>
      <c r="AC233" s="514"/>
      <c r="AD233" s="641"/>
      <c r="AE233" s="641"/>
    </row>
    <row r="234" spans="1:31" s="503" customFormat="1" x14ac:dyDescent="0.35">
      <c r="A234" s="514"/>
      <c r="AA234" s="641"/>
      <c r="AB234" s="514"/>
      <c r="AC234" s="514"/>
      <c r="AD234" s="641"/>
      <c r="AE234" s="641"/>
    </row>
    <row r="235" spans="1:31" s="503" customFormat="1" x14ac:dyDescent="0.35">
      <c r="A235" s="514"/>
      <c r="AA235" s="641"/>
      <c r="AB235" s="514"/>
      <c r="AC235" s="514"/>
      <c r="AD235" s="641"/>
      <c r="AE235" s="641"/>
    </row>
    <row r="236" spans="1:31" s="503" customFormat="1" x14ac:dyDescent="0.35">
      <c r="A236" s="514"/>
      <c r="AA236" s="641"/>
      <c r="AB236" s="514"/>
      <c r="AC236" s="514"/>
      <c r="AD236" s="641"/>
      <c r="AE236" s="641"/>
    </row>
    <row r="237" spans="1:31" s="503" customFormat="1" x14ac:dyDescent="0.35">
      <c r="A237" s="514"/>
      <c r="AA237" s="641"/>
      <c r="AB237" s="514"/>
      <c r="AC237" s="514"/>
      <c r="AD237" s="641"/>
      <c r="AE237" s="641"/>
    </row>
    <row r="238" spans="1:31" s="503" customFormat="1" x14ac:dyDescent="0.35">
      <c r="A238" s="514"/>
      <c r="AA238" s="641"/>
      <c r="AB238" s="514"/>
      <c r="AC238" s="514"/>
      <c r="AD238" s="641"/>
      <c r="AE238" s="641"/>
    </row>
    <row r="239" spans="1:31" s="503" customFormat="1" x14ac:dyDescent="0.35">
      <c r="A239" s="514"/>
      <c r="AA239" s="641"/>
      <c r="AB239" s="514"/>
      <c r="AC239" s="514"/>
      <c r="AD239" s="641"/>
      <c r="AE239" s="641"/>
    </row>
    <row r="240" spans="1:31" s="503" customFormat="1" x14ac:dyDescent="0.35">
      <c r="A240" s="514"/>
      <c r="AA240" s="641"/>
      <c r="AB240" s="514"/>
      <c r="AC240" s="514"/>
      <c r="AD240" s="641"/>
      <c r="AE240" s="641"/>
    </row>
    <row r="241" spans="1:31" s="503" customFormat="1" x14ac:dyDescent="0.35">
      <c r="A241" s="514"/>
      <c r="AA241" s="641"/>
      <c r="AB241" s="514"/>
      <c r="AC241" s="514"/>
      <c r="AD241" s="641"/>
      <c r="AE241" s="641"/>
    </row>
    <row r="242" spans="1:31" s="503" customFormat="1" x14ac:dyDescent="0.35">
      <c r="A242" s="514"/>
      <c r="AA242" s="641"/>
      <c r="AB242" s="514"/>
      <c r="AC242" s="514"/>
      <c r="AD242" s="641"/>
      <c r="AE242" s="641"/>
    </row>
    <row r="243" spans="1:31" s="503" customFormat="1" x14ac:dyDescent="0.35">
      <c r="A243" s="514"/>
      <c r="AA243" s="641"/>
      <c r="AB243" s="514"/>
      <c r="AC243" s="514"/>
      <c r="AD243" s="641"/>
      <c r="AE243" s="641"/>
    </row>
    <row r="244" spans="1:31" s="503" customFormat="1" x14ac:dyDescent="0.35">
      <c r="A244" s="514"/>
      <c r="AA244" s="641"/>
      <c r="AB244" s="514"/>
      <c r="AC244" s="514"/>
      <c r="AD244" s="641"/>
      <c r="AE244" s="641"/>
    </row>
    <row r="245" spans="1:31" s="503" customFormat="1" x14ac:dyDescent="0.35">
      <c r="A245" s="514"/>
      <c r="AA245" s="641"/>
      <c r="AB245" s="514"/>
      <c r="AC245" s="514"/>
      <c r="AD245" s="641"/>
      <c r="AE245" s="641"/>
    </row>
    <row r="246" spans="1:31" s="503" customFormat="1" x14ac:dyDescent="0.35">
      <c r="A246" s="514"/>
      <c r="AA246" s="641"/>
      <c r="AB246" s="514"/>
      <c r="AC246" s="514"/>
      <c r="AD246" s="641"/>
      <c r="AE246" s="641"/>
    </row>
    <row r="247" spans="1:31" s="503" customFormat="1" x14ac:dyDescent="0.35">
      <c r="A247" s="514"/>
      <c r="AA247" s="641"/>
      <c r="AB247" s="514"/>
      <c r="AC247" s="514"/>
      <c r="AD247" s="641"/>
      <c r="AE247" s="641"/>
    </row>
    <row r="248" spans="1:31" s="503" customFormat="1" x14ac:dyDescent="0.35">
      <c r="A248" s="514"/>
      <c r="AA248" s="641"/>
      <c r="AB248" s="514"/>
      <c r="AC248" s="514"/>
      <c r="AD248" s="641"/>
      <c r="AE248" s="641"/>
    </row>
    <row r="249" spans="1:31" s="503" customFormat="1" x14ac:dyDescent="0.35">
      <c r="A249" s="514"/>
      <c r="AA249" s="641"/>
      <c r="AB249" s="514"/>
      <c r="AC249" s="514"/>
      <c r="AD249" s="641"/>
      <c r="AE249" s="641"/>
    </row>
    <row r="250" spans="1:31" s="503" customFormat="1" x14ac:dyDescent="0.35">
      <c r="A250" s="514"/>
      <c r="AA250" s="641"/>
      <c r="AB250" s="514"/>
      <c r="AC250" s="514"/>
      <c r="AD250" s="641"/>
      <c r="AE250" s="641"/>
    </row>
    <row r="251" spans="1:31" s="503" customFormat="1" x14ac:dyDescent="0.35">
      <c r="A251" s="514"/>
      <c r="AA251" s="641"/>
      <c r="AB251" s="514"/>
      <c r="AC251" s="514"/>
      <c r="AD251" s="641"/>
      <c r="AE251" s="641"/>
    </row>
    <row r="252" spans="1:31" s="503" customFormat="1" x14ac:dyDescent="0.35">
      <c r="A252" s="514"/>
      <c r="AA252" s="641"/>
      <c r="AB252" s="514"/>
      <c r="AC252" s="514"/>
      <c r="AD252" s="641"/>
      <c r="AE252" s="641"/>
    </row>
    <row r="253" spans="1:31" s="503" customFormat="1" x14ac:dyDescent="0.35">
      <c r="A253" s="514"/>
      <c r="AA253" s="641"/>
      <c r="AB253" s="514"/>
      <c r="AC253" s="514"/>
      <c r="AD253" s="641"/>
      <c r="AE253" s="641"/>
    </row>
    <row r="254" spans="1:31" s="503" customFormat="1" x14ac:dyDescent="0.35">
      <c r="A254" s="514"/>
      <c r="AA254" s="641"/>
      <c r="AB254" s="514"/>
      <c r="AC254" s="514"/>
      <c r="AD254" s="641"/>
      <c r="AE254" s="641"/>
    </row>
    <row r="255" spans="1:31" s="503" customFormat="1" x14ac:dyDescent="0.35">
      <c r="A255" s="514"/>
      <c r="AA255" s="641"/>
      <c r="AB255" s="514"/>
      <c r="AC255" s="514"/>
      <c r="AD255" s="641"/>
      <c r="AE255" s="641"/>
    </row>
    <row r="256" spans="1:31" s="503" customFormat="1" x14ac:dyDescent="0.35">
      <c r="A256" s="514"/>
      <c r="AA256" s="641"/>
      <c r="AB256" s="514"/>
      <c r="AC256" s="514"/>
      <c r="AD256" s="641"/>
      <c r="AE256" s="641"/>
    </row>
    <row r="257" spans="1:31" s="503" customFormat="1" x14ac:dyDescent="0.35">
      <c r="A257" s="514"/>
      <c r="AA257" s="641"/>
      <c r="AB257" s="514"/>
      <c r="AC257" s="514"/>
      <c r="AD257" s="641"/>
      <c r="AE257" s="641"/>
    </row>
    <row r="258" spans="1:31" s="503" customFormat="1" x14ac:dyDescent="0.35">
      <c r="A258" s="514"/>
      <c r="AA258" s="641"/>
      <c r="AB258" s="514"/>
      <c r="AC258" s="514"/>
      <c r="AD258" s="641"/>
      <c r="AE258" s="641"/>
    </row>
    <row r="259" spans="1:31" s="503" customFormat="1" x14ac:dyDescent="0.35">
      <c r="A259" s="514"/>
      <c r="AA259" s="641"/>
      <c r="AB259" s="514"/>
      <c r="AC259" s="514"/>
      <c r="AD259" s="641"/>
      <c r="AE259" s="641"/>
    </row>
    <row r="260" spans="1:31" s="503" customFormat="1" x14ac:dyDescent="0.35">
      <c r="A260" s="514"/>
      <c r="AA260" s="641"/>
      <c r="AB260" s="514"/>
      <c r="AC260" s="514"/>
      <c r="AD260" s="641"/>
      <c r="AE260" s="641"/>
    </row>
    <row r="261" spans="1:31" s="503" customFormat="1" x14ac:dyDescent="0.35">
      <c r="A261" s="514"/>
      <c r="AA261" s="641"/>
      <c r="AB261" s="514"/>
      <c r="AC261" s="514"/>
      <c r="AD261" s="641"/>
      <c r="AE261" s="641"/>
    </row>
    <row r="262" spans="1:31" s="503" customFormat="1" x14ac:dyDescent="0.35">
      <c r="A262" s="514"/>
      <c r="AA262" s="641"/>
      <c r="AB262" s="514"/>
      <c r="AC262" s="514"/>
      <c r="AD262" s="641"/>
      <c r="AE262" s="641"/>
    </row>
    <row r="263" spans="1:31" s="503" customFormat="1" x14ac:dyDescent="0.35">
      <c r="A263" s="514"/>
      <c r="AA263" s="641"/>
      <c r="AB263" s="514"/>
      <c r="AC263" s="514"/>
      <c r="AD263" s="641"/>
      <c r="AE263" s="641"/>
    </row>
    <row r="264" spans="1:31" s="503" customFormat="1" x14ac:dyDescent="0.35">
      <c r="A264" s="514"/>
      <c r="AA264" s="641"/>
      <c r="AB264" s="514"/>
      <c r="AC264" s="514"/>
      <c r="AD264" s="641"/>
      <c r="AE264" s="641"/>
    </row>
    <row r="265" spans="1:31" s="503" customFormat="1" x14ac:dyDescent="0.35">
      <c r="A265" s="514"/>
      <c r="AA265" s="641"/>
      <c r="AB265" s="514"/>
      <c r="AC265" s="514"/>
      <c r="AD265" s="641"/>
      <c r="AE265" s="641"/>
    </row>
    <row r="266" spans="1:31" s="503" customFormat="1" x14ac:dyDescent="0.35">
      <c r="A266" s="514"/>
      <c r="AA266" s="641"/>
      <c r="AB266" s="514"/>
      <c r="AC266" s="514"/>
      <c r="AD266" s="641"/>
      <c r="AE266" s="641"/>
    </row>
    <row r="267" spans="1:31" s="503" customFormat="1" x14ac:dyDescent="0.35">
      <c r="A267" s="514"/>
      <c r="AA267" s="641"/>
      <c r="AB267" s="514"/>
      <c r="AC267" s="514"/>
      <c r="AD267" s="641"/>
      <c r="AE267" s="641"/>
    </row>
    <row r="268" spans="1:31" s="503" customFormat="1" x14ac:dyDescent="0.35">
      <c r="A268" s="514"/>
      <c r="AA268" s="641"/>
      <c r="AB268" s="514"/>
      <c r="AC268" s="514"/>
      <c r="AD268" s="641"/>
      <c r="AE268" s="641"/>
    </row>
    <row r="269" spans="1:31" s="503" customFormat="1" x14ac:dyDescent="0.35">
      <c r="A269" s="514"/>
      <c r="AA269" s="641"/>
      <c r="AB269" s="514"/>
      <c r="AC269" s="514"/>
      <c r="AD269" s="641"/>
      <c r="AE269" s="641"/>
    </row>
    <row r="270" spans="1:31" s="503" customFormat="1" x14ac:dyDescent="0.35">
      <c r="A270" s="514"/>
      <c r="AA270" s="641"/>
      <c r="AB270" s="514"/>
      <c r="AC270" s="514"/>
      <c r="AD270" s="641"/>
      <c r="AE270" s="641"/>
    </row>
    <row r="271" spans="1:31" s="503" customFormat="1" x14ac:dyDescent="0.35">
      <c r="A271" s="514"/>
      <c r="AA271" s="641"/>
      <c r="AB271" s="514"/>
      <c r="AC271" s="514"/>
      <c r="AD271" s="641"/>
      <c r="AE271" s="641"/>
    </row>
    <row r="272" spans="1:31" s="503" customFormat="1" x14ac:dyDescent="0.35">
      <c r="A272" s="514"/>
      <c r="AA272" s="641"/>
      <c r="AB272" s="514"/>
      <c r="AC272" s="514"/>
      <c r="AD272" s="641"/>
      <c r="AE272" s="641"/>
    </row>
    <row r="273" spans="1:31" s="503" customFormat="1" x14ac:dyDescent="0.35">
      <c r="A273" s="514"/>
      <c r="AA273" s="641"/>
      <c r="AB273" s="514"/>
      <c r="AC273" s="514"/>
      <c r="AD273" s="641"/>
      <c r="AE273" s="641"/>
    </row>
    <row r="274" spans="1:31" s="503" customFormat="1" x14ac:dyDescent="0.35">
      <c r="A274" s="514"/>
      <c r="AA274" s="641"/>
      <c r="AB274" s="514"/>
      <c r="AC274" s="514"/>
      <c r="AD274" s="641"/>
      <c r="AE274" s="641"/>
    </row>
    <row r="275" spans="1:31" s="503" customFormat="1" x14ac:dyDescent="0.35">
      <c r="A275" s="514"/>
      <c r="AA275" s="641"/>
      <c r="AB275" s="514"/>
      <c r="AC275" s="514"/>
      <c r="AD275" s="641"/>
      <c r="AE275" s="641"/>
    </row>
    <row r="276" spans="1:31" s="503" customFormat="1" x14ac:dyDescent="0.35">
      <c r="A276" s="514"/>
      <c r="AA276" s="641"/>
      <c r="AB276" s="514"/>
      <c r="AC276" s="514"/>
      <c r="AD276" s="641"/>
      <c r="AE276" s="641"/>
    </row>
    <row r="277" spans="1:31" s="503" customFormat="1" x14ac:dyDescent="0.35">
      <c r="A277" s="514"/>
      <c r="AA277" s="641"/>
      <c r="AB277" s="514"/>
      <c r="AC277" s="514"/>
      <c r="AD277" s="641"/>
      <c r="AE277" s="641"/>
    </row>
    <row r="278" spans="1:31" s="503" customFormat="1" x14ac:dyDescent="0.35">
      <c r="A278" s="514"/>
      <c r="AA278" s="641"/>
      <c r="AB278" s="514"/>
      <c r="AC278" s="514"/>
      <c r="AD278" s="641"/>
      <c r="AE278" s="641"/>
    </row>
    <row r="279" spans="1:31" s="503" customFormat="1" x14ac:dyDescent="0.35">
      <c r="A279" s="514"/>
      <c r="AA279" s="641"/>
      <c r="AB279" s="514"/>
      <c r="AC279" s="514"/>
      <c r="AD279" s="641"/>
      <c r="AE279" s="641"/>
    </row>
    <row r="280" spans="1:31" s="503" customFormat="1" x14ac:dyDescent="0.35">
      <c r="A280" s="514"/>
      <c r="AA280" s="641"/>
      <c r="AB280" s="514"/>
      <c r="AC280" s="514"/>
      <c r="AD280" s="641"/>
      <c r="AE280" s="641"/>
    </row>
    <row r="281" spans="1:31" s="503" customFormat="1" x14ac:dyDescent="0.35">
      <c r="A281" s="514"/>
      <c r="AA281" s="641"/>
      <c r="AB281" s="514"/>
      <c r="AC281" s="514"/>
      <c r="AD281" s="641"/>
      <c r="AE281" s="641"/>
    </row>
    <row r="282" spans="1:31" s="503" customFormat="1" x14ac:dyDescent="0.35">
      <c r="A282" s="514"/>
      <c r="AA282" s="641"/>
      <c r="AB282" s="514"/>
      <c r="AC282" s="514"/>
      <c r="AD282" s="641"/>
      <c r="AE282" s="641"/>
    </row>
    <row r="283" spans="1:31" s="503" customFormat="1" x14ac:dyDescent="0.35">
      <c r="A283" s="514"/>
      <c r="AA283" s="641"/>
      <c r="AB283" s="514"/>
      <c r="AC283" s="514"/>
      <c r="AD283" s="641"/>
      <c r="AE283" s="641"/>
    </row>
    <row r="284" spans="1:31" s="503" customFormat="1" x14ac:dyDescent="0.35">
      <c r="A284" s="514"/>
      <c r="AA284" s="641"/>
      <c r="AB284" s="514"/>
      <c r="AC284" s="514"/>
      <c r="AD284" s="641"/>
      <c r="AE284" s="641"/>
    </row>
    <row r="285" spans="1:31" s="503" customFormat="1" x14ac:dyDescent="0.35">
      <c r="A285" s="514"/>
      <c r="AA285" s="641"/>
      <c r="AB285" s="514"/>
      <c r="AC285" s="514"/>
      <c r="AD285" s="641"/>
      <c r="AE285" s="641"/>
    </row>
    <row r="286" spans="1:31" s="503" customFormat="1" x14ac:dyDescent="0.35">
      <c r="A286" s="514"/>
      <c r="AA286" s="641"/>
      <c r="AB286" s="514"/>
      <c r="AC286" s="514"/>
      <c r="AD286" s="641"/>
      <c r="AE286" s="641"/>
    </row>
    <row r="287" spans="1:31" s="503" customFormat="1" x14ac:dyDescent="0.35">
      <c r="A287" s="514"/>
      <c r="AA287" s="641"/>
      <c r="AB287" s="514"/>
      <c r="AC287" s="514"/>
      <c r="AD287" s="641"/>
      <c r="AE287" s="641"/>
    </row>
    <row r="288" spans="1:31" s="503" customFormat="1" x14ac:dyDescent="0.35">
      <c r="A288" s="514"/>
      <c r="AA288" s="641"/>
      <c r="AB288" s="514"/>
      <c r="AC288" s="514"/>
      <c r="AD288" s="641"/>
      <c r="AE288" s="641"/>
    </row>
    <row r="289" spans="1:31" s="503" customFormat="1" x14ac:dyDescent="0.35">
      <c r="A289" s="514"/>
      <c r="AA289" s="641"/>
      <c r="AB289" s="514"/>
      <c r="AC289" s="514"/>
      <c r="AD289" s="641"/>
      <c r="AE289" s="641"/>
    </row>
    <row r="290" spans="1:31" s="503" customFormat="1" x14ac:dyDescent="0.35">
      <c r="A290" s="514"/>
      <c r="AA290" s="641"/>
      <c r="AB290" s="514"/>
      <c r="AC290" s="514"/>
      <c r="AD290" s="641"/>
      <c r="AE290" s="641"/>
    </row>
    <row r="291" spans="1:31" s="503" customFormat="1" x14ac:dyDescent="0.35">
      <c r="A291" s="514"/>
      <c r="AA291" s="641"/>
      <c r="AB291" s="514"/>
      <c r="AC291" s="514"/>
      <c r="AD291" s="641"/>
      <c r="AE291" s="641"/>
    </row>
    <row r="292" spans="1:31" s="503" customFormat="1" x14ac:dyDescent="0.35">
      <c r="A292" s="514"/>
      <c r="AA292" s="641"/>
      <c r="AB292" s="514"/>
      <c r="AC292" s="514"/>
      <c r="AD292" s="641"/>
      <c r="AE292" s="641"/>
    </row>
    <row r="293" spans="1:31" s="503" customFormat="1" x14ac:dyDescent="0.35">
      <c r="A293" s="514"/>
      <c r="AA293" s="641"/>
      <c r="AB293" s="514"/>
      <c r="AC293" s="514"/>
      <c r="AD293" s="641"/>
      <c r="AE293" s="641"/>
    </row>
    <row r="294" spans="1:31" s="503" customFormat="1" x14ac:dyDescent="0.35">
      <c r="A294" s="514"/>
      <c r="AA294" s="641"/>
      <c r="AB294" s="514"/>
      <c r="AC294" s="514"/>
      <c r="AD294" s="641"/>
      <c r="AE294" s="641"/>
    </row>
    <row r="295" spans="1:31" s="503" customFormat="1" x14ac:dyDescent="0.35">
      <c r="A295" s="514"/>
      <c r="AA295" s="641"/>
      <c r="AB295" s="514"/>
      <c r="AC295" s="514"/>
      <c r="AD295" s="641"/>
      <c r="AE295" s="641"/>
    </row>
    <row r="296" spans="1:31" s="503" customFormat="1" x14ac:dyDescent="0.35">
      <c r="A296" s="514"/>
      <c r="AA296" s="641"/>
      <c r="AB296" s="514"/>
      <c r="AC296" s="514"/>
      <c r="AD296" s="641"/>
      <c r="AE296" s="641"/>
    </row>
    <row r="297" spans="1:31" s="503" customFormat="1" x14ac:dyDescent="0.35">
      <c r="A297" s="514"/>
      <c r="AA297" s="641"/>
      <c r="AB297" s="514"/>
      <c r="AC297" s="514"/>
      <c r="AD297" s="641"/>
      <c r="AE297" s="641"/>
    </row>
    <row r="298" spans="1:31" s="503" customFormat="1" x14ac:dyDescent="0.35">
      <c r="A298" s="514"/>
      <c r="AA298" s="641"/>
      <c r="AB298" s="514"/>
      <c r="AC298" s="514"/>
      <c r="AD298" s="641"/>
      <c r="AE298" s="641"/>
    </row>
    <row r="299" spans="1:31" s="503" customFormat="1" x14ac:dyDescent="0.35">
      <c r="A299" s="514"/>
      <c r="AA299" s="641"/>
      <c r="AB299" s="514"/>
      <c r="AC299" s="514"/>
      <c r="AD299" s="641"/>
      <c r="AE299" s="641"/>
    </row>
    <row r="300" spans="1:31" s="503" customFormat="1" x14ac:dyDescent="0.35">
      <c r="A300" s="514"/>
      <c r="AA300" s="641"/>
      <c r="AB300" s="514"/>
      <c r="AC300" s="514"/>
      <c r="AD300" s="641"/>
      <c r="AE300" s="641"/>
    </row>
    <row r="301" spans="1:31" s="503" customFormat="1" x14ac:dyDescent="0.35">
      <c r="A301" s="514"/>
      <c r="AA301" s="641"/>
      <c r="AB301" s="514"/>
      <c r="AC301" s="514"/>
      <c r="AD301" s="641"/>
      <c r="AE301" s="641"/>
    </row>
    <row r="302" spans="1:31" s="503" customFormat="1" x14ac:dyDescent="0.35">
      <c r="A302" s="514"/>
      <c r="AA302" s="641"/>
      <c r="AB302" s="514"/>
      <c r="AC302" s="514"/>
      <c r="AD302" s="641"/>
      <c r="AE302" s="641"/>
    </row>
    <row r="303" spans="1:31" s="503" customFormat="1" x14ac:dyDescent="0.35">
      <c r="A303" s="514"/>
      <c r="AA303" s="641"/>
      <c r="AB303" s="514"/>
      <c r="AC303" s="514"/>
      <c r="AD303" s="641"/>
      <c r="AE303" s="641"/>
    </row>
    <row r="304" spans="1:31" s="503" customFormat="1" x14ac:dyDescent="0.35">
      <c r="A304" s="514"/>
      <c r="AA304" s="641"/>
      <c r="AB304" s="514"/>
      <c r="AC304" s="514"/>
      <c r="AD304" s="641"/>
      <c r="AE304" s="641"/>
    </row>
    <row r="305" spans="1:31" s="503" customFormat="1" x14ac:dyDescent="0.35">
      <c r="A305" s="514"/>
      <c r="AA305" s="641"/>
      <c r="AB305" s="514"/>
      <c r="AC305" s="514"/>
      <c r="AD305" s="641"/>
      <c r="AE305" s="641"/>
    </row>
    <row r="306" spans="1:31" s="503" customFormat="1" x14ac:dyDescent="0.35">
      <c r="A306" s="514"/>
      <c r="AA306" s="641"/>
      <c r="AB306" s="514"/>
      <c r="AC306" s="514"/>
      <c r="AD306" s="641"/>
      <c r="AE306" s="641"/>
    </row>
    <row r="307" spans="1:31" s="503" customFormat="1" x14ac:dyDescent="0.35">
      <c r="A307" s="514"/>
      <c r="AA307" s="641"/>
      <c r="AB307" s="514"/>
      <c r="AC307" s="514"/>
      <c r="AD307" s="641"/>
      <c r="AE307" s="641"/>
    </row>
    <row r="308" spans="1:31" s="503" customFormat="1" x14ac:dyDescent="0.35">
      <c r="A308" s="514"/>
      <c r="AA308" s="641"/>
      <c r="AB308" s="514"/>
      <c r="AC308" s="514"/>
      <c r="AD308" s="641"/>
      <c r="AE308" s="641"/>
    </row>
    <row r="309" spans="1:31" s="503" customFormat="1" x14ac:dyDescent="0.35">
      <c r="A309" s="514"/>
      <c r="AA309" s="641"/>
      <c r="AB309" s="514"/>
      <c r="AC309" s="514"/>
      <c r="AD309" s="641"/>
      <c r="AE309" s="641"/>
    </row>
    <row r="310" spans="1:31" s="503" customFormat="1" x14ac:dyDescent="0.35">
      <c r="A310" s="514"/>
      <c r="AA310" s="641"/>
      <c r="AB310" s="514"/>
      <c r="AC310" s="514"/>
      <c r="AD310" s="641"/>
      <c r="AE310" s="641"/>
    </row>
    <row r="311" spans="1:31" s="503" customFormat="1" x14ac:dyDescent="0.35">
      <c r="A311" s="514"/>
      <c r="AA311" s="641"/>
      <c r="AB311" s="514"/>
      <c r="AC311" s="514"/>
      <c r="AD311" s="641"/>
      <c r="AE311" s="641"/>
    </row>
    <row r="312" spans="1:31" s="503" customFormat="1" x14ac:dyDescent="0.35">
      <c r="A312" s="514"/>
      <c r="AA312" s="641"/>
      <c r="AB312" s="514"/>
      <c r="AC312" s="514"/>
      <c r="AD312" s="641"/>
      <c r="AE312" s="641"/>
    </row>
    <row r="313" spans="1:31" s="503" customFormat="1" x14ac:dyDescent="0.35">
      <c r="A313" s="514"/>
      <c r="AA313" s="641"/>
      <c r="AB313" s="514"/>
      <c r="AC313" s="514"/>
      <c r="AD313" s="641"/>
      <c r="AE313" s="641"/>
    </row>
    <row r="314" spans="1:31" s="503" customFormat="1" x14ac:dyDescent="0.35">
      <c r="A314" s="514"/>
      <c r="AA314" s="641"/>
      <c r="AB314" s="514"/>
      <c r="AC314" s="514"/>
      <c r="AD314" s="641"/>
      <c r="AE314" s="641"/>
    </row>
    <row r="315" spans="1:31" s="503" customFormat="1" x14ac:dyDescent="0.35">
      <c r="A315" s="514"/>
      <c r="AA315" s="641"/>
      <c r="AB315" s="514"/>
      <c r="AC315" s="514"/>
      <c r="AD315" s="641"/>
      <c r="AE315" s="641"/>
    </row>
    <row r="316" spans="1:31" s="503" customFormat="1" x14ac:dyDescent="0.35">
      <c r="A316" s="514"/>
      <c r="AA316" s="641"/>
      <c r="AB316" s="514"/>
      <c r="AC316" s="514"/>
      <c r="AD316" s="641"/>
      <c r="AE316" s="641"/>
    </row>
    <row r="317" spans="1:31" s="503" customFormat="1" x14ac:dyDescent="0.35">
      <c r="A317" s="514"/>
      <c r="AA317" s="641"/>
      <c r="AB317" s="514"/>
      <c r="AC317" s="514"/>
      <c r="AD317" s="641"/>
      <c r="AE317" s="641"/>
    </row>
    <row r="318" spans="1:31" s="503" customFormat="1" x14ac:dyDescent="0.35">
      <c r="A318" s="514"/>
      <c r="AA318" s="641"/>
      <c r="AB318" s="514"/>
      <c r="AC318" s="514"/>
      <c r="AD318" s="641"/>
      <c r="AE318" s="641"/>
    </row>
    <row r="319" spans="1:31" s="503" customFormat="1" x14ac:dyDescent="0.35">
      <c r="A319" s="514"/>
      <c r="AA319" s="641"/>
      <c r="AB319" s="514"/>
      <c r="AC319" s="514"/>
      <c r="AD319" s="641"/>
      <c r="AE319" s="641"/>
    </row>
    <row r="320" spans="1:31" s="503" customFormat="1" x14ac:dyDescent="0.35">
      <c r="A320" s="514"/>
      <c r="AA320" s="641"/>
      <c r="AB320" s="514"/>
      <c r="AC320" s="514"/>
      <c r="AD320" s="641"/>
      <c r="AE320" s="641"/>
    </row>
    <row r="321" spans="1:31" s="503" customFormat="1" x14ac:dyDescent="0.35">
      <c r="A321" s="514"/>
      <c r="AA321" s="641"/>
      <c r="AB321" s="514"/>
      <c r="AC321" s="514"/>
      <c r="AD321" s="641"/>
      <c r="AE321" s="641"/>
    </row>
    <row r="322" spans="1:31" s="503" customFormat="1" x14ac:dyDescent="0.35">
      <c r="A322" s="514"/>
      <c r="AA322" s="641"/>
      <c r="AB322" s="514"/>
      <c r="AC322" s="514"/>
      <c r="AD322" s="641"/>
      <c r="AE322" s="641"/>
    </row>
    <row r="323" spans="1:31" s="503" customFormat="1" x14ac:dyDescent="0.35">
      <c r="A323" s="514"/>
      <c r="AA323" s="641"/>
      <c r="AB323" s="514"/>
      <c r="AC323" s="514"/>
      <c r="AD323" s="641"/>
      <c r="AE323" s="641"/>
    </row>
    <row r="324" spans="1:31" s="503" customFormat="1" x14ac:dyDescent="0.35">
      <c r="A324" s="514"/>
      <c r="AA324" s="641"/>
      <c r="AB324" s="514"/>
      <c r="AC324" s="514"/>
      <c r="AD324" s="641"/>
      <c r="AE324" s="641"/>
    </row>
    <row r="325" spans="1:31" s="503" customFormat="1" x14ac:dyDescent="0.35">
      <c r="A325" s="514"/>
      <c r="AA325" s="641"/>
      <c r="AB325" s="514"/>
      <c r="AC325" s="514"/>
      <c r="AD325" s="641"/>
      <c r="AE325" s="641"/>
    </row>
    <row r="326" spans="1:31" s="503" customFormat="1" x14ac:dyDescent="0.35">
      <c r="A326" s="514"/>
      <c r="AA326" s="641"/>
      <c r="AB326" s="514"/>
      <c r="AC326" s="514"/>
      <c r="AD326" s="641"/>
      <c r="AE326" s="641"/>
    </row>
    <row r="327" spans="1:31" s="503" customFormat="1" x14ac:dyDescent="0.35">
      <c r="A327" s="514"/>
      <c r="AA327" s="641"/>
      <c r="AB327" s="514"/>
      <c r="AC327" s="514"/>
      <c r="AD327" s="641"/>
      <c r="AE327" s="641"/>
    </row>
    <row r="328" spans="1:31" s="503" customFormat="1" x14ac:dyDescent="0.35">
      <c r="A328" s="514"/>
      <c r="AA328" s="641"/>
      <c r="AB328" s="514"/>
      <c r="AC328" s="514"/>
      <c r="AD328" s="641"/>
      <c r="AE328" s="641"/>
    </row>
    <row r="329" spans="1:31" s="503" customFormat="1" x14ac:dyDescent="0.35">
      <c r="A329" s="514"/>
      <c r="AA329" s="641"/>
      <c r="AB329" s="514"/>
      <c r="AC329" s="514"/>
      <c r="AD329" s="641"/>
      <c r="AE329" s="641"/>
    </row>
    <row r="330" spans="1:31" s="503" customFormat="1" x14ac:dyDescent="0.35">
      <c r="A330" s="514"/>
      <c r="AA330" s="641"/>
      <c r="AB330" s="514"/>
      <c r="AC330" s="514"/>
      <c r="AD330" s="641"/>
      <c r="AE330" s="641"/>
    </row>
    <row r="331" spans="1:31" s="503" customFormat="1" x14ac:dyDescent="0.35">
      <c r="A331" s="514"/>
      <c r="AA331" s="641"/>
      <c r="AB331" s="514"/>
      <c r="AC331" s="514"/>
      <c r="AD331" s="641"/>
      <c r="AE331" s="641"/>
    </row>
    <row r="332" spans="1:31" s="503" customFormat="1" x14ac:dyDescent="0.35">
      <c r="A332" s="514"/>
      <c r="AA332" s="641"/>
      <c r="AB332" s="514"/>
      <c r="AC332" s="514"/>
      <c r="AD332" s="641"/>
      <c r="AE332" s="641"/>
    </row>
    <row r="333" spans="1:31" s="503" customFormat="1" x14ac:dyDescent="0.35">
      <c r="A333" s="514"/>
      <c r="AA333" s="641"/>
      <c r="AB333" s="514"/>
      <c r="AC333" s="514"/>
      <c r="AD333" s="641"/>
      <c r="AE333" s="641"/>
    </row>
    <row r="334" spans="1:31" s="503" customFormat="1" x14ac:dyDescent="0.35">
      <c r="A334" s="514"/>
      <c r="AA334" s="641"/>
      <c r="AB334" s="514"/>
      <c r="AC334" s="514"/>
      <c r="AD334" s="641"/>
      <c r="AE334" s="641"/>
    </row>
    <row r="335" spans="1:31" s="503" customFormat="1" x14ac:dyDescent="0.35">
      <c r="A335" s="514"/>
      <c r="AA335" s="641"/>
      <c r="AB335" s="514"/>
      <c r="AC335" s="514"/>
      <c r="AD335" s="641"/>
      <c r="AE335" s="641"/>
    </row>
    <row r="336" spans="1:31" s="503" customFormat="1" x14ac:dyDescent="0.35">
      <c r="A336" s="514"/>
      <c r="AA336" s="641"/>
      <c r="AB336" s="514"/>
      <c r="AC336" s="514"/>
      <c r="AD336" s="641"/>
      <c r="AE336" s="641"/>
    </row>
    <row r="337" spans="1:31" s="503" customFormat="1" x14ac:dyDescent="0.35">
      <c r="A337" s="514"/>
      <c r="AA337" s="641"/>
      <c r="AB337" s="514"/>
      <c r="AC337" s="514"/>
      <c r="AD337" s="641"/>
      <c r="AE337" s="641"/>
    </row>
    <row r="338" spans="1:31" s="503" customFormat="1" x14ac:dyDescent="0.35">
      <c r="A338" s="514"/>
      <c r="AA338" s="641"/>
      <c r="AB338" s="514"/>
      <c r="AC338" s="514"/>
      <c r="AD338" s="641"/>
      <c r="AE338" s="641"/>
    </row>
    <row r="339" spans="1:31" s="503" customFormat="1" x14ac:dyDescent="0.35">
      <c r="A339" s="514"/>
      <c r="AA339" s="641"/>
      <c r="AB339" s="514"/>
      <c r="AC339" s="514"/>
      <c r="AD339" s="641"/>
      <c r="AE339" s="641"/>
    </row>
    <row r="340" spans="1:31" s="503" customFormat="1" x14ac:dyDescent="0.35">
      <c r="A340" s="514"/>
      <c r="AA340" s="641"/>
      <c r="AB340" s="514"/>
      <c r="AC340" s="514"/>
      <c r="AD340" s="641"/>
      <c r="AE340" s="641"/>
    </row>
    <row r="341" spans="1:31" s="503" customFormat="1" x14ac:dyDescent="0.35">
      <c r="A341" s="514"/>
      <c r="AA341" s="641"/>
      <c r="AB341" s="514"/>
      <c r="AC341" s="514"/>
      <c r="AD341" s="641"/>
      <c r="AE341" s="641"/>
    </row>
    <row r="342" spans="1:31" s="503" customFormat="1" x14ac:dyDescent="0.35">
      <c r="A342" s="514"/>
      <c r="AA342" s="641"/>
      <c r="AB342" s="514"/>
      <c r="AC342" s="514"/>
      <c r="AD342" s="641"/>
      <c r="AE342" s="641"/>
    </row>
    <row r="343" spans="1:31" s="503" customFormat="1" x14ac:dyDescent="0.35">
      <c r="A343" s="514"/>
      <c r="AA343" s="641"/>
      <c r="AB343" s="514"/>
      <c r="AC343" s="514"/>
      <c r="AD343" s="641"/>
      <c r="AE343" s="641"/>
    </row>
    <row r="344" spans="1:31" s="503" customFormat="1" x14ac:dyDescent="0.35">
      <c r="A344" s="514"/>
      <c r="AA344" s="641"/>
      <c r="AB344" s="514"/>
      <c r="AC344" s="514"/>
      <c r="AD344" s="641"/>
      <c r="AE344" s="641"/>
    </row>
    <row r="345" spans="1:31" s="503" customFormat="1" x14ac:dyDescent="0.35">
      <c r="A345" s="514"/>
      <c r="AA345" s="641"/>
      <c r="AB345" s="514"/>
      <c r="AC345" s="514"/>
      <c r="AD345" s="641"/>
      <c r="AE345" s="641"/>
    </row>
    <row r="346" spans="1:31" s="503" customFormat="1" x14ac:dyDescent="0.35">
      <c r="A346" s="514"/>
      <c r="AA346" s="641"/>
      <c r="AB346" s="514"/>
      <c r="AC346" s="514"/>
      <c r="AD346" s="641"/>
      <c r="AE346" s="641"/>
    </row>
    <row r="347" spans="1:31" s="503" customFormat="1" x14ac:dyDescent="0.35">
      <c r="A347" s="514"/>
      <c r="AA347" s="641"/>
      <c r="AB347" s="514"/>
      <c r="AC347" s="514"/>
      <c r="AD347" s="641"/>
      <c r="AE347" s="641"/>
    </row>
    <row r="348" spans="1:31" s="503" customFormat="1" x14ac:dyDescent="0.35">
      <c r="A348" s="514"/>
      <c r="AA348" s="641"/>
      <c r="AB348" s="514"/>
      <c r="AC348" s="514"/>
      <c r="AD348" s="641"/>
      <c r="AE348" s="641"/>
    </row>
    <row r="349" spans="1:31" s="503" customFormat="1" x14ac:dyDescent="0.35">
      <c r="A349" s="514"/>
      <c r="AA349" s="641"/>
      <c r="AB349" s="514"/>
      <c r="AC349" s="514"/>
      <c r="AD349" s="641"/>
      <c r="AE349" s="641"/>
    </row>
    <row r="350" spans="1:31" s="503" customFormat="1" x14ac:dyDescent="0.35">
      <c r="A350" s="514"/>
      <c r="AA350" s="641"/>
      <c r="AB350" s="514"/>
      <c r="AC350" s="514"/>
      <c r="AD350" s="641"/>
      <c r="AE350" s="641"/>
    </row>
    <row r="351" spans="1:31" s="503" customFormat="1" x14ac:dyDescent="0.35">
      <c r="A351" s="514"/>
      <c r="AA351" s="641"/>
      <c r="AB351" s="514"/>
      <c r="AC351" s="514"/>
      <c r="AD351" s="641"/>
      <c r="AE351" s="641"/>
    </row>
    <row r="352" spans="1:31" s="503" customFormat="1" x14ac:dyDescent="0.35">
      <c r="A352" s="514"/>
      <c r="AA352" s="641"/>
      <c r="AB352" s="514"/>
      <c r="AC352" s="514"/>
      <c r="AD352" s="641"/>
      <c r="AE352" s="641"/>
    </row>
    <row r="353" spans="1:31" s="503" customFormat="1" x14ac:dyDescent="0.35">
      <c r="A353" s="514"/>
      <c r="AA353" s="641"/>
      <c r="AB353" s="514"/>
      <c r="AC353" s="514"/>
      <c r="AD353" s="641"/>
      <c r="AE353" s="641"/>
    </row>
    <row r="354" spans="1:31" s="503" customFormat="1" x14ac:dyDescent="0.35">
      <c r="A354" s="514"/>
      <c r="AA354" s="641"/>
      <c r="AB354" s="514"/>
      <c r="AC354" s="514"/>
      <c r="AD354" s="641"/>
      <c r="AE354" s="641"/>
    </row>
    <row r="355" spans="1:31" s="503" customFormat="1" x14ac:dyDescent="0.35">
      <c r="A355" s="514"/>
      <c r="AA355" s="641"/>
      <c r="AB355" s="514"/>
      <c r="AC355" s="514"/>
      <c r="AD355" s="641"/>
      <c r="AE355" s="641"/>
    </row>
    <row r="356" spans="1:31" s="503" customFormat="1" x14ac:dyDescent="0.35">
      <c r="A356" s="514"/>
      <c r="AA356" s="641"/>
      <c r="AB356" s="514"/>
      <c r="AC356" s="514"/>
      <c r="AD356" s="641"/>
      <c r="AE356" s="641"/>
    </row>
    <row r="357" spans="1:31" s="503" customFormat="1" x14ac:dyDescent="0.35">
      <c r="A357" s="514"/>
      <c r="AA357" s="641"/>
      <c r="AB357" s="514"/>
      <c r="AC357" s="514"/>
      <c r="AD357" s="641"/>
      <c r="AE357" s="641"/>
    </row>
    <row r="358" spans="1:31" s="503" customFormat="1" x14ac:dyDescent="0.35">
      <c r="A358" s="514"/>
      <c r="AA358" s="641"/>
      <c r="AB358" s="514"/>
      <c r="AC358" s="514"/>
      <c r="AD358" s="641"/>
      <c r="AE358" s="641"/>
    </row>
    <row r="359" spans="1:31" s="503" customFormat="1" x14ac:dyDescent="0.35">
      <c r="A359" s="514"/>
      <c r="AA359" s="641"/>
      <c r="AB359" s="514"/>
      <c r="AC359" s="514"/>
      <c r="AD359" s="641"/>
      <c r="AE359" s="641"/>
    </row>
    <row r="360" spans="1:31" s="503" customFormat="1" x14ac:dyDescent="0.35">
      <c r="A360" s="514"/>
      <c r="AA360" s="641"/>
      <c r="AB360" s="514"/>
      <c r="AC360" s="514"/>
      <c r="AD360" s="641"/>
      <c r="AE360" s="641"/>
    </row>
    <row r="361" spans="1:31" s="503" customFormat="1" x14ac:dyDescent="0.35">
      <c r="A361" s="514"/>
      <c r="AA361" s="641"/>
      <c r="AB361" s="514"/>
      <c r="AC361" s="514"/>
      <c r="AD361" s="641"/>
      <c r="AE361" s="641"/>
    </row>
    <row r="362" spans="1:31" s="503" customFormat="1" x14ac:dyDescent="0.35">
      <c r="A362" s="514"/>
      <c r="AA362" s="641"/>
      <c r="AB362" s="514"/>
      <c r="AC362" s="514"/>
      <c r="AD362" s="641"/>
      <c r="AE362" s="641"/>
    </row>
    <row r="363" spans="1:31" s="503" customFormat="1" x14ac:dyDescent="0.35">
      <c r="A363" s="514"/>
      <c r="AA363" s="641"/>
      <c r="AB363" s="514"/>
      <c r="AC363" s="514"/>
      <c r="AD363" s="641"/>
      <c r="AE363" s="641"/>
    </row>
    <row r="364" spans="1:31" s="503" customFormat="1" x14ac:dyDescent="0.35">
      <c r="A364" s="514"/>
      <c r="AA364" s="641"/>
      <c r="AB364" s="514"/>
      <c r="AC364" s="514"/>
      <c r="AD364" s="641"/>
      <c r="AE364" s="641"/>
    </row>
    <row r="365" spans="1:31" s="503" customFormat="1" x14ac:dyDescent="0.35">
      <c r="A365" s="514"/>
      <c r="AA365" s="641"/>
      <c r="AB365" s="514"/>
      <c r="AC365" s="514"/>
      <c r="AD365" s="641"/>
      <c r="AE365" s="641"/>
    </row>
    <row r="366" spans="1:31" s="503" customFormat="1" x14ac:dyDescent="0.35">
      <c r="A366" s="514"/>
      <c r="AA366" s="641"/>
      <c r="AB366" s="514"/>
      <c r="AC366" s="514"/>
      <c r="AD366" s="641"/>
      <c r="AE366" s="641"/>
    </row>
    <row r="367" spans="1:31" s="503" customFormat="1" x14ac:dyDescent="0.35">
      <c r="A367" s="514"/>
      <c r="AA367" s="641"/>
      <c r="AB367" s="514"/>
      <c r="AC367" s="514"/>
      <c r="AD367" s="641"/>
      <c r="AE367" s="641"/>
    </row>
    <row r="368" spans="1:31" s="503" customFormat="1" x14ac:dyDescent="0.35">
      <c r="A368" s="514"/>
      <c r="AA368" s="641"/>
      <c r="AB368" s="514"/>
      <c r="AC368" s="514"/>
      <c r="AD368" s="641"/>
      <c r="AE368" s="641"/>
    </row>
    <row r="369" spans="1:31" s="503" customFormat="1" x14ac:dyDescent="0.35">
      <c r="A369" s="514"/>
      <c r="AA369" s="641"/>
      <c r="AB369" s="514"/>
      <c r="AC369" s="514"/>
      <c r="AD369" s="641"/>
      <c r="AE369" s="641"/>
    </row>
    <row r="370" spans="1:31" s="503" customFormat="1" x14ac:dyDescent="0.35">
      <c r="A370" s="514"/>
      <c r="AA370" s="641"/>
      <c r="AB370" s="514"/>
      <c r="AC370" s="514"/>
      <c r="AD370" s="641"/>
      <c r="AE370" s="641"/>
    </row>
    <row r="371" spans="1:31" s="503" customFormat="1" x14ac:dyDescent="0.35">
      <c r="A371" s="514"/>
      <c r="AA371" s="641"/>
      <c r="AB371" s="514"/>
      <c r="AC371" s="514"/>
      <c r="AD371" s="641"/>
      <c r="AE371" s="641"/>
    </row>
    <row r="372" spans="1:31" s="503" customFormat="1" x14ac:dyDescent="0.35">
      <c r="A372" s="514"/>
      <c r="AA372" s="641"/>
      <c r="AB372" s="514"/>
      <c r="AC372" s="514"/>
      <c r="AD372" s="641"/>
      <c r="AE372" s="641"/>
    </row>
    <row r="373" spans="1:31" s="503" customFormat="1" x14ac:dyDescent="0.35">
      <c r="A373" s="514"/>
      <c r="AA373" s="641"/>
      <c r="AB373" s="514"/>
      <c r="AC373" s="514"/>
      <c r="AD373" s="641"/>
      <c r="AE373" s="641"/>
    </row>
    <row r="374" spans="1:31" s="503" customFormat="1" x14ac:dyDescent="0.35">
      <c r="A374" s="514"/>
      <c r="AA374" s="641"/>
      <c r="AB374" s="514"/>
      <c r="AC374" s="514"/>
      <c r="AD374" s="641"/>
      <c r="AE374" s="641"/>
    </row>
    <row r="375" spans="1:31" s="503" customFormat="1" x14ac:dyDescent="0.35">
      <c r="A375" s="514"/>
      <c r="AA375" s="641"/>
      <c r="AB375" s="514"/>
      <c r="AC375" s="514"/>
      <c r="AD375" s="641"/>
      <c r="AE375" s="641"/>
    </row>
    <row r="376" spans="1:31" s="503" customFormat="1" x14ac:dyDescent="0.35">
      <c r="A376" s="514"/>
      <c r="AA376" s="641"/>
      <c r="AB376" s="514"/>
      <c r="AC376" s="514"/>
      <c r="AD376" s="641"/>
      <c r="AE376" s="641"/>
    </row>
    <row r="377" spans="1:31" s="503" customFormat="1" x14ac:dyDescent="0.35">
      <c r="A377" s="514"/>
      <c r="AA377" s="641"/>
      <c r="AB377" s="514"/>
      <c r="AC377" s="514"/>
      <c r="AD377" s="641"/>
      <c r="AE377" s="641"/>
    </row>
    <row r="378" spans="1:31" s="503" customFormat="1" x14ac:dyDescent="0.35">
      <c r="A378" s="514"/>
      <c r="AA378" s="641"/>
      <c r="AB378" s="514"/>
      <c r="AC378" s="514"/>
      <c r="AD378" s="641"/>
      <c r="AE378" s="641"/>
    </row>
    <row r="379" spans="1:31" s="503" customFormat="1" x14ac:dyDescent="0.35">
      <c r="A379" s="514"/>
      <c r="AA379" s="641"/>
      <c r="AB379" s="514"/>
      <c r="AC379" s="514"/>
      <c r="AD379" s="641"/>
      <c r="AE379" s="641"/>
    </row>
    <row r="380" spans="1:31" s="503" customFormat="1" x14ac:dyDescent="0.35">
      <c r="A380" s="514"/>
      <c r="AA380" s="641"/>
      <c r="AB380" s="514"/>
      <c r="AC380" s="514"/>
      <c r="AD380" s="641"/>
      <c r="AE380" s="641"/>
    </row>
    <row r="381" spans="1:31" s="503" customFormat="1" x14ac:dyDescent="0.35">
      <c r="A381" s="514"/>
      <c r="AA381" s="641"/>
      <c r="AB381" s="514"/>
      <c r="AC381" s="514"/>
      <c r="AD381" s="641"/>
      <c r="AE381" s="641"/>
    </row>
    <row r="382" spans="1:31" s="503" customFormat="1" x14ac:dyDescent="0.35">
      <c r="A382" s="514"/>
      <c r="AA382" s="641"/>
      <c r="AB382" s="514"/>
      <c r="AC382" s="514"/>
      <c r="AD382" s="641"/>
      <c r="AE382" s="641"/>
    </row>
    <row r="383" spans="1:31" s="503" customFormat="1" x14ac:dyDescent="0.35">
      <c r="A383" s="514"/>
      <c r="AA383" s="641"/>
      <c r="AB383" s="514"/>
      <c r="AC383" s="514"/>
      <c r="AD383" s="641"/>
      <c r="AE383" s="641"/>
    </row>
    <row r="384" spans="1:31" s="503" customFormat="1" x14ac:dyDescent="0.35">
      <c r="A384" s="514"/>
      <c r="AA384" s="641"/>
      <c r="AB384" s="514"/>
      <c r="AC384" s="514"/>
      <c r="AD384" s="641"/>
      <c r="AE384" s="641"/>
    </row>
    <row r="385" spans="1:31" s="503" customFormat="1" x14ac:dyDescent="0.35">
      <c r="A385" s="514"/>
      <c r="AA385" s="641"/>
      <c r="AB385" s="514"/>
      <c r="AC385" s="514"/>
      <c r="AD385" s="641"/>
      <c r="AE385" s="641"/>
    </row>
    <row r="386" spans="1:31" s="503" customFormat="1" x14ac:dyDescent="0.35">
      <c r="A386" s="514"/>
      <c r="AA386" s="641"/>
      <c r="AB386" s="514"/>
      <c r="AC386" s="514"/>
      <c r="AD386" s="641"/>
      <c r="AE386" s="641"/>
    </row>
    <row r="387" spans="1:31" s="503" customFormat="1" x14ac:dyDescent="0.35">
      <c r="A387" s="514"/>
      <c r="AA387" s="641"/>
      <c r="AB387" s="514"/>
      <c r="AC387" s="514"/>
      <c r="AD387" s="641"/>
      <c r="AE387" s="641"/>
    </row>
    <row r="388" spans="1:31" s="503" customFormat="1" x14ac:dyDescent="0.35">
      <c r="A388" s="514"/>
      <c r="AA388" s="641"/>
      <c r="AB388" s="514"/>
      <c r="AC388" s="514"/>
      <c r="AD388" s="641"/>
      <c r="AE388" s="641"/>
    </row>
    <row r="389" spans="1:31" s="503" customFormat="1" x14ac:dyDescent="0.35">
      <c r="A389" s="514"/>
      <c r="AA389" s="641"/>
      <c r="AB389" s="514"/>
      <c r="AC389" s="514"/>
      <c r="AD389" s="641"/>
      <c r="AE389" s="641"/>
    </row>
    <row r="390" spans="1:31" s="503" customFormat="1" x14ac:dyDescent="0.35">
      <c r="A390" s="514"/>
      <c r="AA390" s="641"/>
      <c r="AB390" s="514"/>
      <c r="AC390" s="514"/>
      <c r="AD390" s="641"/>
      <c r="AE390" s="641"/>
    </row>
    <row r="391" spans="1:31" s="503" customFormat="1" x14ac:dyDescent="0.35">
      <c r="A391" s="514"/>
      <c r="AA391" s="641"/>
      <c r="AB391" s="514"/>
      <c r="AC391" s="514"/>
      <c r="AD391" s="641"/>
      <c r="AE391" s="641"/>
    </row>
    <row r="392" spans="1:31" s="503" customFormat="1" x14ac:dyDescent="0.35">
      <c r="A392" s="514"/>
      <c r="AA392" s="641"/>
      <c r="AB392" s="514"/>
      <c r="AC392" s="514"/>
      <c r="AD392" s="641"/>
      <c r="AE392" s="641"/>
    </row>
    <row r="393" spans="1:31" s="503" customFormat="1" x14ac:dyDescent="0.35">
      <c r="A393" s="514"/>
      <c r="AA393" s="641"/>
      <c r="AB393" s="514"/>
      <c r="AC393" s="514"/>
      <c r="AD393" s="641"/>
      <c r="AE393" s="641"/>
    </row>
    <row r="394" spans="1:31" s="503" customFormat="1" x14ac:dyDescent="0.35">
      <c r="A394" s="514"/>
      <c r="AA394" s="641"/>
      <c r="AB394" s="514"/>
      <c r="AC394" s="514"/>
      <c r="AD394" s="641"/>
      <c r="AE394" s="641"/>
    </row>
    <row r="395" spans="1:31" s="503" customFormat="1" x14ac:dyDescent="0.35">
      <c r="A395" s="514"/>
      <c r="AA395" s="641"/>
      <c r="AB395" s="514"/>
      <c r="AC395" s="514"/>
      <c r="AD395" s="641"/>
      <c r="AE395" s="641"/>
    </row>
    <row r="396" spans="1:31" s="503" customFormat="1" x14ac:dyDescent="0.35">
      <c r="A396" s="514"/>
      <c r="AA396" s="641"/>
      <c r="AB396" s="514"/>
      <c r="AC396" s="514"/>
      <c r="AD396" s="641"/>
      <c r="AE396" s="641"/>
    </row>
    <row r="397" spans="1:31" s="503" customFormat="1" x14ac:dyDescent="0.35">
      <c r="A397" s="514"/>
      <c r="AA397" s="641"/>
      <c r="AB397" s="514"/>
      <c r="AC397" s="514"/>
      <c r="AD397" s="641"/>
      <c r="AE397" s="641"/>
    </row>
    <row r="398" spans="1:31" s="503" customFormat="1" x14ac:dyDescent="0.35">
      <c r="A398" s="514"/>
      <c r="AA398" s="641"/>
      <c r="AB398" s="514"/>
      <c r="AC398" s="514"/>
      <c r="AD398" s="641"/>
      <c r="AE398" s="641"/>
    </row>
    <row r="399" spans="1:31" s="503" customFormat="1" x14ac:dyDescent="0.35">
      <c r="A399" s="514"/>
      <c r="AA399" s="641"/>
      <c r="AB399" s="514"/>
      <c r="AC399" s="514"/>
      <c r="AD399" s="641"/>
      <c r="AE399" s="641"/>
    </row>
    <row r="400" spans="1:31" s="503" customFormat="1" x14ac:dyDescent="0.35">
      <c r="A400" s="514"/>
      <c r="AA400" s="641"/>
      <c r="AB400" s="514"/>
      <c r="AC400" s="514"/>
      <c r="AD400" s="641"/>
      <c r="AE400" s="641"/>
    </row>
    <row r="401" spans="1:31" s="503" customFormat="1" x14ac:dyDescent="0.35">
      <c r="A401" s="514"/>
      <c r="AA401" s="641"/>
      <c r="AB401" s="514"/>
      <c r="AC401" s="514"/>
      <c r="AD401" s="641"/>
      <c r="AE401" s="641"/>
    </row>
    <row r="402" spans="1:31" s="503" customFormat="1" x14ac:dyDescent="0.35">
      <c r="A402" s="514"/>
      <c r="AA402" s="641"/>
      <c r="AB402" s="514"/>
      <c r="AC402" s="514"/>
      <c r="AD402" s="641"/>
      <c r="AE402" s="641"/>
    </row>
    <row r="403" spans="1:31" s="503" customFormat="1" x14ac:dyDescent="0.35">
      <c r="A403" s="514"/>
      <c r="AA403" s="641"/>
      <c r="AB403" s="514"/>
      <c r="AC403" s="514"/>
      <c r="AD403" s="641"/>
      <c r="AE403" s="641"/>
    </row>
    <row r="404" spans="1:31" s="503" customFormat="1" x14ac:dyDescent="0.35">
      <c r="A404" s="514"/>
      <c r="AA404" s="641"/>
      <c r="AB404" s="514"/>
      <c r="AC404" s="514"/>
      <c r="AD404" s="641"/>
      <c r="AE404" s="641"/>
    </row>
    <row r="405" spans="1:31" s="503" customFormat="1" x14ac:dyDescent="0.35">
      <c r="A405" s="514"/>
      <c r="AA405" s="641"/>
      <c r="AB405" s="514"/>
      <c r="AC405" s="514"/>
      <c r="AD405" s="641"/>
      <c r="AE405" s="641"/>
    </row>
    <row r="406" spans="1:31" s="503" customFormat="1" x14ac:dyDescent="0.35">
      <c r="A406" s="514"/>
      <c r="AA406" s="641"/>
      <c r="AB406" s="514"/>
      <c r="AC406" s="514"/>
      <c r="AD406" s="641"/>
      <c r="AE406" s="641"/>
    </row>
    <row r="407" spans="1:31" s="503" customFormat="1" x14ac:dyDescent="0.35">
      <c r="A407" s="514"/>
      <c r="AA407" s="641"/>
      <c r="AB407" s="514"/>
      <c r="AC407" s="514"/>
      <c r="AD407" s="641"/>
      <c r="AE407" s="641"/>
    </row>
    <row r="408" spans="1:31" s="503" customFormat="1" x14ac:dyDescent="0.35">
      <c r="A408" s="514"/>
      <c r="AA408" s="641"/>
      <c r="AB408" s="514"/>
      <c r="AC408" s="514"/>
      <c r="AD408" s="641"/>
      <c r="AE408" s="641"/>
    </row>
    <row r="409" spans="1:31" s="503" customFormat="1" x14ac:dyDescent="0.35">
      <c r="A409" s="514"/>
      <c r="AA409" s="641"/>
      <c r="AB409" s="514"/>
      <c r="AC409" s="514"/>
      <c r="AD409" s="641"/>
      <c r="AE409" s="641"/>
    </row>
    <row r="410" spans="1:31" s="503" customFormat="1" x14ac:dyDescent="0.35">
      <c r="A410" s="514"/>
      <c r="AA410" s="641"/>
      <c r="AB410" s="514"/>
      <c r="AC410" s="514"/>
      <c r="AD410" s="641"/>
      <c r="AE410" s="641"/>
    </row>
    <row r="411" spans="1:31" s="503" customFormat="1" x14ac:dyDescent="0.35">
      <c r="A411" s="514"/>
      <c r="AA411" s="641"/>
      <c r="AB411" s="514"/>
      <c r="AC411" s="514"/>
      <c r="AD411" s="641"/>
      <c r="AE411" s="641"/>
    </row>
    <row r="412" spans="1:31" s="503" customFormat="1" x14ac:dyDescent="0.35">
      <c r="A412" s="514"/>
      <c r="AA412" s="641"/>
      <c r="AB412" s="514"/>
      <c r="AC412" s="514"/>
      <c r="AD412" s="641"/>
      <c r="AE412" s="641"/>
    </row>
    <row r="413" spans="1:31" s="503" customFormat="1" x14ac:dyDescent="0.35">
      <c r="A413" s="514"/>
      <c r="AA413" s="641"/>
      <c r="AB413" s="514"/>
      <c r="AC413" s="514"/>
      <c r="AD413" s="641"/>
      <c r="AE413" s="641"/>
    </row>
    <row r="414" spans="1:31" s="503" customFormat="1" x14ac:dyDescent="0.35">
      <c r="A414" s="514"/>
      <c r="AA414" s="641"/>
      <c r="AB414" s="514"/>
      <c r="AC414" s="514"/>
      <c r="AD414" s="641"/>
      <c r="AE414" s="641"/>
    </row>
    <row r="415" spans="1:31" s="503" customFormat="1" x14ac:dyDescent="0.35">
      <c r="A415" s="514"/>
      <c r="AA415" s="641"/>
      <c r="AB415" s="514"/>
      <c r="AC415" s="514"/>
      <c r="AD415" s="641"/>
      <c r="AE415" s="641"/>
    </row>
    <row r="416" spans="1:31" s="503" customFormat="1" x14ac:dyDescent="0.35">
      <c r="A416" s="514"/>
      <c r="AA416" s="641"/>
      <c r="AB416" s="514"/>
      <c r="AC416" s="514"/>
      <c r="AD416" s="641"/>
      <c r="AE416" s="641"/>
    </row>
    <row r="417" spans="1:31" s="503" customFormat="1" x14ac:dyDescent="0.35">
      <c r="A417" s="514"/>
      <c r="AA417" s="641"/>
      <c r="AB417" s="514"/>
      <c r="AC417" s="514"/>
      <c r="AD417" s="641"/>
      <c r="AE417" s="641"/>
    </row>
    <row r="418" spans="1:31" s="503" customFormat="1" x14ac:dyDescent="0.35">
      <c r="A418" s="514"/>
      <c r="AA418" s="641"/>
      <c r="AB418" s="514"/>
      <c r="AC418" s="514"/>
      <c r="AD418" s="641"/>
      <c r="AE418" s="641"/>
    </row>
    <row r="419" spans="1:31" s="503" customFormat="1" x14ac:dyDescent="0.35">
      <c r="A419" s="514"/>
      <c r="AA419" s="641"/>
      <c r="AB419" s="514"/>
      <c r="AC419" s="514"/>
      <c r="AD419" s="641"/>
      <c r="AE419" s="641"/>
    </row>
    <row r="420" spans="1:31" s="503" customFormat="1" x14ac:dyDescent="0.35">
      <c r="A420" s="514"/>
      <c r="AA420" s="641"/>
      <c r="AB420" s="514"/>
      <c r="AC420" s="514"/>
      <c r="AD420" s="641"/>
      <c r="AE420" s="641"/>
    </row>
    <row r="421" spans="1:31" s="503" customFormat="1" x14ac:dyDescent="0.35">
      <c r="A421" s="514"/>
      <c r="AA421" s="641"/>
      <c r="AB421" s="514"/>
      <c r="AC421" s="514"/>
      <c r="AD421" s="641"/>
      <c r="AE421" s="641"/>
    </row>
    <row r="422" spans="1:31" s="503" customFormat="1" x14ac:dyDescent="0.35">
      <c r="A422" s="514"/>
      <c r="AA422" s="641"/>
      <c r="AB422" s="514"/>
      <c r="AC422" s="514"/>
      <c r="AD422" s="641"/>
      <c r="AE422" s="641"/>
    </row>
    <row r="423" spans="1:31" s="503" customFormat="1" x14ac:dyDescent="0.35">
      <c r="A423" s="514"/>
      <c r="AA423" s="641"/>
      <c r="AB423" s="514"/>
      <c r="AC423" s="514"/>
      <c r="AD423" s="641"/>
      <c r="AE423" s="641"/>
    </row>
    <row r="424" spans="1:31" s="503" customFormat="1" x14ac:dyDescent="0.35">
      <c r="A424" s="514"/>
      <c r="AA424" s="641"/>
      <c r="AB424" s="514"/>
      <c r="AC424" s="514"/>
      <c r="AD424" s="641"/>
      <c r="AE424" s="641"/>
    </row>
    <row r="425" spans="1:31" s="503" customFormat="1" x14ac:dyDescent="0.35">
      <c r="A425" s="514"/>
      <c r="AA425" s="641"/>
      <c r="AB425" s="514"/>
      <c r="AC425" s="514"/>
      <c r="AD425" s="641"/>
      <c r="AE425" s="641"/>
    </row>
    <row r="426" spans="1:31" s="503" customFormat="1" x14ac:dyDescent="0.35">
      <c r="A426" s="514"/>
      <c r="AA426" s="641"/>
      <c r="AB426" s="514"/>
      <c r="AC426" s="514"/>
      <c r="AD426" s="641"/>
      <c r="AE426" s="641"/>
    </row>
    <row r="427" spans="1:31" s="503" customFormat="1" x14ac:dyDescent="0.35">
      <c r="A427" s="514"/>
      <c r="AA427" s="641"/>
      <c r="AB427" s="514"/>
      <c r="AC427" s="514"/>
      <c r="AD427" s="641"/>
      <c r="AE427" s="641"/>
    </row>
    <row r="428" spans="1:31" s="503" customFormat="1" x14ac:dyDescent="0.35">
      <c r="A428" s="514"/>
      <c r="AA428" s="641"/>
      <c r="AB428" s="514"/>
      <c r="AC428" s="514"/>
      <c r="AD428" s="641"/>
      <c r="AE428" s="641"/>
    </row>
    <row r="429" spans="1:31" s="503" customFormat="1" x14ac:dyDescent="0.35">
      <c r="A429" s="514"/>
      <c r="AA429" s="641"/>
      <c r="AB429" s="514"/>
      <c r="AC429" s="514"/>
      <c r="AD429" s="641"/>
      <c r="AE429" s="641"/>
    </row>
    <row r="430" spans="1:31" s="503" customFormat="1" x14ac:dyDescent="0.35">
      <c r="A430" s="514"/>
      <c r="AA430" s="641"/>
      <c r="AB430" s="514"/>
      <c r="AC430" s="514"/>
      <c r="AD430" s="641"/>
      <c r="AE430" s="641"/>
    </row>
    <row r="431" spans="1:31" s="503" customFormat="1" x14ac:dyDescent="0.35">
      <c r="A431" s="514"/>
      <c r="AA431" s="641"/>
      <c r="AB431" s="514"/>
      <c r="AC431" s="514"/>
      <c r="AD431" s="641"/>
      <c r="AE431" s="641"/>
    </row>
    <row r="432" spans="1:31" s="503" customFormat="1" x14ac:dyDescent="0.35">
      <c r="A432" s="514"/>
      <c r="AA432" s="641"/>
      <c r="AB432" s="514"/>
      <c r="AC432" s="514"/>
      <c r="AD432" s="641"/>
      <c r="AE432" s="641"/>
    </row>
    <row r="433" spans="1:31" s="503" customFormat="1" x14ac:dyDescent="0.35">
      <c r="A433" s="514"/>
      <c r="AA433" s="641"/>
      <c r="AB433" s="514"/>
      <c r="AC433" s="514"/>
      <c r="AD433" s="641"/>
      <c r="AE433" s="641"/>
    </row>
    <row r="434" spans="1:31" s="503" customFormat="1" x14ac:dyDescent="0.35">
      <c r="A434" s="514"/>
      <c r="AA434" s="641"/>
      <c r="AB434" s="514"/>
      <c r="AC434" s="514"/>
      <c r="AD434" s="641"/>
      <c r="AE434" s="641"/>
    </row>
    <row r="435" spans="1:31" s="503" customFormat="1" x14ac:dyDescent="0.35">
      <c r="A435" s="514"/>
      <c r="AA435" s="641"/>
      <c r="AB435" s="514"/>
      <c r="AC435" s="514"/>
      <c r="AD435" s="641"/>
      <c r="AE435" s="641"/>
    </row>
    <row r="436" spans="1:31" s="503" customFormat="1" x14ac:dyDescent="0.35">
      <c r="A436" s="514"/>
      <c r="AA436" s="641"/>
      <c r="AB436" s="514"/>
      <c r="AC436" s="514"/>
      <c r="AD436" s="641"/>
      <c r="AE436" s="641"/>
    </row>
    <row r="437" spans="1:31" s="503" customFormat="1" x14ac:dyDescent="0.35">
      <c r="A437" s="514"/>
      <c r="AA437" s="641"/>
      <c r="AB437" s="514"/>
      <c r="AC437" s="514"/>
      <c r="AD437" s="641"/>
      <c r="AE437" s="641"/>
    </row>
    <row r="438" spans="1:31" s="503" customFormat="1" x14ac:dyDescent="0.35">
      <c r="A438" s="514"/>
      <c r="AA438" s="641"/>
      <c r="AB438" s="514"/>
      <c r="AC438" s="514"/>
      <c r="AD438" s="641"/>
      <c r="AE438" s="641"/>
    </row>
    <row r="439" spans="1:31" s="503" customFormat="1" x14ac:dyDescent="0.35">
      <c r="A439" s="514"/>
      <c r="AA439" s="641"/>
      <c r="AB439" s="514"/>
      <c r="AC439" s="514"/>
      <c r="AD439" s="641"/>
      <c r="AE439" s="641"/>
    </row>
    <row r="440" spans="1:31" s="503" customFormat="1" x14ac:dyDescent="0.35">
      <c r="A440" s="514"/>
      <c r="AA440" s="641"/>
      <c r="AB440" s="514"/>
      <c r="AC440" s="514"/>
      <c r="AD440" s="641"/>
      <c r="AE440" s="641"/>
    </row>
    <row r="441" spans="1:31" s="503" customFormat="1" x14ac:dyDescent="0.35">
      <c r="A441" s="514"/>
      <c r="AA441" s="641"/>
      <c r="AB441" s="514"/>
      <c r="AC441" s="514"/>
      <c r="AD441" s="641"/>
      <c r="AE441" s="641"/>
    </row>
    <row r="442" spans="1:31" s="503" customFormat="1" x14ac:dyDescent="0.35">
      <c r="A442" s="514"/>
      <c r="AA442" s="641"/>
      <c r="AB442" s="514"/>
      <c r="AC442" s="514"/>
      <c r="AD442" s="641"/>
      <c r="AE442" s="641"/>
    </row>
    <row r="443" spans="1:31" s="503" customFormat="1" x14ac:dyDescent="0.35">
      <c r="A443" s="514"/>
      <c r="AA443" s="641"/>
      <c r="AB443" s="514"/>
      <c r="AC443" s="514"/>
      <c r="AD443" s="641"/>
      <c r="AE443" s="641"/>
    </row>
    <row r="444" spans="1:31" s="503" customFormat="1" x14ac:dyDescent="0.35">
      <c r="A444" s="514"/>
      <c r="AA444" s="641"/>
      <c r="AB444" s="514"/>
      <c r="AC444" s="514"/>
      <c r="AD444" s="641"/>
      <c r="AE444" s="641"/>
    </row>
    <row r="445" spans="1:31" s="503" customFormat="1" x14ac:dyDescent="0.35">
      <c r="A445" s="514"/>
      <c r="AA445" s="641"/>
      <c r="AB445" s="514"/>
      <c r="AC445" s="514"/>
      <c r="AD445" s="641"/>
      <c r="AE445" s="641"/>
    </row>
    <row r="446" spans="1:31" s="503" customFormat="1" x14ac:dyDescent="0.35">
      <c r="A446" s="514"/>
      <c r="AA446" s="641"/>
      <c r="AB446" s="514"/>
      <c r="AC446" s="514"/>
      <c r="AD446" s="641"/>
      <c r="AE446" s="641"/>
    </row>
    <row r="447" spans="1:31" s="503" customFormat="1" x14ac:dyDescent="0.35">
      <c r="A447" s="514"/>
      <c r="AA447" s="641"/>
      <c r="AB447" s="514"/>
      <c r="AC447" s="514"/>
      <c r="AD447" s="641"/>
      <c r="AE447" s="641"/>
    </row>
    <row r="448" spans="1:31" s="503" customFormat="1" x14ac:dyDescent="0.35">
      <c r="A448" s="514"/>
      <c r="AA448" s="641"/>
      <c r="AB448" s="514"/>
      <c r="AC448" s="514"/>
      <c r="AD448" s="641"/>
      <c r="AE448" s="641"/>
    </row>
    <row r="449" spans="1:31" s="503" customFormat="1" x14ac:dyDescent="0.35">
      <c r="A449" s="514"/>
      <c r="AA449" s="641"/>
      <c r="AB449" s="514"/>
      <c r="AC449" s="514"/>
      <c r="AD449" s="641"/>
      <c r="AE449" s="641"/>
    </row>
    <row r="450" spans="1:31" s="503" customFormat="1" x14ac:dyDescent="0.35">
      <c r="A450" s="514"/>
      <c r="AA450" s="641"/>
      <c r="AB450" s="514"/>
      <c r="AC450" s="514"/>
      <c r="AD450" s="641"/>
      <c r="AE450" s="641"/>
    </row>
    <row r="451" spans="1:31" s="503" customFormat="1" x14ac:dyDescent="0.35">
      <c r="A451" s="514"/>
      <c r="AA451" s="641"/>
      <c r="AB451" s="514"/>
      <c r="AC451" s="514"/>
      <c r="AD451" s="641"/>
      <c r="AE451" s="641"/>
    </row>
    <row r="452" spans="1:31" s="503" customFormat="1" x14ac:dyDescent="0.35">
      <c r="A452" s="514"/>
      <c r="AA452" s="641"/>
      <c r="AB452" s="514"/>
      <c r="AC452" s="514"/>
      <c r="AD452" s="641"/>
      <c r="AE452" s="641"/>
    </row>
    <row r="453" spans="1:31" s="503" customFormat="1" x14ac:dyDescent="0.35">
      <c r="A453" s="514"/>
      <c r="AA453" s="641"/>
      <c r="AB453" s="514"/>
      <c r="AC453" s="514"/>
      <c r="AD453" s="641"/>
      <c r="AE453" s="641"/>
    </row>
    <row r="454" spans="1:31" s="503" customFormat="1" x14ac:dyDescent="0.35">
      <c r="A454" s="514"/>
      <c r="AA454" s="641"/>
      <c r="AB454" s="514"/>
      <c r="AC454" s="514"/>
      <c r="AD454" s="641"/>
      <c r="AE454" s="641"/>
    </row>
    <row r="455" spans="1:31" s="503" customFormat="1" x14ac:dyDescent="0.35">
      <c r="A455" s="514"/>
      <c r="AA455" s="641"/>
      <c r="AB455" s="514"/>
      <c r="AC455" s="514"/>
      <c r="AD455" s="641"/>
      <c r="AE455" s="641"/>
    </row>
    <row r="456" spans="1:31" s="503" customFormat="1" x14ac:dyDescent="0.35">
      <c r="A456" s="514"/>
      <c r="AA456" s="641"/>
      <c r="AB456" s="514"/>
      <c r="AC456" s="514"/>
      <c r="AD456" s="641"/>
      <c r="AE456" s="641"/>
    </row>
    <row r="457" spans="1:31" s="503" customFormat="1" x14ac:dyDescent="0.35">
      <c r="A457" s="514"/>
      <c r="AA457" s="641"/>
      <c r="AB457" s="514"/>
      <c r="AC457" s="514"/>
      <c r="AD457" s="641"/>
      <c r="AE457" s="641"/>
    </row>
    <row r="458" spans="1:31" s="503" customFormat="1" x14ac:dyDescent="0.35">
      <c r="A458" s="514"/>
      <c r="AA458" s="641"/>
      <c r="AB458" s="514"/>
      <c r="AC458" s="514"/>
      <c r="AD458" s="641"/>
      <c r="AE458" s="641"/>
    </row>
    <row r="459" spans="1:31" s="503" customFormat="1" x14ac:dyDescent="0.35">
      <c r="A459" s="514"/>
      <c r="AA459" s="641"/>
      <c r="AB459" s="514"/>
      <c r="AC459" s="514"/>
      <c r="AD459" s="641"/>
      <c r="AE459" s="641"/>
    </row>
    <row r="460" spans="1:31" s="503" customFormat="1" x14ac:dyDescent="0.35">
      <c r="A460" s="514"/>
      <c r="AA460" s="641"/>
      <c r="AB460" s="514"/>
      <c r="AC460" s="514"/>
      <c r="AD460" s="641"/>
      <c r="AE460" s="641"/>
    </row>
    <row r="461" spans="1:31" s="503" customFormat="1" x14ac:dyDescent="0.35">
      <c r="A461" s="514"/>
      <c r="AA461" s="641"/>
      <c r="AB461" s="514"/>
      <c r="AC461" s="514"/>
      <c r="AD461" s="641"/>
      <c r="AE461" s="641"/>
    </row>
    <row r="462" spans="1:31" s="503" customFormat="1" x14ac:dyDescent="0.35">
      <c r="A462" s="514"/>
      <c r="AA462" s="641"/>
      <c r="AB462" s="514"/>
      <c r="AC462" s="514"/>
      <c r="AD462" s="641"/>
      <c r="AE462" s="641"/>
    </row>
    <row r="463" spans="1:31" s="503" customFormat="1" x14ac:dyDescent="0.35">
      <c r="A463" s="514"/>
      <c r="AA463" s="641"/>
      <c r="AB463" s="514"/>
      <c r="AC463" s="514"/>
      <c r="AD463" s="641"/>
      <c r="AE463" s="641"/>
    </row>
    <row r="464" spans="1:31" s="503" customFormat="1" x14ac:dyDescent="0.35">
      <c r="A464" s="514"/>
      <c r="AA464" s="641"/>
      <c r="AB464" s="514"/>
      <c r="AC464" s="514"/>
      <c r="AD464" s="641"/>
      <c r="AE464" s="641"/>
    </row>
    <row r="465" spans="1:31" s="503" customFormat="1" x14ac:dyDescent="0.35">
      <c r="A465" s="514"/>
      <c r="AA465" s="641"/>
      <c r="AB465" s="514"/>
      <c r="AC465" s="514"/>
      <c r="AD465" s="641"/>
      <c r="AE465" s="641"/>
    </row>
    <row r="466" spans="1:31" s="503" customFormat="1" x14ac:dyDescent="0.35">
      <c r="A466" s="514"/>
      <c r="AA466" s="641"/>
      <c r="AB466" s="514"/>
      <c r="AC466" s="514"/>
      <c r="AD466" s="641"/>
      <c r="AE466" s="641"/>
    </row>
    <row r="467" spans="1:31" s="503" customFormat="1" x14ac:dyDescent="0.35">
      <c r="A467" s="514"/>
      <c r="AA467" s="641"/>
      <c r="AB467" s="514"/>
      <c r="AC467" s="514"/>
      <c r="AD467" s="641"/>
      <c r="AE467" s="641"/>
    </row>
    <row r="468" spans="1:31" s="503" customFormat="1" x14ac:dyDescent="0.35">
      <c r="A468" s="514"/>
      <c r="AA468" s="641"/>
      <c r="AB468" s="514"/>
      <c r="AC468" s="514"/>
      <c r="AD468" s="641"/>
      <c r="AE468" s="641"/>
    </row>
    <row r="469" spans="1:31" s="503" customFormat="1" x14ac:dyDescent="0.35">
      <c r="A469" s="514"/>
      <c r="AA469" s="641"/>
      <c r="AB469" s="514"/>
      <c r="AC469" s="514"/>
      <c r="AD469" s="641"/>
      <c r="AE469" s="641"/>
    </row>
    <row r="470" spans="1:31" s="503" customFormat="1" x14ac:dyDescent="0.35">
      <c r="A470" s="514"/>
      <c r="AA470" s="641"/>
      <c r="AB470" s="514"/>
      <c r="AC470" s="514"/>
      <c r="AD470" s="641"/>
      <c r="AE470" s="641"/>
    </row>
    <row r="471" spans="1:31" s="503" customFormat="1" x14ac:dyDescent="0.35">
      <c r="A471" s="514"/>
      <c r="AA471" s="641"/>
      <c r="AB471" s="514"/>
      <c r="AC471" s="514"/>
      <c r="AD471" s="641"/>
      <c r="AE471" s="641"/>
    </row>
    <row r="472" spans="1:31" s="503" customFormat="1" x14ac:dyDescent="0.35">
      <c r="A472" s="514"/>
      <c r="AA472" s="641"/>
      <c r="AB472" s="514"/>
      <c r="AC472" s="514"/>
      <c r="AD472" s="641"/>
      <c r="AE472" s="641"/>
    </row>
    <row r="473" spans="1:31" s="503" customFormat="1" x14ac:dyDescent="0.35">
      <c r="A473" s="514"/>
      <c r="AA473" s="641"/>
      <c r="AB473" s="514"/>
      <c r="AC473" s="514"/>
      <c r="AD473" s="641"/>
      <c r="AE473" s="641"/>
    </row>
    <row r="474" spans="1:31" s="503" customFormat="1" x14ac:dyDescent="0.35">
      <c r="A474" s="514"/>
      <c r="AA474" s="641"/>
      <c r="AB474" s="514"/>
      <c r="AC474" s="514"/>
      <c r="AD474" s="641"/>
      <c r="AE474" s="641"/>
    </row>
    <row r="475" spans="1:31" s="503" customFormat="1" x14ac:dyDescent="0.35">
      <c r="A475" s="514"/>
      <c r="AA475" s="641"/>
      <c r="AB475" s="514"/>
      <c r="AC475" s="514"/>
      <c r="AD475" s="641"/>
      <c r="AE475" s="641"/>
    </row>
    <row r="476" spans="1:31" s="503" customFormat="1" x14ac:dyDescent="0.35">
      <c r="A476" s="514"/>
      <c r="AA476" s="641"/>
      <c r="AB476" s="514"/>
      <c r="AC476" s="514"/>
      <c r="AD476" s="641"/>
      <c r="AE476" s="641"/>
    </row>
    <row r="477" spans="1:31" s="503" customFormat="1" x14ac:dyDescent="0.35">
      <c r="A477" s="514"/>
      <c r="AA477" s="641"/>
      <c r="AB477" s="514"/>
      <c r="AC477" s="514"/>
      <c r="AD477" s="641"/>
      <c r="AE477" s="641"/>
    </row>
    <row r="478" spans="1:31" s="503" customFormat="1" x14ac:dyDescent="0.35">
      <c r="A478" s="514"/>
      <c r="AA478" s="641"/>
      <c r="AB478" s="514"/>
      <c r="AC478" s="514"/>
      <c r="AD478" s="641"/>
      <c r="AE478" s="641"/>
    </row>
    <row r="479" spans="1:31" s="503" customFormat="1" x14ac:dyDescent="0.35">
      <c r="A479" s="514"/>
      <c r="AA479" s="641"/>
      <c r="AB479" s="514"/>
      <c r="AC479" s="514"/>
      <c r="AD479" s="641"/>
      <c r="AE479" s="641"/>
    </row>
    <row r="480" spans="1:31" s="503" customFormat="1" x14ac:dyDescent="0.35">
      <c r="A480" s="514"/>
      <c r="AA480" s="641"/>
      <c r="AB480" s="514"/>
      <c r="AC480" s="514"/>
      <c r="AD480" s="641"/>
      <c r="AE480" s="641"/>
    </row>
    <row r="481" spans="1:31" s="503" customFormat="1" x14ac:dyDescent="0.35">
      <c r="A481" s="514"/>
      <c r="AA481" s="641"/>
      <c r="AB481" s="514"/>
      <c r="AC481" s="514"/>
      <c r="AD481" s="641"/>
      <c r="AE481" s="641"/>
    </row>
    <row r="482" spans="1:31" s="503" customFormat="1" x14ac:dyDescent="0.35">
      <c r="A482" s="514"/>
      <c r="AA482" s="641"/>
      <c r="AB482" s="514"/>
      <c r="AC482" s="514"/>
      <c r="AD482" s="641"/>
      <c r="AE482" s="641"/>
    </row>
    <row r="483" spans="1:31" s="503" customFormat="1" x14ac:dyDescent="0.35">
      <c r="A483" s="514"/>
      <c r="AA483" s="641"/>
      <c r="AB483" s="514"/>
      <c r="AC483" s="514"/>
      <c r="AD483" s="641"/>
      <c r="AE483" s="641"/>
    </row>
    <row r="484" spans="1:31" s="503" customFormat="1" x14ac:dyDescent="0.35">
      <c r="A484" s="514"/>
      <c r="AA484" s="641"/>
      <c r="AB484" s="514"/>
      <c r="AC484" s="514"/>
      <c r="AD484" s="641"/>
      <c r="AE484" s="641"/>
    </row>
    <row r="485" spans="1:31" s="503" customFormat="1" x14ac:dyDescent="0.35">
      <c r="A485" s="514"/>
      <c r="AA485" s="641"/>
      <c r="AB485" s="514"/>
      <c r="AC485" s="514"/>
      <c r="AD485" s="641"/>
      <c r="AE485" s="641"/>
    </row>
    <row r="486" spans="1:31" s="503" customFormat="1" x14ac:dyDescent="0.35">
      <c r="A486" s="514"/>
      <c r="AA486" s="641"/>
      <c r="AB486" s="514"/>
      <c r="AC486" s="514"/>
      <c r="AD486" s="641"/>
      <c r="AE486" s="641"/>
    </row>
    <row r="487" spans="1:31" s="503" customFormat="1" x14ac:dyDescent="0.35">
      <c r="A487" s="514"/>
      <c r="AA487" s="641"/>
      <c r="AB487" s="514"/>
      <c r="AC487" s="514"/>
      <c r="AD487" s="641"/>
      <c r="AE487" s="641"/>
    </row>
    <row r="488" spans="1:31" s="503" customFormat="1" x14ac:dyDescent="0.35">
      <c r="A488" s="514"/>
      <c r="AA488" s="641"/>
      <c r="AB488" s="514"/>
      <c r="AC488" s="514"/>
      <c r="AD488" s="641"/>
      <c r="AE488" s="641"/>
    </row>
    <row r="489" spans="1:31" s="503" customFormat="1" x14ac:dyDescent="0.35">
      <c r="A489" s="514"/>
      <c r="AA489" s="641"/>
      <c r="AB489" s="514"/>
      <c r="AC489" s="514"/>
      <c r="AD489" s="641"/>
      <c r="AE489" s="641"/>
    </row>
    <row r="490" spans="1:31" s="503" customFormat="1" x14ac:dyDescent="0.35">
      <c r="A490" s="514"/>
      <c r="AA490" s="641"/>
      <c r="AB490" s="514"/>
      <c r="AC490" s="514"/>
      <c r="AD490" s="641"/>
      <c r="AE490" s="641"/>
    </row>
    <row r="491" spans="1:31" s="503" customFormat="1" x14ac:dyDescent="0.35">
      <c r="A491" s="514"/>
      <c r="AA491" s="641"/>
      <c r="AB491" s="514"/>
      <c r="AC491" s="514"/>
      <c r="AD491" s="641"/>
      <c r="AE491" s="641"/>
    </row>
    <row r="492" spans="1:31" s="503" customFormat="1" x14ac:dyDescent="0.35">
      <c r="A492" s="514"/>
      <c r="AA492" s="641"/>
      <c r="AB492" s="514"/>
      <c r="AC492" s="514"/>
      <c r="AD492" s="641"/>
      <c r="AE492" s="641"/>
    </row>
    <row r="493" spans="1:31" s="503" customFormat="1" x14ac:dyDescent="0.35">
      <c r="A493" s="514"/>
      <c r="AA493" s="641"/>
      <c r="AB493" s="514"/>
      <c r="AC493" s="514"/>
      <c r="AD493" s="641"/>
      <c r="AE493" s="641"/>
    </row>
    <row r="494" spans="1:31" s="503" customFormat="1" x14ac:dyDescent="0.35">
      <c r="A494" s="514"/>
      <c r="AA494" s="641"/>
      <c r="AB494" s="514"/>
      <c r="AC494" s="514"/>
      <c r="AD494" s="641"/>
      <c r="AE494" s="641"/>
    </row>
    <row r="495" spans="1:31" s="503" customFormat="1" x14ac:dyDescent="0.35">
      <c r="A495" s="514"/>
      <c r="AA495" s="641"/>
      <c r="AB495" s="514"/>
      <c r="AC495" s="514"/>
      <c r="AD495" s="641"/>
      <c r="AE495" s="641"/>
    </row>
    <row r="496" spans="1:31" s="503" customFormat="1" x14ac:dyDescent="0.35">
      <c r="A496" s="514"/>
      <c r="AA496" s="641"/>
      <c r="AB496" s="514"/>
      <c r="AC496" s="514"/>
      <c r="AD496" s="641"/>
      <c r="AE496" s="641"/>
    </row>
    <row r="497" spans="1:31" s="503" customFormat="1" x14ac:dyDescent="0.35">
      <c r="A497" s="514"/>
      <c r="AA497" s="641"/>
      <c r="AB497" s="514"/>
      <c r="AC497" s="514"/>
      <c r="AD497" s="641"/>
      <c r="AE497" s="641"/>
    </row>
    <row r="498" spans="1:31" s="503" customFormat="1" x14ac:dyDescent="0.35">
      <c r="A498" s="514"/>
      <c r="AA498" s="641"/>
      <c r="AB498" s="514"/>
      <c r="AC498" s="514"/>
      <c r="AD498" s="641"/>
      <c r="AE498" s="641"/>
    </row>
    <row r="499" spans="1:31" s="503" customFormat="1" x14ac:dyDescent="0.35">
      <c r="A499" s="514"/>
      <c r="AA499" s="641"/>
      <c r="AB499" s="514"/>
      <c r="AC499" s="514"/>
      <c r="AD499" s="641"/>
      <c r="AE499" s="641"/>
    </row>
    <row r="500" spans="1:31" s="503" customFormat="1" x14ac:dyDescent="0.35">
      <c r="A500" s="514"/>
      <c r="AA500" s="641"/>
      <c r="AB500" s="514"/>
      <c r="AC500" s="514"/>
      <c r="AD500" s="641"/>
      <c r="AE500" s="641"/>
    </row>
    <row r="501" spans="1:31" s="503" customFormat="1" x14ac:dyDescent="0.35">
      <c r="A501" s="514"/>
      <c r="AA501" s="641"/>
      <c r="AB501" s="514"/>
      <c r="AC501" s="514"/>
      <c r="AD501" s="641"/>
      <c r="AE501" s="641"/>
    </row>
    <row r="502" spans="1:31" s="503" customFormat="1" x14ac:dyDescent="0.35">
      <c r="A502" s="514"/>
      <c r="AA502" s="641"/>
      <c r="AB502" s="514"/>
      <c r="AC502" s="514"/>
      <c r="AD502" s="641"/>
      <c r="AE502" s="641"/>
    </row>
    <row r="503" spans="1:31" s="503" customFormat="1" x14ac:dyDescent="0.35">
      <c r="A503" s="514"/>
      <c r="AA503" s="641"/>
      <c r="AB503" s="514"/>
      <c r="AC503" s="514"/>
      <c r="AD503" s="641"/>
      <c r="AE503" s="641"/>
    </row>
    <row r="504" spans="1:31" s="503" customFormat="1" x14ac:dyDescent="0.35">
      <c r="A504" s="514"/>
      <c r="AA504" s="641"/>
      <c r="AB504" s="514"/>
      <c r="AC504" s="514"/>
      <c r="AD504" s="641"/>
      <c r="AE504" s="641"/>
    </row>
    <row r="505" spans="1:31" s="503" customFormat="1" x14ac:dyDescent="0.35">
      <c r="A505" s="514"/>
      <c r="AA505" s="641"/>
      <c r="AB505" s="514"/>
      <c r="AC505" s="514"/>
      <c r="AD505" s="641"/>
      <c r="AE505" s="641"/>
    </row>
    <row r="506" spans="1:31" s="503" customFormat="1" x14ac:dyDescent="0.35">
      <c r="A506" s="514"/>
      <c r="AA506" s="641"/>
      <c r="AB506" s="514"/>
      <c r="AC506" s="514"/>
      <c r="AD506" s="641"/>
      <c r="AE506" s="641"/>
    </row>
    <row r="507" spans="1:31" s="503" customFormat="1" x14ac:dyDescent="0.35">
      <c r="A507" s="514"/>
      <c r="AA507" s="641"/>
      <c r="AB507" s="514"/>
      <c r="AC507" s="514"/>
      <c r="AD507" s="641"/>
      <c r="AE507" s="641"/>
    </row>
    <row r="508" spans="1:31" s="503" customFormat="1" x14ac:dyDescent="0.35">
      <c r="A508" s="514"/>
      <c r="AA508" s="641"/>
      <c r="AB508" s="514"/>
      <c r="AC508" s="514"/>
      <c r="AD508" s="641"/>
      <c r="AE508" s="641"/>
    </row>
    <row r="509" spans="1:31" s="503" customFormat="1" x14ac:dyDescent="0.35">
      <c r="A509" s="514"/>
      <c r="AA509" s="641"/>
      <c r="AB509" s="514"/>
      <c r="AC509" s="514"/>
      <c r="AD509" s="641"/>
      <c r="AE509" s="641"/>
    </row>
    <row r="510" spans="1:31" s="503" customFormat="1" x14ac:dyDescent="0.35">
      <c r="A510" s="514"/>
      <c r="AA510" s="641"/>
      <c r="AB510" s="514"/>
      <c r="AC510" s="514"/>
      <c r="AD510" s="641"/>
      <c r="AE510" s="641"/>
    </row>
    <row r="511" spans="1:31" s="503" customFormat="1" x14ac:dyDescent="0.35">
      <c r="A511" s="514"/>
      <c r="AA511" s="641"/>
      <c r="AB511" s="514"/>
      <c r="AC511" s="514"/>
      <c r="AD511" s="641"/>
      <c r="AE511" s="641"/>
    </row>
    <row r="512" spans="1:31" s="503" customFormat="1" x14ac:dyDescent="0.35">
      <c r="A512" s="514"/>
      <c r="AA512" s="641"/>
      <c r="AB512" s="514"/>
      <c r="AC512" s="514"/>
      <c r="AD512" s="641"/>
      <c r="AE512" s="641"/>
    </row>
    <row r="513" spans="1:31" s="503" customFormat="1" x14ac:dyDescent="0.35">
      <c r="A513" s="514"/>
      <c r="AA513" s="641"/>
      <c r="AB513" s="514"/>
      <c r="AC513" s="514"/>
      <c r="AD513" s="641"/>
      <c r="AE513" s="641"/>
    </row>
    <row r="514" spans="1:31" s="503" customFormat="1" x14ac:dyDescent="0.35">
      <c r="A514" s="514"/>
      <c r="AA514" s="641"/>
      <c r="AB514" s="514"/>
      <c r="AC514" s="514"/>
      <c r="AD514" s="641"/>
      <c r="AE514" s="641"/>
    </row>
    <row r="515" spans="1:31" s="503" customFormat="1" x14ac:dyDescent="0.35">
      <c r="A515" s="514"/>
      <c r="AA515" s="641"/>
      <c r="AB515" s="514"/>
      <c r="AC515" s="514"/>
      <c r="AD515" s="641"/>
      <c r="AE515" s="641"/>
    </row>
    <row r="516" spans="1:31" s="503" customFormat="1" x14ac:dyDescent="0.35">
      <c r="A516" s="514"/>
      <c r="AA516" s="641"/>
      <c r="AB516" s="514"/>
      <c r="AC516" s="514"/>
      <c r="AD516" s="641"/>
      <c r="AE516" s="641"/>
    </row>
    <row r="517" spans="1:31" s="503" customFormat="1" x14ac:dyDescent="0.35">
      <c r="A517" s="514"/>
      <c r="AA517" s="641"/>
      <c r="AB517" s="514"/>
      <c r="AC517" s="514"/>
      <c r="AD517" s="641"/>
      <c r="AE517" s="641"/>
    </row>
    <row r="518" spans="1:31" s="503" customFormat="1" x14ac:dyDescent="0.35">
      <c r="A518" s="514"/>
      <c r="AA518" s="641"/>
      <c r="AB518" s="514"/>
      <c r="AC518" s="514"/>
      <c r="AD518" s="641"/>
      <c r="AE518" s="641"/>
    </row>
    <row r="519" spans="1:31" s="503" customFormat="1" x14ac:dyDescent="0.35">
      <c r="A519" s="514"/>
      <c r="AA519" s="641"/>
      <c r="AB519" s="514"/>
      <c r="AC519" s="514"/>
      <c r="AD519" s="641"/>
      <c r="AE519" s="641"/>
    </row>
    <row r="520" spans="1:31" s="503" customFormat="1" x14ac:dyDescent="0.35">
      <c r="A520" s="514"/>
      <c r="AA520" s="641"/>
      <c r="AB520" s="514"/>
      <c r="AC520" s="514"/>
      <c r="AD520" s="641"/>
      <c r="AE520" s="641"/>
    </row>
    <row r="521" spans="1:31" s="503" customFormat="1" x14ac:dyDescent="0.35">
      <c r="A521" s="514"/>
      <c r="AA521" s="641"/>
      <c r="AB521" s="514"/>
      <c r="AC521" s="514"/>
      <c r="AD521" s="641"/>
      <c r="AE521" s="641"/>
    </row>
    <row r="522" spans="1:31" s="503" customFormat="1" x14ac:dyDescent="0.35">
      <c r="A522" s="514"/>
      <c r="AA522" s="641"/>
      <c r="AB522" s="514"/>
      <c r="AC522" s="514"/>
      <c r="AD522" s="641"/>
      <c r="AE522" s="641"/>
    </row>
    <row r="523" spans="1:31" s="503" customFormat="1" x14ac:dyDescent="0.35">
      <c r="A523" s="514"/>
      <c r="AA523" s="641"/>
      <c r="AB523" s="514"/>
      <c r="AC523" s="514"/>
      <c r="AD523" s="641"/>
      <c r="AE523" s="641"/>
    </row>
    <row r="524" spans="1:31" s="503" customFormat="1" x14ac:dyDescent="0.35">
      <c r="A524" s="514"/>
      <c r="AA524" s="641"/>
      <c r="AB524" s="514"/>
      <c r="AC524" s="514"/>
      <c r="AD524" s="641"/>
      <c r="AE524" s="641"/>
    </row>
    <row r="525" spans="1:31" s="503" customFormat="1" x14ac:dyDescent="0.35">
      <c r="A525" s="514"/>
      <c r="AA525" s="641"/>
      <c r="AB525" s="514"/>
      <c r="AC525" s="514"/>
      <c r="AD525" s="641"/>
      <c r="AE525" s="641"/>
    </row>
    <row r="526" spans="1:31" s="503" customFormat="1" x14ac:dyDescent="0.35">
      <c r="A526" s="514"/>
      <c r="AA526" s="641"/>
      <c r="AB526" s="514"/>
      <c r="AC526" s="514"/>
      <c r="AD526" s="641"/>
      <c r="AE526" s="641"/>
    </row>
    <row r="527" spans="1:31" s="503" customFormat="1" x14ac:dyDescent="0.35">
      <c r="A527" s="514"/>
      <c r="AA527" s="641"/>
      <c r="AB527" s="514"/>
      <c r="AC527" s="514"/>
      <c r="AD527" s="641"/>
      <c r="AE527" s="641"/>
    </row>
    <row r="528" spans="1:31" s="503" customFormat="1" x14ac:dyDescent="0.35">
      <c r="A528" s="514"/>
      <c r="AA528" s="641"/>
      <c r="AB528" s="514"/>
      <c r="AC528" s="514"/>
      <c r="AD528" s="641"/>
      <c r="AE528" s="641"/>
    </row>
    <row r="529" spans="1:31" s="503" customFormat="1" x14ac:dyDescent="0.35">
      <c r="A529" s="514"/>
      <c r="AA529" s="641"/>
      <c r="AB529" s="514"/>
      <c r="AC529" s="514"/>
      <c r="AD529" s="641"/>
      <c r="AE529" s="641"/>
    </row>
    <row r="530" spans="1:31" s="503" customFormat="1" x14ac:dyDescent="0.35">
      <c r="A530" s="514"/>
      <c r="AA530" s="641"/>
      <c r="AB530" s="514"/>
      <c r="AC530" s="514"/>
      <c r="AD530" s="641"/>
      <c r="AE530" s="641"/>
    </row>
    <row r="531" spans="1:31" s="503" customFormat="1" x14ac:dyDescent="0.35">
      <c r="A531" s="514"/>
      <c r="AA531" s="641"/>
      <c r="AB531" s="514"/>
      <c r="AC531" s="514"/>
      <c r="AD531" s="641"/>
      <c r="AE531" s="641"/>
    </row>
    <row r="532" spans="1:31" s="503" customFormat="1" x14ac:dyDescent="0.35">
      <c r="A532" s="514"/>
      <c r="AA532" s="641"/>
      <c r="AB532" s="514"/>
      <c r="AC532" s="514"/>
      <c r="AD532" s="641"/>
      <c r="AE532" s="641"/>
    </row>
    <row r="533" spans="1:31" s="503" customFormat="1" x14ac:dyDescent="0.35">
      <c r="A533" s="514"/>
      <c r="AA533" s="641"/>
      <c r="AB533" s="514"/>
      <c r="AC533" s="514"/>
      <c r="AD533" s="641"/>
      <c r="AE533" s="641"/>
    </row>
    <row r="534" spans="1:31" s="503" customFormat="1" x14ac:dyDescent="0.35">
      <c r="A534" s="514"/>
      <c r="AA534" s="641"/>
      <c r="AB534" s="514"/>
      <c r="AC534" s="514"/>
      <c r="AD534" s="641"/>
      <c r="AE534" s="641"/>
    </row>
    <row r="535" spans="1:31" s="503" customFormat="1" x14ac:dyDescent="0.35">
      <c r="A535" s="514"/>
      <c r="AA535" s="641"/>
      <c r="AB535" s="514"/>
      <c r="AC535" s="514"/>
      <c r="AD535" s="641"/>
      <c r="AE535" s="641"/>
    </row>
    <row r="536" spans="1:31" s="503" customFormat="1" x14ac:dyDescent="0.35">
      <c r="A536" s="514"/>
      <c r="AA536" s="641"/>
      <c r="AB536" s="514"/>
      <c r="AC536" s="514"/>
      <c r="AD536" s="641"/>
      <c r="AE536" s="641"/>
    </row>
    <row r="537" spans="1:31" s="503" customFormat="1" x14ac:dyDescent="0.35">
      <c r="A537" s="514"/>
      <c r="AA537" s="641"/>
      <c r="AB537" s="514"/>
      <c r="AC537" s="514"/>
      <c r="AD537" s="641"/>
      <c r="AE537" s="641"/>
    </row>
    <row r="538" spans="1:31" s="503" customFormat="1" x14ac:dyDescent="0.35">
      <c r="A538" s="514"/>
      <c r="AA538" s="641"/>
      <c r="AB538" s="514"/>
      <c r="AC538" s="514"/>
      <c r="AD538" s="641"/>
      <c r="AE538" s="641"/>
    </row>
    <row r="539" spans="1:31" s="503" customFormat="1" x14ac:dyDescent="0.35">
      <c r="A539" s="514"/>
      <c r="AA539" s="641"/>
      <c r="AB539" s="514"/>
      <c r="AC539" s="514"/>
      <c r="AD539" s="641"/>
      <c r="AE539" s="641"/>
    </row>
    <row r="540" spans="1:31" s="503" customFormat="1" x14ac:dyDescent="0.35">
      <c r="A540" s="514"/>
      <c r="AA540" s="641"/>
      <c r="AB540" s="514"/>
      <c r="AC540" s="514"/>
      <c r="AD540" s="641"/>
      <c r="AE540" s="641"/>
    </row>
    <row r="541" spans="1:31" s="503" customFormat="1" x14ac:dyDescent="0.35">
      <c r="A541" s="514"/>
      <c r="AA541" s="641"/>
      <c r="AB541" s="514"/>
      <c r="AC541" s="514"/>
      <c r="AD541" s="641"/>
      <c r="AE541" s="641"/>
    </row>
    <row r="542" spans="1:31" s="503" customFormat="1" x14ac:dyDescent="0.35">
      <c r="A542" s="514"/>
      <c r="AA542" s="641"/>
      <c r="AB542" s="514"/>
      <c r="AC542" s="514"/>
      <c r="AD542" s="641"/>
      <c r="AE542" s="641"/>
    </row>
    <row r="543" spans="1:31" s="503" customFormat="1" x14ac:dyDescent="0.35">
      <c r="A543" s="514"/>
      <c r="AA543" s="641"/>
      <c r="AB543" s="514"/>
      <c r="AC543" s="514"/>
      <c r="AD543" s="641"/>
      <c r="AE543" s="641"/>
    </row>
    <row r="544" spans="1:31" s="503" customFormat="1" x14ac:dyDescent="0.35">
      <c r="A544" s="514"/>
      <c r="AA544" s="641"/>
      <c r="AB544" s="514"/>
      <c r="AC544" s="514"/>
      <c r="AD544" s="641"/>
      <c r="AE544" s="641"/>
    </row>
    <row r="545" spans="1:31" s="503" customFormat="1" x14ac:dyDescent="0.35">
      <c r="A545" s="514"/>
      <c r="AA545" s="641"/>
      <c r="AB545" s="514"/>
      <c r="AC545" s="514"/>
      <c r="AD545" s="641"/>
      <c r="AE545" s="641"/>
    </row>
    <row r="546" spans="1:31" s="503" customFormat="1" x14ac:dyDescent="0.35">
      <c r="A546" s="514"/>
      <c r="AA546" s="641"/>
      <c r="AB546" s="514"/>
      <c r="AC546" s="514"/>
      <c r="AD546" s="641"/>
      <c r="AE546" s="641"/>
    </row>
    <row r="547" spans="1:31" s="503" customFormat="1" x14ac:dyDescent="0.35">
      <c r="A547" s="514"/>
      <c r="AA547" s="641"/>
      <c r="AB547" s="514"/>
      <c r="AC547" s="514"/>
      <c r="AD547" s="641"/>
      <c r="AE547" s="641"/>
    </row>
    <row r="548" spans="1:31" s="503" customFormat="1" x14ac:dyDescent="0.35">
      <c r="A548" s="514"/>
      <c r="AA548" s="641"/>
      <c r="AB548" s="514"/>
      <c r="AC548" s="514"/>
      <c r="AD548" s="641"/>
      <c r="AE548" s="641"/>
    </row>
    <row r="549" spans="1:31" s="503" customFormat="1" x14ac:dyDescent="0.35">
      <c r="A549" s="514"/>
      <c r="AA549" s="641"/>
      <c r="AB549" s="514"/>
      <c r="AC549" s="514"/>
      <c r="AD549" s="641"/>
      <c r="AE549" s="641"/>
    </row>
    <row r="550" spans="1:31" s="503" customFormat="1" x14ac:dyDescent="0.35">
      <c r="A550" s="514"/>
      <c r="AA550" s="641"/>
      <c r="AB550" s="514"/>
      <c r="AC550" s="514"/>
      <c r="AD550" s="641"/>
      <c r="AE550" s="641"/>
    </row>
    <row r="551" spans="1:31" s="503" customFormat="1" x14ac:dyDescent="0.35">
      <c r="A551" s="514"/>
      <c r="AA551" s="641"/>
      <c r="AB551" s="514"/>
      <c r="AC551" s="514"/>
      <c r="AD551" s="641"/>
      <c r="AE551" s="641"/>
    </row>
    <row r="552" spans="1:31" s="503" customFormat="1" x14ac:dyDescent="0.35">
      <c r="A552" s="514"/>
      <c r="AA552" s="641"/>
      <c r="AB552" s="514"/>
      <c r="AC552" s="514"/>
      <c r="AD552" s="641"/>
      <c r="AE552" s="641"/>
    </row>
    <row r="553" spans="1:31" s="503" customFormat="1" x14ac:dyDescent="0.35">
      <c r="A553" s="514"/>
      <c r="AA553" s="641"/>
      <c r="AB553" s="514"/>
      <c r="AC553" s="514"/>
      <c r="AD553" s="641"/>
      <c r="AE553" s="641"/>
    </row>
    <row r="554" spans="1:31" s="503" customFormat="1" x14ac:dyDescent="0.35">
      <c r="A554" s="514"/>
      <c r="AA554" s="641"/>
      <c r="AB554" s="514"/>
      <c r="AC554" s="514"/>
      <c r="AD554" s="641"/>
      <c r="AE554" s="641"/>
    </row>
    <row r="555" spans="1:31" s="503" customFormat="1" x14ac:dyDescent="0.35">
      <c r="A555" s="514"/>
      <c r="AA555" s="641"/>
      <c r="AB555" s="514"/>
      <c r="AC555" s="514"/>
      <c r="AD555" s="641"/>
      <c r="AE555" s="641"/>
    </row>
    <row r="556" spans="1:31" s="503" customFormat="1" x14ac:dyDescent="0.35">
      <c r="A556" s="514"/>
      <c r="AA556" s="641"/>
      <c r="AB556" s="514"/>
      <c r="AC556" s="514"/>
      <c r="AD556" s="641"/>
      <c r="AE556" s="641"/>
    </row>
    <row r="557" spans="1:31" s="503" customFormat="1" x14ac:dyDescent="0.35">
      <c r="A557" s="514"/>
      <c r="AA557" s="641"/>
      <c r="AB557" s="514"/>
      <c r="AC557" s="514"/>
      <c r="AD557" s="641"/>
      <c r="AE557" s="641"/>
    </row>
    <row r="558" spans="1:31" s="503" customFormat="1" x14ac:dyDescent="0.35">
      <c r="A558" s="514"/>
      <c r="AA558" s="641"/>
      <c r="AB558" s="514"/>
      <c r="AC558" s="514"/>
      <c r="AD558" s="641"/>
      <c r="AE558" s="641"/>
    </row>
    <row r="559" spans="1:31" s="503" customFormat="1" x14ac:dyDescent="0.35">
      <c r="A559" s="514"/>
      <c r="AA559" s="641"/>
      <c r="AB559" s="514"/>
      <c r="AC559" s="514"/>
      <c r="AD559" s="641"/>
      <c r="AE559" s="641"/>
    </row>
    <row r="560" spans="1:31" s="503" customFormat="1" x14ac:dyDescent="0.35">
      <c r="A560" s="514"/>
      <c r="AA560" s="641"/>
      <c r="AB560" s="514"/>
      <c r="AC560" s="514"/>
      <c r="AD560" s="641"/>
      <c r="AE560" s="641"/>
    </row>
    <row r="561" spans="1:31" s="503" customFormat="1" x14ac:dyDescent="0.35">
      <c r="A561" s="514"/>
      <c r="AA561" s="641"/>
      <c r="AB561" s="514"/>
      <c r="AC561" s="514"/>
      <c r="AD561" s="641"/>
      <c r="AE561" s="641"/>
    </row>
    <row r="562" spans="1:31" s="503" customFormat="1" x14ac:dyDescent="0.35">
      <c r="A562" s="514"/>
      <c r="AA562" s="641"/>
      <c r="AB562" s="514"/>
      <c r="AC562" s="514"/>
      <c r="AD562" s="641"/>
      <c r="AE562" s="641"/>
    </row>
    <row r="563" spans="1:31" s="503" customFormat="1" x14ac:dyDescent="0.35">
      <c r="A563" s="514"/>
      <c r="AA563" s="641"/>
      <c r="AB563" s="514"/>
      <c r="AC563" s="514"/>
      <c r="AD563" s="641"/>
      <c r="AE563" s="641"/>
    </row>
    <row r="564" spans="1:31" s="503" customFormat="1" x14ac:dyDescent="0.35">
      <c r="A564" s="514"/>
      <c r="AA564" s="641"/>
      <c r="AB564" s="514"/>
      <c r="AC564" s="514"/>
      <c r="AD564" s="641"/>
      <c r="AE564" s="641"/>
    </row>
    <row r="565" spans="1:31" s="503" customFormat="1" x14ac:dyDescent="0.35">
      <c r="A565" s="514"/>
      <c r="AA565" s="641"/>
      <c r="AB565" s="514"/>
      <c r="AC565" s="514"/>
      <c r="AD565" s="641"/>
      <c r="AE565" s="641"/>
    </row>
    <row r="566" spans="1:31" s="503" customFormat="1" x14ac:dyDescent="0.35">
      <c r="A566" s="514"/>
      <c r="AA566" s="641"/>
      <c r="AB566" s="514"/>
      <c r="AC566" s="514"/>
      <c r="AD566" s="641"/>
      <c r="AE566" s="641"/>
    </row>
    <row r="567" spans="1:31" s="503" customFormat="1" x14ac:dyDescent="0.35">
      <c r="A567" s="514"/>
      <c r="AA567" s="641"/>
      <c r="AB567" s="514"/>
      <c r="AC567" s="514"/>
      <c r="AD567" s="641"/>
      <c r="AE567" s="641"/>
    </row>
    <row r="568" spans="1:31" s="503" customFormat="1" x14ac:dyDescent="0.35">
      <c r="A568" s="514"/>
      <c r="AA568" s="641"/>
      <c r="AB568" s="514"/>
      <c r="AC568" s="514"/>
      <c r="AD568" s="641"/>
      <c r="AE568" s="641"/>
    </row>
    <row r="569" spans="1:31" s="503" customFormat="1" x14ac:dyDescent="0.35">
      <c r="A569" s="514"/>
      <c r="AA569" s="641"/>
      <c r="AB569" s="514"/>
      <c r="AC569" s="514"/>
      <c r="AD569" s="641"/>
      <c r="AE569" s="641"/>
    </row>
    <row r="570" spans="1:31" s="503" customFormat="1" x14ac:dyDescent="0.35">
      <c r="A570" s="514"/>
      <c r="AA570" s="641"/>
      <c r="AB570" s="514"/>
      <c r="AC570" s="514"/>
      <c r="AD570" s="641"/>
      <c r="AE570" s="641"/>
    </row>
    <row r="571" spans="1:31" s="503" customFormat="1" x14ac:dyDescent="0.35">
      <c r="A571" s="514"/>
      <c r="AA571" s="641"/>
      <c r="AB571" s="514"/>
      <c r="AC571" s="514"/>
      <c r="AD571" s="641"/>
      <c r="AE571" s="641"/>
    </row>
    <row r="572" spans="1:31" s="503" customFormat="1" x14ac:dyDescent="0.35">
      <c r="A572" s="514"/>
      <c r="AA572" s="641"/>
      <c r="AB572" s="514"/>
      <c r="AC572" s="514"/>
      <c r="AD572" s="641"/>
      <c r="AE572" s="641"/>
    </row>
    <row r="573" spans="1:31" s="503" customFormat="1" x14ac:dyDescent="0.35">
      <c r="A573" s="514"/>
      <c r="AA573" s="641"/>
      <c r="AB573" s="514"/>
      <c r="AC573" s="514"/>
      <c r="AD573" s="641"/>
      <c r="AE573" s="641"/>
    </row>
    <row r="574" spans="1:31" s="503" customFormat="1" x14ac:dyDescent="0.35">
      <c r="A574" s="514"/>
      <c r="AA574" s="641"/>
      <c r="AB574" s="514"/>
      <c r="AC574" s="514"/>
      <c r="AD574" s="641"/>
      <c r="AE574" s="641"/>
    </row>
    <row r="575" spans="1:31" s="503" customFormat="1" x14ac:dyDescent="0.35">
      <c r="A575" s="514"/>
      <c r="AA575" s="641"/>
      <c r="AB575" s="514"/>
      <c r="AC575" s="514"/>
      <c r="AD575" s="641"/>
      <c r="AE575" s="641"/>
    </row>
    <row r="576" spans="1:31" s="503" customFormat="1" x14ac:dyDescent="0.35">
      <c r="A576" s="514"/>
      <c r="AA576" s="641"/>
      <c r="AB576" s="514"/>
      <c r="AC576" s="514"/>
      <c r="AD576" s="641"/>
      <c r="AE576" s="641"/>
    </row>
    <row r="577" spans="1:31" s="503" customFormat="1" x14ac:dyDescent="0.35">
      <c r="A577" s="514"/>
      <c r="AA577" s="641"/>
      <c r="AB577" s="514"/>
      <c r="AC577" s="514"/>
      <c r="AD577" s="641"/>
      <c r="AE577" s="641"/>
    </row>
    <row r="578" spans="1:31" s="503" customFormat="1" x14ac:dyDescent="0.35">
      <c r="A578" s="514"/>
      <c r="AA578" s="641"/>
      <c r="AB578" s="514"/>
      <c r="AC578" s="514"/>
      <c r="AD578" s="641"/>
      <c r="AE578" s="641"/>
    </row>
    <row r="579" spans="1:31" s="503" customFormat="1" x14ac:dyDescent="0.35">
      <c r="A579" s="514"/>
      <c r="AA579" s="641"/>
      <c r="AB579" s="514"/>
      <c r="AC579" s="514"/>
      <c r="AD579" s="641"/>
      <c r="AE579" s="641"/>
    </row>
    <row r="580" spans="1:31" s="503" customFormat="1" x14ac:dyDescent="0.35">
      <c r="A580" s="514"/>
      <c r="AA580" s="641"/>
      <c r="AB580" s="514"/>
      <c r="AC580" s="514"/>
      <c r="AD580" s="641"/>
      <c r="AE580" s="641"/>
    </row>
    <row r="581" spans="1:31" s="503" customFormat="1" x14ac:dyDescent="0.35">
      <c r="A581" s="514"/>
      <c r="AA581" s="641"/>
      <c r="AB581" s="514"/>
      <c r="AC581" s="514"/>
      <c r="AD581" s="641"/>
      <c r="AE581" s="641"/>
    </row>
    <row r="582" spans="1:31" s="503" customFormat="1" x14ac:dyDescent="0.35">
      <c r="A582" s="514"/>
      <c r="AA582" s="641"/>
      <c r="AB582" s="514"/>
      <c r="AC582" s="514"/>
      <c r="AD582" s="641"/>
      <c r="AE582" s="641"/>
    </row>
    <row r="583" spans="1:31" s="503" customFormat="1" x14ac:dyDescent="0.35">
      <c r="A583" s="514"/>
      <c r="AA583" s="641"/>
      <c r="AB583" s="514"/>
      <c r="AC583" s="514"/>
      <c r="AD583" s="641"/>
      <c r="AE583" s="641"/>
    </row>
    <row r="584" spans="1:31" s="503" customFormat="1" x14ac:dyDescent="0.35">
      <c r="A584" s="514"/>
      <c r="AA584" s="641"/>
      <c r="AB584" s="514"/>
      <c r="AC584" s="514"/>
      <c r="AD584" s="641"/>
      <c r="AE584" s="641"/>
    </row>
    <row r="585" spans="1:31" s="503" customFormat="1" x14ac:dyDescent="0.35">
      <c r="A585" s="514"/>
      <c r="AA585" s="641"/>
      <c r="AB585" s="514"/>
      <c r="AC585" s="514"/>
      <c r="AD585" s="641"/>
      <c r="AE585" s="641"/>
    </row>
    <row r="586" spans="1:31" s="503" customFormat="1" x14ac:dyDescent="0.35">
      <c r="A586" s="514"/>
      <c r="AA586" s="641"/>
      <c r="AB586" s="514"/>
      <c r="AC586" s="514"/>
      <c r="AD586" s="641"/>
      <c r="AE586" s="641"/>
    </row>
    <row r="587" spans="1:31" s="503" customFormat="1" x14ac:dyDescent="0.35">
      <c r="A587" s="514"/>
      <c r="AA587" s="641"/>
      <c r="AB587" s="514"/>
      <c r="AC587" s="514"/>
      <c r="AD587" s="641"/>
      <c r="AE587" s="641"/>
    </row>
    <row r="588" spans="1:31" s="503" customFormat="1" x14ac:dyDescent="0.35">
      <c r="A588" s="514"/>
      <c r="AA588" s="641"/>
      <c r="AB588" s="514"/>
      <c r="AC588" s="514"/>
      <c r="AD588" s="641"/>
      <c r="AE588" s="641"/>
    </row>
    <row r="589" spans="1:31" s="503" customFormat="1" x14ac:dyDescent="0.35">
      <c r="A589" s="514"/>
      <c r="AA589" s="641"/>
      <c r="AB589" s="514"/>
      <c r="AC589" s="514"/>
      <c r="AD589" s="641"/>
      <c r="AE589" s="641"/>
    </row>
    <row r="590" spans="1:31" s="503" customFormat="1" x14ac:dyDescent="0.35">
      <c r="A590" s="514"/>
      <c r="AA590" s="641"/>
      <c r="AB590" s="514"/>
      <c r="AC590" s="514"/>
      <c r="AD590" s="641"/>
      <c r="AE590" s="641"/>
    </row>
    <row r="591" spans="1:31" s="503" customFormat="1" x14ac:dyDescent="0.35">
      <c r="A591" s="514"/>
      <c r="AA591" s="641"/>
      <c r="AB591" s="514"/>
      <c r="AC591" s="514"/>
      <c r="AD591" s="641"/>
      <c r="AE591" s="641"/>
    </row>
    <row r="592" spans="1:31" s="503" customFormat="1" x14ac:dyDescent="0.35">
      <c r="A592" s="514"/>
      <c r="AA592" s="641"/>
      <c r="AB592" s="514"/>
      <c r="AC592" s="514"/>
      <c r="AD592" s="641"/>
      <c r="AE592" s="641"/>
    </row>
    <row r="593" spans="1:31" s="503" customFormat="1" x14ac:dyDescent="0.35">
      <c r="A593" s="514"/>
      <c r="AA593" s="641"/>
      <c r="AB593" s="514"/>
      <c r="AC593" s="514"/>
      <c r="AD593" s="641"/>
      <c r="AE593" s="641"/>
    </row>
    <row r="594" spans="1:31" s="503" customFormat="1" x14ac:dyDescent="0.35">
      <c r="A594" s="514"/>
      <c r="AA594" s="641"/>
      <c r="AB594" s="514"/>
      <c r="AC594" s="514"/>
      <c r="AD594" s="641"/>
      <c r="AE594" s="641"/>
    </row>
    <row r="595" spans="1:31" s="503" customFormat="1" x14ac:dyDescent="0.35">
      <c r="A595" s="514"/>
      <c r="AA595" s="641"/>
      <c r="AB595" s="514"/>
      <c r="AC595" s="514"/>
      <c r="AD595" s="641"/>
      <c r="AE595" s="641"/>
    </row>
    <row r="596" spans="1:31" s="503" customFormat="1" x14ac:dyDescent="0.35">
      <c r="A596" s="514"/>
      <c r="AA596" s="641"/>
      <c r="AB596" s="514"/>
      <c r="AC596" s="514"/>
      <c r="AD596" s="641"/>
      <c r="AE596" s="641"/>
    </row>
    <row r="597" spans="1:31" s="503" customFormat="1" x14ac:dyDescent="0.35">
      <c r="A597" s="514"/>
      <c r="AA597" s="641"/>
      <c r="AB597" s="514"/>
      <c r="AC597" s="514"/>
      <c r="AD597" s="641"/>
      <c r="AE597" s="641"/>
    </row>
    <row r="598" spans="1:31" s="503" customFormat="1" x14ac:dyDescent="0.35">
      <c r="A598" s="514"/>
      <c r="AA598" s="641"/>
      <c r="AB598" s="514"/>
      <c r="AC598" s="514"/>
      <c r="AD598" s="641"/>
      <c r="AE598" s="641"/>
    </row>
    <row r="599" spans="1:31" s="503" customFormat="1" x14ac:dyDescent="0.35">
      <c r="A599" s="514"/>
      <c r="AA599" s="641"/>
      <c r="AB599" s="514"/>
      <c r="AC599" s="514"/>
      <c r="AD599" s="641"/>
      <c r="AE599" s="641"/>
    </row>
    <row r="600" spans="1:31" s="503" customFormat="1" x14ac:dyDescent="0.35">
      <c r="A600" s="514"/>
      <c r="AA600" s="641"/>
      <c r="AB600" s="514"/>
      <c r="AC600" s="514"/>
      <c r="AD600" s="641"/>
      <c r="AE600" s="641"/>
    </row>
    <row r="601" spans="1:31" s="503" customFormat="1" x14ac:dyDescent="0.35">
      <c r="A601" s="514"/>
      <c r="AA601" s="641"/>
      <c r="AB601" s="514"/>
      <c r="AC601" s="514"/>
      <c r="AD601" s="641"/>
      <c r="AE601" s="641"/>
    </row>
    <row r="602" spans="1:31" s="503" customFormat="1" x14ac:dyDescent="0.35">
      <c r="A602" s="514"/>
      <c r="AA602" s="641"/>
      <c r="AB602" s="514"/>
      <c r="AC602" s="514"/>
      <c r="AD602" s="641"/>
      <c r="AE602" s="641"/>
    </row>
    <row r="603" spans="1:31" s="503" customFormat="1" x14ac:dyDescent="0.35">
      <c r="A603" s="514"/>
      <c r="AA603" s="641"/>
      <c r="AB603" s="514"/>
      <c r="AC603" s="514"/>
      <c r="AD603" s="641"/>
      <c r="AE603" s="641"/>
    </row>
    <row r="604" spans="1:31" s="503" customFormat="1" x14ac:dyDescent="0.35">
      <c r="A604" s="514"/>
      <c r="AA604" s="641"/>
      <c r="AB604" s="514"/>
      <c r="AC604" s="514"/>
      <c r="AD604" s="641"/>
      <c r="AE604" s="641"/>
    </row>
    <row r="605" spans="1:31" s="503" customFormat="1" x14ac:dyDescent="0.35">
      <c r="A605" s="514"/>
      <c r="AA605" s="641"/>
      <c r="AB605" s="514"/>
      <c r="AC605" s="514"/>
      <c r="AD605" s="641"/>
      <c r="AE605" s="641"/>
    </row>
    <row r="606" spans="1:31" s="503" customFormat="1" x14ac:dyDescent="0.35">
      <c r="A606" s="514"/>
      <c r="AA606" s="641"/>
      <c r="AB606" s="514"/>
      <c r="AC606" s="514"/>
      <c r="AD606" s="641"/>
      <c r="AE606" s="641"/>
    </row>
    <row r="607" spans="1:31" s="503" customFormat="1" x14ac:dyDescent="0.35">
      <c r="A607" s="514"/>
      <c r="AA607" s="641"/>
      <c r="AB607" s="514"/>
      <c r="AC607" s="514"/>
      <c r="AD607" s="641"/>
      <c r="AE607" s="641"/>
    </row>
    <row r="608" spans="1:31" s="503" customFormat="1" x14ac:dyDescent="0.35">
      <c r="A608" s="514"/>
      <c r="AA608" s="641"/>
      <c r="AB608" s="514"/>
      <c r="AC608" s="514"/>
      <c r="AD608" s="641"/>
      <c r="AE608" s="641"/>
    </row>
    <row r="609" spans="1:31" s="503" customFormat="1" x14ac:dyDescent="0.35">
      <c r="A609" s="514"/>
      <c r="AA609" s="641"/>
      <c r="AB609" s="514"/>
      <c r="AC609" s="514"/>
      <c r="AD609" s="641"/>
      <c r="AE609" s="641"/>
    </row>
    <row r="610" spans="1:31" s="503" customFormat="1" x14ac:dyDescent="0.35">
      <c r="A610" s="514"/>
      <c r="AA610" s="641"/>
      <c r="AB610" s="514"/>
      <c r="AC610" s="514"/>
      <c r="AD610" s="641"/>
      <c r="AE610" s="641"/>
    </row>
    <row r="611" spans="1:31" s="503" customFormat="1" x14ac:dyDescent="0.35">
      <c r="A611" s="514"/>
      <c r="AA611" s="641"/>
      <c r="AB611" s="514"/>
      <c r="AC611" s="514"/>
      <c r="AD611" s="641"/>
      <c r="AE611" s="641"/>
    </row>
    <row r="612" spans="1:31" s="503" customFormat="1" x14ac:dyDescent="0.35">
      <c r="A612" s="514"/>
      <c r="AA612" s="641"/>
      <c r="AB612" s="514"/>
      <c r="AC612" s="514"/>
      <c r="AD612" s="641"/>
      <c r="AE612" s="641"/>
    </row>
    <row r="613" spans="1:31" s="503" customFormat="1" x14ac:dyDescent="0.35">
      <c r="A613" s="514"/>
      <c r="AA613" s="641"/>
      <c r="AB613" s="514"/>
      <c r="AC613" s="514"/>
      <c r="AD613" s="641"/>
      <c r="AE613" s="641"/>
    </row>
    <row r="614" spans="1:31" s="503" customFormat="1" x14ac:dyDescent="0.35">
      <c r="A614" s="514"/>
      <c r="AA614" s="641"/>
      <c r="AB614" s="514"/>
      <c r="AC614" s="514"/>
      <c r="AD614" s="641"/>
      <c r="AE614" s="641"/>
    </row>
    <row r="615" spans="1:31" s="503" customFormat="1" x14ac:dyDescent="0.35">
      <c r="A615" s="514"/>
      <c r="AA615" s="641"/>
      <c r="AB615" s="514"/>
      <c r="AC615" s="514"/>
      <c r="AD615" s="641"/>
      <c r="AE615" s="641"/>
    </row>
    <row r="616" spans="1:31" s="503" customFormat="1" x14ac:dyDescent="0.35">
      <c r="A616" s="514"/>
      <c r="AA616" s="641"/>
      <c r="AB616" s="514"/>
      <c r="AC616" s="514"/>
      <c r="AD616" s="641"/>
      <c r="AE616" s="641"/>
    </row>
    <row r="617" spans="1:31" s="503" customFormat="1" x14ac:dyDescent="0.35">
      <c r="A617" s="514"/>
      <c r="AA617" s="641"/>
      <c r="AB617" s="514"/>
      <c r="AC617" s="514"/>
      <c r="AD617" s="641"/>
      <c r="AE617" s="641"/>
    </row>
    <row r="618" spans="1:31" s="503" customFormat="1" x14ac:dyDescent="0.35">
      <c r="A618" s="514"/>
      <c r="AA618" s="641"/>
      <c r="AB618" s="514"/>
      <c r="AC618" s="514"/>
      <c r="AD618" s="641"/>
      <c r="AE618" s="641"/>
    </row>
    <row r="619" spans="1:31" s="503" customFormat="1" x14ac:dyDescent="0.35">
      <c r="A619" s="514"/>
      <c r="AA619" s="641"/>
      <c r="AB619" s="514"/>
      <c r="AC619" s="514"/>
      <c r="AD619" s="641"/>
      <c r="AE619" s="641"/>
    </row>
    <row r="620" spans="1:31" s="503" customFormat="1" x14ac:dyDescent="0.35">
      <c r="A620" s="514"/>
      <c r="AA620" s="641"/>
      <c r="AB620" s="514"/>
      <c r="AC620" s="514"/>
      <c r="AD620" s="641"/>
      <c r="AE620" s="641"/>
    </row>
    <row r="621" spans="1:31" s="503" customFormat="1" x14ac:dyDescent="0.35">
      <c r="A621" s="514"/>
      <c r="AA621" s="641"/>
      <c r="AB621" s="514"/>
      <c r="AC621" s="514"/>
      <c r="AD621" s="641"/>
      <c r="AE621" s="641"/>
    </row>
    <row r="622" spans="1:31" s="503" customFormat="1" x14ac:dyDescent="0.35">
      <c r="A622" s="514"/>
      <c r="AA622" s="641"/>
      <c r="AB622" s="514"/>
      <c r="AC622" s="514"/>
      <c r="AD622" s="641"/>
      <c r="AE622" s="641"/>
    </row>
    <row r="623" spans="1:31" s="503" customFormat="1" x14ac:dyDescent="0.35">
      <c r="A623" s="514"/>
      <c r="AA623" s="641"/>
      <c r="AB623" s="514"/>
      <c r="AC623" s="514"/>
      <c r="AD623" s="641"/>
      <c r="AE623" s="641"/>
    </row>
    <row r="624" spans="1:31" s="503" customFormat="1" x14ac:dyDescent="0.35">
      <c r="A624" s="514"/>
      <c r="AA624" s="641"/>
      <c r="AB624" s="514"/>
      <c r="AC624" s="514"/>
      <c r="AD624" s="641"/>
      <c r="AE624" s="641"/>
    </row>
    <row r="625" spans="1:31" s="503" customFormat="1" x14ac:dyDescent="0.35">
      <c r="A625" s="514"/>
      <c r="AA625" s="641"/>
      <c r="AB625" s="514"/>
      <c r="AC625" s="514"/>
      <c r="AD625" s="641"/>
      <c r="AE625" s="641"/>
    </row>
    <row r="626" spans="1:31" s="503" customFormat="1" x14ac:dyDescent="0.35">
      <c r="A626" s="514"/>
      <c r="AA626" s="641"/>
      <c r="AB626" s="514"/>
      <c r="AC626" s="514"/>
      <c r="AD626" s="641"/>
      <c r="AE626" s="641"/>
    </row>
    <row r="627" spans="1:31" s="503" customFormat="1" x14ac:dyDescent="0.35">
      <c r="A627" s="514"/>
      <c r="AA627" s="641"/>
      <c r="AB627" s="514"/>
      <c r="AC627" s="514"/>
      <c r="AD627" s="641"/>
      <c r="AE627" s="641"/>
    </row>
    <row r="628" spans="1:31" s="503" customFormat="1" x14ac:dyDescent="0.35">
      <c r="A628" s="514"/>
      <c r="AA628" s="641"/>
      <c r="AB628" s="514"/>
      <c r="AC628" s="514"/>
      <c r="AD628" s="641"/>
      <c r="AE628" s="641"/>
    </row>
    <row r="629" spans="1:31" s="503" customFormat="1" x14ac:dyDescent="0.35">
      <c r="A629" s="514"/>
      <c r="AA629" s="641"/>
      <c r="AB629" s="514"/>
      <c r="AC629" s="514"/>
      <c r="AD629" s="641"/>
      <c r="AE629" s="641"/>
    </row>
    <row r="630" spans="1:31" s="503" customFormat="1" x14ac:dyDescent="0.35">
      <c r="A630" s="514"/>
      <c r="AA630" s="641"/>
      <c r="AB630" s="514"/>
      <c r="AC630" s="514"/>
      <c r="AD630" s="641"/>
      <c r="AE630" s="641"/>
    </row>
    <row r="631" spans="1:31" s="503" customFormat="1" x14ac:dyDescent="0.35">
      <c r="A631" s="514"/>
      <c r="AA631" s="641"/>
      <c r="AB631" s="514"/>
      <c r="AC631" s="514"/>
      <c r="AD631" s="641"/>
      <c r="AE631" s="641"/>
    </row>
    <row r="632" spans="1:31" s="503" customFormat="1" x14ac:dyDescent="0.35">
      <c r="A632" s="514"/>
      <c r="AA632" s="641"/>
      <c r="AB632" s="514"/>
      <c r="AC632" s="514"/>
      <c r="AD632" s="641"/>
      <c r="AE632" s="641"/>
    </row>
    <row r="633" spans="1:31" s="503" customFormat="1" x14ac:dyDescent="0.35">
      <c r="A633" s="514"/>
      <c r="AA633" s="641"/>
      <c r="AB633" s="514"/>
      <c r="AC633" s="514"/>
      <c r="AD633" s="641"/>
      <c r="AE633" s="641"/>
    </row>
    <row r="634" spans="1:31" s="503" customFormat="1" x14ac:dyDescent="0.35">
      <c r="A634" s="514"/>
      <c r="AA634" s="641"/>
      <c r="AB634" s="514"/>
      <c r="AC634" s="514"/>
      <c r="AD634" s="641"/>
      <c r="AE634" s="641"/>
    </row>
    <row r="635" spans="1:31" s="503" customFormat="1" x14ac:dyDescent="0.35">
      <c r="A635" s="514"/>
      <c r="AA635" s="641"/>
      <c r="AB635" s="514"/>
      <c r="AC635" s="514"/>
      <c r="AD635" s="641"/>
      <c r="AE635" s="641"/>
    </row>
    <row r="636" spans="1:31" s="503" customFormat="1" x14ac:dyDescent="0.35">
      <c r="A636" s="514"/>
      <c r="AA636" s="641"/>
      <c r="AB636" s="514"/>
      <c r="AC636" s="514"/>
      <c r="AD636" s="641"/>
      <c r="AE636" s="641"/>
    </row>
    <row r="637" spans="1:31" s="503" customFormat="1" x14ac:dyDescent="0.35">
      <c r="A637" s="514"/>
      <c r="AA637" s="641"/>
      <c r="AB637" s="514"/>
      <c r="AC637" s="514"/>
      <c r="AD637" s="641"/>
      <c r="AE637" s="641"/>
    </row>
    <row r="638" spans="1:31" s="503" customFormat="1" x14ac:dyDescent="0.35">
      <c r="A638" s="514"/>
      <c r="AA638" s="641"/>
      <c r="AB638" s="514"/>
      <c r="AC638" s="514"/>
      <c r="AD638" s="641"/>
      <c r="AE638" s="641"/>
    </row>
    <row r="639" spans="1:31" s="503" customFormat="1" x14ac:dyDescent="0.35">
      <c r="A639" s="514"/>
      <c r="AA639" s="641"/>
      <c r="AB639" s="514"/>
      <c r="AC639" s="514"/>
      <c r="AD639" s="641"/>
      <c r="AE639" s="641"/>
    </row>
    <row r="640" spans="1:31" s="503" customFormat="1" x14ac:dyDescent="0.35">
      <c r="A640" s="514"/>
      <c r="AA640" s="641"/>
      <c r="AB640" s="514"/>
      <c r="AC640" s="514"/>
      <c r="AD640" s="641"/>
      <c r="AE640" s="641"/>
    </row>
    <row r="641" spans="1:31" s="503" customFormat="1" x14ac:dyDescent="0.35">
      <c r="A641" s="514"/>
      <c r="AA641" s="641"/>
      <c r="AB641" s="514"/>
      <c r="AC641" s="514"/>
      <c r="AD641" s="641"/>
      <c r="AE641" s="641"/>
    </row>
    <row r="642" spans="1:31" s="503" customFormat="1" x14ac:dyDescent="0.35">
      <c r="A642" s="514"/>
      <c r="AA642" s="641"/>
      <c r="AB642" s="514"/>
      <c r="AC642" s="514"/>
      <c r="AD642" s="641"/>
      <c r="AE642" s="641"/>
    </row>
    <row r="643" spans="1:31" s="503" customFormat="1" x14ac:dyDescent="0.35">
      <c r="A643" s="514"/>
      <c r="AA643" s="641"/>
      <c r="AB643" s="514"/>
      <c r="AC643" s="514"/>
      <c r="AD643" s="641"/>
      <c r="AE643" s="641"/>
    </row>
    <row r="644" spans="1:31" s="503" customFormat="1" x14ac:dyDescent="0.35">
      <c r="A644" s="514"/>
      <c r="AA644" s="641"/>
      <c r="AB644" s="514"/>
      <c r="AC644" s="514"/>
      <c r="AD644" s="641"/>
      <c r="AE644" s="641"/>
    </row>
    <row r="645" spans="1:31" s="503" customFormat="1" x14ac:dyDescent="0.35">
      <c r="A645" s="514"/>
      <c r="AA645" s="641"/>
      <c r="AB645" s="514"/>
      <c r="AC645" s="514"/>
      <c r="AD645" s="641"/>
      <c r="AE645" s="641"/>
    </row>
    <row r="646" spans="1:31" s="503" customFormat="1" x14ac:dyDescent="0.35">
      <c r="A646" s="514"/>
      <c r="AA646" s="641"/>
      <c r="AB646" s="514"/>
      <c r="AC646" s="514"/>
      <c r="AD646" s="641"/>
      <c r="AE646" s="641"/>
    </row>
    <row r="647" spans="1:31" s="503" customFormat="1" x14ac:dyDescent="0.35">
      <c r="A647" s="514"/>
      <c r="AA647" s="641"/>
      <c r="AB647" s="514"/>
      <c r="AC647" s="514"/>
      <c r="AD647" s="641"/>
      <c r="AE647" s="641"/>
    </row>
    <row r="648" spans="1:31" s="503" customFormat="1" x14ac:dyDescent="0.35">
      <c r="A648" s="514"/>
      <c r="AA648" s="641"/>
      <c r="AB648" s="514"/>
      <c r="AC648" s="514"/>
      <c r="AD648" s="641"/>
      <c r="AE648" s="641"/>
    </row>
    <row r="649" spans="1:31" s="503" customFormat="1" x14ac:dyDescent="0.35">
      <c r="A649" s="514"/>
      <c r="AA649" s="641"/>
      <c r="AB649" s="514"/>
      <c r="AC649" s="514"/>
      <c r="AD649" s="641"/>
      <c r="AE649" s="641"/>
    </row>
    <row r="650" spans="1:31" s="503" customFormat="1" x14ac:dyDescent="0.35">
      <c r="A650" s="514"/>
      <c r="AA650" s="641"/>
      <c r="AB650" s="514"/>
      <c r="AC650" s="514"/>
      <c r="AD650" s="641"/>
      <c r="AE650" s="641"/>
    </row>
    <row r="651" spans="1:31" s="503" customFormat="1" x14ac:dyDescent="0.35">
      <c r="A651" s="514"/>
      <c r="AA651" s="641"/>
      <c r="AB651" s="514"/>
      <c r="AC651" s="514"/>
      <c r="AD651" s="641"/>
      <c r="AE651" s="641"/>
    </row>
    <row r="652" spans="1:31" s="503" customFormat="1" x14ac:dyDescent="0.35">
      <c r="A652" s="514"/>
      <c r="AA652" s="641"/>
      <c r="AB652" s="514"/>
      <c r="AC652" s="514"/>
      <c r="AD652" s="641"/>
      <c r="AE652" s="641"/>
    </row>
    <row r="653" spans="1:31" s="503" customFormat="1" x14ac:dyDescent="0.35">
      <c r="A653" s="514"/>
      <c r="AA653" s="641"/>
      <c r="AB653" s="514"/>
      <c r="AC653" s="514"/>
      <c r="AD653" s="641"/>
      <c r="AE653" s="641"/>
    </row>
    <row r="654" spans="1:31" s="503" customFormat="1" x14ac:dyDescent="0.35">
      <c r="A654" s="514"/>
      <c r="AA654" s="641"/>
      <c r="AB654" s="514"/>
      <c r="AC654" s="514"/>
      <c r="AD654" s="641"/>
      <c r="AE654" s="641"/>
    </row>
    <row r="655" spans="1:31" s="503" customFormat="1" x14ac:dyDescent="0.35">
      <c r="A655" s="514"/>
      <c r="AA655" s="641"/>
      <c r="AB655" s="514"/>
      <c r="AC655" s="514"/>
      <c r="AD655" s="641"/>
      <c r="AE655" s="641"/>
    </row>
    <row r="656" spans="1:31" s="503" customFormat="1" x14ac:dyDescent="0.35">
      <c r="A656" s="514"/>
      <c r="AA656" s="641"/>
      <c r="AB656" s="514"/>
      <c r="AC656" s="514"/>
      <c r="AD656" s="641"/>
      <c r="AE656" s="641"/>
    </row>
    <row r="657" spans="1:31" s="503" customFormat="1" x14ac:dyDescent="0.35">
      <c r="A657" s="514"/>
      <c r="AA657" s="641"/>
      <c r="AB657" s="514"/>
      <c r="AC657" s="514"/>
      <c r="AD657" s="641"/>
      <c r="AE657" s="641"/>
    </row>
    <row r="658" spans="1:31" s="503" customFormat="1" x14ac:dyDescent="0.35">
      <c r="A658" s="514"/>
      <c r="AA658" s="641"/>
      <c r="AB658" s="514"/>
      <c r="AC658" s="514"/>
      <c r="AD658" s="641"/>
      <c r="AE658" s="641"/>
    </row>
    <row r="659" spans="1:31" s="503" customFormat="1" x14ac:dyDescent="0.35">
      <c r="A659" s="514"/>
      <c r="AA659" s="641"/>
      <c r="AB659" s="514"/>
      <c r="AC659" s="514"/>
      <c r="AD659" s="641"/>
      <c r="AE659" s="641"/>
    </row>
    <row r="660" spans="1:31" s="503" customFormat="1" x14ac:dyDescent="0.35">
      <c r="A660" s="514"/>
      <c r="AA660" s="641"/>
      <c r="AB660" s="514"/>
      <c r="AC660" s="514"/>
      <c r="AD660" s="641"/>
      <c r="AE660" s="641"/>
    </row>
    <row r="661" spans="1:31" s="503" customFormat="1" x14ac:dyDescent="0.35">
      <c r="A661" s="514"/>
      <c r="AA661" s="641"/>
      <c r="AB661" s="514"/>
      <c r="AC661" s="514"/>
      <c r="AD661" s="641"/>
      <c r="AE661" s="641"/>
    </row>
    <row r="662" spans="1:31" s="503" customFormat="1" x14ac:dyDescent="0.35">
      <c r="A662" s="514"/>
      <c r="AA662" s="641"/>
      <c r="AB662" s="514"/>
      <c r="AC662" s="514"/>
      <c r="AD662" s="641"/>
      <c r="AE662" s="641"/>
    </row>
    <row r="663" spans="1:31" s="503" customFormat="1" x14ac:dyDescent="0.35">
      <c r="A663" s="514"/>
      <c r="AA663" s="641"/>
      <c r="AB663" s="514"/>
      <c r="AC663" s="514"/>
      <c r="AD663" s="641"/>
      <c r="AE663" s="641"/>
    </row>
    <row r="664" spans="1:31" s="503" customFormat="1" x14ac:dyDescent="0.35">
      <c r="A664" s="514"/>
      <c r="AA664" s="641"/>
      <c r="AB664" s="514"/>
      <c r="AC664" s="514"/>
      <c r="AD664" s="641"/>
      <c r="AE664" s="641"/>
    </row>
    <row r="665" spans="1:31" s="503" customFormat="1" x14ac:dyDescent="0.35">
      <c r="A665" s="514"/>
      <c r="AA665" s="641"/>
      <c r="AB665" s="514"/>
      <c r="AC665" s="514"/>
      <c r="AD665" s="641"/>
      <c r="AE665" s="641"/>
    </row>
    <row r="666" spans="1:31" s="503" customFormat="1" x14ac:dyDescent="0.35">
      <c r="A666" s="514"/>
      <c r="AA666" s="641"/>
      <c r="AB666" s="514"/>
      <c r="AC666" s="514"/>
      <c r="AD666" s="641"/>
      <c r="AE666" s="641"/>
    </row>
    <row r="667" spans="1:31" s="503" customFormat="1" x14ac:dyDescent="0.35">
      <c r="A667" s="514"/>
      <c r="AA667" s="641"/>
      <c r="AB667" s="514"/>
      <c r="AC667" s="514"/>
      <c r="AD667" s="641"/>
      <c r="AE667" s="641"/>
    </row>
    <row r="668" spans="1:31" s="503" customFormat="1" x14ac:dyDescent="0.35">
      <c r="A668" s="514"/>
      <c r="AA668" s="641"/>
      <c r="AB668" s="514"/>
      <c r="AC668" s="514"/>
      <c r="AD668" s="641"/>
      <c r="AE668" s="641"/>
    </row>
    <row r="669" spans="1:31" s="503" customFormat="1" x14ac:dyDescent="0.35">
      <c r="A669" s="514"/>
      <c r="AA669" s="641"/>
      <c r="AB669" s="514"/>
      <c r="AC669" s="514"/>
      <c r="AD669" s="641"/>
      <c r="AE669" s="641"/>
    </row>
    <row r="670" spans="1:31" s="503" customFormat="1" x14ac:dyDescent="0.35">
      <c r="A670" s="514"/>
      <c r="AA670" s="641"/>
      <c r="AB670" s="514"/>
      <c r="AC670" s="514"/>
      <c r="AD670" s="641"/>
      <c r="AE670" s="641"/>
    </row>
    <row r="671" spans="1:31" s="503" customFormat="1" x14ac:dyDescent="0.35">
      <c r="A671" s="514"/>
      <c r="AA671" s="641"/>
      <c r="AB671" s="514"/>
      <c r="AC671" s="514"/>
      <c r="AD671" s="641"/>
      <c r="AE671" s="641"/>
    </row>
    <row r="672" spans="1:31" s="503" customFormat="1" x14ac:dyDescent="0.35">
      <c r="A672" s="514"/>
      <c r="AA672" s="641"/>
      <c r="AB672" s="514"/>
      <c r="AC672" s="514"/>
      <c r="AD672" s="641"/>
      <c r="AE672" s="641"/>
    </row>
    <row r="673" spans="1:31" s="503" customFormat="1" x14ac:dyDescent="0.35">
      <c r="A673" s="514"/>
      <c r="AA673" s="641"/>
      <c r="AB673" s="514"/>
      <c r="AC673" s="514"/>
      <c r="AD673" s="641"/>
      <c r="AE673" s="641"/>
    </row>
    <row r="674" spans="1:31" s="503" customFormat="1" x14ac:dyDescent="0.35">
      <c r="A674" s="514"/>
      <c r="AA674" s="641"/>
      <c r="AB674" s="514"/>
      <c r="AC674" s="514"/>
      <c r="AD674" s="641"/>
      <c r="AE674" s="641"/>
    </row>
    <row r="675" spans="1:31" s="503" customFormat="1" x14ac:dyDescent="0.35">
      <c r="A675" s="514"/>
      <c r="AA675" s="641"/>
      <c r="AB675" s="514"/>
      <c r="AC675" s="514"/>
      <c r="AD675" s="641"/>
      <c r="AE675" s="641"/>
    </row>
    <row r="676" spans="1:31" s="503" customFormat="1" x14ac:dyDescent="0.35">
      <c r="A676" s="514"/>
      <c r="AA676" s="641"/>
      <c r="AB676" s="514"/>
      <c r="AC676" s="514"/>
      <c r="AD676" s="641"/>
      <c r="AE676" s="641"/>
    </row>
    <row r="677" spans="1:31" s="503" customFormat="1" x14ac:dyDescent="0.35">
      <c r="A677" s="514"/>
      <c r="AA677" s="641"/>
      <c r="AB677" s="514"/>
      <c r="AC677" s="514"/>
      <c r="AD677" s="641"/>
      <c r="AE677" s="641"/>
    </row>
    <row r="678" spans="1:31" s="503" customFormat="1" x14ac:dyDescent="0.35">
      <c r="A678" s="514"/>
      <c r="AA678" s="641"/>
      <c r="AB678" s="514"/>
      <c r="AC678" s="514"/>
      <c r="AD678" s="641"/>
      <c r="AE678" s="641"/>
    </row>
    <row r="679" spans="1:31" s="503" customFormat="1" x14ac:dyDescent="0.35">
      <c r="A679" s="514"/>
      <c r="AA679" s="641"/>
      <c r="AB679" s="514"/>
      <c r="AC679" s="514"/>
      <c r="AD679" s="641"/>
      <c r="AE679" s="641"/>
    </row>
    <row r="680" spans="1:31" s="503" customFormat="1" x14ac:dyDescent="0.35">
      <c r="A680" s="514"/>
      <c r="AA680" s="641"/>
      <c r="AB680" s="514"/>
      <c r="AC680" s="514"/>
      <c r="AD680" s="641"/>
      <c r="AE680" s="641"/>
    </row>
    <row r="681" spans="1:31" s="503" customFormat="1" x14ac:dyDescent="0.35">
      <c r="A681" s="514"/>
      <c r="AA681" s="641"/>
      <c r="AB681" s="514"/>
      <c r="AC681" s="514"/>
      <c r="AD681" s="641"/>
      <c r="AE681" s="641"/>
    </row>
    <row r="682" spans="1:31" s="503" customFormat="1" x14ac:dyDescent="0.35">
      <c r="A682" s="514"/>
      <c r="AA682" s="641"/>
      <c r="AB682" s="514"/>
      <c r="AC682" s="514"/>
      <c r="AD682" s="641"/>
      <c r="AE682" s="641"/>
    </row>
    <row r="683" spans="1:31" s="503" customFormat="1" x14ac:dyDescent="0.35">
      <c r="A683" s="514"/>
      <c r="AA683" s="641"/>
      <c r="AB683" s="514"/>
      <c r="AC683" s="514"/>
      <c r="AD683" s="641"/>
      <c r="AE683" s="641"/>
    </row>
    <row r="684" spans="1:31" s="503" customFormat="1" x14ac:dyDescent="0.35">
      <c r="A684" s="514"/>
      <c r="AA684" s="641"/>
      <c r="AB684" s="514"/>
      <c r="AC684" s="514"/>
      <c r="AD684" s="641"/>
      <c r="AE684" s="641"/>
    </row>
    <row r="685" spans="1:31" s="503" customFormat="1" x14ac:dyDescent="0.35">
      <c r="A685" s="514"/>
      <c r="AA685" s="641"/>
      <c r="AB685" s="514"/>
      <c r="AC685" s="514"/>
      <c r="AD685" s="641"/>
      <c r="AE685" s="641"/>
    </row>
    <row r="686" spans="1:31" s="503" customFormat="1" x14ac:dyDescent="0.35">
      <c r="A686" s="514"/>
      <c r="AA686" s="641"/>
      <c r="AB686" s="514"/>
      <c r="AC686" s="514"/>
      <c r="AD686" s="641"/>
      <c r="AE686" s="641"/>
    </row>
    <row r="687" spans="1:31" s="503" customFormat="1" x14ac:dyDescent="0.35">
      <c r="A687" s="514"/>
      <c r="AA687" s="641"/>
      <c r="AB687" s="514"/>
      <c r="AC687" s="514"/>
      <c r="AD687" s="641"/>
      <c r="AE687" s="641"/>
    </row>
    <row r="688" spans="1:31" s="503" customFormat="1" x14ac:dyDescent="0.35">
      <c r="A688" s="514"/>
      <c r="AA688" s="641"/>
      <c r="AB688" s="514"/>
      <c r="AC688" s="514"/>
      <c r="AD688" s="641"/>
      <c r="AE688" s="641"/>
    </row>
    <row r="689" spans="1:31" s="503" customFormat="1" x14ac:dyDescent="0.35">
      <c r="A689" s="514"/>
      <c r="AA689" s="641"/>
      <c r="AB689" s="514"/>
      <c r="AC689" s="514"/>
      <c r="AD689" s="641"/>
      <c r="AE689" s="641"/>
    </row>
    <row r="690" spans="1:31" s="503" customFormat="1" x14ac:dyDescent="0.35">
      <c r="A690" s="514"/>
      <c r="AA690" s="641"/>
      <c r="AB690" s="514"/>
      <c r="AC690" s="514"/>
      <c r="AD690" s="641"/>
      <c r="AE690" s="641"/>
    </row>
    <row r="691" spans="1:31" s="503" customFormat="1" x14ac:dyDescent="0.35">
      <c r="A691" s="514"/>
      <c r="AA691" s="641"/>
      <c r="AB691" s="514"/>
      <c r="AC691" s="514"/>
      <c r="AD691" s="641"/>
      <c r="AE691" s="641"/>
    </row>
    <row r="692" spans="1:31" s="503" customFormat="1" x14ac:dyDescent="0.35">
      <c r="A692" s="514"/>
      <c r="AA692" s="641"/>
      <c r="AB692" s="514"/>
      <c r="AC692" s="514"/>
      <c r="AD692" s="641"/>
      <c r="AE692" s="641"/>
    </row>
    <row r="693" spans="1:31" s="503" customFormat="1" x14ac:dyDescent="0.35">
      <c r="A693" s="514"/>
      <c r="AA693" s="641"/>
      <c r="AB693" s="514"/>
      <c r="AC693" s="514"/>
      <c r="AD693" s="641"/>
      <c r="AE693" s="641"/>
    </row>
    <row r="694" spans="1:31" s="503" customFormat="1" x14ac:dyDescent="0.35">
      <c r="A694" s="514"/>
      <c r="AA694" s="641"/>
      <c r="AB694" s="514"/>
      <c r="AC694" s="514"/>
      <c r="AD694" s="641"/>
      <c r="AE694" s="641"/>
    </row>
    <row r="695" spans="1:31" s="503" customFormat="1" x14ac:dyDescent="0.35">
      <c r="A695" s="514"/>
      <c r="AA695" s="641"/>
      <c r="AB695" s="514"/>
      <c r="AC695" s="514"/>
      <c r="AD695" s="641"/>
      <c r="AE695" s="641"/>
    </row>
    <row r="696" spans="1:31" s="503" customFormat="1" x14ac:dyDescent="0.35">
      <c r="A696" s="514"/>
      <c r="AA696" s="641"/>
      <c r="AB696" s="514"/>
      <c r="AC696" s="514"/>
      <c r="AD696" s="641"/>
      <c r="AE696" s="641"/>
    </row>
    <row r="697" spans="1:31" s="503" customFormat="1" x14ac:dyDescent="0.35">
      <c r="A697" s="514"/>
      <c r="AA697" s="641"/>
      <c r="AB697" s="514"/>
      <c r="AC697" s="514"/>
      <c r="AD697" s="641"/>
      <c r="AE697" s="641"/>
    </row>
    <row r="698" spans="1:31" s="503" customFormat="1" x14ac:dyDescent="0.35">
      <c r="A698" s="514"/>
      <c r="AA698" s="641"/>
      <c r="AB698" s="514"/>
      <c r="AC698" s="514"/>
      <c r="AD698" s="641"/>
      <c r="AE698" s="641"/>
    </row>
    <row r="699" spans="1:31" s="503" customFormat="1" x14ac:dyDescent="0.35">
      <c r="A699" s="514"/>
      <c r="AA699" s="641"/>
      <c r="AB699" s="514"/>
      <c r="AC699" s="514"/>
      <c r="AD699" s="641"/>
      <c r="AE699" s="641"/>
    </row>
    <row r="700" spans="1:31" s="503" customFormat="1" x14ac:dyDescent="0.35">
      <c r="A700" s="514"/>
      <c r="AA700" s="641"/>
      <c r="AB700" s="514"/>
      <c r="AC700" s="514"/>
      <c r="AD700" s="641"/>
      <c r="AE700" s="641"/>
    </row>
    <row r="701" spans="1:31" s="503" customFormat="1" x14ac:dyDescent="0.35">
      <c r="A701" s="514"/>
      <c r="AA701" s="641"/>
      <c r="AB701" s="514"/>
      <c r="AC701" s="514"/>
      <c r="AD701" s="641"/>
      <c r="AE701" s="641"/>
    </row>
    <row r="702" spans="1:31" s="503" customFormat="1" x14ac:dyDescent="0.35">
      <c r="A702" s="514"/>
      <c r="AA702" s="641"/>
      <c r="AB702" s="514"/>
      <c r="AC702" s="514"/>
      <c r="AD702" s="641"/>
      <c r="AE702" s="641"/>
    </row>
    <row r="703" spans="1:31" s="503" customFormat="1" x14ac:dyDescent="0.35">
      <c r="A703" s="514"/>
      <c r="AA703" s="641"/>
      <c r="AB703" s="514"/>
      <c r="AC703" s="514"/>
      <c r="AD703" s="641"/>
      <c r="AE703" s="641"/>
    </row>
    <row r="704" spans="1:31" s="503" customFormat="1" x14ac:dyDescent="0.35">
      <c r="A704" s="514"/>
      <c r="AA704" s="641"/>
      <c r="AB704" s="514"/>
      <c r="AC704" s="514"/>
      <c r="AD704" s="641"/>
      <c r="AE704" s="641"/>
    </row>
    <row r="705" spans="1:31" s="503" customFormat="1" x14ac:dyDescent="0.35">
      <c r="A705" s="514"/>
      <c r="AA705" s="641"/>
      <c r="AB705" s="514"/>
      <c r="AC705" s="514"/>
      <c r="AD705" s="641"/>
      <c r="AE705" s="641"/>
    </row>
    <row r="706" spans="1:31" s="503" customFormat="1" x14ac:dyDescent="0.35">
      <c r="A706" s="514"/>
      <c r="AA706" s="641"/>
      <c r="AB706" s="514"/>
      <c r="AC706" s="514"/>
      <c r="AD706" s="641"/>
      <c r="AE706" s="641"/>
    </row>
    <row r="707" spans="1:31" s="503" customFormat="1" x14ac:dyDescent="0.35">
      <c r="A707" s="514"/>
      <c r="AA707" s="641"/>
      <c r="AB707" s="514"/>
      <c r="AC707" s="514"/>
      <c r="AD707" s="641"/>
      <c r="AE707" s="641"/>
    </row>
    <row r="708" spans="1:31" s="503" customFormat="1" x14ac:dyDescent="0.35">
      <c r="A708" s="514"/>
      <c r="AA708" s="641"/>
      <c r="AB708" s="514"/>
      <c r="AC708" s="514"/>
      <c r="AD708" s="641"/>
      <c r="AE708" s="641"/>
    </row>
    <row r="709" spans="1:31" s="503" customFormat="1" x14ac:dyDescent="0.35">
      <c r="A709" s="514"/>
      <c r="AA709" s="641"/>
      <c r="AB709" s="514"/>
      <c r="AC709" s="514"/>
      <c r="AD709" s="641"/>
      <c r="AE709" s="641"/>
    </row>
    <row r="710" spans="1:31" s="503" customFormat="1" x14ac:dyDescent="0.35">
      <c r="A710" s="514"/>
      <c r="AA710" s="641"/>
      <c r="AB710" s="514"/>
      <c r="AC710" s="514"/>
      <c r="AD710" s="641"/>
      <c r="AE710" s="641"/>
    </row>
    <row r="711" spans="1:31" s="503" customFormat="1" x14ac:dyDescent="0.35">
      <c r="A711" s="514"/>
      <c r="AA711" s="641"/>
      <c r="AB711" s="514"/>
      <c r="AC711" s="514"/>
      <c r="AD711" s="641"/>
      <c r="AE711" s="641"/>
    </row>
    <row r="712" spans="1:31" s="503" customFormat="1" x14ac:dyDescent="0.35">
      <c r="A712" s="514"/>
      <c r="AA712" s="641"/>
      <c r="AB712" s="514"/>
      <c r="AC712" s="514"/>
      <c r="AD712" s="641"/>
      <c r="AE712" s="641"/>
    </row>
    <row r="713" spans="1:31" s="503" customFormat="1" x14ac:dyDescent="0.35">
      <c r="A713" s="514"/>
      <c r="AA713" s="641"/>
      <c r="AB713" s="514"/>
      <c r="AC713" s="514"/>
      <c r="AD713" s="641"/>
      <c r="AE713" s="641"/>
    </row>
    <row r="714" spans="1:31" s="503" customFormat="1" x14ac:dyDescent="0.35">
      <c r="A714" s="514"/>
      <c r="AA714" s="641"/>
      <c r="AB714" s="514"/>
      <c r="AC714" s="514"/>
      <c r="AD714" s="641"/>
      <c r="AE714" s="641"/>
    </row>
    <row r="715" spans="1:31" s="503" customFormat="1" x14ac:dyDescent="0.35">
      <c r="A715" s="514"/>
      <c r="AA715" s="641"/>
      <c r="AB715" s="514"/>
      <c r="AC715" s="514"/>
      <c r="AD715" s="641"/>
      <c r="AE715" s="641"/>
    </row>
    <row r="716" spans="1:31" s="503" customFormat="1" x14ac:dyDescent="0.35">
      <c r="A716" s="514"/>
      <c r="AA716" s="641"/>
      <c r="AB716" s="514"/>
      <c r="AC716" s="514"/>
      <c r="AD716" s="641"/>
      <c r="AE716" s="641"/>
    </row>
    <row r="717" spans="1:31" s="503" customFormat="1" x14ac:dyDescent="0.35">
      <c r="A717" s="514"/>
      <c r="AA717" s="641"/>
      <c r="AB717" s="514"/>
      <c r="AC717" s="514"/>
      <c r="AD717" s="641"/>
      <c r="AE717" s="641"/>
    </row>
    <row r="718" spans="1:31" s="503" customFormat="1" x14ac:dyDescent="0.35">
      <c r="A718" s="514"/>
      <c r="AA718" s="641"/>
      <c r="AB718" s="514"/>
      <c r="AC718" s="514"/>
      <c r="AD718" s="641"/>
      <c r="AE718" s="641"/>
    </row>
    <row r="719" spans="1:31" s="503" customFormat="1" x14ac:dyDescent="0.35">
      <c r="A719" s="514"/>
      <c r="AA719" s="641"/>
      <c r="AB719" s="514"/>
      <c r="AC719" s="514"/>
      <c r="AD719" s="641"/>
      <c r="AE719" s="641"/>
    </row>
    <row r="720" spans="1:31" s="503" customFormat="1" x14ac:dyDescent="0.35">
      <c r="A720" s="514"/>
      <c r="AA720" s="641"/>
      <c r="AB720" s="514"/>
      <c r="AC720" s="514"/>
      <c r="AD720" s="641"/>
      <c r="AE720" s="641"/>
    </row>
    <row r="721" spans="1:31" s="503" customFormat="1" x14ac:dyDescent="0.35">
      <c r="A721" s="514"/>
      <c r="AA721" s="641"/>
      <c r="AB721" s="514"/>
      <c r="AC721" s="514"/>
      <c r="AD721" s="641"/>
      <c r="AE721" s="641"/>
    </row>
    <row r="722" spans="1:31" s="503" customFormat="1" x14ac:dyDescent="0.35">
      <c r="A722" s="514"/>
      <c r="AA722" s="641"/>
      <c r="AB722" s="514"/>
      <c r="AC722" s="514"/>
      <c r="AD722" s="641"/>
      <c r="AE722" s="641"/>
    </row>
    <row r="723" spans="1:31" s="503" customFormat="1" x14ac:dyDescent="0.35">
      <c r="A723" s="514"/>
      <c r="AA723" s="641"/>
      <c r="AB723" s="514"/>
      <c r="AC723" s="514"/>
      <c r="AD723" s="641"/>
      <c r="AE723" s="641"/>
    </row>
    <row r="724" spans="1:31" s="503" customFormat="1" x14ac:dyDescent="0.35">
      <c r="A724" s="514"/>
      <c r="AA724" s="641"/>
      <c r="AB724" s="514"/>
      <c r="AC724" s="514"/>
      <c r="AD724" s="641"/>
      <c r="AE724" s="641"/>
    </row>
    <row r="725" spans="1:31" s="503" customFormat="1" x14ac:dyDescent="0.35">
      <c r="A725" s="514"/>
      <c r="AA725" s="641"/>
      <c r="AB725" s="514"/>
      <c r="AC725" s="514"/>
      <c r="AD725" s="641"/>
      <c r="AE725" s="641"/>
    </row>
    <row r="726" spans="1:31" s="503" customFormat="1" x14ac:dyDescent="0.35">
      <c r="A726" s="514"/>
      <c r="AA726" s="641"/>
      <c r="AB726" s="514"/>
      <c r="AC726" s="514"/>
      <c r="AD726" s="641"/>
      <c r="AE726" s="641"/>
    </row>
    <row r="727" spans="1:31" s="503" customFormat="1" x14ac:dyDescent="0.35">
      <c r="A727" s="514"/>
      <c r="AA727" s="641"/>
      <c r="AB727" s="514"/>
      <c r="AC727" s="514"/>
      <c r="AD727" s="641"/>
      <c r="AE727" s="641"/>
    </row>
    <row r="728" spans="1:31" s="503" customFormat="1" x14ac:dyDescent="0.35">
      <c r="A728" s="514"/>
      <c r="AA728" s="641"/>
      <c r="AB728" s="514"/>
      <c r="AC728" s="514"/>
      <c r="AD728" s="641"/>
      <c r="AE728" s="641"/>
    </row>
    <row r="729" spans="1:31" s="503" customFormat="1" x14ac:dyDescent="0.35">
      <c r="A729" s="514"/>
      <c r="AA729" s="641"/>
      <c r="AB729" s="514"/>
      <c r="AC729" s="514"/>
      <c r="AD729" s="641"/>
      <c r="AE729" s="641"/>
    </row>
    <row r="730" spans="1:31" s="503" customFormat="1" x14ac:dyDescent="0.35">
      <c r="A730" s="514"/>
      <c r="AA730" s="641"/>
      <c r="AB730" s="514"/>
      <c r="AC730" s="514"/>
      <c r="AD730" s="641"/>
      <c r="AE730" s="641"/>
    </row>
    <row r="731" spans="1:31" s="503" customFormat="1" x14ac:dyDescent="0.35">
      <c r="A731" s="514"/>
      <c r="AA731" s="641"/>
      <c r="AB731" s="514"/>
      <c r="AC731" s="514"/>
      <c r="AD731" s="641"/>
      <c r="AE731" s="641"/>
    </row>
    <row r="732" spans="1:31" s="503" customFormat="1" x14ac:dyDescent="0.35">
      <c r="A732" s="514"/>
      <c r="AA732" s="641"/>
      <c r="AB732" s="514"/>
      <c r="AC732" s="514"/>
      <c r="AD732" s="641"/>
      <c r="AE732" s="641"/>
    </row>
    <row r="733" spans="1:31" s="503" customFormat="1" x14ac:dyDescent="0.35">
      <c r="A733" s="514"/>
      <c r="AA733" s="641"/>
      <c r="AB733" s="514"/>
      <c r="AC733" s="514"/>
      <c r="AD733" s="641"/>
      <c r="AE733" s="641"/>
    </row>
    <row r="734" spans="1:31" s="503" customFormat="1" x14ac:dyDescent="0.35">
      <c r="A734" s="514"/>
      <c r="AA734" s="641"/>
      <c r="AB734" s="514"/>
      <c r="AC734" s="514"/>
      <c r="AD734" s="641"/>
      <c r="AE734" s="641"/>
    </row>
    <row r="735" spans="1:31" s="503" customFormat="1" x14ac:dyDescent="0.35">
      <c r="A735" s="514"/>
      <c r="AA735" s="641"/>
      <c r="AB735" s="514"/>
      <c r="AC735" s="514"/>
      <c r="AD735" s="641"/>
      <c r="AE735" s="641"/>
    </row>
    <row r="736" spans="1:31" s="503" customFormat="1" x14ac:dyDescent="0.35">
      <c r="A736" s="514"/>
      <c r="AA736" s="641"/>
      <c r="AB736" s="514"/>
      <c r="AC736" s="514"/>
      <c r="AD736" s="641"/>
      <c r="AE736" s="641"/>
    </row>
    <row r="737" spans="1:31" s="503" customFormat="1" x14ac:dyDescent="0.35">
      <c r="A737" s="514"/>
      <c r="AA737" s="641"/>
      <c r="AB737" s="514"/>
      <c r="AC737" s="514"/>
      <c r="AD737" s="641"/>
      <c r="AE737" s="641"/>
    </row>
    <row r="738" spans="1:31" s="503" customFormat="1" x14ac:dyDescent="0.35">
      <c r="A738" s="514"/>
      <c r="AA738" s="641"/>
      <c r="AB738" s="514"/>
      <c r="AC738" s="514"/>
      <c r="AD738" s="641"/>
      <c r="AE738" s="641"/>
    </row>
    <row r="739" spans="1:31" s="503" customFormat="1" x14ac:dyDescent="0.35">
      <c r="A739" s="514"/>
      <c r="AA739" s="641"/>
      <c r="AB739" s="514"/>
      <c r="AC739" s="514"/>
      <c r="AD739" s="641"/>
      <c r="AE739" s="641"/>
    </row>
    <row r="740" spans="1:31" s="503" customFormat="1" x14ac:dyDescent="0.35">
      <c r="A740" s="514"/>
      <c r="AA740" s="641"/>
      <c r="AB740" s="514"/>
      <c r="AC740" s="514"/>
      <c r="AD740" s="641"/>
      <c r="AE740" s="641"/>
    </row>
    <row r="741" spans="1:31" s="503" customFormat="1" x14ac:dyDescent="0.35">
      <c r="A741" s="514"/>
      <c r="AA741" s="641"/>
      <c r="AB741" s="514"/>
      <c r="AC741" s="514"/>
      <c r="AD741" s="641"/>
      <c r="AE741" s="641"/>
    </row>
    <row r="742" spans="1:31" s="503" customFormat="1" x14ac:dyDescent="0.35">
      <c r="A742" s="514"/>
      <c r="AA742" s="641"/>
      <c r="AB742" s="514"/>
      <c r="AC742" s="514"/>
      <c r="AD742" s="641"/>
      <c r="AE742" s="641"/>
    </row>
    <row r="743" spans="1:31" s="503" customFormat="1" x14ac:dyDescent="0.35">
      <c r="A743" s="514"/>
      <c r="AA743" s="641"/>
      <c r="AB743" s="514"/>
      <c r="AC743" s="514"/>
      <c r="AD743" s="641"/>
      <c r="AE743" s="641"/>
    </row>
    <row r="744" spans="1:31" s="503" customFormat="1" x14ac:dyDescent="0.35">
      <c r="A744" s="514"/>
      <c r="AA744" s="641"/>
      <c r="AB744" s="514"/>
      <c r="AC744" s="514"/>
      <c r="AD744" s="641"/>
      <c r="AE744" s="641"/>
    </row>
    <row r="745" spans="1:31" s="503" customFormat="1" x14ac:dyDescent="0.35">
      <c r="A745" s="514"/>
      <c r="AA745" s="641"/>
      <c r="AB745" s="514"/>
      <c r="AC745" s="514"/>
      <c r="AD745" s="641"/>
      <c r="AE745" s="641"/>
    </row>
    <row r="746" spans="1:31" s="503" customFormat="1" x14ac:dyDescent="0.35">
      <c r="A746" s="514"/>
      <c r="AA746" s="641"/>
      <c r="AB746" s="514"/>
      <c r="AC746" s="514"/>
      <c r="AD746" s="641"/>
      <c r="AE746" s="641"/>
    </row>
    <row r="747" spans="1:31" s="503" customFormat="1" x14ac:dyDescent="0.35">
      <c r="A747" s="514"/>
      <c r="AA747" s="641"/>
      <c r="AB747" s="514"/>
      <c r="AC747" s="514"/>
      <c r="AD747" s="641"/>
      <c r="AE747" s="641"/>
    </row>
    <row r="748" spans="1:31" s="503" customFormat="1" x14ac:dyDescent="0.35">
      <c r="A748" s="514"/>
      <c r="AA748" s="641"/>
      <c r="AB748" s="514"/>
      <c r="AC748" s="514"/>
      <c r="AD748" s="641"/>
      <c r="AE748" s="641"/>
    </row>
    <row r="749" spans="1:31" s="503" customFormat="1" x14ac:dyDescent="0.35">
      <c r="A749" s="514"/>
      <c r="AA749" s="641"/>
      <c r="AB749" s="514"/>
      <c r="AC749" s="514"/>
      <c r="AD749" s="641"/>
      <c r="AE749" s="641"/>
    </row>
    <row r="750" spans="1:31" s="503" customFormat="1" x14ac:dyDescent="0.35">
      <c r="A750" s="514"/>
      <c r="AA750" s="641"/>
      <c r="AB750" s="514"/>
      <c r="AC750" s="514"/>
      <c r="AD750" s="641"/>
      <c r="AE750" s="641"/>
    </row>
    <row r="751" spans="1:31" s="503" customFormat="1" x14ac:dyDescent="0.35">
      <c r="A751" s="514"/>
      <c r="AA751" s="641"/>
      <c r="AB751" s="514"/>
      <c r="AC751" s="514"/>
      <c r="AD751" s="641"/>
      <c r="AE751" s="641"/>
    </row>
    <row r="752" spans="1:31" s="503" customFormat="1" x14ac:dyDescent="0.35">
      <c r="A752" s="514"/>
      <c r="AA752" s="641"/>
      <c r="AB752" s="514"/>
      <c r="AC752" s="514"/>
      <c r="AD752" s="641"/>
      <c r="AE752" s="641"/>
    </row>
    <row r="753" spans="1:31" s="503" customFormat="1" x14ac:dyDescent="0.35">
      <c r="A753" s="514"/>
      <c r="AA753" s="641"/>
      <c r="AB753" s="514"/>
      <c r="AC753" s="514"/>
      <c r="AD753" s="641"/>
      <c r="AE753" s="641"/>
    </row>
    <row r="754" spans="1:31" s="503" customFormat="1" x14ac:dyDescent="0.35">
      <c r="A754" s="514"/>
      <c r="AA754" s="641"/>
      <c r="AB754" s="514"/>
      <c r="AC754" s="514"/>
      <c r="AD754" s="641"/>
      <c r="AE754" s="641"/>
    </row>
    <row r="755" spans="1:31" s="503" customFormat="1" x14ac:dyDescent="0.35">
      <c r="A755" s="514"/>
      <c r="AA755" s="641"/>
      <c r="AB755" s="514"/>
      <c r="AC755" s="514"/>
      <c r="AD755" s="641"/>
      <c r="AE755" s="641"/>
    </row>
    <row r="756" spans="1:31" s="503" customFormat="1" x14ac:dyDescent="0.35">
      <c r="A756" s="514"/>
      <c r="AA756" s="641"/>
      <c r="AB756" s="514"/>
      <c r="AC756" s="514"/>
      <c r="AD756" s="641"/>
      <c r="AE756" s="641"/>
    </row>
    <row r="757" spans="1:31" s="503" customFormat="1" x14ac:dyDescent="0.35">
      <c r="A757" s="514"/>
      <c r="AA757" s="641"/>
      <c r="AB757" s="514"/>
      <c r="AC757" s="514"/>
      <c r="AD757" s="641"/>
      <c r="AE757" s="641"/>
    </row>
    <row r="758" spans="1:31" s="503" customFormat="1" x14ac:dyDescent="0.35">
      <c r="A758" s="514"/>
      <c r="AA758" s="641"/>
      <c r="AB758" s="514"/>
      <c r="AC758" s="514"/>
      <c r="AD758" s="641"/>
      <c r="AE758" s="641"/>
    </row>
    <row r="759" spans="1:31" s="503" customFormat="1" x14ac:dyDescent="0.35">
      <c r="A759" s="514"/>
      <c r="AA759" s="641"/>
      <c r="AB759" s="514"/>
      <c r="AC759" s="514"/>
      <c r="AD759" s="641"/>
      <c r="AE759" s="641"/>
    </row>
    <row r="760" spans="1:31" s="503" customFormat="1" x14ac:dyDescent="0.35">
      <c r="A760" s="514"/>
      <c r="AA760" s="641"/>
      <c r="AB760" s="514"/>
      <c r="AC760" s="514"/>
      <c r="AD760" s="641"/>
      <c r="AE760" s="641"/>
    </row>
    <row r="761" spans="1:31" s="503" customFormat="1" x14ac:dyDescent="0.35">
      <c r="A761" s="514"/>
      <c r="AA761" s="641"/>
      <c r="AB761" s="514"/>
      <c r="AC761" s="514"/>
      <c r="AD761" s="641"/>
      <c r="AE761" s="641"/>
    </row>
    <row r="762" spans="1:31" s="503" customFormat="1" x14ac:dyDescent="0.35">
      <c r="A762" s="514"/>
      <c r="AA762" s="641"/>
      <c r="AB762" s="514"/>
      <c r="AC762" s="514"/>
      <c r="AD762" s="641"/>
      <c r="AE762" s="641"/>
    </row>
    <row r="763" spans="1:31" s="503" customFormat="1" x14ac:dyDescent="0.35">
      <c r="A763" s="514"/>
      <c r="AA763" s="641"/>
      <c r="AB763" s="514"/>
      <c r="AC763" s="514"/>
      <c r="AD763" s="641"/>
      <c r="AE763" s="641"/>
    </row>
    <row r="764" spans="1:31" s="503" customFormat="1" x14ac:dyDescent="0.35">
      <c r="A764" s="514"/>
      <c r="AA764" s="641"/>
      <c r="AB764" s="514"/>
      <c r="AC764" s="514"/>
      <c r="AD764" s="641"/>
      <c r="AE764" s="641"/>
    </row>
    <row r="765" spans="1:31" s="503" customFormat="1" x14ac:dyDescent="0.35">
      <c r="A765" s="514"/>
      <c r="AA765" s="641"/>
      <c r="AB765" s="514"/>
      <c r="AC765" s="514"/>
      <c r="AD765" s="641"/>
      <c r="AE765" s="641"/>
    </row>
    <row r="766" spans="1:31" s="503" customFormat="1" x14ac:dyDescent="0.35">
      <c r="A766" s="514"/>
      <c r="AA766" s="641"/>
      <c r="AB766" s="514"/>
      <c r="AC766" s="514"/>
      <c r="AD766" s="641"/>
      <c r="AE766" s="641"/>
    </row>
    <row r="767" spans="1:31" s="503" customFormat="1" x14ac:dyDescent="0.35">
      <c r="A767" s="514"/>
      <c r="AA767" s="641"/>
      <c r="AB767" s="514"/>
      <c r="AC767" s="514"/>
      <c r="AD767" s="641"/>
      <c r="AE767" s="641"/>
    </row>
    <row r="768" spans="1:31" s="503" customFormat="1" x14ac:dyDescent="0.35">
      <c r="A768" s="514"/>
      <c r="AA768" s="641"/>
      <c r="AB768" s="514"/>
      <c r="AC768" s="514"/>
      <c r="AD768" s="641"/>
      <c r="AE768" s="641"/>
    </row>
    <row r="769" spans="1:31" s="503" customFormat="1" x14ac:dyDescent="0.35">
      <c r="A769" s="514"/>
      <c r="AA769" s="641"/>
      <c r="AB769" s="514"/>
      <c r="AC769" s="514"/>
      <c r="AD769" s="641"/>
      <c r="AE769" s="641"/>
    </row>
    <row r="770" spans="1:31" s="503" customFormat="1" x14ac:dyDescent="0.35">
      <c r="A770" s="514"/>
      <c r="AA770" s="641"/>
      <c r="AB770" s="514"/>
      <c r="AC770" s="514"/>
      <c r="AD770" s="641"/>
      <c r="AE770" s="641"/>
    </row>
    <row r="771" spans="1:31" s="503" customFormat="1" x14ac:dyDescent="0.35">
      <c r="A771" s="514"/>
      <c r="AA771" s="641"/>
      <c r="AB771" s="514"/>
      <c r="AC771" s="514"/>
      <c r="AD771" s="641"/>
      <c r="AE771" s="641"/>
    </row>
    <row r="772" spans="1:31" s="503" customFormat="1" x14ac:dyDescent="0.35">
      <c r="A772" s="514"/>
      <c r="AA772" s="641"/>
      <c r="AB772" s="514"/>
      <c r="AC772" s="514"/>
      <c r="AD772" s="641"/>
      <c r="AE772" s="641"/>
    </row>
    <row r="773" spans="1:31" s="503" customFormat="1" x14ac:dyDescent="0.35">
      <c r="A773" s="514"/>
      <c r="AA773" s="641"/>
      <c r="AB773" s="514"/>
      <c r="AC773" s="514"/>
      <c r="AD773" s="641"/>
      <c r="AE773" s="641"/>
    </row>
    <row r="774" spans="1:31" s="503" customFormat="1" x14ac:dyDescent="0.35">
      <c r="A774" s="514"/>
      <c r="AA774" s="641"/>
      <c r="AB774" s="514"/>
      <c r="AC774" s="514"/>
      <c r="AD774" s="641"/>
      <c r="AE774" s="641"/>
    </row>
    <row r="775" spans="1:31" s="503" customFormat="1" x14ac:dyDescent="0.35">
      <c r="A775" s="514"/>
      <c r="AA775" s="641"/>
      <c r="AB775" s="514"/>
      <c r="AC775" s="514"/>
      <c r="AD775" s="641"/>
      <c r="AE775" s="641"/>
    </row>
    <row r="776" spans="1:31" s="503" customFormat="1" x14ac:dyDescent="0.35">
      <c r="A776" s="514"/>
      <c r="AA776" s="641"/>
      <c r="AB776" s="514"/>
      <c r="AC776" s="514"/>
      <c r="AD776" s="641"/>
      <c r="AE776" s="641"/>
    </row>
    <row r="777" spans="1:31" s="503" customFormat="1" x14ac:dyDescent="0.35">
      <c r="A777" s="514"/>
      <c r="AA777" s="641"/>
      <c r="AB777" s="514"/>
      <c r="AC777" s="514"/>
      <c r="AD777" s="641"/>
      <c r="AE777" s="641"/>
    </row>
    <row r="778" spans="1:31" s="503" customFormat="1" x14ac:dyDescent="0.35">
      <c r="A778" s="514"/>
      <c r="AA778" s="641"/>
      <c r="AB778" s="514"/>
      <c r="AC778" s="514"/>
      <c r="AD778" s="641"/>
      <c r="AE778" s="641"/>
    </row>
    <row r="779" spans="1:31" s="503" customFormat="1" x14ac:dyDescent="0.35">
      <c r="A779" s="514"/>
      <c r="AA779" s="641"/>
      <c r="AB779" s="514"/>
      <c r="AC779" s="514"/>
      <c r="AD779" s="641"/>
      <c r="AE779" s="641"/>
    </row>
    <row r="780" spans="1:31" s="503" customFormat="1" x14ac:dyDescent="0.35">
      <c r="A780" s="514"/>
      <c r="AA780" s="641"/>
      <c r="AB780" s="514"/>
      <c r="AC780" s="514"/>
      <c r="AD780" s="641"/>
      <c r="AE780" s="641"/>
    </row>
    <row r="781" spans="1:31" s="503" customFormat="1" x14ac:dyDescent="0.35">
      <c r="A781" s="514"/>
      <c r="AA781" s="641"/>
      <c r="AB781" s="514"/>
      <c r="AC781" s="514"/>
      <c r="AD781" s="641"/>
      <c r="AE781" s="641"/>
    </row>
    <row r="782" spans="1:31" s="503" customFormat="1" x14ac:dyDescent="0.35">
      <c r="A782" s="514"/>
      <c r="AA782" s="641"/>
      <c r="AB782" s="514"/>
      <c r="AC782" s="514"/>
      <c r="AD782" s="641"/>
      <c r="AE782" s="641"/>
    </row>
    <row r="783" spans="1:31" s="503" customFormat="1" x14ac:dyDescent="0.35">
      <c r="A783" s="514"/>
      <c r="AA783" s="641"/>
      <c r="AB783" s="514"/>
      <c r="AC783" s="514"/>
      <c r="AD783" s="641"/>
      <c r="AE783" s="641"/>
    </row>
    <row r="784" spans="1:31" s="503" customFormat="1" x14ac:dyDescent="0.35">
      <c r="A784" s="514"/>
      <c r="AA784" s="641"/>
      <c r="AB784" s="514"/>
      <c r="AC784" s="514"/>
      <c r="AD784" s="641"/>
      <c r="AE784" s="641"/>
    </row>
    <row r="785" spans="1:31" s="503" customFormat="1" x14ac:dyDescent="0.35">
      <c r="A785" s="514"/>
      <c r="AA785" s="641"/>
      <c r="AB785" s="514"/>
      <c r="AC785" s="514"/>
      <c r="AD785" s="641"/>
      <c r="AE785" s="641"/>
    </row>
    <row r="786" spans="1:31" s="503" customFormat="1" x14ac:dyDescent="0.35">
      <c r="A786" s="514"/>
      <c r="AA786" s="641"/>
      <c r="AB786" s="514"/>
      <c r="AC786" s="514"/>
      <c r="AD786" s="641"/>
      <c r="AE786" s="641"/>
    </row>
    <row r="787" spans="1:31" s="503" customFormat="1" x14ac:dyDescent="0.35">
      <c r="A787" s="514"/>
      <c r="AA787" s="641"/>
      <c r="AB787" s="514"/>
      <c r="AC787" s="514"/>
      <c r="AD787" s="641"/>
      <c r="AE787" s="641"/>
    </row>
    <row r="788" spans="1:31" s="503" customFormat="1" x14ac:dyDescent="0.35">
      <c r="A788" s="514"/>
      <c r="AA788" s="641"/>
      <c r="AB788" s="514"/>
      <c r="AC788" s="514"/>
      <c r="AD788" s="641"/>
      <c r="AE788" s="641"/>
    </row>
    <row r="789" spans="1:31" s="503" customFormat="1" x14ac:dyDescent="0.35">
      <c r="A789" s="514"/>
      <c r="AA789" s="641"/>
      <c r="AB789" s="514"/>
      <c r="AC789" s="514"/>
      <c r="AD789" s="641"/>
      <c r="AE789" s="641"/>
    </row>
    <row r="790" spans="1:31" s="503" customFormat="1" x14ac:dyDescent="0.35">
      <c r="A790" s="514"/>
      <c r="AA790" s="641"/>
      <c r="AB790" s="514"/>
      <c r="AC790" s="514"/>
      <c r="AD790" s="641"/>
      <c r="AE790" s="641"/>
    </row>
    <row r="791" spans="1:31" s="503" customFormat="1" x14ac:dyDescent="0.35">
      <c r="A791" s="514"/>
      <c r="AA791" s="641"/>
      <c r="AB791" s="514"/>
      <c r="AC791" s="514"/>
      <c r="AD791" s="641"/>
      <c r="AE791" s="641"/>
    </row>
    <row r="792" spans="1:31" s="503" customFormat="1" x14ac:dyDescent="0.35">
      <c r="A792" s="514"/>
      <c r="AA792" s="641"/>
      <c r="AB792" s="514"/>
      <c r="AC792" s="514"/>
      <c r="AD792" s="641"/>
      <c r="AE792" s="641"/>
    </row>
    <row r="793" spans="1:31" s="503" customFormat="1" x14ac:dyDescent="0.35">
      <c r="A793" s="514"/>
      <c r="AA793" s="641"/>
      <c r="AB793" s="514"/>
      <c r="AC793" s="514"/>
      <c r="AD793" s="641"/>
      <c r="AE793" s="641"/>
    </row>
    <row r="794" spans="1:31" s="503" customFormat="1" x14ac:dyDescent="0.35">
      <c r="A794" s="514"/>
      <c r="AA794" s="641"/>
      <c r="AB794" s="514"/>
      <c r="AC794" s="514"/>
      <c r="AD794" s="641"/>
      <c r="AE794" s="641"/>
    </row>
    <row r="795" spans="1:31" s="503" customFormat="1" x14ac:dyDescent="0.35">
      <c r="A795" s="514"/>
      <c r="AA795" s="641"/>
      <c r="AB795" s="514"/>
      <c r="AC795" s="514"/>
      <c r="AD795" s="641"/>
      <c r="AE795" s="641"/>
    </row>
    <row r="796" spans="1:31" s="503" customFormat="1" x14ac:dyDescent="0.35">
      <c r="A796" s="514"/>
      <c r="AA796" s="641"/>
      <c r="AB796" s="514"/>
      <c r="AC796" s="514"/>
      <c r="AD796" s="641"/>
      <c r="AE796" s="641"/>
    </row>
    <row r="797" spans="1:31" s="503" customFormat="1" x14ac:dyDescent="0.35">
      <c r="A797" s="514"/>
      <c r="AA797" s="641"/>
      <c r="AB797" s="514"/>
      <c r="AC797" s="514"/>
      <c r="AD797" s="641"/>
      <c r="AE797" s="641"/>
    </row>
    <row r="798" spans="1:31" s="503" customFormat="1" x14ac:dyDescent="0.35">
      <c r="A798" s="514"/>
      <c r="AA798" s="641"/>
      <c r="AB798" s="514"/>
      <c r="AC798" s="514"/>
      <c r="AD798" s="641"/>
      <c r="AE798" s="641"/>
    </row>
    <row r="799" spans="1:31" s="503" customFormat="1" x14ac:dyDescent="0.35">
      <c r="A799" s="514"/>
      <c r="AA799" s="641"/>
      <c r="AB799" s="514"/>
      <c r="AC799" s="514"/>
      <c r="AD799" s="641"/>
      <c r="AE799" s="641"/>
    </row>
    <row r="800" spans="1:31" s="503" customFormat="1" x14ac:dyDescent="0.35">
      <c r="A800" s="514"/>
      <c r="AA800" s="641"/>
      <c r="AB800" s="514"/>
      <c r="AC800" s="514"/>
      <c r="AD800" s="641"/>
      <c r="AE800" s="641"/>
    </row>
    <row r="801" spans="1:31" s="503" customFormat="1" x14ac:dyDescent="0.35">
      <c r="A801" s="514"/>
      <c r="AA801" s="641"/>
      <c r="AB801" s="514"/>
      <c r="AC801" s="514"/>
      <c r="AD801" s="641"/>
      <c r="AE801" s="641"/>
    </row>
    <row r="802" spans="1:31" s="503" customFormat="1" x14ac:dyDescent="0.35">
      <c r="A802" s="514"/>
      <c r="AA802" s="641"/>
      <c r="AB802" s="514"/>
      <c r="AC802" s="514"/>
      <c r="AD802" s="641"/>
      <c r="AE802" s="641"/>
    </row>
    <row r="803" spans="1:31" s="503" customFormat="1" x14ac:dyDescent="0.35">
      <c r="A803" s="514"/>
      <c r="AA803" s="641"/>
      <c r="AB803" s="514"/>
      <c r="AC803" s="514"/>
      <c r="AD803" s="641"/>
      <c r="AE803" s="641"/>
    </row>
    <row r="804" spans="1:31" s="503" customFormat="1" x14ac:dyDescent="0.35">
      <c r="A804" s="514"/>
      <c r="AA804" s="641"/>
      <c r="AB804" s="514"/>
      <c r="AC804" s="514"/>
      <c r="AD804" s="641"/>
      <c r="AE804" s="641"/>
    </row>
    <row r="805" spans="1:31" s="503" customFormat="1" x14ac:dyDescent="0.35">
      <c r="A805" s="514"/>
      <c r="AA805" s="641"/>
      <c r="AB805" s="514"/>
      <c r="AC805" s="514"/>
      <c r="AD805" s="641"/>
      <c r="AE805" s="641"/>
    </row>
    <row r="806" spans="1:31" s="503" customFormat="1" x14ac:dyDescent="0.35">
      <c r="A806" s="514"/>
      <c r="AA806" s="641"/>
      <c r="AB806" s="514"/>
      <c r="AC806" s="514"/>
      <c r="AD806" s="641"/>
      <c r="AE806" s="641"/>
    </row>
    <row r="807" spans="1:31" s="503" customFormat="1" x14ac:dyDescent="0.35">
      <c r="A807" s="514"/>
      <c r="AA807" s="641"/>
      <c r="AB807" s="514"/>
      <c r="AC807" s="514"/>
      <c r="AD807" s="641"/>
      <c r="AE807" s="641"/>
    </row>
    <row r="808" spans="1:31" s="503" customFormat="1" x14ac:dyDescent="0.35">
      <c r="A808" s="514"/>
      <c r="AA808" s="641"/>
      <c r="AB808" s="514"/>
      <c r="AC808" s="514"/>
      <c r="AD808" s="641"/>
      <c r="AE808" s="641"/>
    </row>
    <row r="809" spans="1:31" s="503" customFormat="1" x14ac:dyDescent="0.35">
      <c r="A809" s="514"/>
      <c r="AA809" s="641"/>
      <c r="AB809" s="514"/>
      <c r="AC809" s="514"/>
      <c r="AD809" s="641"/>
      <c r="AE809" s="641"/>
    </row>
    <row r="810" spans="1:31" s="503" customFormat="1" x14ac:dyDescent="0.35">
      <c r="A810" s="514"/>
      <c r="AA810" s="641"/>
      <c r="AB810" s="514"/>
      <c r="AC810" s="514"/>
      <c r="AD810" s="641"/>
      <c r="AE810" s="641"/>
    </row>
    <row r="811" spans="1:31" s="503" customFormat="1" x14ac:dyDescent="0.35">
      <c r="A811" s="514"/>
      <c r="AA811" s="641"/>
      <c r="AB811" s="514"/>
      <c r="AC811" s="514"/>
      <c r="AD811" s="641"/>
      <c r="AE811" s="641"/>
    </row>
    <row r="812" spans="1:31" s="503" customFormat="1" x14ac:dyDescent="0.35">
      <c r="A812" s="514"/>
      <c r="AA812" s="641"/>
      <c r="AB812" s="514"/>
      <c r="AC812" s="514"/>
      <c r="AD812" s="641"/>
      <c r="AE812" s="641"/>
    </row>
    <row r="813" spans="1:31" s="503" customFormat="1" x14ac:dyDescent="0.35">
      <c r="A813" s="514"/>
      <c r="AA813" s="641"/>
      <c r="AB813" s="514"/>
      <c r="AC813" s="514"/>
      <c r="AD813" s="641"/>
      <c r="AE813" s="641"/>
    </row>
    <row r="814" spans="1:31" s="503" customFormat="1" x14ac:dyDescent="0.35">
      <c r="A814" s="514"/>
      <c r="AA814" s="641"/>
      <c r="AB814" s="514"/>
      <c r="AC814" s="514"/>
      <c r="AD814" s="641"/>
      <c r="AE814" s="641"/>
    </row>
    <row r="815" spans="1:31" s="503" customFormat="1" x14ac:dyDescent="0.35">
      <c r="A815" s="514"/>
      <c r="AA815" s="641"/>
      <c r="AB815" s="514"/>
      <c r="AC815" s="514"/>
      <c r="AD815" s="641"/>
      <c r="AE815" s="641"/>
    </row>
    <row r="816" spans="1:31" s="503" customFormat="1" x14ac:dyDescent="0.35">
      <c r="A816" s="514"/>
      <c r="AA816" s="641"/>
      <c r="AB816" s="514"/>
      <c r="AC816" s="514"/>
      <c r="AD816" s="641"/>
      <c r="AE816" s="641"/>
    </row>
    <row r="817" spans="1:31" s="503" customFormat="1" x14ac:dyDescent="0.35">
      <c r="A817" s="514"/>
      <c r="AA817" s="641"/>
      <c r="AB817" s="514"/>
      <c r="AC817" s="514"/>
      <c r="AD817" s="641"/>
      <c r="AE817" s="641"/>
    </row>
    <row r="818" spans="1:31" s="503" customFormat="1" x14ac:dyDescent="0.35">
      <c r="A818" s="514"/>
      <c r="AA818" s="641"/>
      <c r="AB818" s="514"/>
      <c r="AC818" s="514"/>
      <c r="AD818" s="641"/>
      <c r="AE818" s="641"/>
    </row>
    <row r="819" spans="1:31" s="503" customFormat="1" x14ac:dyDescent="0.35">
      <c r="A819" s="514"/>
      <c r="AA819" s="641"/>
      <c r="AB819" s="514"/>
      <c r="AC819" s="514"/>
      <c r="AD819" s="641"/>
      <c r="AE819" s="641"/>
    </row>
    <row r="820" spans="1:31" s="503" customFormat="1" x14ac:dyDescent="0.35">
      <c r="A820" s="514"/>
      <c r="AA820" s="641"/>
      <c r="AB820" s="514"/>
      <c r="AC820" s="514"/>
      <c r="AD820" s="641"/>
      <c r="AE820" s="641"/>
    </row>
    <row r="821" spans="1:31" s="503" customFormat="1" x14ac:dyDescent="0.35">
      <c r="A821" s="514"/>
      <c r="AA821" s="641"/>
      <c r="AB821" s="514"/>
      <c r="AC821" s="514"/>
      <c r="AD821" s="641"/>
      <c r="AE821" s="641"/>
    </row>
    <row r="822" spans="1:31" s="503" customFormat="1" x14ac:dyDescent="0.35">
      <c r="A822" s="514"/>
      <c r="AA822" s="641"/>
      <c r="AB822" s="514"/>
      <c r="AC822" s="514"/>
      <c r="AD822" s="641"/>
      <c r="AE822" s="641"/>
    </row>
    <row r="823" spans="1:31" s="503" customFormat="1" x14ac:dyDescent="0.35">
      <c r="A823" s="514"/>
      <c r="AA823" s="641"/>
      <c r="AB823" s="514"/>
      <c r="AC823" s="514"/>
      <c r="AD823" s="641"/>
      <c r="AE823" s="641"/>
    </row>
    <row r="824" spans="1:31" s="503" customFormat="1" x14ac:dyDescent="0.35">
      <c r="A824" s="514"/>
      <c r="AA824" s="641"/>
      <c r="AB824" s="514"/>
      <c r="AC824" s="514"/>
      <c r="AD824" s="641"/>
      <c r="AE824" s="641"/>
    </row>
    <row r="825" spans="1:31" s="503" customFormat="1" x14ac:dyDescent="0.35">
      <c r="A825" s="514"/>
      <c r="AA825" s="641"/>
      <c r="AB825" s="514"/>
      <c r="AC825" s="514"/>
      <c r="AD825" s="641"/>
      <c r="AE825" s="641"/>
    </row>
    <row r="826" spans="1:31" s="503" customFormat="1" x14ac:dyDescent="0.35">
      <c r="A826" s="514"/>
      <c r="AA826" s="641"/>
      <c r="AB826" s="514"/>
      <c r="AC826" s="514"/>
      <c r="AD826" s="641"/>
      <c r="AE826" s="641"/>
    </row>
    <row r="827" spans="1:31" s="503" customFormat="1" x14ac:dyDescent="0.35">
      <c r="A827" s="514"/>
      <c r="AA827" s="641"/>
      <c r="AB827" s="514"/>
      <c r="AC827" s="514"/>
      <c r="AD827" s="641"/>
      <c r="AE827" s="641"/>
    </row>
    <row r="828" spans="1:31" s="503" customFormat="1" x14ac:dyDescent="0.35">
      <c r="A828" s="514"/>
      <c r="AA828" s="641"/>
      <c r="AB828" s="514"/>
      <c r="AC828" s="514"/>
      <c r="AD828" s="641"/>
      <c r="AE828" s="641"/>
    </row>
    <row r="829" spans="1:31" s="503" customFormat="1" x14ac:dyDescent="0.35">
      <c r="A829" s="514"/>
      <c r="AA829" s="641"/>
      <c r="AB829" s="514"/>
      <c r="AC829" s="514"/>
      <c r="AD829" s="641"/>
      <c r="AE829" s="641"/>
    </row>
    <row r="830" spans="1:31" s="503" customFormat="1" x14ac:dyDescent="0.35">
      <c r="A830" s="514"/>
      <c r="AA830" s="641"/>
      <c r="AB830" s="514"/>
      <c r="AC830" s="514"/>
      <c r="AD830" s="641"/>
      <c r="AE830" s="641"/>
    </row>
    <row r="831" spans="1:31" s="503" customFormat="1" x14ac:dyDescent="0.35">
      <c r="A831" s="514"/>
      <c r="AA831" s="641"/>
      <c r="AB831" s="514"/>
      <c r="AC831" s="514"/>
      <c r="AD831" s="641"/>
      <c r="AE831" s="641"/>
    </row>
    <row r="832" spans="1:31" s="503" customFormat="1" x14ac:dyDescent="0.35">
      <c r="A832" s="514"/>
      <c r="AA832" s="641"/>
      <c r="AB832" s="514"/>
      <c r="AC832" s="514"/>
      <c r="AD832" s="641"/>
      <c r="AE832" s="641"/>
    </row>
    <row r="833" spans="1:31" s="503" customFormat="1" x14ac:dyDescent="0.35">
      <c r="A833" s="514"/>
      <c r="AA833" s="641"/>
      <c r="AB833" s="514"/>
      <c r="AC833" s="514"/>
      <c r="AD833" s="641"/>
      <c r="AE833" s="641"/>
    </row>
    <row r="834" spans="1:31" s="503" customFormat="1" x14ac:dyDescent="0.35">
      <c r="A834" s="514"/>
      <c r="AA834" s="641"/>
      <c r="AB834" s="514"/>
      <c r="AC834" s="514"/>
      <c r="AD834" s="641"/>
      <c r="AE834" s="641"/>
    </row>
    <row r="835" spans="1:31" s="503" customFormat="1" x14ac:dyDescent="0.35">
      <c r="A835" s="514"/>
      <c r="AA835" s="641"/>
      <c r="AB835" s="514"/>
      <c r="AC835" s="514"/>
      <c r="AD835" s="641"/>
      <c r="AE835" s="641"/>
    </row>
    <row r="836" spans="1:31" s="503" customFormat="1" x14ac:dyDescent="0.35">
      <c r="A836" s="514"/>
      <c r="AA836" s="641"/>
      <c r="AB836" s="514"/>
      <c r="AC836" s="514"/>
      <c r="AD836" s="641"/>
      <c r="AE836" s="641"/>
    </row>
    <row r="837" spans="1:31" s="503" customFormat="1" x14ac:dyDescent="0.35">
      <c r="A837" s="514"/>
      <c r="AA837" s="641"/>
      <c r="AB837" s="514"/>
      <c r="AC837" s="514"/>
      <c r="AD837" s="641"/>
      <c r="AE837" s="641"/>
    </row>
    <row r="838" spans="1:31" s="503" customFormat="1" x14ac:dyDescent="0.35">
      <c r="A838" s="514"/>
      <c r="AA838" s="641"/>
      <c r="AB838" s="514"/>
      <c r="AC838" s="514"/>
      <c r="AD838" s="641"/>
      <c r="AE838" s="641"/>
    </row>
    <row r="839" spans="1:31" s="503" customFormat="1" x14ac:dyDescent="0.35">
      <c r="A839" s="514"/>
      <c r="AA839" s="641"/>
      <c r="AB839" s="514"/>
      <c r="AC839" s="514"/>
      <c r="AD839" s="641"/>
      <c r="AE839" s="641"/>
    </row>
    <row r="840" spans="1:31" s="503" customFormat="1" x14ac:dyDescent="0.35">
      <c r="A840" s="514"/>
      <c r="AA840" s="641"/>
      <c r="AB840" s="514"/>
      <c r="AC840" s="514"/>
      <c r="AD840" s="641"/>
      <c r="AE840" s="641"/>
    </row>
    <row r="841" spans="1:31" s="503" customFormat="1" x14ac:dyDescent="0.35">
      <c r="A841" s="514"/>
      <c r="AA841" s="641"/>
      <c r="AB841" s="514"/>
      <c r="AC841" s="514"/>
      <c r="AD841" s="641"/>
      <c r="AE841" s="641"/>
    </row>
    <row r="842" spans="1:31" s="503" customFormat="1" x14ac:dyDescent="0.35">
      <c r="A842" s="514"/>
      <c r="AA842" s="641"/>
      <c r="AB842" s="514"/>
      <c r="AC842" s="514"/>
      <c r="AD842" s="641"/>
      <c r="AE842" s="641"/>
    </row>
    <row r="843" spans="1:31" s="503" customFormat="1" x14ac:dyDescent="0.35">
      <c r="A843" s="514"/>
      <c r="AA843" s="641"/>
      <c r="AB843" s="514"/>
      <c r="AC843" s="514"/>
      <c r="AD843" s="641"/>
      <c r="AE843" s="641"/>
    </row>
    <row r="844" spans="1:31" s="503" customFormat="1" x14ac:dyDescent="0.35">
      <c r="A844" s="514"/>
      <c r="AA844" s="641"/>
      <c r="AB844" s="514"/>
      <c r="AC844" s="514"/>
      <c r="AD844" s="641"/>
      <c r="AE844" s="641"/>
    </row>
    <row r="845" spans="1:31" s="503" customFormat="1" x14ac:dyDescent="0.35">
      <c r="A845" s="514"/>
      <c r="AA845" s="641"/>
      <c r="AB845" s="514"/>
      <c r="AC845" s="514"/>
      <c r="AD845" s="641"/>
      <c r="AE845" s="641"/>
    </row>
    <row r="846" spans="1:31" s="503" customFormat="1" x14ac:dyDescent="0.35">
      <c r="A846" s="514"/>
      <c r="AA846" s="641"/>
      <c r="AB846" s="514"/>
      <c r="AC846" s="514"/>
      <c r="AD846" s="641"/>
      <c r="AE846" s="641"/>
    </row>
    <row r="847" spans="1:31" s="503" customFormat="1" x14ac:dyDescent="0.35">
      <c r="A847" s="514"/>
      <c r="AA847" s="641"/>
      <c r="AB847" s="514"/>
      <c r="AC847" s="514"/>
      <c r="AD847" s="641"/>
      <c r="AE847" s="641"/>
    </row>
    <row r="848" spans="1:31" s="503" customFormat="1" x14ac:dyDescent="0.35">
      <c r="A848" s="514"/>
      <c r="AA848" s="641"/>
      <c r="AB848" s="514"/>
      <c r="AC848" s="514"/>
      <c r="AD848" s="641"/>
      <c r="AE848" s="641"/>
    </row>
    <row r="849" spans="1:31" s="503" customFormat="1" x14ac:dyDescent="0.35">
      <c r="A849" s="514"/>
      <c r="AA849" s="641"/>
      <c r="AB849" s="514"/>
      <c r="AC849" s="514"/>
      <c r="AD849" s="641"/>
      <c r="AE849" s="641"/>
    </row>
    <row r="850" spans="1:31" s="503" customFormat="1" x14ac:dyDescent="0.35">
      <c r="A850" s="514"/>
      <c r="AA850" s="641"/>
      <c r="AB850" s="514"/>
      <c r="AC850" s="514"/>
      <c r="AD850" s="641"/>
      <c r="AE850" s="641"/>
    </row>
    <row r="851" spans="1:31" s="503" customFormat="1" x14ac:dyDescent="0.35">
      <c r="A851" s="514"/>
      <c r="AA851" s="641"/>
      <c r="AB851" s="514"/>
      <c r="AC851" s="514"/>
      <c r="AD851" s="641"/>
      <c r="AE851" s="641"/>
    </row>
    <row r="852" spans="1:31" s="503" customFormat="1" x14ac:dyDescent="0.35">
      <c r="A852" s="514"/>
      <c r="AA852" s="641"/>
      <c r="AB852" s="514"/>
      <c r="AC852" s="514"/>
      <c r="AD852" s="641"/>
      <c r="AE852" s="641"/>
    </row>
    <row r="853" spans="1:31" s="503" customFormat="1" x14ac:dyDescent="0.35">
      <c r="A853" s="514"/>
      <c r="AA853" s="641"/>
      <c r="AB853" s="514"/>
      <c r="AC853" s="514"/>
      <c r="AD853" s="641"/>
      <c r="AE853" s="641"/>
    </row>
    <row r="854" spans="1:31" s="503" customFormat="1" x14ac:dyDescent="0.35">
      <c r="A854" s="514"/>
      <c r="AA854" s="641"/>
      <c r="AB854" s="514"/>
      <c r="AC854" s="514"/>
      <c r="AD854" s="641"/>
      <c r="AE854" s="641"/>
    </row>
    <row r="855" spans="1:31" s="503" customFormat="1" x14ac:dyDescent="0.35">
      <c r="A855" s="514"/>
      <c r="AA855" s="641"/>
      <c r="AB855" s="514"/>
      <c r="AC855" s="514"/>
      <c r="AD855" s="641"/>
      <c r="AE855" s="641"/>
    </row>
    <row r="856" spans="1:31" s="503" customFormat="1" x14ac:dyDescent="0.35">
      <c r="A856" s="514"/>
      <c r="AA856" s="641"/>
      <c r="AB856" s="514"/>
      <c r="AC856" s="514"/>
      <c r="AD856" s="641"/>
      <c r="AE856" s="641"/>
    </row>
    <row r="857" spans="1:31" s="503" customFormat="1" x14ac:dyDescent="0.35">
      <c r="A857" s="514"/>
      <c r="AA857" s="641"/>
      <c r="AB857" s="514"/>
      <c r="AC857" s="514"/>
      <c r="AD857" s="641"/>
      <c r="AE857" s="641"/>
    </row>
    <row r="858" spans="1:31" s="502" customFormat="1" x14ac:dyDescent="0.35">
      <c r="A858" s="516"/>
      <c r="AA858" s="639"/>
      <c r="AB858" s="516"/>
      <c r="AC858" s="516"/>
      <c r="AD858" s="639"/>
      <c r="AE858" s="639"/>
    </row>
    <row r="859" spans="1:31" s="502" customFormat="1" x14ac:dyDescent="0.35">
      <c r="A859" s="516"/>
      <c r="AA859" s="639"/>
      <c r="AB859" s="516"/>
      <c r="AC859" s="516"/>
      <c r="AD859" s="639"/>
      <c r="AE859" s="639"/>
    </row>
    <row r="860" spans="1:31" s="502" customFormat="1" x14ac:dyDescent="0.35">
      <c r="A860" s="516"/>
      <c r="AA860" s="639"/>
      <c r="AB860" s="516"/>
      <c r="AC860" s="516"/>
      <c r="AD860" s="639"/>
      <c r="AE860" s="639"/>
    </row>
    <row r="861" spans="1:31" s="502" customFormat="1" x14ac:dyDescent="0.35">
      <c r="A861" s="516"/>
      <c r="AA861" s="639"/>
      <c r="AB861" s="516"/>
      <c r="AC861" s="516"/>
      <c r="AD861" s="639"/>
      <c r="AE861" s="639"/>
    </row>
    <row r="862" spans="1:31" s="502" customFormat="1" x14ac:dyDescent="0.35">
      <c r="A862" s="516"/>
      <c r="AA862" s="639"/>
      <c r="AB862" s="516"/>
      <c r="AC862" s="516"/>
      <c r="AD862" s="639"/>
      <c r="AE862" s="639"/>
    </row>
    <row r="863" spans="1:31" s="502" customFormat="1" x14ac:dyDescent="0.35">
      <c r="A863" s="516"/>
      <c r="AA863" s="639"/>
      <c r="AB863" s="516"/>
      <c r="AC863" s="516"/>
      <c r="AD863" s="639"/>
      <c r="AE863" s="639"/>
    </row>
    <row r="864" spans="1:31" s="502" customFormat="1" x14ac:dyDescent="0.35">
      <c r="A864" s="516"/>
      <c r="AA864" s="639"/>
      <c r="AB864" s="516"/>
      <c r="AC864" s="516"/>
      <c r="AD864" s="639"/>
      <c r="AE864" s="639"/>
    </row>
    <row r="865" spans="1:31" s="502" customFormat="1" x14ac:dyDescent="0.35">
      <c r="A865" s="516"/>
      <c r="AA865" s="639"/>
      <c r="AB865" s="516"/>
      <c r="AC865" s="516"/>
      <c r="AD865" s="639"/>
      <c r="AE865" s="639"/>
    </row>
    <row r="866" spans="1:31" s="502" customFormat="1" x14ac:dyDescent="0.35">
      <c r="A866" s="516"/>
      <c r="AA866" s="639"/>
      <c r="AB866" s="516"/>
      <c r="AC866" s="516"/>
      <c r="AD866" s="639"/>
      <c r="AE866" s="639"/>
    </row>
    <row r="867" spans="1:31" s="502" customFormat="1" x14ac:dyDescent="0.35">
      <c r="A867" s="516"/>
      <c r="AA867" s="639"/>
      <c r="AB867" s="516"/>
      <c r="AC867" s="516"/>
      <c r="AD867" s="639"/>
      <c r="AE867" s="639"/>
    </row>
    <row r="868" spans="1:31" s="502" customFormat="1" x14ac:dyDescent="0.35">
      <c r="A868" s="516"/>
      <c r="AA868" s="639"/>
      <c r="AB868" s="516"/>
      <c r="AC868" s="516"/>
      <c r="AD868" s="639"/>
      <c r="AE868" s="639"/>
    </row>
    <row r="869" spans="1:31" s="502" customFormat="1" x14ac:dyDescent="0.35">
      <c r="A869" s="516"/>
      <c r="AA869" s="639"/>
      <c r="AB869" s="516"/>
      <c r="AC869" s="516"/>
      <c r="AD869" s="639"/>
      <c r="AE869" s="639"/>
    </row>
    <row r="870" spans="1:31" s="502" customFormat="1" x14ac:dyDescent="0.35">
      <c r="A870" s="516"/>
      <c r="AA870" s="639"/>
      <c r="AB870" s="516"/>
      <c r="AC870" s="516"/>
      <c r="AD870" s="639"/>
      <c r="AE870" s="639"/>
    </row>
    <row r="871" spans="1:31" s="502" customFormat="1" x14ac:dyDescent="0.35">
      <c r="A871" s="516"/>
      <c r="AA871" s="639"/>
      <c r="AB871" s="516"/>
      <c r="AC871" s="516"/>
      <c r="AD871" s="639"/>
      <c r="AE871" s="639"/>
    </row>
    <row r="872" spans="1:31" s="502" customFormat="1" x14ac:dyDescent="0.35">
      <c r="A872" s="516"/>
      <c r="AA872" s="639"/>
      <c r="AB872" s="516"/>
      <c r="AC872" s="516"/>
      <c r="AD872" s="639"/>
      <c r="AE872" s="639"/>
    </row>
    <row r="873" spans="1:31" s="502" customFormat="1" x14ac:dyDescent="0.35">
      <c r="A873" s="516"/>
      <c r="AA873" s="639"/>
      <c r="AB873" s="516"/>
      <c r="AC873" s="516"/>
      <c r="AD873" s="639"/>
      <c r="AE873" s="639"/>
    </row>
    <row r="874" spans="1:31" s="502" customFormat="1" x14ac:dyDescent="0.35">
      <c r="A874" s="516"/>
      <c r="AA874" s="639"/>
      <c r="AB874" s="516"/>
      <c r="AC874" s="516"/>
      <c r="AD874" s="639"/>
      <c r="AE874" s="639"/>
    </row>
    <row r="875" spans="1:31" s="502" customFormat="1" x14ac:dyDescent="0.35">
      <c r="A875" s="516"/>
      <c r="AA875" s="639"/>
      <c r="AB875" s="516"/>
      <c r="AC875" s="516"/>
      <c r="AD875" s="639"/>
      <c r="AE875" s="639"/>
    </row>
    <row r="876" spans="1:31" s="502" customFormat="1" x14ac:dyDescent="0.35">
      <c r="A876" s="516"/>
      <c r="AA876" s="639"/>
      <c r="AB876" s="516"/>
      <c r="AC876" s="516"/>
      <c r="AD876" s="639"/>
      <c r="AE876" s="639"/>
    </row>
    <row r="877" spans="1:31" s="502" customFormat="1" x14ac:dyDescent="0.35">
      <c r="A877" s="516"/>
      <c r="AA877" s="639"/>
      <c r="AB877" s="516"/>
      <c r="AC877" s="516"/>
      <c r="AD877" s="639"/>
      <c r="AE877" s="639"/>
    </row>
    <row r="878" spans="1:31" s="502" customFormat="1" x14ac:dyDescent="0.35">
      <c r="A878" s="516"/>
      <c r="AA878" s="639"/>
      <c r="AB878" s="516"/>
      <c r="AC878" s="516"/>
      <c r="AD878" s="639"/>
      <c r="AE878" s="639"/>
    </row>
    <row r="879" spans="1:31" s="502" customFormat="1" x14ac:dyDescent="0.35">
      <c r="A879" s="516"/>
      <c r="AA879" s="639"/>
      <c r="AB879" s="516"/>
      <c r="AC879" s="516"/>
      <c r="AD879" s="639"/>
      <c r="AE879" s="639"/>
    </row>
    <row r="880" spans="1:31" s="502" customFormat="1" x14ac:dyDescent="0.35">
      <c r="A880" s="516"/>
      <c r="AA880" s="639"/>
      <c r="AB880" s="516"/>
      <c r="AC880" s="516"/>
      <c r="AD880" s="639"/>
      <c r="AE880" s="639"/>
    </row>
    <row r="881" spans="1:31" s="502" customFormat="1" x14ac:dyDescent="0.35">
      <c r="A881" s="516"/>
      <c r="AA881" s="639"/>
      <c r="AB881" s="516"/>
      <c r="AC881" s="516"/>
      <c r="AD881" s="639"/>
      <c r="AE881" s="639"/>
    </row>
    <row r="882" spans="1:31" s="502" customFormat="1" x14ac:dyDescent="0.35">
      <c r="A882" s="516"/>
      <c r="AA882" s="639"/>
      <c r="AB882" s="516"/>
      <c r="AC882" s="516"/>
      <c r="AD882" s="639"/>
      <c r="AE882" s="639"/>
    </row>
    <row r="883" spans="1:31" s="502" customFormat="1" x14ac:dyDescent="0.35">
      <c r="A883" s="516"/>
      <c r="AA883" s="639"/>
      <c r="AB883" s="516"/>
      <c r="AC883" s="516"/>
      <c r="AD883" s="639"/>
      <c r="AE883" s="639"/>
    </row>
    <row r="884" spans="1:31" s="502" customFormat="1" x14ac:dyDescent="0.35">
      <c r="A884" s="516"/>
      <c r="AA884" s="639"/>
      <c r="AB884" s="516"/>
      <c r="AC884" s="516"/>
      <c r="AD884" s="639"/>
      <c r="AE884" s="639"/>
    </row>
    <row r="885" spans="1:31" s="502" customFormat="1" x14ac:dyDescent="0.35">
      <c r="A885" s="516"/>
      <c r="AA885" s="639"/>
      <c r="AB885" s="516"/>
      <c r="AC885" s="516"/>
      <c r="AD885" s="639"/>
      <c r="AE885" s="639"/>
    </row>
    <row r="886" spans="1:31" s="502" customFormat="1" x14ac:dyDescent="0.35">
      <c r="A886" s="516"/>
      <c r="AA886" s="639"/>
      <c r="AB886" s="516"/>
      <c r="AC886" s="516"/>
      <c r="AD886" s="639"/>
      <c r="AE886" s="639"/>
    </row>
    <row r="887" spans="1:31" s="502" customFormat="1" x14ac:dyDescent="0.35">
      <c r="A887" s="516"/>
      <c r="AA887" s="639"/>
      <c r="AB887" s="516"/>
      <c r="AC887" s="516"/>
      <c r="AD887" s="639"/>
      <c r="AE887" s="639"/>
    </row>
    <row r="888" spans="1:31" s="502" customFormat="1" x14ac:dyDescent="0.35">
      <c r="A888" s="516"/>
      <c r="AA888" s="639"/>
      <c r="AB888" s="516"/>
      <c r="AC888" s="516"/>
      <c r="AD888" s="639"/>
      <c r="AE888" s="639"/>
    </row>
    <row r="889" spans="1:31" s="502" customFormat="1" x14ac:dyDescent="0.35">
      <c r="A889" s="516"/>
      <c r="AA889" s="639"/>
      <c r="AB889" s="516"/>
      <c r="AC889" s="516"/>
      <c r="AD889" s="639"/>
      <c r="AE889" s="639"/>
    </row>
    <row r="890" spans="1:31" s="502" customFormat="1" x14ac:dyDescent="0.35">
      <c r="A890" s="516"/>
      <c r="AA890" s="639"/>
      <c r="AB890" s="516"/>
      <c r="AC890" s="516"/>
      <c r="AD890" s="639"/>
      <c r="AE890" s="639"/>
    </row>
    <row r="891" spans="1:31" s="502" customFormat="1" x14ac:dyDescent="0.35">
      <c r="A891" s="516"/>
      <c r="AA891" s="639"/>
      <c r="AB891" s="516"/>
      <c r="AC891" s="516"/>
      <c r="AD891" s="639"/>
      <c r="AE891" s="639"/>
    </row>
    <row r="892" spans="1:31" s="502" customFormat="1" x14ac:dyDescent="0.35">
      <c r="A892" s="516"/>
      <c r="AA892" s="639"/>
      <c r="AB892" s="516"/>
      <c r="AC892" s="516"/>
      <c r="AD892" s="639"/>
      <c r="AE892" s="639"/>
    </row>
    <row r="893" spans="1:31" s="502" customFormat="1" x14ac:dyDescent="0.35">
      <c r="A893" s="516"/>
      <c r="AA893" s="639"/>
      <c r="AB893" s="516"/>
      <c r="AC893" s="516"/>
      <c r="AD893" s="639"/>
      <c r="AE893" s="639"/>
    </row>
    <row r="894" spans="1:31" s="502" customFormat="1" x14ac:dyDescent="0.35">
      <c r="A894" s="516"/>
      <c r="AA894" s="639"/>
      <c r="AB894" s="516"/>
      <c r="AC894" s="516"/>
      <c r="AD894" s="639"/>
      <c r="AE894" s="639"/>
    </row>
    <row r="895" spans="1:31" s="502" customFormat="1" x14ac:dyDescent="0.35">
      <c r="A895" s="516"/>
      <c r="AA895" s="639"/>
      <c r="AB895" s="516"/>
      <c r="AC895" s="516"/>
      <c r="AD895" s="639"/>
      <c r="AE895" s="639"/>
    </row>
    <row r="896" spans="1:31" s="502" customFormat="1" x14ac:dyDescent="0.35">
      <c r="A896" s="516"/>
      <c r="AA896" s="639"/>
      <c r="AB896" s="516"/>
      <c r="AC896" s="516"/>
      <c r="AD896" s="639"/>
      <c r="AE896" s="639"/>
    </row>
    <row r="897" spans="1:31" s="502" customFormat="1" x14ac:dyDescent="0.35">
      <c r="A897" s="516"/>
      <c r="AA897" s="639"/>
      <c r="AB897" s="516"/>
      <c r="AC897" s="516"/>
      <c r="AD897" s="639"/>
      <c r="AE897" s="639"/>
    </row>
    <row r="898" spans="1:31" s="502" customFormat="1" x14ac:dyDescent="0.35">
      <c r="A898" s="516"/>
      <c r="AA898" s="639"/>
      <c r="AB898" s="516"/>
      <c r="AC898" s="516"/>
      <c r="AD898" s="639"/>
      <c r="AE898" s="639"/>
    </row>
    <row r="899" spans="1:31" s="502" customFormat="1" x14ac:dyDescent="0.35">
      <c r="A899" s="516"/>
      <c r="AA899" s="639"/>
      <c r="AB899" s="516"/>
      <c r="AC899" s="516"/>
      <c r="AD899" s="639"/>
      <c r="AE899" s="639"/>
    </row>
    <row r="900" spans="1:31" s="502" customFormat="1" x14ac:dyDescent="0.35">
      <c r="A900" s="516"/>
      <c r="AA900" s="639"/>
      <c r="AB900" s="516"/>
      <c r="AC900" s="516"/>
      <c r="AD900" s="639"/>
      <c r="AE900" s="639"/>
    </row>
    <row r="901" spans="1:31" s="502" customFormat="1" x14ac:dyDescent="0.35">
      <c r="A901" s="516"/>
      <c r="AA901" s="639"/>
      <c r="AB901" s="516"/>
      <c r="AC901" s="516"/>
      <c r="AD901" s="639"/>
      <c r="AE901" s="639"/>
    </row>
    <row r="902" spans="1:31" s="502" customFormat="1" x14ac:dyDescent="0.35">
      <c r="A902" s="516"/>
      <c r="AA902" s="639"/>
      <c r="AB902" s="516"/>
      <c r="AC902" s="516"/>
      <c r="AD902" s="639"/>
      <c r="AE902" s="639"/>
    </row>
    <row r="903" spans="1:31" s="502" customFormat="1" x14ac:dyDescent="0.35">
      <c r="A903" s="516"/>
      <c r="AA903" s="639"/>
      <c r="AB903" s="516"/>
      <c r="AC903" s="516"/>
      <c r="AD903" s="639"/>
      <c r="AE903" s="639"/>
    </row>
    <row r="904" spans="1:31" s="502" customFormat="1" x14ac:dyDescent="0.35">
      <c r="A904" s="516"/>
      <c r="AA904" s="639"/>
      <c r="AB904" s="516"/>
      <c r="AC904" s="516"/>
      <c r="AD904" s="639"/>
      <c r="AE904" s="639"/>
    </row>
    <row r="905" spans="1:31" s="502" customFormat="1" x14ac:dyDescent="0.35">
      <c r="A905" s="516"/>
      <c r="AA905" s="639"/>
      <c r="AB905" s="516"/>
      <c r="AC905" s="516"/>
      <c r="AD905" s="639"/>
      <c r="AE905" s="639"/>
    </row>
    <row r="906" spans="1:31" s="502" customFormat="1" x14ac:dyDescent="0.35">
      <c r="A906" s="516"/>
      <c r="AA906" s="639"/>
      <c r="AB906" s="516"/>
      <c r="AC906" s="516"/>
      <c r="AD906" s="639"/>
      <c r="AE906" s="639"/>
    </row>
    <row r="907" spans="1:31" s="502" customFormat="1" x14ac:dyDescent="0.35">
      <c r="A907" s="516"/>
      <c r="AA907" s="639"/>
      <c r="AB907" s="516"/>
      <c r="AC907" s="516"/>
      <c r="AD907" s="639"/>
      <c r="AE907" s="639"/>
    </row>
    <row r="908" spans="1:31" s="502" customFormat="1" x14ac:dyDescent="0.35">
      <c r="A908" s="516"/>
      <c r="AA908" s="639"/>
      <c r="AB908" s="516"/>
      <c r="AC908" s="516"/>
      <c r="AD908" s="639"/>
      <c r="AE908" s="639"/>
    </row>
    <row r="909" spans="1:31" s="502" customFormat="1" x14ac:dyDescent="0.35">
      <c r="A909" s="516"/>
      <c r="AA909" s="639"/>
      <c r="AB909" s="516"/>
      <c r="AC909" s="516"/>
      <c r="AD909" s="639"/>
      <c r="AE909" s="639"/>
    </row>
    <row r="910" spans="1:31" s="502" customFormat="1" x14ac:dyDescent="0.35">
      <c r="A910" s="516"/>
      <c r="AA910" s="639"/>
      <c r="AB910" s="516"/>
      <c r="AC910" s="516"/>
      <c r="AD910" s="639"/>
      <c r="AE910" s="639"/>
    </row>
    <row r="911" spans="1:31" s="502" customFormat="1" x14ac:dyDescent="0.35">
      <c r="A911" s="516"/>
      <c r="AA911" s="639"/>
      <c r="AB911" s="516"/>
      <c r="AC911" s="516"/>
      <c r="AD911" s="639"/>
      <c r="AE911" s="639"/>
    </row>
    <row r="912" spans="1:31" s="502" customFormat="1" x14ac:dyDescent="0.35">
      <c r="A912" s="516"/>
      <c r="AA912" s="639"/>
      <c r="AB912" s="516"/>
      <c r="AC912" s="516"/>
      <c r="AD912" s="639"/>
      <c r="AE912" s="639"/>
    </row>
    <row r="913" spans="1:31" s="502" customFormat="1" x14ac:dyDescent="0.35">
      <c r="A913" s="516"/>
      <c r="AA913" s="639"/>
      <c r="AB913" s="516"/>
      <c r="AC913" s="516"/>
      <c r="AD913" s="639"/>
      <c r="AE913" s="639"/>
    </row>
    <row r="914" spans="1:31" s="502" customFormat="1" x14ac:dyDescent="0.35">
      <c r="A914" s="516"/>
      <c r="AA914" s="639"/>
      <c r="AB914" s="516"/>
      <c r="AC914" s="516"/>
      <c r="AD914" s="639"/>
      <c r="AE914" s="639"/>
    </row>
    <row r="915" spans="1:31" s="502" customFormat="1" x14ac:dyDescent="0.35">
      <c r="A915" s="516"/>
      <c r="AA915" s="639"/>
      <c r="AB915" s="516"/>
      <c r="AC915" s="516"/>
      <c r="AD915" s="639"/>
      <c r="AE915" s="639"/>
    </row>
    <row r="916" spans="1:31" s="502" customFormat="1" x14ac:dyDescent="0.35">
      <c r="A916" s="516"/>
      <c r="AA916" s="639"/>
      <c r="AB916" s="516"/>
      <c r="AC916" s="516"/>
      <c r="AD916" s="639"/>
      <c r="AE916" s="639"/>
    </row>
    <row r="917" spans="1:31" s="502" customFormat="1" x14ac:dyDescent="0.35">
      <c r="A917" s="516"/>
      <c r="AA917" s="639"/>
      <c r="AB917" s="516"/>
      <c r="AC917" s="516"/>
      <c r="AD917" s="639"/>
      <c r="AE917" s="639"/>
    </row>
    <row r="918" spans="1:31" s="502" customFormat="1" x14ac:dyDescent="0.35">
      <c r="A918" s="516"/>
      <c r="AA918" s="639"/>
      <c r="AB918" s="516"/>
      <c r="AC918" s="516"/>
      <c r="AD918" s="639"/>
      <c r="AE918" s="639"/>
    </row>
    <row r="919" spans="1:31" s="502" customFormat="1" x14ac:dyDescent="0.35">
      <c r="A919" s="516"/>
      <c r="AA919" s="639"/>
      <c r="AB919" s="516"/>
      <c r="AC919" s="516"/>
      <c r="AD919" s="639"/>
      <c r="AE919" s="639"/>
    </row>
    <row r="920" spans="1:31" s="502" customFormat="1" x14ac:dyDescent="0.35">
      <c r="A920" s="516"/>
      <c r="AA920" s="639"/>
      <c r="AB920" s="516"/>
      <c r="AC920" s="516"/>
      <c r="AD920" s="639"/>
      <c r="AE920" s="639"/>
    </row>
    <row r="921" spans="1:31" s="502" customFormat="1" x14ac:dyDescent="0.35">
      <c r="A921" s="516"/>
      <c r="AA921" s="639"/>
      <c r="AB921" s="516"/>
      <c r="AC921" s="516"/>
      <c r="AD921" s="639"/>
      <c r="AE921" s="639"/>
    </row>
    <row r="922" spans="1:31" s="502" customFormat="1" x14ac:dyDescent="0.35">
      <c r="A922" s="516"/>
      <c r="AA922" s="639"/>
      <c r="AB922" s="516"/>
      <c r="AC922" s="516"/>
      <c r="AD922" s="639"/>
      <c r="AE922" s="639"/>
    </row>
    <row r="923" spans="1:31" s="502" customFormat="1" x14ac:dyDescent="0.35">
      <c r="A923" s="516"/>
      <c r="AA923" s="639"/>
      <c r="AB923" s="516"/>
      <c r="AC923" s="516"/>
      <c r="AD923" s="639"/>
      <c r="AE923" s="639"/>
    </row>
    <row r="924" spans="1:31" s="502" customFormat="1" x14ac:dyDescent="0.35">
      <c r="A924" s="516"/>
      <c r="AA924" s="639"/>
      <c r="AB924" s="516"/>
      <c r="AC924" s="516"/>
      <c r="AD924" s="639"/>
      <c r="AE924" s="639"/>
    </row>
    <row r="925" spans="1:31" s="502" customFormat="1" x14ac:dyDescent="0.35">
      <c r="A925" s="516"/>
      <c r="AA925" s="639"/>
      <c r="AB925" s="516"/>
      <c r="AC925" s="516"/>
      <c r="AD925" s="639"/>
      <c r="AE925" s="639"/>
    </row>
    <row r="926" spans="1:31" s="502" customFormat="1" x14ac:dyDescent="0.35">
      <c r="A926" s="516"/>
      <c r="AA926" s="639"/>
      <c r="AB926" s="516"/>
      <c r="AC926" s="516"/>
      <c r="AD926" s="639"/>
      <c r="AE926" s="639"/>
    </row>
    <row r="927" spans="1:31" s="502" customFormat="1" x14ac:dyDescent="0.35">
      <c r="A927" s="516"/>
      <c r="AA927" s="639"/>
      <c r="AB927" s="516"/>
      <c r="AC927" s="516"/>
      <c r="AD927" s="639"/>
      <c r="AE927" s="639"/>
    </row>
    <row r="928" spans="1:31" s="502" customFormat="1" x14ac:dyDescent="0.35">
      <c r="A928" s="516"/>
      <c r="AA928" s="639"/>
      <c r="AB928" s="516"/>
      <c r="AC928" s="516"/>
      <c r="AD928" s="639"/>
      <c r="AE928" s="639"/>
    </row>
    <row r="929" spans="1:31" s="502" customFormat="1" x14ac:dyDescent="0.35">
      <c r="A929" s="516"/>
      <c r="AA929" s="639"/>
      <c r="AB929" s="516"/>
      <c r="AC929" s="516"/>
      <c r="AD929" s="639"/>
      <c r="AE929" s="639"/>
    </row>
    <row r="930" spans="1:31" s="502" customFormat="1" x14ac:dyDescent="0.35">
      <c r="A930" s="516"/>
      <c r="AA930" s="639"/>
      <c r="AB930" s="516"/>
      <c r="AC930" s="516"/>
      <c r="AD930" s="639"/>
      <c r="AE930" s="639"/>
    </row>
    <row r="931" spans="1:31" s="502" customFormat="1" x14ac:dyDescent="0.35">
      <c r="A931" s="516"/>
      <c r="AA931" s="639"/>
      <c r="AB931" s="516"/>
      <c r="AC931" s="516"/>
      <c r="AD931" s="639"/>
      <c r="AE931" s="639"/>
    </row>
    <row r="932" spans="1:31" s="502" customFormat="1" x14ac:dyDescent="0.35">
      <c r="A932" s="516"/>
      <c r="AA932" s="639"/>
      <c r="AB932" s="516"/>
      <c r="AC932" s="516"/>
      <c r="AD932" s="639"/>
      <c r="AE932" s="639"/>
    </row>
    <row r="933" spans="1:31" s="502" customFormat="1" x14ac:dyDescent="0.35">
      <c r="A933" s="516"/>
      <c r="AA933" s="639"/>
      <c r="AB933" s="516"/>
      <c r="AC933" s="516"/>
      <c r="AD933" s="639"/>
      <c r="AE933" s="639"/>
    </row>
    <row r="934" spans="1:31" s="502" customFormat="1" x14ac:dyDescent="0.35">
      <c r="A934" s="516"/>
      <c r="AA934" s="639"/>
      <c r="AB934" s="516"/>
      <c r="AC934" s="516"/>
      <c r="AD934" s="639"/>
      <c r="AE934" s="639"/>
    </row>
    <row r="935" spans="1:31" s="502" customFormat="1" x14ac:dyDescent="0.35">
      <c r="A935" s="516"/>
      <c r="AA935" s="639"/>
      <c r="AB935" s="516"/>
      <c r="AC935" s="516"/>
      <c r="AD935" s="639"/>
      <c r="AE935" s="639"/>
    </row>
    <row r="936" spans="1:31" s="502" customFormat="1" x14ac:dyDescent="0.35">
      <c r="A936" s="516"/>
      <c r="AA936" s="639"/>
      <c r="AB936" s="516"/>
      <c r="AC936" s="516"/>
      <c r="AD936" s="639"/>
      <c r="AE936" s="639"/>
    </row>
    <row r="937" spans="1:31" s="502" customFormat="1" x14ac:dyDescent="0.35">
      <c r="A937" s="516"/>
      <c r="AA937" s="639"/>
      <c r="AB937" s="516"/>
      <c r="AC937" s="516"/>
      <c r="AD937" s="639"/>
      <c r="AE937" s="639"/>
    </row>
    <row r="938" spans="1:31" s="502" customFormat="1" x14ac:dyDescent="0.35">
      <c r="A938" s="516"/>
      <c r="AA938" s="639"/>
      <c r="AB938" s="516"/>
      <c r="AC938" s="516"/>
      <c r="AD938" s="639"/>
      <c r="AE938" s="639"/>
    </row>
    <row r="939" spans="1:31" s="502" customFormat="1" x14ac:dyDescent="0.35">
      <c r="A939" s="516"/>
      <c r="AA939" s="639"/>
      <c r="AB939" s="516"/>
      <c r="AC939" s="516"/>
      <c r="AD939" s="639"/>
      <c r="AE939" s="639"/>
    </row>
    <row r="940" spans="1:31" s="502" customFormat="1" x14ac:dyDescent="0.35">
      <c r="A940" s="516"/>
      <c r="AA940" s="639"/>
      <c r="AB940" s="516"/>
      <c r="AC940" s="516"/>
      <c r="AD940" s="639"/>
      <c r="AE940" s="639"/>
    </row>
    <row r="941" spans="1:31" s="502" customFormat="1" x14ac:dyDescent="0.35">
      <c r="A941" s="516"/>
      <c r="AA941" s="639"/>
      <c r="AB941" s="516"/>
      <c r="AC941" s="516"/>
      <c r="AD941" s="639"/>
      <c r="AE941" s="639"/>
    </row>
    <row r="942" spans="1:31" s="502" customFormat="1" x14ac:dyDescent="0.35">
      <c r="A942" s="516"/>
      <c r="AA942" s="639"/>
      <c r="AB942" s="516"/>
      <c r="AC942" s="516"/>
      <c r="AD942" s="639"/>
      <c r="AE942" s="639"/>
    </row>
    <row r="943" spans="1:31" s="502" customFormat="1" x14ac:dyDescent="0.35">
      <c r="A943" s="516"/>
      <c r="AA943" s="639"/>
      <c r="AB943" s="516"/>
      <c r="AC943" s="516"/>
      <c r="AD943" s="639"/>
      <c r="AE943" s="639"/>
    </row>
    <row r="944" spans="1:31" s="502" customFormat="1" x14ac:dyDescent="0.35">
      <c r="A944" s="516"/>
      <c r="AA944" s="639"/>
      <c r="AB944" s="516"/>
      <c r="AC944" s="516"/>
      <c r="AD944" s="639"/>
      <c r="AE944" s="639"/>
    </row>
    <row r="945" spans="1:31" s="502" customFormat="1" x14ac:dyDescent="0.35">
      <c r="A945" s="516"/>
      <c r="AA945" s="639"/>
      <c r="AB945" s="516"/>
      <c r="AC945" s="516"/>
      <c r="AD945" s="639"/>
      <c r="AE945" s="639"/>
    </row>
    <row r="946" spans="1:31" s="502" customFormat="1" x14ac:dyDescent="0.35">
      <c r="A946" s="516"/>
      <c r="AA946" s="639"/>
      <c r="AB946" s="516"/>
      <c r="AC946" s="516"/>
      <c r="AD946" s="639"/>
      <c r="AE946" s="639"/>
    </row>
    <row r="947" spans="1:31" s="502" customFormat="1" x14ac:dyDescent="0.35">
      <c r="A947" s="516"/>
      <c r="AA947" s="639"/>
      <c r="AB947" s="516"/>
      <c r="AC947" s="516"/>
      <c r="AD947" s="639"/>
      <c r="AE947" s="639"/>
    </row>
    <row r="948" spans="1:31" s="502" customFormat="1" x14ac:dyDescent="0.35">
      <c r="A948" s="516"/>
      <c r="AA948" s="639"/>
      <c r="AB948" s="516"/>
      <c r="AC948" s="516"/>
      <c r="AD948" s="639"/>
      <c r="AE948" s="639"/>
    </row>
    <row r="949" spans="1:31" s="502" customFormat="1" x14ac:dyDescent="0.35">
      <c r="A949" s="516"/>
      <c r="AA949" s="639"/>
      <c r="AB949" s="516"/>
      <c r="AC949" s="516"/>
      <c r="AD949" s="639"/>
      <c r="AE949" s="639"/>
    </row>
    <row r="950" spans="1:31" s="502" customFormat="1" x14ac:dyDescent="0.35">
      <c r="A950" s="516"/>
      <c r="AA950" s="639"/>
      <c r="AB950" s="516"/>
      <c r="AC950" s="516"/>
      <c r="AD950" s="639"/>
      <c r="AE950" s="639"/>
    </row>
    <row r="951" spans="1:31" s="502" customFormat="1" x14ac:dyDescent="0.35">
      <c r="A951" s="516"/>
      <c r="AA951" s="639"/>
      <c r="AB951" s="516"/>
      <c r="AC951" s="516"/>
      <c r="AD951" s="639"/>
      <c r="AE951" s="639"/>
    </row>
    <row r="952" spans="1:31" s="502" customFormat="1" x14ac:dyDescent="0.35">
      <c r="A952" s="516"/>
      <c r="AA952" s="639"/>
      <c r="AB952" s="516"/>
      <c r="AC952" s="516"/>
      <c r="AD952" s="639"/>
      <c r="AE952" s="639"/>
    </row>
    <row r="953" spans="1:31" s="502" customFormat="1" x14ac:dyDescent="0.35">
      <c r="A953" s="516"/>
      <c r="AA953" s="639"/>
      <c r="AB953" s="516"/>
      <c r="AC953" s="516"/>
      <c r="AD953" s="639"/>
      <c r="AE953" s="639"/>
    </row>
    <row r="954" spans="1:31" s="502" customFormat="1" x14ac:dyDescent="0.35">
      <c r="A954" s="516"/>
      <c r="AA954" s="639"/>
      <c r="AB954" s="516"/>
      <c r="AC954" s="516"/>
      <c r="AD954" s="639"/>
      <c r="AE954" s="639"/>
    </row>
    <row r="955" spans="1:31" s="502" customFormat="1" x14ac:dyDescent="0.35">
      <c r="A955" s="516"/>
      <c r="AA955" s="639"/>
      <c r="AB955" s="516"/>
      <c r="AC955" s="516"/>
      <c r="AD955" s="639"/>
      <c r="AE955" s="639"/>
    </row>
    <row r="956" spans="1:31" s="502" customFormat="1" x14ac:dyDescent="0.35">
      <c r="A956" s="516"/>
      <c r="AA956" s="639"/>
      <c r="AB956" s="516"/>
      <c r="AC956" s="516"/>
      <c r="AD956" s="639"/>
      <c r="AE956" s="639"/>
    </row>
    <row r="957" spans="1:31" s="502" customFormat="1" x14ac:dyDescent="0.35">
      <c r="A957" s="516"/>
      <c r="AA957" s="639"/>
      <c r="AB957" s="516"/>
      <c r="AC957" s="516"/>
      <c r="AD957" s="639"/>
      <c r="AE957" s="639"/>
    </row>
    <row r="958" spans="1:31" s="502" customFormat="1" x14ac:dyDescent="0.35">
      <c r="A958" s="516"/>
      <c r="AA958" s="639"/>
      <c r="AB958" s="516"/>
      <c r="AC958" s="516"/>
      <c r="AD958" s="639"/>
      <c r="AE958" s="639"/>
    </row>
    <row r="959" spans="1:31" s="502" customFormat="1" x14ac:dyDescent="0.35">
      <c r="A959" s="516"/>
      <c r="AA959" s="639"/>
      <c r="AB959" s="516"/>
      <c r="AC959" s="516"/>
      <c r="AD959" s="639"/>
      <c r="AE959" s="639"/>
    </row>
    <row r="960" spans="1:31" s="502" customFormat="1" x14ac:dyDescent="0.35">
      <c r="A960" s="516"/>
      <c r="AA960" s="639"/>
      <c r="AB960" s="516"/>
      <c r="AC960" s="516"/>
      <c r="AD960" s="639"/>
      <c r="AE960" s="639"/>
    </row>
    <row r="961" spans="1:31" s="502" customFormat="1" x14ac:dyDescent="0.35">
      <c r="A961" s="516"/>
      <c r="AA961" s="639"/>
      <c r="AB961" s="516"/>
      <c r="AC961" s="516"/>
      <c r="AD961" s="639"/>
      <c r="AE961" s="639"/>
    </row>
    <row r="962" spans="1:31" s="502" customFormat="1" x14ac:dyDescent="0.35">
      <c r="A962" s="516"/>
      <c r="AA962" s="639"/>
      <c r="AB962" s="516"/>
      <c r="AC962" s="516"/>
      <c r="AD962" s="639"/>
      <c r="AE962" s="639"/>
    </row>
    <row r="963" spans="1:31" s="502" customFormat="1" x14ac:dyDescent="0.35">
      <c r="A963" s="516"/>
      <c r="AA963" s="639"/>
      <c r="AB963" s="516"/>
      <c r="AC963" s="516"/>
      <c r="AD963" s="639"/>
      <c r="AE963" s="639"/>
    </row>
    <row r="964" spans="1:31" s="502" customFormat="1" x14ac:dyDescent="0.35">
      <c r="A964" s="516"/>
      <c r="AA964" s="639"/>
      <c r="AB964" s="516"/>
      <c r="AC964" s="516"/>
      <c r="AD964" s="639"/>
      <c r="AE964" s="639"/>
    </row>
    <row r="965" spans="1:31" s="502" customFormat="1" x14ac:dyDescent="0.35">
      <c r="A965" s="516"/>
      <c r="AA965" s="639"/>
      <c r="AB965" s="516"/>
      <c r="AC965" s="516"/>
      <c r="AD965" s="639"/>
      <c r="AE965" s="639"/>
    </row>
    <row r="966" spans="1:31" s="502" customFormat="1" x14ac:dyDescent="0.35">
      <c r="A966" s="516"/>
      <c r="AA966" s="639"/>
      <c r="AB966" s="516"/>
      <c r="AC966" s="516"/>
      <c r="AD966" s="639"/>
      <c r="AE966" s="639"/>
    </row>
    <row r="967" spans="1:31" s="502" customFormat="1" x14ac:dyDescent="0.35">
      <c r="A967" s="516"/>
      <c r="AA967" s="639"/>
      <c r="AB967" s="516"/>
      <c r="AC967" s="516"/>
      <c r="AD967" s="639"/>
      <c r="AE967" s="639"/>
    </row>
    <row r="968" spans="1:31" s="502" customFormat="1" x14ac:dyDescent="0.35">
      <c r="A968" s="516"/>
      <c r="AA968" s="639"/>
      <c r="AB968" s="516"/>
      <c r="AC968" s="516"/>
      <c r="AD968" s="639"/>
      <c r="AE968" s="639"/>
    </row>
    <row r="969" spans="1:31" s="502" customFormat="1" x14ac:dyDescent="0.35">
      <c r="A969" s="516"/>
      <c r="AA969" s="639"/>
      <c r="AB969" s="516"/>
      <c r="AC969" s="516"/>
      <c r="AD969" s="639"/>
      <c r="AE969" s="639"/>
    </row>
    <row r="970" spans="1:31" s="502" customFormat="1" x14ac:dyDescent="0.35">
      <c r="A970" s="516"/>
      <c r="AA970" s="639"/>
      <c r="AB970" s="516"/>
      <c r="AC970" s="516"/>
      <c r="AD970" s="639"/>
      <c r="AE970" s="639"/>
    </row>
    <row r="971" spans="1:31" s="502" customFormat="1" x14ac:dyDescent="0.35">
      <c r="A971" s="516"/>
      <c r="AA971" s="639"/>
      <c r="AB971" s="516"/>
      <c r="AC971" s="516"/>
      <c r="AD971" s="639"/>
      <c r="AE971" s="639"/>
    </row>
    <row r="972" spans="1:31" s="502" customFormat="1" x14ac:dyDescent="0.35">
      <c r="A972" s="516"/>
      <c r="AA972" s="639"/>
      <c r="AB972" s="516"/>
      <c r="AC972" s="516"/>
      <c r="AD972" s="639"/>
      <c r="AE972" s="639"/>
    </row>
    <row r="973" spans="1:31" s="502" customFormat="1" x14ac:dyDescent="0.35">
      <c r="A973" s="516"/>
      <c r="AA973" s="639"/>
      <c r="AB973" s="516"/>
      <c r="AC973" s="516"/>
      <c r="AD973" s="639"/>
      <c r="AE973" s="639"/>
    </row>
    <row r="974" spans="1:31" s="502" customFormat="1" x14ac:dyDescent="0.35">
      <c r="A974" s="516"/>
      <c r="AA974" s="639"/>
      <c r="AB974" s="516"/>
      <c r="AC974" s="516"/>
      <c r="AD974" s="639"/>
      <c r="AE974" s="639"/>
    </row>
    <row r="975" spans="1:31" s="502" customFormat="1" x14ac:dyDescent="0.35">
      <c r="A975" s="516"/>
      <c r="AA975" s="639"/>
      <c r="AB975" s="516"/>
      <c r="AC975" s="516"/>
      <c r="AD975" s="639"/>
      <c r="AE975" s="639"/>
    </row>
    <row r="976" spans="1:31" s="502" customFormat="1" x14ac:dyDescent="0.35">
      <c r="A976" s="516"/>
      <c r="AA976" s="639"/>
      <c r="AB976" s="516"/>
      <c r="AC976" s="516"/>
      <c r="AD976" s="639"/>
      <c r="AE976" s="639"/>
    </row>
    <row r="977" spans="1:31" s="502" customFormat="1" x14ac:dyDescent="0.35">
      <c r="A977" s="516"/>
      <c r="AA977" s="639"/>
      <c r="AB977" s="516"/>
      <c r="AC977" s="516"/>
      <c r="AD977" s="639"/>
      <c r="AE977" s="639"/>
    </row>
    <row r="978" spans="1:31" s="502" customFormat="1" x14ac:dyDescent="0.35">
      <c r="A978" s="516"/>
      <c r="AA978" s="639"/>
      <c r="AB978" s="516"/>
      <c r="AC978" s="516"/>
      <c r="AD978" s="639"/>
      <c r="AE978" s="639"/>
    </row>
    <row r="979" spans="1:31" s="502" customFormat="1" x14ac:dyDescent="0.35">
      <c r="A979" s="516"/>
      <c r="AA979" s="639"/>
      <c r="AB979" s="516"/>
      <c r="AC979" s="516"/>
      <c r="AD979" s="639"/>
      <c r="AE979" s="639"/>
    </row>
    <row r="980" spans="1:31" s="502" customFormat="1" x14ac:dyDescent="0.35">
      <c r="A980" s="516"/>
      <c r="AA980" s="639"/>
      <c r="AB980" s="516"/>
      <c r="AC980" s="516"/>
      <c r="AD980" s="639"/>
      <c r="AE980" s="639"/>
    </row>
    <row r="981" spans="1:31" s="502" customFormat="1" x14ac:dyDescent="0.35">
      <c r="A981" s="516"/>
      <c r="AA981" s="639"/>
      <c r="AB981" s="516"/>
      <c r="AC981" s="516"/>
      <c r="AD981" s="639"/>
      <c r="AE981" s="639"/>
    </row>
    <row r="982" spans="1:31" s="502" customFormat="1" x14ac:dyDescent="0.35">
      <c r="A982" s="516"/>
      <c r="AA982" s="639"/>
      <c r="AB982" s="516"/>
      <c r="AC982" s="516"/>
      <c r="AD982" s="639"/>
      <c r="AE982" s="639"/>
    </row>
    <row r="983" spans="1:31" s="502" customFormat="1" x14ac:dyDescent="0.35">
      <c r="A983" s="516"/>
      <c r="AA983" s="639"/>
      <c r="AB983" s="516"/>
      <c r="AC983" s="516"/>
      <c r="AD983" s="639"/>
      <c r="AE983" s="639"/>
    </row>
    <row r="984" spans="1:31" s="502" customFormat="1" x14ac:dyDescent="0.35">
      <c r="A984" s="516"/>
      <c r="AA984" s="639"/>
      <c r="AB984" s="516"/>
      <c r="AC984" s="516"/>
      <c r="AD984" s="639"/>
      <c r="AE984" s="639"/>
    </row>
    <row r="985" spans="1:31" s="502" customFormat="1" x14ac:dyDescent="0.35">
      <c r="A985" s="516"/>
      <c r="AA985" s="639"/>
      <c r="AB985" s="516"/>
      <c r="AC985" s="516"/>
      <c r="AD985" s="639"/>
      <c r="AE985" s="639"/>
    </row>
    <row r="986" spans="1:31" s="502" customFormat="1" x14ac:dyDescent="0.35">
      <c r="A986" s="516"/>
      <c r="AA986" s="639"/>
      <c r="AB986" s="516"/>
      <c r="AC986" s="516"/>
      <c r="AD986" s="639"/>
      <c r="AE986" s="639"/>
    </row>
    <row r="987" spans="1:31" s="502" customFormat="1" x14ac:dyDescent="0.35">
      <c r="A987" s="516"/>
      <c r="AA987" s="639"/>
      <c r="AB987" s="516"/>
      <c r="AC987" s="516"/>
      <c r="AD987" s="639"/>
      <c r="AE987" s="639"/>
    </row>
    <row r="988" spans="1:31" s="502" customFormat="1" x14ac:dyDescent="0.35">
      <c r="A988" s="516"/>
      <c r="AA988" s="639"/>
      <c r="AB988" s="516"/>
      <c r="AC988" s="516"/>
      <c r="AD988" s="639"/>
      <c r="AE988" s="639"/>
    </row>
    <row r="989" spans="1:31" s="502" customFormat="1" x14ac:dyDescent="0.35">
      <c r="A989" s="516"/>
      <c r="AA989" s="639"/>
      <c r="AB989" s="516"/>
      <c r="AC989" s="516"/>
      <c r="AD989" s="639"/>
      <c r="AE989" s="639"/>
    </row>
    <row r="990" spans="1:31" s="502" customFormat="1" x14ac:dyDescent="0.35">
      <c r="A990" s="516"/>
      <c r="AA990" s="639"/>
      <c r="AB990" s="516"/>
      <c r="AC990" s="516"/>
      <c r="AD990" s="639"/>
      <c r="AE990" s="639"/>
    </row>
    <row r="991" spans="1:31" s="502" customFormat="1" x14ac:dyDescent="0.35">
      <c r="A991" s="516"/>
      <c r="AA991" s="639"/>
      <c r="AB991" s="516"/>
      <c r="AC991" s="516"/>
      <c r="AD991" s="639"/>
      <c r="AE991" s="639"/>
    </row>
    <row r="992" spans="1:31" s="502" customFormat="1" x14ac:dyDescent="0.35">
      <c r="A992" s="516"/>
      <c r="AA992" s="639"/>
      <c r="AB992" s="516"/>
      <c r="AC992" s="516"/>
      <c r="AD992" s="639"/>
      <c r="AE992" s="639"/>
    </row>
    <row r="993" spans="1:31" s="502" customFormat="1" x14ac:dyDescent="0.35">
      <c r="A993" s="516"/>
      <c r="AA993" s="639"/>
      <c r="AB993" s="516"/>
      <c r="AC993" s="516"/>
      <c r="AD993" s="639"/>
      <c r="AE993" s="639"/>
    </row>
    <row r="994" spans="1:31" s="502" customFormat="1" x14ac:dyDescent="0.35">
      <c r="A994" s="516"/>
      <c r="AA994" s="639"/>
      <c r="AB994" s="516"/>
      <c r="AC994" s="516"/>
      <c r="AD994" s="639"/>
      <c r="AE994" s="639"/>
    </row>
    <row r="995" spans="1:31" s="502" customFormat="1" x14ac:dyDescent="0.35">
      <c r="A995" s="516"/>
      <c r="AA995" s="639"/>
      <c r="AB995" s="516"/>
      <c r="AC995" s="516"/>
      <c r="AD995" s="639"/>
      <c r="AE995" s="639"/>
    </row>
    <row r="996" spans="1:31" s="502" customFormat="1" x14ac:dyDescent="0.35">
      <c r="A996" s="516"/>
      <c r="AA996" s="639"/>
      <c r="AB996" s="516"/>
      <c r="AC996" s="516"/>
      <c r="AD996" s="639"/>
      <c r="AE996" s="639"/>
    </row>
    <row r="997" spans="1:31" s="502" customFormat="1" x14ac:dyDescent="0.35">
      <c r="A997" s="516"/>
      <c r="AA997" s="639"/>
      <c r="AB997" s="516"/>
      <c r="AC997" s="516"/>
      <c r="AD997" s="639"/>
      <c r="AE997" s="639"/>
    </row>
    <row r="998" spans="1:31" s="502" customFormat="1" x14ac:dyDescent="0.35">
      <c r="A998" s="516"/>
      <c r="AA998" s="639"/>
      <c r="AB998" s="516"/>
      <c r="AC998" s="516"/>
      <c r="AD998" s="639"/>
      <c r="AE998" s="639"/>
    </row>
    <row r="999" spans="1:31" s="502" customFormat="1" x14ac:dyDescent="0.35">
      <c r="A999" s="516"/>
      <c r="AA999" s="639"/>
      <c r="AB999" s="516"/>
      <c r="AC999" s="516"/>
      <c r="AD999" s="639"/>
      <c r="AE999" s="639"/>
    </row>
    <row r="1000" spans="1:31" s="502" customFormat="1" x14ac:dyDescent="0.35">
      <c r="A1000" s="516"/>
      <c r="AA1000" s="639"/>
      <c r="AB1000" s="516"/>
      <c r="AC1000" s="516"/>
      <c r="AD1000" s="639"/>
      <c r="AE1000" s="639"/>
    </row>
    <row r="1001" spans="1:31" s="502" customFormat="1" x14ac:dyDescent="0.35">
      <c r="A1001" s="516"/>
      <c r="AA1001" s="639"/>
      <c r="AB1001" s="516"/>
      <c r="AC1001" s="516"/>
      <c r="AD1001" s="639"/>
      <c r="AE1001" s="639"/>
    </row>
    <row r="1002" spans="1:31" s="502" customFormat="1" x14ac:dyDescent="0.35">
      <c r="A1002" s="516"/>
      <c r="AA1002" s="639"/>
      <c r="AB1002" s="516"/>
      <c r="AC1002" s="516"/>
      <c r="AD1002" s="639"/>
      <c r="AE1002" s="639"/>
    </row>
    <row r="1003" spans="1:31" s="502" customFormat="1" x14ac:dyDescent="0.35">
      <c r="A1003" s="516"/>
      <c r="AA1003" s="639"/>
      <c r="AB1003" s="516"/>
      <c r="AC1003" s="516"/>
      <c r="AD1003" s="639"/>
      <c r="AE1003" s="639"/>
    </row>
    <row r="1004" spans="1:31" s="502" customFormat="1" x14ac:dyDescent="0.35">
      <c r="A1004" s="516"/>
      <c r="AA1004" s="639"/>
      <c r="AB1004" s="516"/>
      <c r="AC1004" s="516"/>
      <c r="AD1004" s="639"/>
      <c r="AE1004" s="639"/>
    </row>
    <row r="1005" spans="1:31" s="502" customFormat="1" x14ac:dyDescent="0.35">
      <c r="A1005" s="516"/>
      <c r="AA1005" s="639"/>
      <c r="AB1005" s="516"/>
      <c r="AC1005" s="516"/>
      <c r="AD1005" s="639"/>
      <c r="AE1005" s="639"/>
    </row>
    <row r="1006" spans="1:31" s="502" customFormat="1" x14ac:dyDescent="0.35">
      <c r="A1006" s="516"/>
      <c r="AA1006" s="639"/>
      <c r="AB1006" s="516"/>
      <c r="AC1006" s="516"/>
      <c r="AD1006" s="639"/>
      <c r="AE1006" s="639"/>
    </row>
    <row r="1007" spans="1:31" s="502" customFormat="1" x14ac:dyDescent="0.35">
      <c r="A1007" s="516"/>
      <c r="AA1007" s="639"/>
      <c r="AB1007" s="516"/>
      <c r="AC1007" s="516"/>
      <c r="AD1007" s="639"/>
      <c r="AE1007" s="639"/>
    </row>
    <row r="1008" spans="1:31" s="502" customFormat="1" x14ac:dyDescent="0.35">
      <c r="A1008" s="516"/>
      <c r="AA1008" s="639"/>
      <c r="AB1008" s="516"/>
      <c r="AC1008" s="516"/>
      <c r="AD1008" s="639"/>
      <c r="AE1008" s="639"/>
    </row>
    <row r="1009" spans="1:31" s="502" customFormat="1" x14ac:dyDescent="0.35">
      <c r="A1009" s="516"/>
      <c r="AA1009" s="639"/>
      <c r="AB1009" s="516"/>
      <c r="AC1009" s="516"/>
      <c r="AD1009" s="639"/>
      <c r="AE1009" s="639"/>
    </row>
    <row r="1010" spans="1:31" s="502" customFormat="1" x14ac:dyDescent="0.35">
      <c r="A1010" s="516"/>
      <c r="AA1010" s="639"/>
      <c r="AB1010" s="516"/>
      <c r="AC1010" s="516"/>
      <c r="AD1010" s="639"/>
      <c r="AE1010" s="639"/>
    </row>
    <row r="1011" spans="1:31" s="502" customFormat="1" x14ac:dyDescent="0.35">
      <c r="A1011" s="516"/>
      <c r="AA1011" s="639"/>
      <c r="AB1011" s="516"/>
      <c r="AC1011" s="516"/>
      <c r="AD1011" s="639"/>
      <c r="AE1011" s="639"/>
    </row>
    <row r="1012" spans="1:31" s="502" customFormat="1" x14ac:dyDescent="0.35">
      <c r="A1012" s="516"/>
      <c r="AA1012" s="639"/>
      <c r="AB1012" s="516"/>
      <c r="AC1012" s="516"/>
      <c r="AD1012" s="639"/>
      <c r="AE1012" s="639"/>
    </row>
    <row r="1013" spans="1:31" s="502" customFormat="1" x14ac:dyDescent="0.35">
      <c r="A1013" s="516"/>
      <c r="AA1013" s="639"/>
      <c r="AB1013" s="516"/>
      <c r="AC1013" s="516"/>
      <c r="AD1013" s="639"/>
      <c r="AE1013" s="639"/>
    </row>
    <row r="1014" spans="1:31" s="502" customFormat="1" x14ac:dyDescent="0.35">
      <c r="A1014" s="516"/>
      <c r="AA1014" s="639"/>
      <c r="AB1014" s="516"/>
      <c r="AC1014" s="516"/>
      <c r="AD1014" s="639"/>
      <c r="AE1014" s="639"/>
    </row>
    <row r="1015" spans="1:31" s="502" customFormat="1" x14ac:dyDescent="0.35">
      <c r="A1015" s="516"/>
      <c r="AA1015" s="639"/>
      <c r="AB1015" s="516"/>
      <c r="AC1015" s="516"/>
      <c r="AD1015" s="639"/>
      <c r="AE1015" s="639"/>
    </row>
    <row r="1016" spans="1:31" s="502" customFormat="1" x14ac:dyDescent="0.35">
      <c r="A1016" s="516"/>
      <c r="AA1016" s="639"/>
      <c r="AB1016" s="516"/>
      <c r="AC1016" s="516"/>
      <c r="AD1016" s="639"/>
      <c r="AE1016" s="639"/>
    </row>
    <row r="1017" spans="1:31" s="502" customFormat="1" x14ac:dyDescent="0.35">
      <c r="A1017" s="516"/>
      <c r="AA1017" s="639"/>
      <c r="AB1017" s="516"/>
      <c r="AC1017" s="516"/>
      <c r="AD1017" s="639"/>
      <c r="AE1017" s="639"/>
    </row>
    <row r="1018" spans="1:31" s="502" customFormat="1" x14ac:dyDescent="0.35">
      <c r="A1018" s="516"/>
      <c r="AA1018" s="639"/>
      <c r="AB1018" s="516"/>
      <c r="AC1018" s="516"/>
      <c r="AD1018" s="639"/>
      <c r="AE1018" s="639"/>
    </row>
    <row r="1019" spans="1:31" s="502" customFormat="1" x14ac:dyDescent="0.35">
      <c r="A1019" s="516"/>
      <c r="AA1019" s="639"/>
      <c r="AB1019" s="516"/>
      <c r="AC1019" s="516"/>
      <c r="AD1019" s="639"/>
      <c r="AE1019" s="639"/>
    </row>
    <row r="1020" spans="1:31" s="502" customFormat="1" x14ac:dyDescent="0.35">
      <c r="A1020" s="516"/>
      <c r="AA1020" s="639"/>
      <c r="AB1020" s="516"/>
      <c r="AC1020" s="516"/>
      <c r="AD1020" s="639"/>
      <c r="AE1020" s="639"/>
    </row>
    <row r="1021" spans="1:31" s="502" customFormat="1" x14ac:dyDescent="0.35">
      <c r="A1021" s="516"/>
      <c r="AA1021" s="639"/>
      <c r="AB1021" s="516"/>
      <c r="AC1021" s="516"/>
      <c r="AD1021" s="639"/>
      <c r="AE1021" s="639"/>
    </row>
    <row r="1022" spans="1:31" s="502" customFormat="1" x14ac:dyDescent="0.35">
      <c r="A1022" s="516"/>
      <c r="AA1022" s="639"/>
      <c r="AB1022" s="516"/>
      <c r="AC1022" s="516"/>
      <c r="AD1022" s="639"/>
      <c r="AE1022" s="639"/>
    </row>
    <row r="1023" spans="1:31" s="502" customFormat="1" x14ac:dyDescent="0.35">
      <c r="A1023" s="516"/>
      <c r="AA1023" s="639"/>
      <c r="AB1023" s="516"/>
      <c r="AC1023" s="516"/>
      <c r="AD1023" s="639"/>
      <c r="AE1023" s="639"/>
    </row>
    <row r="1024" spans="1:31" s="502" customFormat="1" x14ac:dyDescent="0.35">
      <c r="A1024" s="516"/>
      <c r="AA1024" s="639"/>
      <c r="AB1024" s="516"/>
      <c r="AC1024" s="516"/>
      <c r="AD1024" s="639"/>
      <c r="AE1024" s="639"/>
    </row>
    <row r="1025" spans="1:31" s="502" customFormat="1" x14ac:dyDescent="0.35">
      <c r="A1025" s="516"/>
      <c r="AA1025" s="639"/>
      <c r="AB1025" s="516"/>
      <c r="AC1025" s="516"/>
      <c r="AD1025" s="639"/>
      <c r="AE1025" s="639"/>
    </row>
    <row r="1026" spans="1:31" s="502" customFormat="1" x14ac:dyDescent="0.35">
      <c r="A1026" s="516"/>
      <c r="AA1026" s="639"/>
      <c r="AB1026" s="516"/>
      <c r="AC1026" s="516"/>
      <c r="AD1026" s="639"/>
      <c r="AE1026" s="639"/>
    </row>
    <row r="1027" spans="1:31" s="502" customFormat="1" x14ac:dyDescent="0.35">
      <c r="A1027" s="516"/>
      <c r="AA1027" s="639"/>
      <c r="AB1027" s="516"/>
      <c r="AC1027" s="516"/>
      <c r="AD1027" s="639"/>
      <c r="AE1027" s="639"/>
    </row>
    <row r="1028" spans="1:31" s="502" customFormat="1" x14ac:dyDescent="0.35">
      <c r="A1028" s="516"/>
      <c r="AA1028" s="639"/>
      <c r="AB1028" s="516"/>
      <c r="AC1028" s="516"/>
      <c r="AD1028" s="639"/>
      <c r="AE1028" s="639"/>
    </row>
    <row r="1029" spans="1:31" s="502" customFormat="1" x14ac:dyDescent="0.35">
      <c r="A1029" s="516"/>
      <c r="AA1029" s="639"/>
      <c r="AB1029" s="516"/>
      <c r="AC1029" s="516"/>
      <c r="AD1029" s="639"/>
      <c r="AE1029" s="639"/>
    </row>
    <row r="1030" spans="1:31" s="502" customFormat="1" x14ac:dyDescent="0.35">
      <c r="A1030" s="516"/>
      <c r="AA1030" s="639"/>
      <c r="AB1030" s="516"/>
      <c r="AC1030" s="516"/>
      <c r="AD1030" s="639"/>
      <c r="AE1030" s="639"/>
    </row>
    <row r="1031" spans="1:31" s="502" customFormat="1" x14ac:dyDescent="0.35">
      <c r="A1031" s="516"/>
      <c r="AA1031" s="639"/>
      <c r="AB1031" s="516"/>
      <c r="AC1031" s="516"/>
      <c r="AD1031" s="639"/>
      <c r="AE1031" s="639"/>
    </row>
    <row r="1032" spans="1:31" s="502" customFormat="1" x14ac:dyDescent="0.35">
      <c r="A1032" s="516"/>
      <c r="AA1032" s="639"/>
      <c r="AB1032" s="516"/>
      <c r="AC1032" s="516"/>
      <c r="AD1032" s="639"/>
      <c r="AE1032" s="639"/>
    </row>
    <row r="1033" spans="1:31" s="502" customFormat="1" x14ac:dyDescent="0.35">
      <c r="A1033" s="516"/>
      <c r="AA1033" s="639"/>
      <c r="AB1033" s="516"/>
      <c r="AC1033" s="516"/>
      <c r="AD1033" s="639"/>
      <c r="AE1033" s="639"/>
    </row>
    <row r="1034" spans="1:31" s="502" customFormat="1" x14ac:dyDescent="0.35">
      <c r="A1034" s="516"/>
      <c r="AA1034" s="639"/>
      <c r="AB1034" s="516"/>
      <c r="AC1034" s="516"/>
      <c r="AD1034" s="639"/>
      <c r="AE1034" s="639"/>
    </row>
    <row r="1035" spans="1:31" s="502" customFormat="1" x14ac:dyDescent="0.35">
      <c r="A1035" s="516"/>
      <c r="AA1035" s="639"/>
      <c r="AB1035" s="516"/>
      <c r="AC1035" s="516"/>
      <c r="AD1035" s="639"/>
      <c r="AE1035" s="639"/>
    </row>
    <row r="1036" spans="1:31" s="502" customFormat="1" x14ac:dyDescent="0.35">
      <c r="A1036" s="516"/>
      <c r="AA1036" s="639"/>
      <c r="AB1036" s="516"/>
      <c r="AC1036" s="516"/>
      <c r="AD1036" s="639"/>
      <c r="AE1036" s="639"/>
    </row>
    <row r="1037" spans="1:31" s="502" customFormat="1" x14ac:dyDescent="0.35">
      <c r="A1037" s="516"/>
      <c r="AA1037" s="639"/>
      <c r="AB1037" s="516"/>
      <c r="AC1037" s="516"/>
      <c r="AD1037" s="639"/>
      <c r="AE1037" s="639"/>
    </row>
    <row r="1038" spans="1:31" s="502" customFormat="1" x14ac:dyDescent="0.35">
      <c r="A1038" s="516"/>
      <c r="AA1038" s="639"/>
      <c r="AB1038" s="516"/>
      <c r="AC1038" s="516"/>
      <c r="AD1038" s="639"/>
      <c r="AE1038" s="639"/>
    </row>
    <row r="1039" spans="1:31" s="502" customFormat="1" x14ac:dyDescent="0.35">
      <c r="A1039" s="516"/>
      <c r="AA1039" s="639"/>
      <c r="AB1039" s="516"/>
      <c r="AC1039" s="516"/>
      <c r="AD1039" s="639"/>
      <c r="AE1039" s="639"/>
    </row>
    <row r="1040" spans="1:31" s="502" customFormat="1" x14ac:dyDescent="0.35">
      <c r="A1040" s="516"/>
      <c r="AA1040" s="639"/>
      <c r="AB1040" s="516"/>
      <c r="AC1040" s="516"/>
      <c r="AD1040" s="639"/>
      <c r="AE1040" s="639"/>
    </row>
    <row r="1041" spans="1:31" s="502" customFormat="1" x14ac:dyDescent="0.35">
      <c r="A1041" s="516"/>
      <c r="AA1041" s="639"/>
      <c r="AB1041" s="516"/>
      <c r="AC1041" s="516"/>
      <c r="AD1041" s="639"/>
      <c r="AE1041" s="639"/>
    </row>
    <row r="1042" spans="1:31" s="502" customFormat="1" x14ac:dyDescent="0.35">
      <c r="A1042" s="516"/>
      <c r="AA1042" s="639"/>
      <c r="AB1042" s="516"/>
      <c r="AC1042" s="516"/>
      <c r="AD1042" s="639"/>
      <c r="AE1042" s="639"/>
    </row>
    <row r="1043" spans="1:31" s="502" customFormat="1" x14ac:dyDescent="0.35">
      <c r="A1043" s="516"/>
      <c r="AA1043" s="639"/>
      <c r="AB1043" s="516"/>
      <c r="AC1043" s="516"/>
      <c r="AD1043" s="639"/>
      <c r="AE1043" s="639"/>
    </row>
    <row r="1044" spans="1:31" s="502" customFormat="1" x14ac:dyDescent="0.35">
      <c r="A1044" s="516"/>
      <c r="AA1044" s="639"/>
      <c r="AB1044" s="516"/>
      <c r="AC1044" s="516"/>
      <c r="AD1044" s="639"/>
      <c r="AE1044" s="639"/>
    </row>
    <row r="1045" spans="1:31" s="502" customFormat="1" x14ac:dyDescent="0.35">
      <c r="A1045" s="516"/>
      <c r="AA1045" s="639"/>
      <c r="AB1045" s="516"/>
      <c r="AC1045" s="516"/>
      <c r="AD1045" s="639"/>
      <c r="AE1045" s="639"/>
    </row>
    <row r="1046" spans="1:31" s="502" customFormat="1" x14ac:dyDescent="0.35">
      <c r="A1046" s="516"/>
      <c r="AA1046" s="639"/>
      <c r="AB1046" s="516"/>
      <c r="AC1046" s="516"/>
      <c r="AD1046" s="639"/>
      <c r="AE1046" s="639"/>
    </row>
    <row r="1047" spans="1:31" s="502" customFormat="1" x14ac:dyDescent="0.35">
      <c r="A1047" s="516"/>
      <c r="AA1047" s="639"/>
      <c r="AB1047" s="516"/>
      <c r="AC1047" s="516"/>
      <c r="AD1047" s="639"/>
      <c r="AE1047" s="639"/>
    </row>
    <row r="1048" spans="1:31" s="502" customFormat="1" x14ac:dyDescent="0.35">
      <c r="A1048" s="516"/>
      <c r="AA1048" s="639"/>
      <c r="AB1048" s="516"/>
      <c r="AC1048" s="516"/>
      <c r="AD1048" s="639"/>
      <c r="AE1048" s="639"/>
    </row>
    <row r="1049" spans="1:31" s="502" customFormat="1" x14ac:dyDescent="0.35">
      <c r="A1049" s="516"/>
      <c r="AA1049" s="639"/>
      <c r="AB1049" s="516"/>
      <c r="AC1049" s="516"/>
      <c r="AD1049" s="639"/>
      <c r="AE1049" s="639"/>
    </row>
    <row r="1050" spans="1:31" s="502" customFormat="1" x14ac:dyDescent="0.35">
      <c r="A1050" s="516"/>
      <c r="AA1050" s="639"/>
      <c r="AB1050" s="516"/>
      <c r="AC1050" s="516"/>
      <c r="AD1050" s="639"/>
      <c r="AE1050" s="639"/>
    </row>
    <row r="1051" spans="1:31" s="502" customFormat="1" x14ac:dyDescent="0.35">
      <c r="A1051" s="516"/>
      <c r="AA1051" s="639"/>
      <c r="AB1051" s="516"/>
      <c r="AC1051" s="516"/>
      <c r="AD1051" s="639"/>
      <c r="AE1051" s="639"/>
    </row>
    <row r="1052" spans="1:31" s="502" customFormat="1" x14ac:dyDescent="0.35">
      <c r="A1052" s="516"/>
      <c r="AA1052" s="639"/>
      <c r="AB1052" s="516"/>
      <c r="AC1052" s="516"/>
      <c r="AD1052" s="639"/>
      <c r="AE1052" s="639"/>
    </row>
    <row r="1053" spans="1:31" s="502" customFormat="1" x14ac:dyDescent="0.35">
      <c r="A1053" s="516"/>
      <c r="AA1053" s="639"/>
      <c r="AB1053" s="516"/>
      <c r="AC1053" s="516"/>
      <c r="AD1053" s="639"/>
      <c r="AE1053" s="639"/>
    </row>
    <row r="1054" spans="1:31" s="502" customFormat="1" x14ac:dyDescent="0.35">
      <c r="A1054" s="516"/>
      <c r="AA1054" s="639"/>
      <c r="AB1054" s="516"/>
      <c r="AC1054" s="516"/>
      <c r="AD1054" s="639"/>
      <c r="AE1054" s="639"/>
    </row>
    <row r="1055" spans="1:31" s="502" customFormat="1" x14ac:dyDescent="0.35">
      <c r="A1055" s="516"/>
      <c r="AA1055" s="639"/>
      <c r="AB1055" s="516"/>
      <c r="AC1055" s="516"/>
      <c r="AD1055" s="639"/>
      <c r="AE1055" s="639"/>
    </row>
    <row r="1056" spans="1:31" s="502" customFormat="1" x14ac:dyDescent="0.35">
      <c r="A1056" s="516"/>
      <c r="AA1056" s="639"/>
      <c r="AB1056" s="516"/>
      <c r="AC1056" s="516"/>
      <c r="AD1056" s="639"/>
      <c r="AE1056" s="639"/>
    </row>
    <row r="1057" spans="1:31" s="502" customFormat="1" x14ac:dyDescent="0.35">
      <c r="A1057" s="516"/>
      <c r="AA1057" s="639"/>
      <c r="AB1057" s="516"/>
      <c r="AC1057" s="516"/>
      <c r="AD1057" s="639"/>
      <c r="AE1057" s="639"/>
    </row>
    <row r="1058" spans="1:31" s="502" customFormat="1" x14ac:dyDescent="0.35">
      <c r="A1058" s="516"/>
      <c r="AA1058" s="639"/>
      <c r="AB1058" s="516"/>
      <c r="AC1058" s="516"/>
      <c r="AD1058" s="639"/>
      <c r="AE1058" s="639"/>
    </row>
    <row r="1059" spans="1:31" s="502" customFormat="1" x14ac:dyDescent="0.35">
      <c r="A1059" s="516"/>
      <c r="AA1059" s="639"/>
      <c r="AB1059" s="516"/>
      <c r="AC1059" s="516"/>
      <c r="AD1059" s="639"/>
      <c r="AE1059" s="639"/>
    </row>
    <row r="1060" spans="1:31" s="502" customFormat="1" x14ac:dyDescent="0.35">
      <c r="A1060" s="516"/>
      <c r="AA1060" s="639"/>
      <c r="AB1060" s="516"/>
      <c r="AC1060" s="516"/>
      <c r="AD1060" s="639"/>
      <c r="AE1060" s="639"/>
    </row>
    <row r="1061" spans="1:31" s="502" customFormat="1" x14ac:dyDescent="0.35">
      <c r="A1061" s="516"/>
      <c r="AA1061" s="639"/>
      <c r="AB1061" s="516"/>
      <c r="AC1061" s="516"/>
      <c r="AD1061" s="639"/>
      <c r="AE1061" s="639"/>
    </row>
    <row r="1062" spans="1:31" s="502" customFormat="1" x14ac:dyDescent="0.35">
      <c r="A1062" s="516"/>
      <c r="AA1062" s="639"/>
      <c r="AB1062" s="516"/>
      <c r="AC1062" s="516"/>
      <c r="AD1062" s="639"/>
      <c r="AE1062" s="639"/>
    </row>
    <row r="1063" spans="1:31" s="502" customFormat="1" x14ac:dyDescent="0.35">
      <c r="A1063" s="516"/>
      <c r="AA1063" s="639"/>
      <c r="AB1063" s="516"/>
      <c r="AC1063" s="516"/>
      <c r="AD1063" s="639"/>
      <c r="AE1063" s="639"/>
    </row>
    <row r="1064" spans="1:31" s="502" customFormat="1" x14ac:dyDescent="0.35">
      <c r="A1064" s="516"/>
      <c r="AA1064" s="639"/>
      <c r="AB1064" s="516"/>
      <c r="AC1064" s="516"/>
      <c r="AD1064" s="639"/>
      <c r="AE1064" s="639"/>
    </row>
    <row r="1065" spans="1:31" s="502" customFormat="1" x14ac:dyDescent="0.35">
      <c r="A1065" s="516"/>
      <c r="AA1065" s="639"/>
      <c r="AB1065" s="516"/>
      <c r="AC1065" s="516"/>
      <c r="AD1065" s="639"/>
      <c r="AE1065" s="639"/>
    </row>
    <row r="1066" spans="1:31" s="502" customFormat="1" x14ac:dyDescent="0.35">
      <c r="A1066" s="516"/>
      <c r="AA1066" s="639"/>
      <c r="AB1066" s="516"/>
      <c r="AC1066" s="516"/>
      <c r="AD1066" s="639"/>
      <c r="AE1066" s="639"/>
    </row>
    <row r="1067" spans="1:31" s="502" customFormat="1" x14ac:dyDescent="0.35">
      <c r="A1067" s="516"/>
      <c r="AA1067" s="639"/>
      <c r="AB1067" s="516"/>
      <c r="AC1067" s="516"/>
      <c r="AD1067" s="639"/>
      <c r="AE1067" s="639"/>
    </row>
    <row r="1068" spans="1:31" s="502" customFormat="1" x14ac:dyDescent="0.35">
      <c r="A1068" s="516"/>
      <c r="AA1068" s="639"/>
      <c r="AB1068" s="516"/>
      <c r="AC1068" s="516"/>
      <c r="AD1068" s="639"/>
      <c r="AE1068" s="639"/>
    </row>
    <row r="1069" spans="1:31" s="502" customFormat="1" x14ac:dyDescent="0.35">
      <c r="A1069" s="516"/>
      <c r="AA1069" s="639"/>
      <c r="AB1069" s="516"/>
      <c r="AC1069" s="516"/>
      <c r="AD1069" s="639"/>
      <c r="AE1069" s="639"/>
    </row>
    <row r="1070" spans="1:31" s="502" customFormat="1" x14ac:dyDescent="0.35">
      <c r="A1070" s="516"/>
      <c r="AA1070" s="639"/>
      <c r="AB1070" s="516"/>
      <c r="AC1070" s="516"/>
      <c r="AD1070" s="639"/>
      <c r="AE1070" s="639"/>
    </row>
    <row r="1071" spans="1:31" s="502" customFormat="1" x14ac:dyDescent="0.35">
      <c r="A1071" s="516"/>
      <c r="AA1071" s="639"/>
      <c r="AB1071" s="516"/>
      <c r="AC1071" s="516"/>
      <c r="AD1071" s="639"/>
      <c r="AE1071" s="639"/>
    </row>
    <row r="1072" spans="1:31" s="502" customFormat="1" x14ac:dyDescent="0.35">
      <c r="A1072" s="516"/>
      <c r="AA1072" s="639"/>
      <c r="AB1072" s="516"/>
      <c r="AC1072" s="516"/>
      <c r="AD1072" s="639"/>
      <c r="AE1072" s="639"/>
    </row>
    <row r="1073" spans="1:31" s="502" customFormat="1" x14ac:dyDescent="0.35">
      <c r="A1073" s="516"/>
      <c r="AA1073" s="639"/>
      <c r="AB1073" s="516"/>
      <c r="AC1073" s="516"/>
      <c r="AD1073" s="639"/>
      <c r="AE1073" s="639"/>
    </row>
    <row r="1074" spans="1:31" s="502" customFormat="1" x14ac:dyDescent="0.35">
      <c r="A1074" s="516"/>
      <c r="AA1074" s="639"/>
      <c r="AB1074" s="516"/>
      <c r="AC1074" s="516"/>
      <c r="AD1074" s="639"/>
      <c r="AE1074" s="639"/>
    </row>
    <row r="1075" spans="1:31" s="502" customFormat="1" x14ac:dyDescent="0.35">
      <c r="A1075" s="516"/>
      <c r="AA1075" s="639"/>
      <c r="AB1075" s="516"/>
      <c r="AC1075" s="516"/>
      <c r="AD1075" s="639"/>
      <c r="AE1075" s="639"/>
    </row>
    <row r="1076" spans="1:31" s="502" customFormat="1" x14ac:dyDescent="0.35">
      <c r="A1076" s="516"/>
      <c r="AA1076" s="639"/>
      <c r="AB1076" s="516"/>
      <c r="AC1076" s="516"/>
      <c r="AD1076" s="639"/>
      <c r="AE1076" s="639"/>
    </row>
    <row r="1077" spans="1:31" s="502" customFormat="1" x14ac:dyDescent="0.35">
      <c r="A1077" s="516"/>
      <c r="AA1077" s="639"/>
      <c r="AB1077" s="516"/>
      <c r="AC1077" s="516"/>
      <c r="AD1077" s="639"/>
      <c r="AE1077" s="639"/>
    </row>
    <row r="1078" spans="1:31" s="502" customFormat="1" x14ac:dyDescent="0.35">
      <c r="A1078" s="516"/>
      <c r="AA1078" s="639"/>
      <c r="AB1078" s="516"/>
      <c r="AC1078" s="516"/>
      <c r="AD1078" s="639"/>
      <c r="AE1078" s="639"/>
    </row>
    <row r="1079" spans="1:31" s="502" customFormat="1" x14ac:dyDescent="0.35">
      <c r="A1079" s="516"/>
      <c r="AA1079" s="639"/>
      <c r="AB1079" s="516"/>
      <c r="AC1079" s="516"/>
      <c r="AD1079" s="639"/>
      <c r="AE1079" s="639"/>
    </row>
    <row r="1080" spans="1:31" s="502" customFormat="1" x14ac:dyDescent="0.35">
      <c r="A1080" s="516"/>
      <c r="AA1080" s="639"/>
      <c r="AB1080" s="516"/>
      <c r="AC1080" s="516"/>
      <c r="AD1080" s="639"/>
      <c r="AE1080" s="639"/>
    </row>
    <row r="1081" spans="1:31" s="502" customFormat="1" x14ac:dyDescent="0.35">
      <c r="A1081" s="516"/>
      <c r="AA1081" s="639"/>
      <c r="AB1081" s="516"/>
      <c r="AC1081" s="516"/>
      <c r="AD1081" s="639"/>
      <c r="AE1081" s="639"/>
    </row>
    <row r="1082" spans="1:31" s="502" customFormat="1" x14ac:dyDescent="0.35">
      <c r="A1082" s="516"/>
      <c r="AA1082" s="639"/>
      <c r="AB1082" s="516"/>
      <c r="AC1082" s="516"/>
      <c r="AD1082" s="639"/>
      <c r="AE1082" s="639"/>
    </row>
    <row r="1083" spans="1:31" s="502" customFormat="1" x14ac:dyDescent="0.35">
      <c r="A1083" s="516"/>
      <c r="AA1083" s="639"/>
      <c r="AB1083" s="516"/>
      <c r="AC1083" s="516"/>
      <c r="AD1083" s="639"/>
      <c r="AE1083" s="639"/>
    </row>
    <row r="1084" spans="1:31" s="502" customFormat="1" x14ac:dyDescent="0.35">
      <c r="A1084" s="516"/>
      <c r="AA1084" s="639"/>
      <c r="AB1084" s="516"/>
      <c r="AC1084" s="516"/>
      <c r="AD1084" s="639"/>
      <c r="AE1084" s="639"/>
    </row>
    <row r="1085" spans="1:31" s="502" customFormat="1" x14ac:dyDescent="0.35">
      <c r="A1085" s="516"/>
      <c r="AA1085" s="639"/>
      <c r="AB1085" s="516"/>
      <c r="AC1085" s="516"/>
      <c r="AD1085" s="639"/>
      <c r="AE1085" s="639"/>
    </row>
    <row r="1086" spans="1:31" s="502" customFormat="1" x14ac:dyDescent="0.35">
      <c r="A1086" s="516"/>
      <c r="AA1086" s="639"/>
      <c r="AB1086" s="516"/>
      <c r="AC1086" s="516"/>
      <c r="AD1086" s="639"/>
      <c r="AE1086" s="639"/>
    </row>
    <row r="1087" spans="1:31" s="502" customFormat="1" x14ac:dyDescent="0.35">
      <c r="A1087" s="516"/>
      <c r="AA1087" s="639"/>
      <c r="AB1087" s="516"/>
      <c r="AC1087" s="516"/>
      <c r="AD1087" s="639"/>
      <c r="AE1087" s="639"/>
    </row>
    <row r="1088" spans="1:31" s="502" customFormat="1" x14ac:dyDescent="0.35">
      <c r="A1088" s="516"/>
      <c r="AA1088" s="639"/>
      <c r="AB1088" s="516"/>
      <c r="AC1088" s="516"/>
      <c r="AD1088" s="639"/>
      <c r="AE1088" s="639"/>
    </row>
    <row r="1089" spans="1:31" s="502" customFormat="1" x14ac:dyDescent="0.35">
      <c r="A1089" s="516"/>
      <c r="AA1089" s="639"/>
      <c r="AB1089" s="516"/>
      <c r="AC1089" s="516"/>
      <c r="AD1089" s="639"/>
      <c r="AE1089" s="639"/>
    </row>
    <row r="1090" spans="1:31" s="502" customFormat="1" x14ac:dyDescent="0.35">
      <c r="A1090" s="516"/>
      <c r="AA1090" s="639"/>
      <c r="AB1090" s="516"/>
      <c r="AC1090" s="516"/>
      <c r="AD1090" s="639"/>
      <c r="AE1090" s="639"/>
    </row>
    <row r="1091" spans="1:31" s="502" customFormat="1" x14ac:dyDescent="0.35">
      <c r="A1091" s="516"/>
      <c r="AA1091" s="639"/>
      <c r="AB1091" s="516"/>
      <c r="AC1091" s="516"/>
      <c r="AD1091" s="639"/>
      <c r="AE1091" s="639"/>
    </row>
    <row r="1092" spans="1:31" s="502" customFormat="1" x14ac:dyDescent="0.35">
      <c r="A1092" s="516"/>
      <c r="AA1092" s="639"/>
      <c r="AB1092" s="516"/>
      <c r="AC1092" s="516"/>
      <c r="AD1092" s="639"/>
      <c r="AE1092" s="639"/>
    </row>
    <row r="1093" spans="1:31" s="502" customFormat="1" x14ac:dyDescent="0.35">
      <c r="A1093" s="516"/>
      <c r="AA1093" s="639"/>
      <c r="AB1093" s="516"/>
      <c r="AC1093" s="516"/>
      <c r="AD1093" s="639"/>
      <c r="AE1093" s="639"/>
    </row>
    <row r="1094" spans="1:31" s="502" customFormat="1" x14ac:dyDescent="0.35">
      <c r="A1094" s="516"/>
      <c r="AA1094" s="639"/>
      <c r="AB1094" s="516"/>
      <c r="AC1094" s="516"/>
      <c r="AD1094" s="639"/>
      <c r="AE1094" s="639"/>
    </row>
    <row r="1095" spans="1:31" s="502" customFormat="1" x14ac:dyDescent="0.35">
      <c r="A1095" s="516"/>
      <c r="AA1095" s="639"/>
      <c r="AB1095" s="516"/>
      <c r="AC1095" s="516"/>
      <c r="AD1095" s="639"/>
      <c r="AE1095" s="639"/>
    </row>
    <row r="1096" spans="1:31" s="502" customFormat="1" x14ac:dyDescent="0.35">
      <c r="A1096" s="516"/>
      <c r="AA1096" s="639"/>
      <c r="AB1096" s="516"/>
      <c r="AC1096" s="516"/>
      <c r="AD1096" s="639"/>
      <c r="AE1096" s="639"/>
    </row>
    <row r="1097" spans="1:31" s="502" customFormat="1" x14ac:dyDescent="0.35">
      <c r="A1097" s="516"/>
      <c r="AA1097" s="639"/>
      <c r="AB1097" s="516"/>
      <c r="AC1097" s="516"/>
      <c r="AD1097" s="639"/>
      <c r="AE1097" s="639"/>
    </row>
    <row r="1098" spans="1:31" s="502" customFormat="1" x14ac:dyDescent="0.35">
      <c r="A1098" s="516"/>
      <c r="AA1098" s="639"/>
      <c r="AB1098" s="516"/>
      <c r="AC1098" s="516"/>
      <c r="AD1098" s="639"/>
      <c r="AE1098" s="639"/>
    </row>
    <row r="1099" spans="1:31" s="502" customFormat="1" x14ac:dyDescent="0.35">
      <c r="A1099" s="516"/>
      <c r="AA1099" s="639"/>
      <c r="AB1099" s="516"/>
      <c r="AC1099" s="516"/>
      <c r="AD1099" s="639"/>
      <c r="AE1099" s="639"/>
    </row>
    <row r="1100" spans="1:31" s="502" customFormat="1" x14ac:dyDescent="0.35">
      <c r="A1100" s="516"/>
      <c r="AA1100" s="639"/>
      <c r="AB1100" s="516"/>
      <c r="AC1100" s="516"/>
      <c r="AD1100" s="639"/>
      <c r="AE1100" s="639"/>
    </row>
    <row r="1101" spans="1:31" s="502" customFormat="1" x14ac:dyDescent="0.35">
      <c r="A1101" s="516"/>
      <c r="AA1101" s="639"/>
      <c r="AB1101" s="516"/>
      <c r="AC1101" s="516"/>
      <c r="AD1101" s="639"/>
      <c r="AE1101" s="639"/>
    </row>
    <row r="1102" spans="1:31" s="502" customFormat="1" x14ac:dyDescent="0.35">
      <c r="A1102" s="516"/>
      <c r="AA1102" s="639"/>
      <c r="AB1102" s="516"/>
      <c r="AC1102" s="516"/>
      <c r="AD1102" s="639"/>
      <c r="AE1102" s="639"/>
    </row>
    <row r="1103" spans="1:31" s="502" customFormat="1" x14ac:dyDescent="0.35">
      <c r="A1103" s="516"/>
      <c r="AA1103" s="639"/>
      <c r="AB1103" s="516"/>
      <c r="AC1103" s="516"/>
      <c r="AD1103" s="639"/>
      <c r="AE1103" s="639"/>
    </row>
    <row r="1104" spans="1:31" s="502" customFormat="1" x14ac:dyDescent="0.35">
      <c r="A1104" s="516"/>
      <c r="AA1104" s="639"/>
      <c r="AB1104" s="516"/>
      <c r="AC1104" s="516"/>
      <c r="AD1104" s="639"/>
      <c r="AE1104" s="639"/>
    </row>
    <row r="1105" spans="1:31" s="502" customFormat="1" x14ac:dyDescent="0.35">
      <c r="A1105" s="516"/>
      <c r="AA1105" s="639"/>
      <c r="AB1105" s="516"/>
      <c r="AC1105" s="516"/>
      <c r="AD1105" s="639"/>
      <c r="AE1105" s="639"/>
    </row>
    <row r="1106" spans="1:31" s="502" customFormat="1" x14ac:dyDescent="0.35">
      <c r="A1106" s="516"/>
      <c r="AA1106" s="639"/>
      <c r="AB1106" s="516"/>
      <c r="AC1106" s="516"/>
      <c r="AD1106" s="639"/>
      <c r="AE1106" s="639"/>
    </row>
    <row r="1107" spans="1:31" s="502" customFormat="1" x14ac:dyDescent="0.35">
      <c r="A1107" s="516"/>
      <c r="AA1107" s="639"/>
      <c r="AB1107" s="516"/>
      <c r="AC1107" s="516"/>
      <c r="AD1107" s="639"/>
      <c r="AE1107" s="639"/>
    </row>
    <row r="1108" spans="1:31" s="502" customFormat="1" x14ac:dyDescent="0.35">
      <c r="A1108" s="516"/>
      <c r="AA1108" s="639"/>
      <c r="AB1108" s="516"/>
      <c r="AC1108" s="516"/>
      <c r="AD1108" s="639"/>
      <c r="AE1108" s="639"/>
    </row>
    <row r="1109" spans="1:31" s="502" customFormat="1" x14ac:dyDescent="0.35">
      <c r="A1109" s="516"/>
      <c r="AA1109" s="639"/>
      <c r="AB1109" s="516"/>
      <c r="AC1109" s="516"/>
      <c r="AD1109" s="639"/>
      <c r="AE1109" s="639"/>
    </row>
    <row r="1110" spans="1:31" s="502" customFormat="1" x14ac:dyDescent="0.35">
      <c r="A1110" s="516"/>
      <c r="AA1110" s="639"/>
      <c r="AB1110" s="516"/>
      <c r="AC1110" s="516"/>
      <c r="AD1110" s="639"/>
      <c r="AE1110" s="639"/>
    </row>
    <row r="1111" spans="1:31" s="502" customFormat="1" x14ac:dyDescent="0.35">
      <c r="A1111" s="516"/>
      <c r="AA1111" s="639"/>
      <c r="AB1111" s="516"/>
      <c r="AC1111" s="516"/>
      <c r="AD1111" s="639"/>
      <c r="AE1111" s="639"/>
    </row>
    <row r="1112" spans="1:31" s="502" customFormat="1" x14ac:dyDescent="0.35">
      <c r="A1112" s="516"/>
      <c r="AA1112" s="639"/>
      <c r="AB1112" s="516"/>
      <c r="AC1112" s="516"/>
      <c r="AD1112" s="639"/>
      <c r="AE1112" s="639"/>
    </row>
    <row r="1113" spans="1:31" s="502" customFormat="1" x14ac:dyDescent="0.35">
      <c r="A1113" s="516"/>
      <c r="AA1113" s="639"/>
      <c r="AB1113" s="516"/>
      <c r="AC1113" s="516"/>
      <c r="AD1113" s="639"/>
      <c r="AE1113" s="639"/>
    </row>
    <row r="1114" spans="1:31" s="502" customFormat="1" x14ac:dyDescent="0.35">
      <c r="A1114" s="516"/>
      <c r="AA1114" s="639"/>
      <c r="AB1114" s="516"/>
      <c r="AC1114" s="516"/>
      <c r="AD1114" s="639"/>
      <c r="AE1114" s="639"/>
    </row>
    <row r="1115" spans="1:31" s="502" customFormat="1" x14ac:dyDescent="0.35">
      <c r="A1115" s="516"/>
      <c r="AA1115" s="639"/>
      <c r="AB1115" s="516"/>
      <c r="AC1115" s="516"/>
      <c r="AD1115" s="639"/>
      <c r="AE1115" s="639"/>
    </row>
    <row r="1116" spans="1:31" s="502" customFormat="1" x14ac:dyDescent="0.35">
      <c r="A1116" s="516"/>
      <c r="AA1116" s="639"/>
      <c r="AB1116" s="516"/>
      <c r="AC1116" s="516"/>
      <c r="AD1116" s="639"/>
      <c r="AE1116" s="639"/>
    </row>
    <row r="1117" spans="1:31" s="502" customFormat="1" x14ac:dyDescent="0.35">
      <c r="A1117" s="516"/>
      <c r="AA1117" s="639"/>
      <c r="AB1117" s="516"/>
      <c r="AC1117" s="516"/>
      <c r="AD1117" s="639"/>
      <c r="AE1117" s="639"/>
    </row>
    <row r="1118" spans="1:31" s="502" customFormat="1" x14ac:dyDescent="0.35">
      <c r="A1118" s="516"/>
      <c r="AA1118" s="639"/>
      <c r="AB1118" s="516"/>
      <c r="AC1118" s="516"/>
      <c r="AD1118" s="639"/>
      <c r="AE1118" s="639"/>
    </row>
    <row r="1119" spans="1:31" s="502" customFormat="1" x14ac:dyDescent="0.35">
      <c r="A1119" s="516"/>
      <c r="AA1119" s="639"/>
      <c r="AB1119" s="516"/>
      <c r="AC1119" s="516"/>
      <c r="AD1119" s="639"/>
      <c r="AE1119" s="639"/>
    </row>
    <row r="1120" spans="1:31" s="502" customFormat="1" x14ac:dyDescent="0.35">
      <c r="A1120" s="516"/>
      <c r="AA1120" s="639"/>
      <c r="AB1120" s="516"/>
      <c r="AC1120" s="516"/>
      <c r="AD1120" s="639"/>
      <c r="AE1120" s="639"/>
    </row>
    <row r="1121" spans="1:31" s="502" customFormat="1" x14ac:dyDescent="0.35">
      <c r="A1121" s="516"/>
      <c r="AA1121" s="639"/>
      <c r="AB1121" s="516"/>
      <c r="AC1121" s="516"/>
      <c r="AD1121" s="639"/>
      <c r="AE1121" s="639"/>
    </row>
    <row r="1122" spans="1:31" s="502" customFormat="1" x14ac:dyDescent="0.35">
      <c r="A1122" s="516"/>
      <c r="AA1122" s="639"/>
      <c r="AB1122" s="516"/>
      <c r="AC1122" s="516"/>
      <c r="AD1122" s="639"/>
      <c r="AE1122" s="639"/>
    </row>
    <row r="1123" spans="1:31" s="502" customFormat="1" x14ac:dyDescent="0.35">
      <c r="A1123" s="516"/>
      <c r="AA1123" s="639"/>
      <c r="AB1123" s="516"/>
      <c r="AC1123" s="516"/>
      <c r="AD1123" s="639"/>
      <c r="AE1123" s="639"/>
    </row>
    <row r="1124" spans="1:31" s="502" customFormat="1" x14ac:dyDescent="0.35">
      <c r="A1124" s="516"/>
      <c r="AA1124" s="639"/>
      <c r="AB1124" s="516"/>
      <c r="AC1124" s="516"/>
      <c r="AD1124" s="639"/>
      <c r="AE1124" s="639"/>
    </row>
    <row r="1125" spans="1:31" s="502" customFormat="1" x14ac:dyDescent="0.35">
      <c r="A1125" s="516"/>
      <c r="AA1125" s="639"/>
      <c r="AB1125" s="516"/>
      <c r="AC1125" s="516"/>
      <c r="AD1125" s="639"/>
      <c r="AE1125" s="639"/>
    </row>
    <row r="1126" spans="1:31" s="502" customFormat="1" x14ac:dyDescent="0.35">
      <c r="A1126" s="516"/>
      <c r="AA1126" s="639"/>
      <c r="AB1126" s="516"/>
      <c r="AC1126" s="516"/>
      <c r="AD1126" s="639"/>
      <c r="AE1126" s="639"/>
    </row>
    <row r="1127" spans="1:31" s="502" customFormat="1" x14ac:dyDescent="0.35">
      <c r="A1127" s="516"/>
      <c r="AA1127" s="639"/>
      <c r="AB1127" s="516"/>
      <c r="AC1127" s="516"/>
      <c r="AD1127" s="639"/>
      <c r="AE1127" s="639"/>
    </row>
    <row r="1128" spans="1:31" s="502" customFormat="1" x14ac:dyDescent="0.35">
      <c r="A1128" s="516"/>
      <c r="AA1128" s="639"/>
      <c r="AB1128" s="516"/>
      <c r="AC1128" s="516"/>
      <c r="AD1128" s="639"/>
      <c r="AE1128" s="639"/>
    </row>
    <row r="1129" spans="1:31" s="502" customFormat="1" x14ac:dyDescent="0.35">
      <c r="A1129" s="516"/>
      <c r="AA1129" s="639"/>
      <c r="AB1129" s="516"/>
      <c r="AC1129" s="516"/>
      <c r="AD1129" s="639"/>
      <c r="AE1129" s="639"/>
    </row>
    <row r="1130" spans="1:31" s="502" customFormat="1" x14ac:dyDescent="0.35">
      <c r="A1130" s="516"/>
      <c r="AA1130" s="639"/>
      <c r="AB1130" s="516"/>
      <c r="AC1130" s="516"/>
      <c r="AD1130" s="639"/>
      <c r="AE1130" s="639"/>
    </row>
    <row r="1131" spans="1:31" s="502" customFormat="1" x14ac:dyDescent="0.35">
      <c r="A1131" s="516"/>
      <c r="AA1131" s="639"/>
      <c r="AB1131" s="516"/>
      <c r="AC1131" s="516"/>
      <c r="AD1131" s="639"/>
      <c r="AE1131" s="639"/>
    </row>
    <row r="1132" spans="1:31" s="502" customFormat="1" x14ac:dyDescent="0.35">
      <c r="A1132" s="516"/>
      <c r="AA1132" s="639"/>
      <c r="AB1132" s="516"/>
      <c r="AC1132" s="516"/>
      <c r="AD1132" s="639"/>
      <c r="AE1132" s="639"/>
    </row>
    <row r="1133" spans="1:31" s="502" customFormat="1" x14ac:dyDescent="0.35">
      <c r="A1133" s="516"/>
      <c r="AA1133" s="639"/>
      <c r="AB1133" s="516"/>
      <c r="AC1133" s="516"/>
      <c r="AD1133" s="639"/>
      <c r="AE1133" s="639"/>
    </row>
    <row r="1134" spans="1:31" s="502" customFormat="1" x14ac:dyDescent="0.35">
      <c r="A1134" s="516"/>
      <c r="AA1134" s="639"/>
      <c r="AB1134" s="516"/>
      <c r="AC1134" s="516"/>
      <c r="AD1134" s="639"/>
      <c r="AE1134" s="639"/>
    </row>
    <row r="1135" spans="1:31" s="502" customFormat="1" x14ac:dyDescent="0.35">
      <c r="A1135" s="516"/>
      <c r="AA1135" s="639"/>
      <c r="AB1135" s="516"/>
      <c r="AC1135" s="516"/>
      <c r="AD1135" s="639"/>
      <c r="AE1135" s="639"/>
    </row>
    <row r="1136" spans="1:31" s="502" customFormat="1" x14ac:dyDescent="0.35">
      <c r="A1136" s="516"/>
      <c r="AA1136" s="639"/>
      <c r="AB1136" s="516"/>
      <c r="AC1136" s="516"/>
      <c r="AD1136" s="639"/>
      <c r="AE1136" s="639"/>
    </row>
    <row r="1137" spans="1:31" s="502" customFormat="1" x14ac:dyDescent="0.35">
      <c r="A1137" s="516"/>
      <c r="AA1137" s="639"/>
      <c r="AB1137" s="516"/>
      <c r="AC1137" s="516"/>
      <c r="AD1137" s="639"/>
      <c r="AE1137" s="639"/>
    </row>
    <row r="1138" spans="1:31" s="502" customFormat="1" x14ac:dyDescent="0.35">
      <c r="A1138" s="516"/>
      <c r="AA1138" s="639"/>
      <c r="AB1138" s="516"/>
      <c r="AC1138" s="516"/>
      <c r="AD1138" s="639"/>
      <c r="AE1138" s="639"/>
    </row>
    <row r="1139" spans="1:31" s="502" customFormat="1" x14ac:dyDescent="0.35">
      <c r="A1139" s="516"/>
      <c r="AA1139" s="639"/>
      <c r="AB1139" s="516"/>
      <c r="AC1139" s="516"/>
      <c r="AD1139" s="639"/>
      <c r="AE1139" s="639"/>
    </row>
    <row r="1140" spans="1:31" s="502" customFormat="1" x14ac:dyDescent="0.35">
      <c r="A1140" s="516"/>
      <c r="AA1140" s="639"/>
      <c r="AB1140" s="516"/>
      <c r="AC1140" s="516"/>
      <c r="AD1140" s="639"/>
      <c r="AE1140" s="639"/>
    </row>
    <row r="1141" spans="1:31" s="502" customFormat="1" x14ac:dyDescent="0.35">
      <c r="A1141" s="516"/>
      <c r="AA1141" s="639"/>
      <c r="AB1141" s="516"/>
      <c r="AC1141" s="516"/>
      <c r="AD1141" s="639"/>
      <c r="AE1141" s="639"/>
    </row>
    <row r="1142" spans="1:31" s="502" customFormat="1" x14ac:dyDescent="0.35">
      <c r="A1142" s="516"/>
      <c r="AA1142" s="639"/>
      <c r="AB1142" s="516"/>
      <c r="AC1142" s="516"/>
      <c r="AD1142" s="639"/>
      <c r="AE1142" s="639"/>
    </row>
    <row r="1143" spans="1:31" s="502" customFormat="1" x14ac:dyDescent="0.35">
      <c r="A1143" s="516"/>
      <c r="AA1143" s="639"/>
      <c r="AB1143" s="516"/>
      <c r="AC1143" s="516"/>
      <c r="AD1143" s="639"/>
      <c r="AE1143" s="639"/>
    </row>
    <row r="1144" spans="1:31" s="502" customFormat="1" x14ac:dyDescent="0.35">
      <c r="A1144" s="516"/>
      <c r="AA1144" s="639"/>
      <c r="AB1144" s="516"/>
      <c r="AC1144" s="516"/>
      <c r="AD1144" s="639"/>
      <c r="AE1144" s="639"/>
    </row>
    <row r="1145" spans="1:31" s="502" customFormat="1" x14ac:dyDescent="0.35">
      <c r="A1145" s="516"/>
      <c r="AA1145" s="639"/>
      <c r="AB1145" s="516"/>
      <c r="AC1145" s="516"/>
      <c r="AD1145" s="639"/>
      <c r="AE1145" s="639"/>
    </row>
    <row r="1146" spans="1:31" s="502" customFormat="1" x14ac:dyDescent="0.35">
      <c r="A1146" s="516"/>
      <c r="AA1146" s="639"/>
      <c r="AB1146" s="516"/>
      <c r="AC1146" s="516"/>
      <c r="AD1146" s="639"/>
      <c r="AE1146" s="639"/>
    </row>
    <row r="1147" spans="1:31" s="502" customFormat="1" x14ac:dyDescent="0.35">
      <c r="A1147" s="516"/>
      <c r="AA1147" s="639"/>
      <c r="AB1147" s="516"/>
      <c r="AC1147" s="516"/>
      <c r="AD1147" s="639"/>
      <c r="AE1147" s="639"/>
    </row>
    <row r="1148" spans="1:31" s="502" customFormat="1" x14ac:dyDescent="0.35">
      <c r="A1148" s="516"/>
      <c r="AA1148" s="639"/>
      <c r="AB1148" s="516"/>
      <c r="AC1148" s="516"/>
      <c r="AD1148" s="639"/>
      <c r="AE1148" s="639"/>
    </row>
    <row r="1149" spans="1:31" s="502" customFormat="1" x14ac:dyDescent="0.35">
      <c r="A1149" s="516"/>
      <c r="AA1149" s="639"/>
      <c r="AB1149" s="516"/>
      <c r="AC1149" s="516"/>
      <c r="AD1149" s="639"/>
      <c r="AE1149" s="639"/>
    </row>
    <row r="1150" spans="1:31" s="502" customFormat="1" x14ac:dyDescent="0.35">
      <c r="A1150" s="516"/>
      <c r="AA1150" s="639"/>
      <c r="AB1150" s="516"/>
      <c r="AC1150" s="516"/>
      <c r="AD1150" s="639"/>
      <c r="AE1150" s="639"/>
    </row>
    <row r="1151" spans="1:31" s="502" customFormat="1" x14ac:dyDescent="0.35">
      <c r="A1151" s="516"/>
      <c r="AA1151" s="639"/>
      <c r="AB1151" s="516"/>
      <c r="AC1151" s="516"/>
      <c r="AD1151" s="639"/>
      <c r="AE1151" s="639"/>
    </row>
    <row r="1152" spans="1:31" s="502" customFormat="1" x14ac:dyDescent="0.35">
      <c r="A1152" s="516"/>
      <c r="AA1152" s="639"/>
      <c r="AB1152" s="516"/>
      <c r="AC1152" s="516"/>
      <c r="AD1152" s="639"/>
      <c r="AE1152" s="639"/>
    </row>
    <row r="1153" spans="1:31" s="502" customFormat="1" x14ac:dyDescent="0.35">
      <c r="A1153" s="516"/>
      <c r="AA1153" s="639"/>
      <c r="AB1153" s="516"/>
      <c r="AC1153" s="516"/>
      <c r="AD1153" s="639"/>
      <c r="AE1153" s="639"/>
    </row>
    <row r="1154" spans="1:31" s="502" customFormat="1" x14ac:dyDescent="0.35">
      <c r="A1154" s="516"/>
      <c r="AA1154" s="639"/>
      <c r="AB1154" s="516"/>
      <c r="AC1154" s="516"/>
      <c r="AD1154" s="639"/>
      <c r="AE1154" s="639"/>
    </row>
    <row r="1155" spans="1:31" s="502" customFormat="1" x14ac:dyDescent="0.35">
      <c r="A1155" s="516"/>
      <c r="AA1155" s="639"/>
      <c r="AB1155" s="516"/>
      <c r="AC1155" s="516"/>
      <c r="AD1155" s="639"/>
      <c r="AE1155" s="639"/>
    </row>
    <row r="1156" spans="1:31" s="502" customFormat="1" x14ac:dyDescent="0.35">
      <c r="A1156" s="516"/>
      <c r="AA1156" s="639"/>
      <c r="AB1156" s="516"/>
      <c r="AC1156" s="516"/>
      <c r="AD1156" s="639"/>
      <c r="AE1156" s="639"/>
    </row>
    <row r="1157" spans="1:31" s="502" customFormat="1" x14ac:dyDescent="0.35">
      <c r="A1157" s="516"/>
      <c r="AA1157" s="639"/>
      <c r="AB1157" s="516"/>
      <c r="AC1157" s="516"/>
      <c r="AD1157" s="639"/>
      <c r="AE1157" s="639"/>
    </row>
    <row r="1158" spans="1:31" s="502" customFormat="1" x14ac:dyDescent="0.35">
      <c r="A1158" s="516"/>
      <c r="AA1158" s="639"/>
      <c r="AB1158" s="516"/>
      <c r="AC1158" s="516"/>
      <c r="AD1158" s="639"/>
      <c r="AE1158" s="639"/>
    </row>
    <row r="1159" spans="1:31" s="502" customFormat="1" x14ac:dyDescent="0.35">
      <c r="A1159" s="516"/>
      <c r="AA1159" s="639"/>
      <c r="AB1159" s="516"/>
      <c r="AC1159" s="516"/>
      <c r="AD1159" s="639"/>
      <c r="AE1159" s="639"/>
    </row>
    <row r="1160" spans="1:31" s="502" customFormat="1" x14ac:dyDescent="0.35">
      <c r="A1160" s="516"/>
      <c r="AA1160" s="639"/>
      <c r="AB1160" s="516"/>
      <c r="AC1160" s="516"/>
      <c r="AD1160" s="639"/>
      <c r="AE1160" s="639"/>
    </row>
    <row r="1161" spans="1:31" s="502" customFormat="1" x14ac:dyDescent="0.35">
      <c r="A1161" s="516"/>
      <c r="AA1161" s="639"/>
      <c r="AB1161" s="516"/>
      <c r="AC1161" s="516"/>
      <c r="AD1161" s="639"/>
      <c r="AE1161" s="639"/>
    </row>
    <row r="1162" spans="1:31" s="502" customFormat="1" x14ac:dyDescent="0.35">
      <c r="A1162" s="516"/>
      <c r="AA1162" s="639"/>
      <c r="AB1162" s="516"/>
      <c r="AC1162" s="516"/>
      <c r="AD1162" s="639"/>
      <c r="AE1162" s="639"/>
    </row>
    <row r="1163" spans="1:31" s="502" customFormat="1" x14ac:dyDescent="0.35">
      <c r="A1163" s="516"/>
      <c r="AA1163" s="639"/>
      <c r="AB1163" s="516"/>
      <c r="AC1163" s="516"/>
      <c r="AD1163" s="639"/>
      <c r="AE1163" s="639"/>
    </row>
    <row r="1164" spans="1:31" s="502" customFormat="1" x14ac:dyDescent="0.35">
      <c r="A1164" s="516"/>
      <c r="AA1164" s="639"/>
      <c r="AB1164" s="516"/>
      <c r="AC1164" s="516"/>
      <c r="AD1164" s="639"/>
      <c r="AE1164" s="639"/>
    </row>
    <row r="1165" spans="1:31" s="502" customFormat="1" x14ac:dyDescent="0.35">
      <c r="A1165" s="516"/>
      <c r="AA1165" s="639"/>
      <c r="AB1165" s="516"/>
      <c r="AC1165" s="516"/>
      <c r="AD1165" s="639"/>
      <c r="AE1165" s="639"/>
    </row>
    <row r="1166" spans="1:31" s="502" customFormat="1" x14ac:dyDescent="0.35">
      <c r="A1166" s="516"/>
      <c r="AA1166" s="639"/>
      <c r="AB1166" s="516"/>
      <c r="AC1166" s="516"/>
      <c r="AD1166" s="639"/>
      <c r="AE1166" s="639"/>
    </row>
    <row r="1167" spans="1:31" s="502" customFormat="1" x14ac:dyDescent="0.35">
      <c r="A1167" s="516"/>
      <c r="AA1167" s="639"/>
      <c r="AB1167" s="516"/>
      <c r="AC1167" s="516"/>
      <c r="AD1167" s="639"/>
      <c r="AE1167" s="639"/>
    </row>
    <row r="1168" spans="1:31" s="502" customFormat="1" x14ac:dyDescent="0.35">
      <c r="A1168" s="516"/>
      <c r="AA1168" s="639"/>
      <c r="AB1168" s="516"/>
      <c r="AC1168" s="516"/>
      <c r="AD1168" s="639"/>
      <c r="AE1168" s="639"/>
    </row>
    <row r="1169" spans="1:31" s="502" customFormat="1" x14ac:dyDescent="0.35">
      <c r="A1169" s="516"/>
      <c r="AA1169" s="639"/>
      <c r="AB1169" s="516"/>
      <c r="AC1169" s="516"/>
      <c r="AD1169" s="639"/>
      <c r="AE1169" s="639"/>
    </row>
    <row r="1170" spans="1:31" s="502" customFormat="1" x14ac:dyDescent="0.35">
      <c r="A1170" s="516"/>
      <c r="AA1170" s="639"/>
      <c r="AB1170" s="516"/>
      <c r="AC1170" s="516"/>
      <c r="AD1170" s="639"/>
      <c r="AE1170" s="639"/>
    </row>
    <row r="1171" spans="1:31" s="502" customFormat="1" x14ac:dyDescent="0.35">
      <c r="A1171" s="516"/>
      <c r="AA1171" s="639"/>
      <c r="AB1171" s="516"/>
      <c r="AC1171" s="516"/>
      <c r="AD1171" s="639"/>
      <c r="AE1171" s="639"/>
    </row>
    <row r="1172" spans="1:31" s="502" customFormat="1" x14ac:dyDescent="0.35">
      <c r="A1172" s="516"/>
      <c r="AA1172" s="639"/>
      <c r="AB1172" s="516"/>
      <c r="AC1172" s="516"/>
      <c r="AD1172" s="639"/>
      <c r="AE1172" s="639"/>
    </row>
    <row r="1173" spans="1:31" s="502" customFormat="1" x14ac:dyDescent="0.35">
      <c r="A1173" s="516"/>
      <c r="AA1173" s="639"/>
      <c r="AB1173" s="516"/>
      <c r="AC1173" s="516"/>
      <c r="AD1173" s="639"/>
      <c r="AE1173" s="639"/>
    </row>
    <row r="1174" spans="1:31" s="502" customFormat="1" x14ac:dyDescent="0.35">
      <c r="A1174" s="516"/>
      <c r="AA1174" s="639"/>
      <c r="AB1174" s="516"/>
      <c r="AC1174" s="516"/>
      <c r="AD1174" s="639"/>
      <c r="AE1174" s="639"/>
    </row>
    <row r="1175" spans="1:31" s="502" customFormat="1" x14ac:dyDescent="0.35">
      <c r="A1175" s="516"/>
      <c r="AA1175" s="639"/>
      <c r="AB1175" s="516"/>
      <c r="AC1175" s="516"/>
      <c r="AD1175" s="639"/>
      <c r="AE1175" s="639"/>
    </row>
    <row r="1176" spans="1:31" s="502" customFormat="1" x14ac:dyDescent="0.35">
      <c r="A1176" s="516"/>
      <c r="AA1176" s="639"/>
      <c r="AB1176" s="516"/>
      <c r="AC1176" s="516"/>
      <c r="AD1176" s="639"/>
      <c r="AE1176" s="639"/>
    </row>
    <row r="1177" spans="1:31" s="502" customFormat="1" x14ac:dyDescent="0.35">
      <c r="A1177" s="516"/>
      <c r="AA1177" s="639"/>
      <c r="AB1177" s="516"/>
      <c r="AC1177" s="516"/>
      <c r="AD1177" s="639"/>
      <c r="AE1177" s="639"/>
    </row>
    <row r="1178" spans="1:31" s="502" customFormat="1" x14ac:dyDescent="0.35">
      <c r="A1178" s="516"/>
      <c r="AA1178" s="639"/>
      <c r="AB1178" s="516"/>
      <c r="AC1178" s="516"/>
      <c r="AD1178" s="639"/>
      <c r="AE1178" s="639"/>
    </row>
    <row r="1179" spans="1:31" s="502" customFormat="1" x14ac:dyDescent="0.35">
      <c r="A1179" s="516"/>
      <c r="AA1179" s="639"/>
      <c r="AB1179" s="516"/>
      <c r="AC1179" s="516"/>
      <c r="AD1179" s="639"/>
      <c r="AE1179" s="639"/>
    </row>
    <row r="1180" spans="1:31" s="502" customFormat="1" x14ac:dyDescent="0.35">
      <c r="A1180" s="516"/>
      <c r="AA1180" s="639"/>
      <c r="AB1180" s="516"/>
      <c r="AC1180" s="516"/>
      <c r="AD1180" s="639"/>
      <c r="AE1180" s="639"/>
    </row>
    <row r="1181" spans="1:31" s="502" customFormat="1" x14ac:dyDescent="0.35">
      <c r="A1181" s="516"/>
      <c r="AA1181" s="639"/>
      <c r="AB1181" s="516"/>
      <c r="AC1181" s="516"/>
      <c r="AD1181" s="639"/>
      <c r="AE1181" s="639"/>
    </row>
    <row r="1182" spans="1:31" s="502" customFormat="1" x14ac:dyDescent="0.35">
      <c r="A1182" s="516"/>
      <c r="AA1182" s="639"/>
      <c r="AB1182" s="516"/>
      <c r="AC1182" s="516"/>
      <c r="AD1182" s="639"/>
      <c r="AE1182" s="639"/>
    </row>
    <row r="1183" spans="1:31" s="502" customFormat="1" x14ac:dyDescent="0.35">
      <c r="A1183" s="516"/>
      <c r="AA1183" s="639"/>
      <c r="AB1183" s="516"/>
      <c r="AC1183" s="516"/>
      <c r="AD1183" s="639"/>
      <c r="AE1183" s="639"/>
    </row>
    <row r="1184" spans="1:31" s="502" customFormat="1" x14ac:dyDescent="0.35">
      <c r="A1184" s="516"/>
      <c r="AA1184" s="639"/>
      <c r="AB1184" s="516"/>
      <c r="AC1184" s="516"/>
      <c r="AD1184" s="639"/>
      <c r="AE1184" s="639"/>
    </row>
    <row r="1185" spans="1:31" s="502" customFormat="1" x14ac:dyDescent="0.35">
      <c r="A1185" s="516"/>
      <c r="AA1185" s="639"/>
      <c r="AB1185" s="516"/>
      <c r="AC1185" s="516"/>
      <c r="AD1185" s="639"/>
      <c r="AE1185" s="639"/>
    </row>
    <row r="1186" spans="1:31" s="502" customFormat="1" x14ac:dyDescent="0.35">
      <c r="A1186" s="516"/>
      <c r="AA1186" s="639"/>
      <c r="AB1186" s="516"/>
      <c r="AC1186" s="516"/>
      <c r="AD1186" s="639"/>
      <c r="AE1186" s="639"/>
    </row>
    <row r="1187" spans="1:31" s="502" customFormat="1" x14ac:dyDescent="0.35">
      <c r="A1187" s="516"/>
      <c r="AA1187" s="639"/>
      <c r="AB1187" s="516"/>
      <c r="AC1187" s="516"/>
      <c r="AD1187" s="639"/>
      <c r="AE1187" s="639"/>
    </row>
    <row r="1188" spans="1:31" s="502" customFormat="1" x14ac:dyDescent="0.35">
      <c r="A1188" s="516"/>
      <c r="AA1188" s="639"/>
      <c r="AB1188" s="516"/>
      <c r="AC1188" s="516"/>
      <c r="AD1188" s="639"/>
      <c r="AE1188" s="639"/>
    </row>
    <row r="1189" spans="1:31" s="502" customFormat="1" x14ac:dyDescent="0.35">
      <c r="A1189" s="516"/>
      <c r="AA1189" s="639"/>
      <c r="AB1189" s="516"/>
      <c r="AC1189" s="516"/>
      <c r="AD1189" s="639"/>
      <c r="AE1189" s="639"/>
    </row>
    <row r="1190" spans="1:31" s="502" customFormat="1" x14ac:dyDescent="0.35">
      <c r="A1190" s="516"/>
      <c r="AA1190" s="639"/>
      <c r="AB1190" s="516"/>
      <c r="AC1190" s="516"/>
      <c r="AD1190" s="639"/>
      <c r="AE1190" s="639"/>
    </row>
    <row r="1191" spans="1:31" s="502" customFormat="1" x14ac:dyDescent="0.35">
      <c r="A1191" s="516"/>
      <c r="AA1191" s="639"/>
      <c r="AB1191" s="516"/>
      <c r="AC1191" s="516"/>
      <c r="AD1191" s="639"/>
      <c r="AE1191" s="639"/>
    </row>
    <row r="1192" spans="1:31" s="502" customFormat="1" x14ac:dyDescent="0.35">
      <c r="A1192" s="516"/>
      <c r="AA1192" s="639"/>
      <c r="AB1192" s="516"/>
      <c r="AC1192" s="516"/>
      <c r="AD1192" s="639"/>
      <c r="AE1192" s="639"/>
    </row>
    <row r="1193" spans="1:31" s="502" customFormat="1" x14ac:dyDescent="0.35">
      <c r="A1193" s="516"/>
      <c r="AA1193" s="639"/>
      <c r="AB1193" s="516"/>
      <c r="AC1193" s="516"/>
      <c r="AD1193" s="639"/>
      <c r="AE1193" s="639"/>
    </row>
    <row r="1194" spans="1:31" s="502" customFormat="1" x14ac:dyDescent="0.35">
      <c r="A1194" s="516"/>
      <c r="AA1194" s="639"/>
      <c r="AB1194" s="516"/>
      <c r="AC1194" s="516"/>
      <c r="AD1194" s="639"/>
      <c r="AE1194" s="639"/>
    </row>
    <row r="1195" spans="1:31" s="502" customFormat="1" x14ac:dyDescent="0.35">
      <c r="A1195" s="516"/>
      <c r="AA1195" s="639"/>
      <c r="AB1195" s="516"/>
      <c r="AC1195" s="516"/>
      <c r="AD1195" s="639"/>
      <c r="AE1195" s="639"/>
    </row>
    <row r="1196" spans="1:31" s="502" customFormat="1" x14ac:dyDescent="0.35">
      <c r="A1196" s="516"/>
      <c r="AA1196" s="639"/>
      <c r="AB1196" s="516"/>
      <c r="AC1196" s="516"/>
      <c r="AD1196" s="639"/>
      <c r="AE1196" s="639"/>
    </row>
    <row r="1197" spans="1:31" s="502" customFormat="1" x14ac:dyDescent="0.35">
      <c r="A1197" s="516"/>
      <c r="AA1197" s="639"/>
      <c r="AB1197" s="516"/>
      <c r="AC1197" s="516"/>
      <c r="AD1197" s="639"/>
      <c r="AE1197" s="639"/>
    </row>
    <row r="1198" spans="1:31" s="502" customFormat="1" x14ac:dyDescent="0.35">
      <c r="A1198" s="516"/>
      <c r="AA1198" s="639"/>
      <c r="AB1198" s="516"/>
      <c r="AC1198" s="516"/>
      <c r="AD1198" s="639"/>
      <c r="AE1198" s="639"/>
    </row>
    <row r="1199" spans="1:31" s="502" customFormat="1" x14ac:dyDescent="0.35">
      <c r="A1199" s="516"/>
      <c r="AA1199" s="639"/>
      <c r="AB1199" s="516"/>
      <c r="AC1199" s="516"/>
      <c r="AD1199" s="639"/>
      <c r="AE1199" s="639"/>
    </row>
    <row r="1200" spans="1:31" s="502" customFormat="1" x14ac:dyDescent="0.35">
      <c r="A1200" s="516"/>
      <c r="AA1200" s="639"/>
      <c r="AB1200" s="516"/>
      <c r="AC1200" s="516"/>
      <c r="AD1200" s="639"/>
      <c r="AE1200" s="639"/>
    </row>
    <row r="1201" spans="1:31" s="502" customFormat="1" x14ac:dyDescent="0.35">
      <c r="A1201" s="516"/>
      <c r="AA1201" s="639"/>
      <c r="AB1201" s="516"/>
      <c r="AC1201" s="516"/>
      <c r="AD1201" s="639"/>
      <c r="AE1201" s="639"/>
    </row>
    <row r="1202" spans="1:31" s="502" customFormat="1" x14ac:dyDescent="0.35">
      <c r="A1202" s="516"/>
      <c r="AA1202" s="639"/>
      <c r="AB1202" s="516"/>
      <c r="AC1202" s="516"/>
      <c r="AD1202" s="639"/>
      <c r="AE1202" s="639"/>
    </row>
    <row r="1203" spans="1:31" s="502" customFormat="1" x14ac:dyDescent="0.35">
      <c r="A1203" s="516"/>
      <c r="AA1203" s="639"/>
      <c r="AB1203" s="516"/>
      <c r="AC1203" s="516"/>
      <c r="AD1203" s="639"/>
      <c r="AE1203" s="639"/>
    </row>
    <row r="1204" spans="1:31" s="502" customFormat="1" x14ac:dyDescent="0.35">
      <c r="A1204" s="516"/>
      <c r="AA1204" s="639"/>
      <c r="AB1204" s="516"/>
      <c r="AC1204" s="516"/>
      <c r="AD1204" s="639"/>
      <c r="AE1204" s="639"/>
    </row>
    <row r="1205" spans="1:31" s="502" customFormat="1" x14ac:dyDescent="0.35">
      <c r="A1205" s="516"/>
      <c r="AA1205" s="639"/>
      <c r="AB1205" s="516"/>
      <c r="AC1205" s="516"/>
      <c r="AD1205" s="639"/>
      <c r="AE1205" s="639"/>
    </row>
    <row r="1206" spans="1:31" s="502" customFormat="1" x14ac:dyDescent="0.35">
      <c r="A1206" s="516"/>
      <c r="AA1206" s="639"/>
      <c r="AB1206" s="516"/>
      <c r="AC1206" s="516"/>
      <c r="AD1206" s="639"/>
      <c r="AE1206" s="639"/>
    </row>
    <row r="1207" spans="1:31" s="502" customFormat="1" x14ac:dyDescent="0.35">
      <c r="A1207" s="516"/>
      <c r="AA1207" s="639"/>
      <c r="AB1207" s="516"/>
      <c r="AC1207" s="516"/>
      <c r="AD1207" s="639"/>
      <c r="AE1207" s="639"/>
    </row>
    <row r="1208" spans="1:31" s="502" customFormat="1" x14ac:dyDescent="0.35">
      <c r="A1208" s="516"/>
      <c r="AA1208" s="639"/>
      <c r="AB1208" s="516"/>
      <c r="AC1208" s="516"/>
      <c r="AD1208" s="639"/>
      <c r="AE1208" s="639"/>
    </row>
    <row r="1209" spans="1:31" s="502" customFormat="1" x14ac:dyDescent="0.35">
      <c r="A1209" s="516"/>
      <c r="AA1209" s="639"/>
      <c r="AB1209" s="516"/>
      <c r="AC1209" s="516"/>
      <c r="AD1209" s="639"/>
      <c r="AE1209" s="639"/>
    </row>
    <row r="1210" spans="1:31" s="502" customFormat="1" x14ac:dyDescent="0.35">
      <c r="A1210" s="516"/>
      <c r="AA1210" s="639"/>
      <c r="AB1210" s="516"/>
      <c r="AC1210" s="516"/>
      <c r="AD1210" s="639"/>
      <c r="AE1210" s="639"/>
    </row>
    <row r="1211" spans="1:31" s="502" customFormat="1" x14ac:dyDescent="0.35">
      <c r="A1211" s="516"/>
      <c r="AA1211" s="639"/>
      <c r="AB1211" s="516"/>
      <c r="AC1211" s="516"/>
      <c r="AD1211" s="639"/>
      <c r="AE1211" s="639"/>
    </row>
    <row r="1212" spans="1:31" s="502" customFormat="1" x14ac:dyDescent="0.35">
      <c r="A1212" s="516"/>
      <c r="AA1212" s="639"/>
      <c r="AB1212" s="516"/>
      <c r="AC1212" s="516"/>
      <c r="AD1212" s="639"/>
      <c r="AE1212" s="639"/>
    </row>
    <row r="1213" spans="1:31" s="502" customFormat="1" x14ac:dyDescent="0.35">
      <c r="A1213" s="516"/>
      <c r="AA1213" s="639"/>
      <c r="AB1213" s="516"/>
      <c r="AC1213" s="516"/>
      <c r="AD1213" s="639"/>
      <c r="AE1213" s="639"/>
    </row>
    <row r="1214" spans="1:31" s="502" customFormat="1" x14ac:dyDescent="0.35">
      <c r="A1214" s="516"/>
      <c r="AA1214" s="639"/>
      <c r="AB1214" s="516"/>
      <c r="AC1214" s="516"/>
      <c r="AD1214" s="639"/>
      <c r="AE1214" s="639"/>
    </row>
    <row r="1215" spans="1:31" s="502" customFormat="1" x14ac:dyDescent="0.35">
      <c r="A1215" s="516"/>
      <c r="AA1215" s="639"/>
      <c r="AB1215" s="516"/>
      <c r="AC1215" s="516"/>
      <c r="AD1215" s="639"/>
      <c r="AE1215" s="639"/>
    </row>
    <row r="1216" spans="1:31" s="502" customFormat="1" x14ac:dyDescent="0.35">
      <c r="A1216" s="516"/>
      <c r="AA1216" s="639"/>
      <c r="AB1216" s="516"/>
      <c r="AC1216" s="516"/>
      <c r="AD1216" s="639"/>
      <c r="AE1216" s="639"/>
    </row>
    <row r="1217" spans="1:31" s="502" customFormat="1" x14ac:dyDescent="0.35">
      <c r="A1217" s="516"/>
      <c r="AA1217" s="639"/>
      <c r="AB1217" s="516"/>
      <c r="AC1217" s="516"/>
      <c r="AD1217" s="639"/>
      <c r="AE1217" s="639"/>
    </row>
    <row r="1218" spans="1:31" s="502" customFormat="1" x14ac:dyDescent="0.35">
      <c r="A1218" s="516"/>
      <c r="AA1218" s="639"/>
      <c r="AB1218" s="516"/>
      <c r="AC1218" s="516"/>
      <c r="AD1218" s="639"/>
      <c r="AE1218" s="639"/>
    </row>
    <row r="1219" spans="1:31" s="502" customFormat="1" x14ac:dyDescent="0.35">
      <c r="A1219" s="516"/>
      <c r="AA1219" s="639"/>
      <c r="AB1219" s="516"/>
      <c r="AC1219" s="516"/>
      <c r="AD1219" s="639"/>
      <c r="AE1219" s="639"/>
    </row>
    <row r="1220" spans="1:31" s="502" customFormat="1" x14ac:dyDescent="0.35">
      <c r="A1220" s="516"/>
      <c r="AA1220" s="639"/>
      <c r="AB1220" s="516"/>
      <c r="AC1220" s="516"/>
      <c r="AD1220" s="639"/>
      <c r="AE1220" s="639"/>
    </row>
    <row r="1221" spans="1:31" s="502" customFormat="1" x14ac:dyDescent="0.35">
      <c r="A1221" s="516"/>
      <c r="AA1221" s="639"/>
      <c r="AB1221" s="516"/>
      <c r="AC1221" s="516"/>
      <c r="AD1221" s="639"/>
      <c r="AE1221" s="639"/>
    </row>
    <row r="1222" spans="1:31" s="502" customFormat="1" x14ac:dyDescent="0.35">
      <c r="A1222" s="516"/>
      <c r="AA1222" s="639"/>
      <c r="AB1222" s="516"/>
      <c r="AC1222" s="516"/>
      <c r="AD1222" s="639"/>
      <c r="AE1222" s="639"/>
    </row>
    <row r="1223" spans="1:31" s="502" customFormat="1" x14ac:dyDescent="0.35">
      <c r="A1223" s="516"/>
      <c r="AA1223" s="639"/>
      <c r="AB1223" s="516"/>
      <c r="AC1223" s="516"/>
      <c r="AD1223" s="639"/>
      <c r="AE1223" s="639"/>
    </row>
    <row r="1224" spans="1:31" s="502" customFormat="1" x14ac:dyDescent="0.35">
      <c r="A1224" s="516"/>
      <c r="AA1224" s="639"/>
      <c r="AB1224" s="516"/>
      <c r="AC1224" s="516"/>
      <c r="AD1224" s="639"/>
      <c r="AE1224" s="639"/>
    </row>
    <row r="1225" spans="1:31" s="502" customFormat="1" x14ac:dyDescent="0.35">
      <c r="A1225" s="516"/>
      <c r="AA1225" s="639"/>
      <c r="AB1225" s="516"/>
      <c r="AC1225" s="516"/>
      <c r="AD1225" s="639"/>
      <c r="AE1225" s="639"/>
    </row>
    <row r="1226" spans="1:31" s="502" customFormat="1" x14ac:dyDescent="0.35">
      <c r="A1226" s="516"/>
      <c r="AA1226" s="639"/>
      <c r="AB1226" s="516"/>
      <c r="AC1226" s="516"/>
      <c r="AD1226" s="639"/>
      <c r="AE1226" s="639"/>
    </row>
    <row r="1227" spans="1:31" s="502" customFormat="1" x14ac:dyDescent="0.35">
      <c r="A1227" s="516"/>
      <c r="AA1227" s="639"/>
      <c r="AB1227" s="516"/>
      <c r="AC1227" s="516"/>
      <c r="AD1227" s="639"/>
      <c r="AE1227" s="639"/>
    </row>
    <row r="1228" spans="1:31" s="502" customFormat="1" x14ac:dyDescent="0.35">
      <c r="A1228" s="516"/>
      <c r="AA1228" s="639"/>
      <c r="AB1228" s="516"/>
      <c r="AC1228" s="516"/>
      <c r="AD1228" s="639"/>
      <c r="AE1228" s="639"/>
    </row>
    <row r="1229" spans="1:31" s="502" customFormat="1" x14ac:dyDescent="0.35">
      <c r="A1229" s="516"/>
      <c r="AA1229" s="639"/>
      <c r="AB1229" s="516"/>
      <c r="AC1229" s="516"/>
      <c r="AD1229" s="639"/>
      <c r="AE1229" s="639"/>
    </row>
    <row r="1230" spans="1:31" s="502" customFormat="1" x14ac:dyDescent="0.35">
      <c r="A1230" s="516"/>
      <c r="AA1230" s="639"/>
      <c r="AB1230" s="516"/>
      <c r="AC1230" s="516"/>
      <c r="AD1230" s="639"/>
      <c r="AE1230" s="639"/>
    </row>
    <row r="1231" spans="1:31" s="502" customFormat="1" x14ac:dyDescent="0.35">
      <c r="A1231" s="516"/>
      <c r="AA1231" s="639"/>
      <c r="AB1231" s="516"/>
      <c r="AC1231" s="516"/>
      <c r="AD1231" s="639"/>
      <c r="AE1231" s="639"/>
    </row>
    <row r="1232" spans="1:31" s="502" customFormat="1" x14ac:dyDescent="0.35">
      <c r="A1232" s="516"/>
      <c r="AA1232" s="639"/>
      <c r="AB1232" s="516"/>
      <c r="AC1232" s="516"/>
      <c r="AD1232" s="639"/>
      <c r="AE1232" s="639"/>
    </row>
    <row r="1233" spans="1:31" s="502" customFormat="1" x14ac:dyDescent="0.35">
      <c r="A1233" s="516"/>
      <c r="AA1233" s="639"/>
      <c r="AB1233" s="516"/>
      <c r="AC1233" s="516"/>
      <c r="AD1233" s="639"/>
      <c r="AE1233" s="639"/>
    </row>
    <row r="1234" spans="1:31" s="502" customFormat="1" x14ac:dyDescent="0.35">
      <c r="A1234" s="516"/>
      <c r="AA1234" s="639"/>
      <c r="AB1234" s="516"/>
      <c r="AC1234" s="516"/>
      <c r="AD1234" s="639"/>
      <c r="AE1234" s="639"/>
    </row>
    <row r="1235" spans="1:31" s="502" customFormat="1" x14ac:dyDescent="0.35">
      <c r="A1235" s="516"/>
      <c r="AA1235" s="639"/>
      <c r="AB1235" s="516"/>
      <c r="AC1235" s="516"/>
      <c r="AD1235" s="639"/>
      <c r="AE1235" s="639"/>
    </row>
    <row r="1236" spans="1:31" s="502" customFormat="1" x14ac:dyDescent="0.35">
      <c r="A1236" s="516"/>
      <c r="AA1236" s="639"/>
      <c r="AB1236" s="516"/>
      <c r="AC1236" s="516"/>
      <c r="AD1236" s="639"/>
      <c r="AE1236" s="639"/>
    </row>
    <row r="1237" spans="1:31" s="502" customFormat="1" x14ac:dyDescent="0.35">
      <c r="A1237" s="516"/>
      <c r="AA1237" s="639"/>
      <c r="AB1237" s="516"/>
      <c r="AC1237" s="516"/>
      <c r="AD1237" s="639"/>
      <c r="AE1237" s="639"/>
    </row>
    <row r="1238" spans="1:31" s="502" customFormat="1" x14ac:dyDescent="0.35">
      <c r="A1238" s="516"/>
      <c r="AA1238" s="639"/>
      <c r="AB1238" s="516"/>
      <c r="AC1238" s="516"/>
      <c r="AD1238" s="639"/>
      <c r="AE1238" s="639"/>
    </row>
    <row r="1239" spans="1:31" s="502" customFormat="1" x14ac:dyDescent="0.35">
      <c r="A1239" s="516"/>
      <c r="AA1239" s="639"/>
      <c r="AB1239" s="516"/>
      <c r="AC1239" s="516"/>
      <c r="AD1239" s="639"/>
      <c r="AE1239" s="639"/>
    </row>
    <row r="1240" spans="1:31" s="502" customFormat="1" x14ac:dyDescent="0.35">
      <c r="A1240" s="516"/>
      <c r="AA1240" s="639"/>
      <c r="AB1240" s="516"/>
      <c r="AC1240" s="516"/>
      <c r="AD1240" s="639"/>
      <c r="AE1240" s="639"/>
    </row>
    <row r="1241" spans="1:31" s="502" customFormat="1" x14ac:dyDescent="0.35">
      <c r="A1241" s="516"/>
      <c r="AA1241" s="639"/>
      <c r="AB1241" s="516"/>
      <c r="AC1241" s="516"/>
      <c r="AD1241" s="639"/>
      <c r="AE1241" s="639"/>
    </row>
    <row r="1242" spans="1:31" s="502" customFormat="1" x14ac:dyDescent="0.35">
      <c r="A1242" s="516"/>
      <c r="AA1242" s="639"/>
      <c r="AB1242" s="516"/>
      <c r="AC1242" s="516"/>
      <c r="AD1242" s="639"/>
      <c r="AE1242" s="639"/>
    </row>
    <row r="1243" spans="1:31" s="502" customFormat="1" x14ac:dyDescent="0.35">
      <c r="A1243" s="516"/>
      <c r="AA1243" s="639"/>
      <c r="AB1243" s="516"/>
      <c r="AC1243" s="516"/>
      <c r="AD1243" s="639"/>
      <c r="AE1243" s="639"/>
    </row>
    <row r="1244" spans="1:31" s="502" customFormat="1" x14ac:dyDescent="0.35">
      <c r="A1244" s="516"/>
      <c r="AA1244" s="639"/>
      <c r="AB1244" s="516"/>
      <c r="AC1244" s="516"/>
      <c r="AD1244" s="639"/>
      <c r="AE1244" s="639"/>
    </row>
    <row r="1245" spans="1:31" s="502" customFormat="1" x14ac:dyDescent="0.35">
      <c r="A1245" s="516"/>
      <c r="AA1245" s="639"/>
      <c r="AB1245" s="516"/>
      <c r="AC1245" s="516"/>
      <c r="AD1245" s="639"/>
      <c r="AE1245" s="639"/>
    </row>
    <row r="1246" spans="1:31" s="502" customFormat="1" x14ac:dyDescent="0.35">
      <c r="A1246" s="516"/>
      <c r="AA1246" s="639"/>
      <c r="AB1246" s="516"/>
      <c r="AC1246" s="516"/>
      <c r="AD1246" s="639"/>
      <c r="AE1246" s="639"/>
    </row>
    <row r="1247" spans="1:31" s="502" customFormat="1" x14ac:dyDescent="0.35">
      <c r="A1247" s="516"/>
      <c r="AA1247" s="639"/>
      <c r="AB1247" s="516"/>
      <c r="AC1247" s="516"/>
      <c r="AD1247" s="639"/>
      <c r="AE1247" s="639"/>
    </row>
    <row r="1248" spans="1:31" s="502" customFormat="1" x14ac:dyDescent="0.35">
      <c r="A1248" s="516"/>
      <c r="AA1248" s="639"/>
      <c r="AB1248" s="516"/>
      <c r="AC1248" s="516"/>
      <c r="AD1248" s="639"/>
      <c r="AE1248" s="639"/>
    </row>
    <row r="1249" spans="1:31" s="502" customFormat="1" x14ac:dyDescent="0.35">
      <c r="A1249" s="516"/>
      <c r="AA1249" s="639"/>
      <c r="AB1249" s="516"/>
      <c r="AC1249" s="516"/>
      <c r="AD1249" s="639"/>
      <c r="AE1249" s="639"/>
    </row>
    <row r="1250" spans="1:31" s="502" customFormat="1" x14ac:dyDescent="0.35">
      <c r="A1250" s="516"/>
      <c r="AA1250" s="639"/>
      <c r="AB1250" s="516"/>
      <c r="AC1250" s="516"/>
      <c r="AD1250" s="639"/>
      <c r="AE1250" s="639"/>
    </row>
    <row r="1251" spans="1:31" s="502" customFormat="1" x14ac:dyDescent="0.35">
      <c r="A1251" s="516"/>
      <c r="AA1251" s="639"/>
      <c r="AB1251" s="516"/>
      <c r="AC1251" s="516"/>
      <c r="AD1251" s="639"/>
      <c r="AE1251" s="639"/>
    </row>
    <row r="1252" spans="1:31" s="502" customFormat="1" x14ac:dyDescent="0.35">
      <c r="A1252" s="516"/>
      <c r="AA1252" s="639"/>
      <c r="AB1252" s="516"/>
      <c r="AC1252" s="516"/>
      <c r="AD1252" s="639"/>
      <c r="AE1252" s="639"/>
    </row>
    <row r="1253" spans="1:31" s="502" customFormat="1" x14ac:dyDescent="0.35">
      <c r="A1253" s="516"/>
      <c r="AA1253" s="639"/>
      <c r="AB1253" s="516"/>
      <c r="AC1253" s="516"/>
      <c r="AD1253" s="639"/>
      <c r="AE1253" s="639"/>
    </row>
    <row r="1254" spans="1:31" s="502" customFormat="1" x14ac:dyDescent="0.35">
      <c r="A1254" s="516"/>
      <c r="AA1254" s="639"/>
      <c r="AB1254" s="516"/>
      <c r="AC1254" s="516"/>
      <c r="AD1254" s="639"/>
      <c r="AE1254" s="639"/>
    </row>
    <row r="1255" spans="1:31" s="502" customFormat="1" x14ac:dyDescent="0.35">
      <c r="A1255" s="516"/>
      <c r="AA1255" s="639"/>
      <c r="AB1255" s="516"/>
      <c r="AC1255" s="516"/>
      <c r="AD1255" s="639"/>
      <c r="AE1255" s="639"/>
    </row>
    <row r="1256" spans="1:31" s="502" customFormat="1" x14ac:dyDescent="0.35">
      <c r="A1256" s="516"/>
      <c r="AA1256" s="639"/>
      <c r="AB1256" s="516"/>
      <c r="AC1256" s="516"/>
      <c r="AD1256" s="639"/>
      <c r="AE1256" s="639"/>
    </row>
    <row r="1257" spans="1:31" s="502" customFormat="1" x14ac:dyDescent="0.35">
      <c r="A1257" s="516"/>
      <c r="AA1257" s="639"/>
      <c r="AB1257" s="516"/>
      <c r="AC1257" s="516"/>
      <c r="AD1257" s="639"/>
      <c r="AE1257" s="639"/>
    </row>
    <row r="1258" spans="1:31" s="502" customFormat="1" x14ac:dyDescent="0.35">
      <c r="A1258" s="516"/>
      <c r="AA1258" s="639"/>
      <c r="AB1258" s="516"/>
      <c r="AC1258" s="516"/>
      <c r="AD1258" s="639"/>
      <c r="AE1258" s="639"/>
    </row>
    <row r="1259" spans="1:31" s="502" customFormat="1" x14ac:dyDescent="0.35">
      <c r="A1259" s="516"/>
      <c r="AA1259" s="639"/>
      <c r="AB1259" s="516"/>
      <c r="AC1259" s="516"/>
      <c r="AD1259" s="639"/>
      <c r="AE1259" s="639"/>
    </row>
    <row r="1260" spans="1:31" s="502" customFormat="1" x14ac:dyDescent="0.35">
      <c r="A1260" s="516"/>
      <c r="AA1260" s="639"/>
      <c r="AB1260" s="516"/>
      <c r="AC1260" s="516"/>
      <c r="AD1260" s="639"/>
      <c r="AE1260" s="639"/>
    </row>
    <row r="1261" spans="1:31" s="502" customFormat="1" x14ac:dyDescent="0.35">
      <c r="A1261" s="516"/>
      <c r="AA1261" s="639"/>
      <c r="AB1261" s="516"/>
      <c r="AC1261" s="516"/>
      <c r="AD1261" s="639"/>
      <c r="AE1261" s="639"/>
    </row>
    <row r="1262" spans="1:31" s="502" customFormat="1" x14ac:dyDescent="0.35">
      <c r="A1262" s="516"/>
      <c r="AA1262" s="639"/>
      <c r="AB1262" s="516"/>
      <c r="AC1262" s="516"/>
      <c r="AD1262" s="639"/>
      <c r="AE1262" s="639"/>
    </row>
    <row r="1263" spans="1:31" s="502" customFormat="1" x14ac:dyDescent="0.35">
      <c r="A1263" s="516"/>
      <c r="AA1263" s="639"/>
      <c r="AB1263" s="516"/>
      <c r="AC1263" s="516"/>
      <c r="AD1263" s="639"/>
      <c r="AE1263" s="639"/>
    </row>
    <row r="1264" spans="1:31" s="502" customFormat="1" x14ac:dyDescent="0.35">
      <c r="A1264" s="516"/>
      <c r="AA1264" s="639"/>
      <c r="AB1264" s="516"/>
      <c r="AC1264" s="516"/>
      <c r="AD1264" s="639"/>
      <c r="AE1264" s="639"/>
    </row>
    <row r="1265" spans="1:31" s="502" customFormat="1" x14ac:dyDescent="0.35">
      <c r="A1265" s="516"/>
      <c r="AA1265" s="639"/>
      <c r="AB1265" s="516"/>
      <c r="AC1265" s="516"/>
      <c r="AD1265" s="639"/>
      <c r="AE1265" s="639"/>
    </row>
    <row r="1266" spans="1:31" s="502" customFormat="1" x14ac:dyDescent="0.35">
      <c r="A1266" s="516"/>
      <c r="AA1266" s="639"/>
      <c r="AB1266" s="516"/>
      <c r="AC1266" s="516"/>
      <c r="AD1266" s="639"/>
      <c r="AE1266" s="639"/>
    </row>
    <row r="1267" spans="1:31" s="502" customFormat="1" x14ac:dyDescent="0.35">
      <c r="A1267" s="516"/>
      <c r="AA1267" s="639"/>
      <c r="AB1267" s="516"/>
      <c r="AC1267" s="516"/>
      <c r="AD1267" s="639"/>
      <c r="AE1267" s="639"/>
    </row>
    <row r="1268" spans="1:31" s="502" customFormat="1" x14ac:dyDescent="0.35">
      <c r="A1268" s="516"/>
      <c r="AA1268" s="639"/>
      <c r="AB1268" s="516"/>
      <c r="AC1268" s="516"/>
      <c r="AD1268" s="639"/>
      <c r="AE1268" s="639"/>
    </row>
    <row r="1269" spans="1:31" s="502" customFormat="1" x14ac:dyDescent="0.35">
      <c r="A1269" s="516"/>
      <c r="AA1269" s="639"/>
      <c r="AB1269" s="516"/>
      <c r="AC1269" s="516"/>
      <c r="AD1269" s="639"/>
      <c r="AE1269" s="639"/>
    </row>
    <row r="1270" spans="1:31" s="502" customFormat="1" x14ac:dyDescent="0.35">
      <c r="A1270" s="516"/>
      <c r="AA1270" s="639"/>
      <c r="AB1270" s="516"/>
      <c r="AC1270" s="516"/>
      <c r="AD1270" s="639"/>
      <c r="AE1270" s="639"/>
    </row>
    <row r="1271" spans="1:31" s="502" customFormat="1" x14ac:dyDescent="0.35">
      <c r="A1271" s="516"/>
      <c r="AA1271" s="639"/>
      <c r="AB1271" s="516"/>
      <c r="AC1271" s="516"/>
      <c r="AD1271" s="639"/>
      <c r="AE1271" s="639"/>
    </row>
    <row r="1272" spans="1:31" s="502" customFormat="1" x14ac:dyDescent="0.35">
      <c r="A1272" s="516"/>
      <c r="AA1272" s="639"/>
      <c r="AB1272" s="516"/>
      <c r="AC1272" s="516"/>
      <c r="AD1272" s="639"/>
      <c r="AE1272" s="639"/>
    </row>
    <row r="1273" spans="1:31" s="502" customFormat="1" x14ac:dyDescent="0.35">
      <c r="A1273" s="516"/>
      <c r="AA1273" s="639"/>
      <c r="AB1273" s="516"/>
      <c r="AC1273" s="516"/>
      <c r="AD1273" s="639"/>
      <c r="AE1273" s="639"/>
    </row>
    <row r="1274" spans="1:31" s="502" customFormat="1" x14ac:dyDescent="0.35">
      <c r="A1274" s="516"/>
      <c r="AA1274" s="639"/>
      <c r="AB1274" s="516"/>
      <c r="AC1274" s="516"/>
      <c r="AD1274" s="639"/>
      <c r="AE1274" s="639"/>
    </row>
    <row r="1275" spans="1:31" s="502" customFormat="1" x14ac:dyDescent="0.35">
      <c r="A1275" s="516"/>
      <c r="AA1275" s="639"/>
      <c r="AB1275" s="516"/>
      <c r="AC1275" s="516"/>
      <c r="AD1275" s="639"/>
      <c r="AE1275" s="639"/>
    </row>
    <row r="1276" spans="1:31" s="502" customFormat="1" x14ac:dyDescent="0.35">
      <c r="A1276" s="516"/>
      <c r="AA1276" s="639"/>
      <c r="AB1276" s="516"/>
      <c r="AC1276" s="516"/>
      <c r="AD1276" s="639"/>
      <c r="AE1276" s="639"/>
    </row>
    <row r="1277" spans="1:31" s="502" customFormat="1" x14ac:dyDescent="0.35">
      <c r="A1277" s="516"/>
      <c r="AA1277" s="639"/>
      <c r="AB1277" s="516"/>
      <c r="AC1277" s="516"/>
      <c r="AD1277" s="639"/>
      <c r="AE1277" s="639"/>
    </row>
    <row r="1278" spans="1:31" s="502" customFormat="1" x14ac:dyDescent="0.35">
      <c r="A1278" s="516"/>
      <c r="AA1278" s="639"/>
      <c r="AB1278" s="516"/>
      <c r="AC1278" s="516"/>
      <c r="AD1278" s="639"/>
      <c r="AE1278" s="639"/>
    </row>
    <row r="1279" spans="1:31" s="502" customFormat="1" x14ac:dyDescent="0.35">
      <c r="A1279" s="516"/>
      <c r="AA1279" s="639"/>
      <c r="AB1279" s="516"/>
      <c r="AC1279" s="516"/>
      <c r="AD1279" s="639"/>
      <c r="AE1279" s="639"/>
    </row>
    <row r="1280" spans="1:31" s="502" customFormat="1" x14ac:dyDescent="0.35">
      <c r="A1280" s="516"/>
      <c r="AA1280" s="639"/>
      <c r="AB1280" s="516"/>
      <c r="AC1280" s="516"/>
      <c r="AD1280" s="639"/>
      <c r="AE1280" s="639"/>
    </row>
    <row r="1281" spans="1:31" s="502" customFormat="1" x14ac:dyDescent="0.35">
      <c r="A1281" s="516"/>
      <c r="AA1281" s="639"/>
      <c r="AB1281" s="516"/>
      <c r="AC1281" s="516"/>
      <c r="AD1281" s="639"/>
      <c r="AE1281" s="639"/>
    </row>
    <row r="1282" spans="1:31" s="502" customFormat="1" x14ac:dyDescent="0.35">
      <c r="A1282" s="516"/>
      <c r="AA1282" s="639"/>
      <c r="AB1282" s="516"/>
      <c r="AC1282" s="516"/>
      <c r="AD1282" s="639"/>
      <c r="AE1282" s="639"/>
    </row>
    <row r="1283" spans="1:31" s="502" customFormat="1" x14ac:dyDescent="0.35">
      <c r="A1283" s="516"/>
      <c r="AA1283" s="639"/>
      <c r="AB1283" s="516"/>
      <c r="AC1283" s="516"/>
      <c r="AD1283" s="639"/>
      <c r="AE1283" s="639"/>
    </row>
    <row r="1284" spans="1:31" s="502" customFormat="1" x14ac:dyDescent="0.35">
      <c r="A1284" s="516"/>
      <c r="AA1284" s="639"/>
      <c r="AB1284" s="516"/>
      <c r="AC1284" s="516"/>
      <c r="AD1284" s="639"/>
      <c r="AE1284" s="639"/>
    </row>
    <row r="1285" spans="1:31" s="502" customFormat="1" x14ac:dyDescent="0.35">
      <c r="A1285" s="516"/>
      <c r="AA1285" s="639"/>
      <c r="AB1285" s="516"/>
      <c r="AC1285" s="516"/>
      <c r="AD1285" s="639"/>
      <c r="AE1285" s="639"/>
    </row>
    <row r="1286" spans="1:31" s="502" customFormat="1" x14ac:dyDescent="0.35">
      <c r="A1286" s="516"/>
      <c r="AA1286" s="639"/>
      <c r="AB1286" s="516"/>
      <c r="AC1286" s="516"/>
      <c r="AD1286" s="639"/>
      <c r="AE1286" s="639"/>
    </row>
    <row r="1287" spans="1:31" s="502" customFormat="1" x14ac:dyDescent="0.35">
      <c r="A1287" s="516"/>
      <c r="AA1287" s="639"/>
      <c r="AB1287" s="516"/>
      <c r="AC1287" s="516"/>
      <c r="AD1287" s="639"/>
      <c r="AE1287" s="639"/>
    </row>
    <row r="1288" spans="1:31" s="502" customFormat="1" x14ac:dyDescent="0.35">
      <c r="A1288" s="516"/>
      <c r="AA1288" s="639"/>
      <c r="AB1288" s="516"/>
      <c r="AC1288" s="516"/>
      <c r="AD1288" s="639"/>
      <c r="AE1288" s="639"/>
    </row>
    <row r="1289" spans="1:31" s="502" customFormat="1" x14ac:dyDescent="0.35">
      <c r="A1289" s="516"/>
      <c r="AA1289" s="639"/>
      <c r="AB1289" s="516"/>
      <c r="AC1289" s="516"/>
      <c r="AD1289" s="639"/>
      <c r="AE1289" s="639"/>
    </row>
    <row r="1290" spans="1:31" s="502" customFormat="1" x14ac:dyDescent="0.35">
      <c r="A1290" s="516"/>
      <c r="AA1290" s="639"/>
      <c r="AB1290" s="516"/>
      <c r="AC1290" s="516"/>
      <c r="AD1290" s="639"/>
      <c r="AE1290" s="639"/>
    </row>
    <row r="1291" spans="1:31" s="502" customFormat="1" x14ac:dyDescent="0.35">
      <c r="A1291" s="516"/>
      <c r="AA1291" s="639"/>
      <c r="AB1291" s="516"/>
      <c r="AC1291" s="516"/>
      <c r="AD1291" s="639"/>
      <c r="AE1291" s="639"/>
    </row>
    <row r="1292" spans="1:31" s="502" customFormat="1" x14ac:dyDescent="0.35">
      <c r="A1292" s="516"/>
      <c r="AA1292" s="639"/>
      <c r="AB1292" s="516"/>
      <c r="AC1292" s="516"/>
      <c r="AD1292" s="639"/>
      <c r="AE1292" s="639"/>
    </row>
    <row r="1293" spans="1:31" s="502" customFormat="1" x14ac:dyDescent="0.35">
      <c r="A1293" s="516"/>
      <c r="AA1293" s="639"/>
      <c r="AB1293" s="516"/>
      <c r="AC1293" s="516"/>
      <c r="AD1293" s="639"/>
      <c r="AE1293" s="639"/>
    </row>
    <row r="1294" spans="1:31" s="502" customFormat="1" x14ac:dyDescent="0.35">
      <c r="A1294" s="516"/>
      <c r="AA1294" s="639"/>
      <c r="AB1294" s="516"/>
      <c r="AC1294" s="516"/>
      <c r="AD1294" s="639"/>
      <c r="AE1294" s="639"/>
    </row>
    <row r="1295" spans="1:31" s="502" customFormat="1" x14ac:dyDescent="0.35">
      <c r="A1295" s="516"/>
      <c r="AA1295" s="639"/>
      <c r="AB1295" s="516"/>
      <c r="AC1295" s="516"/>
      <c r="AD1295" s="639"/>
      <c r="AE1295" s="639"/>
    </row>
    <row r="1296" spans="1:31" s="502" customFormat="1" x14ac:dyDescent="0.35">
      <c r="A1296" s="516"/>
      <c r="AA1296" s="639"/>
      <c r="AB1296" s="516"/>
      <c r="AC1296" s="516"/>
      <c r="AD1296" s="639"/>
      <c r="AE1296" s="639"/>
    </row>
    <row r="1297" spans="1:31" s="502" customFormat="1" x14ac:dyDescent="0.35">
      <c r="A1297" s="516"/>
      <c r="AA1297" s="639"/>
      <c r="AB1297" s="516"/>
      <c r="AC1297" s="516"/>
      <c r="AD1297" s="639"/>
      <c r="AE1297" s="639"/>
    </row>
    <row r="1298" spans="1:31" s="502" customFormat="1" x14ac:dyDescent="0.35">
      <c r="A1298" s="516"/>
      <c r="AA1298" s="639"/>
      <c r="AB1298" s="516"/>
      <c r="AC1298" s="516"/>
      <c r="AD1298" s="639"/>
      <c r="AE1298" s="639"/>
    </row>
    <row r="1299" spans="1:31" s="502" customFormat="1" x14ac:dyDescent="0.35">
      <c r="A1299" s="516"/>
      <c r="AA1299" s="639"/>
      <c r="AB1299" s="516"/>
      <c r="AC1299" s="516"/>
      <c r="AD1299" s="639"/>
      <c r="AE1299" s="639"/>
    </row>
    <row r="1300" spans="1:31" s="502" customFormat="1" x14ac:dyDescent="0.35">
      <c r="A1300" s="516"/>
      <c r="AA1300" s="639"/>
      <c r="AB1300" s="516"/>
      <c r="AC1300" s="516"/>
      <c r="AD1300" s="639"/>
      <c r="AE1300" s="639"/>
    </row>
    <row r="1301" spans="1:31" s="502" customFormat="1" x14ac:dyDescent="0.35">
      <c r="A1301" s="516"/>
      <c r="AA1301" s="639"/>
      <c r="AB1301" s="516"/>
      <c r="AC1301" s="516"/>
      <c r="AD1301" s="639"/>
      <c r="AE1301" s="639"/>
    </row>
    <row r="1302" spans="1:31" s="502" customFormat="1" x14ac:dyDescent="0.35">
      <c r="A1302" s="516"/>
      <c r="AA1302" s="639"/>
      <c r="AB1302" s="516"/>
      <c r="AC1302" s="516"/>
      <c r="AD1302" s="639"/>
      <c r="AE1302" s="639"/>
    </row>
    <row r="1303" spans="1:31" s="502" customFormat="1" x14ac:dyDescent="0.35">
      <c r="A1303" s="516"/>
      <c r="AA1303" s="639"/>
      <c r="AB1303" s="516"/>
      <c r="AC1303" s="516"/>
      <c r="AD1303" s="639"/>
      <c r="AE1303" s="639"/>
    </row>
    <row r="1304" spans="1:31" s="502" customFormat="1" x14ac:dyDescent="0.35">
      <c r="A1304" s="516"/>
      <c r="AA1304" s="639"/>
      <c r="AB1304" s="516"/>
      <c r="AC1304" s="516"/>
      <c r="AD1304" s="639"/>
      <c r="AE1304" s="639"/>
    </row>
    <row r="1305" spans="1:31" s="502" customFormat="1" x14ac:dyDescent="0.35">
      <c r="A1305" s="516"/>
      <c r="AA1305" s="639"/>
      <c r="AB1305" s="516"/>
      <c r="AC1305" s="516"/>
      <c r="AD1305" s="639"/>
      <c r="AE1305" s="639"/>
    </row>
    <row r="1306" spans="1:31" s="502" customFormat="1" x14ac:dyDescent="0.35">
      <c r="A1306" s="516"/>
      <c r="AA1306" s="639"/>
      <c r="AB1306" s="516"/>
      <c r="AC1306" s="516"/>
      <c r="AD1306" s="639"/>
      <c r="AE1306" s="639"/>
    </row>
    <row r="1307" spans="1:31" s="502" customFormat="1" x14ac:dyDescent="0.35">
      <c r="A1307" s="516"/>
      <c r="AA1307" s="639"/>
      <c r="AB1307" s="516"/>
      <c r="AC1307" s="516"/>
      <c r="AD1307" s="639"/>
      <c r="AE1307" s="639"/>
    </row>
    <row r="1308" spans="1:31" s="502" customFormat="1" x14ac:dyDescent="0.35">
      <c r="A1308" s="516"/>
      <c r="AA1308" s="639"/>
      <c r="AB1308" s="516"/>
      <c r="AC1308" s="516"/>
      <c r="AD1308" s="639"/>
      <c r="AE1308" s="639"/>
    </row>
    <row r="1309" spans="1:31" s="502" customFormat="1" x14ac:dyDescent="0.35">
      <c r="A1309" s="516"/>
      <c r="AA1309" s="639"/>
      <c r="AB1309" s="516"/>
      <c r="AC1309" s="516"/>
      <c r="AD1309" s="639"/>
      <c r="AE1309" s="639"/>
    </row>
    <row r="1310" spans="1:31" s="502" customFormat="1" x14ac:dyDescent="0.35">
      <c r="A1310" s="516"/>
      <c r="AA1310" s="639"/>
      <c r="AB1310" s="516"/>
      <c r="AC1310" s="516"/>
      <c r="AD1310" s="639"/>
      <c r="AE1310" s="639"/>
    </row>
    <row r="1311" spans="1:31" s="502" customFormat="1" x14ac:dyDescent="0.35">
      <c r="A1311" s="516"/>
      <c r="AA1311" s="639"/>
      <c r="AB1311" s="516"/>
      <c r="AC1311" s="516"/>
      <c r="AD1311" s="639"/>
      <c r="AE1311" s="639"/>
    </row>
    <row r="1312" spans="1:31" s="502" customFormat="1" x14ac:dyDescent="0.35">
      <c r="A1312" s="516"/>
      <c r="AA1312" s="639"/>
      <c r="AB1312" s="516"/>
      <c r="AC1312" s="516"/>
      <c r="AD1312" s="639"/>
      <c r="AE1312" s="639"/>
    </row>
    <row r="1313" spans="1:31" s="502" customFormat="1" x14ac:dyDescent="0.35">
      <c r="A1313" s="516"/>
      <c r="AA1313" s="639"/>
      <c r="AB1313" s="516"/>
      <c r="AC1313" s="516"/>
      <c r="AD1313" s="639"/>
      <c r="AE1313" s="639"/>
    </row>
    <row r="1314" spans="1:31" s="502" customFormat="1" x14ac:dyDescent="0.35">
      <c r="A1314" s="516"/>
      <c r="AA1314" s="639"/>
      <c r="AB1314" s="516"/>
      <c r="AC1314" s="516"/>
      <c r="AD1314" s="639"/>
      <c r="AE1314" s="639"/>
    </row>
    <row r="1315" spans="1:31" s="502" customFormat="1" x14ac:dyDescent="0.35">
      <c r="A1315" s="516"/>
      <c r="AA1315" s="639"/>
      <c r="AB1315" s="516"/>
      <c r="AC1315" s="516"/>
      <c r="AD1315" s="639"/>
      <c r="AE1315" s="639"/>
    </row>
    <row r="1316" spans="1:31" s="502" customFormat="1" x14ac:dyDescent="0.35">
      <c r="A1316" s="516"/>
      <c r="AA1316" s="639"/>
      <c r="AB1316" s="516"/>
      <c r="AC1316" s="516"/>
      <c r="AD1316" s="639"/>
      <c r="AE1316" s="639"/>
    </row>
    <row r="1317" spans="1:31" s="502" customFormat="1" x14ac:dyDescent="0.35">
      <c r="A1317" s="516"/>
      <c r="AA1317" s="639"/>
      <c r="AB1317" s="516"/>
      <c r="AC1317" s="516"/>
      <c r="AD1317" s="639"/>
      <c r="AE1317" s="639"/>
    </row>
    <row r="1318" spans="1:31" s="502" customFormat="1" x14ac:dyDescent="0.35">
      <c r="A1318" s="516"/>
      <c r="AA1318" s="639"/>
      <c r="AB1318" s="516"/>
      <c r="AC1318" s="516"/>
      <c r="AD1318" s="639"/>
      <c r="AE1318" s="639"/>
    </row>
    <row r="1319" spans="1:31" s="502" customFormat="1" x14ac:dyDescent="0.35">
      <c r="A1319" s="516"/>
      <c r="AA1319" s="639"/>
      <c r="AB1319" s="516"/>
      <c r="AC1319" s="516"/>
      <c r="AD1319" s="639"/>
      <c r="AE1319" s="639"/>
    </row>
    <row r="1320" spans="1:31" s="502" customFormat="1" x14ac:dyDescent="0.35">
      <c r="A1320" s="516"/>
      <c r="AA1320" s="639"/>
      <c r="AB1320" s="516"/>
      <c r="AC1320" s="516"/>
      <c r="AD1320" s="639"/>
      <c r="AE1320" s="639"/>
    </row>
    <row r="1321" spans="1:31" s="502" customFormat="1" x14ac:dyDescent="0.35">
      <c r="A1321" s="516"/>
      <c r="AA1321" s="639"/>
      <c r="AB1321" s="516"/>
      <c r="AC1321" s="516"/>
      <c r="AD1321" s="639"/>
      <c r="AE1321" s="639"/>
    </row>
    <row r="1322" spans="1:31" s="502" customFormat="1" x14ac:dyDescent="0.35">
      <c r="A1322" s="516"/>
      <c r="AA1322" s="639"/>
      <c r="AB1322" s="516"/>
      <c r="AC1322" s="516"/>
      <c r="AD1322" s="639"/>
      <c r="AE1322" s="639"/>
    </row>
    <row r="1323" spans="1:31" s="502" customFormat="1" x14ac:dyDescent="0.35">
      <c r="A1323" s="516"/>
      <c r="AA1323" s="639"/>
      <c r="AB1323" s="516"/>
      <c r="AC1323" s="516"/>
      <c r="AD1323" s="639"/>
      <c r="AE1323" s="639"/>
    </row>
    <row r="1324" spans="1:31" s="502" customFormat="1" x14ac:dyDescent="0.35">
      <c r="A1324" s="516"/>
      <c r="AA1324" s="639"/>
      <c r="AB1324" s="516"/>
      <c r="AC1324" s="516"/>
      <c r="AD1324" s="639"/>
      <c r="AE1324" s="639"/>
    </row>
    <row r="1325" spans="1:31" s="502" customFormat="1" x14ac:dyDescent="0.35">
      <c r="A1325" s="516"/>
      <c r="AA1325" s="639"/>
      <c r="AB1325" s="516"/>
      <c r="AC1325" s="516"/>
      <c r="AD1325" s="639"/>
      <c r="AE1325" s="639"/>
    </row>
    <row r="1326" spans="1:31" s="502" customFormat="1" x14ac:dyDescent="0.35">
      <c r="A1326" s="516"/>
      <c r="AA1326" s="639"/>
      <c r="AB1326" s="516"/>
      <c r="AC1326" s="516"/>
      <c r="AD1326" s="639"/>
      <c r="AE1326" s="639"/>
    </row>
    <row r="1327" spans="1:31" s="502" customFormat="1" x14ac:dyDescent="0.35">
      <c r="A1327" s="516"/>
      <c r="AA1327" s="639"/>
      <c r="AB1327" s="516"/>
      <c r="AC1327" s="516"/>
      <c r="AD1327" s="639"/>
      <c r="AE1327" s="639"/>
    </row>
    <row r="1328" spans="1:31" s="502" customFormat="1" x14ac:dyDescent="0.35">
      <c r="A1328" s="516"/>
      <c r="AA1328" s="639"/>
      <c r="AB1328" s="516"/>
      <c r="AC1328" s="516"/>
      <c r="AD1328" s="639"/>
      <c r="AE1328" s="639"/>
    </row>
    <row r="1329" spans="1:31" s="502" customFormat="1" x14ac:dyDescent="0.35">
      <c r="A1329" s="516"/>
      <c r="AA1329" s="639"/>
      <c r="AB1329" s="516"/>
      <c r="AC1329" s="516"/>
      <c r="AD1329" s="639"/>
      <c r="AE1329" s="639"/>
    </row>
    <row r="1330" spans="1:31" s="502" customFormat="1" x14ac:dyDescent="0.35">
      <c r="A1330" s="516"/>
      <c r="AA1330" s="639"/>
      <c r="AB1330" s="516"/>
      <c r="AC1330" s="516"/>
      <c r="AD1330" s="639"/>
      <c r="AE1330" s="639"/>
    </row>
    <row r="1331" spans="1:31" s="502" customFormat="1" x14ac:dyDescent="0.35">
      <c r="A1331" s="516"/>
      <c r="AA1331" s="639"/>
      <c r="AB1331" s="516"/>
      <c r="AC1331" s="516"/>
      <c r="AD1331" s="639"/>
      <c r="AE1331" s="639"/>
    </row>
    <row r="1332" spans="1:31" s="502" customFormat="1" x14ac:dyDescent="0.35">
      <c r="A1332" s="516"/>
      <c r="AA1332" s="639"/>
      <c r="AB1332" s="516"/>
      <c r="AC1332" s="516"/>
      <c r="AD1332" s="639"/>
      <c r="AE1332" s="639"/>
    </row>
    <row r="1333" spans="1:31" s="502" customFormat="1" x14ac:dyDescent="0.35">
      <c r="A1333" s="516"/>
      <c r="AA1333" s="639"/>
      <c r="AB1333" s="516"/>
      <c r="AC1333" s="516"/>
      <c r="AD1333" s="639"/>
      <c r="AE1333" s="639"/>
    </row>
    <row r="1334" spans="1:31" s="502" customFormat="1" x14ac:dyDescent="0.35">
      <c r="A1334" s="516"/>
      <c r="AA1334" s="639"/>
      <c r="AB1334" s="516"/>
      <c r="AC1334" s="516"/>
      <c r="AD1334" s="639"/>
      <c r="AE1334" s="639"/>
    </row>
    <row r="1335" spans="1:31" s="502" customFormat="1" x14ac:dyDescent="0.35">
      <c r="A1335" s="516"/>
      <c r="AA1335" s="639"/>
      <c r="AB1335" s="516"/>
      <c r="AC1335" s="516"/>
      <c r="AD1335" s="639"/>
      <c r="AE1335" s="639"/>
    </row>
    <row r="1336" spans="1:31" s="502" customFormat="1" x14ac:dyDescent="0.35">
      <c r="A1336" s="516"/>
      <c r="AA1336" s="639"/>
      <c r="AB1336" s="516"/>
      <c r="AC1336" s="516"/>
      <c r="AD1336" s="639"/>
      <c r="AE1336" s="639"/>
    </row>
    <row r="1337" spans="1:31" s="502" customFormat="1" x14ac:dyDescent="0.35">
      <c r="A1337" s="516"/>
      <c r="AA1337" s="639"/>
      <c r="AB1337" s="516"/>
      <c r="AC1337" s="516"/>
      <c r="AD1337" s="639"/>
      <c r="AE1337" s="639"/>
    </row>
    <row r="1338" spans="1:31" s="502" customFormat="1" x14ac:dyDescent="0.35">
      <c r="A1338" s="516"/>
      <c r="AA1338" s="639"/>
      <c r="AB1338" s="516"/>
      <c r="AC1338" s="516"/>
      <c r="AD1338" s="639"/>
      <c r="AE1338" s="639"/>
    </row>
    <row r="1339" spans="1:31" s="502" customFormat="1" x14ac:dyDescent="0.35">
      <c r="A1339" s="516"/>
      <c r="AA1339" s="639"/>
      <c r="AB1339" s="516"/>
      <c r="AC1339" s="516"/>
      <c r="AD1339" s="639"/>
      <c r="AE1339" s="639"/>
    </row>
    <row r="1340" spans="1:31" s="502" customFormat="1" x14ac:dyDescent="0.35">
      <c r="A1340" s="516"/>
      <c r="AA1340" s="639"/>
      <c r="AB1340" s="516"/>
      <c r="AC1340" s="516"/>
      <c r="AD1340" s="639"/>
      <c r="AE1340" s="639"/>
    </row>
    <row r="1341" spans="1:31" s="502" customFormat="1" x14ac:dyDescent="0.35">
      <c r="A1341" s="516"/>
      <c r="AA1341" s="639"/>
      <c r="AB1341" s="516"/>
      <c r="AC1341" s="516"/>
      <c r="AD1341" s="639"/>
      <c r="AE1341" s="639"/>
    </row>
    <row r="1342" spans="1:31" s="502" customFormat="1" x14ac:dyDescent="0.35">
      <c r="A1342" s="516"/>
      <c r="AA1342" s="639"/>
      <c r="AB1342" s="516"/>
      <c r="AC1342" s="516"/>
      <c r="AD1342" s="639"/>
      <c r="AE1342" s="639"/>
    </row>
    <row r="1343" spans="1:31" s="502" customFormat="1" x14ac:dyDescent="0.35">
      <c r="A1343" s="516"/>
      <c r="AA1343" s="639"/>
      <c r="AB1343" s="516"/>
      <c r="AC1343" s="516"/>
      <c r="AD1343" s="639"/>
      <c r="AE1343" s="639"/>
    </row>
    <row r="1344" spans="1:31" s="502" customFormat="1" x14ac:dyDescent="0.35">
      <c r="A1344" s="516"/>
      <c r="AA1344" s="639"/>
      <c r="AB1344" s="516"/>
      <c r="AC1344" s="516"/>
      <c r="AD1344" s="639"/>
      <c r="AE1344" s="639"/>
    </row>
    <row r="1345" spans="1:31" s="502" customFormat="1" x14ac:dyDescent="0.35">
      <c r="A1345" s="516"/>
      <c r="AA1345" s="639"/>
      <c r="AB1345" s="516"/>
      <c r="AC1345" s="516"/>
      <c r="AD1345" s="639"/>
      <c r="AE1345" s="639"/>
    </row>
    <row r="1346" spans="1:31" s="502" customFormat="1" x14ac:dyDescent="0.35">
      <c r="A1346" s="516"/>
      <c r="AA1346" s="639"/>
      <c r="AB1346" s="516"/>
      <c r="AC1346" s="516"/>
      <c r="AD1346" s="639"/>
      <c r="AE1346" s="639"/>
    </row>
    <row r="1347" spans="1:31" s="502" customFormat="1" x14ac:dyDescent="0.35">
      <c r="A1347" s="516"/>
      <c r="AA1347" s="639"/>
      <c r="AB1347" s="516"/>
      <c r="AC1347" s="516"/>
      <c r="AD1347" s="639"/>
      <c r="AE1347" s="639"/>
    </row>
    <row r="1348" spans="1:31" s="502" customFormat="1" x14ac:dyDescent="0.35">
      <c r="A1348" s="516"/>
      <c r="AA1348" s="639"/>
      <c r="AB1348" s="516"/>
      <c r="AC1348" s="516"/>
      <c r="AD1348" s="639"/>
      <c r="AE1348" s="639"/>
    </row>
    <row r="1349" spans="1:31" s="502" customFormat="1" x14ac:dyDescent="0.35">
      <c r="A1349" s="516"/>
      <c r="AA1349" s="639"/>
      <c r="AB1349" s="516"/>
      <c r="AC1349" s="516"/>
      <c r="AD1349" s="639"/>
      <c r="AE1349" s="639"/>
    </row>
    <row r="1350" spans="1:31" s="502" customFormat="1" x14ac:dyDescent="0.35">
      <c r="A1350" s="516"/>
      <c r="AA1350" s="639"/>
      <c r="AB1350" s="516"/>
      <c r="AC1350" s="516"/>
      <c r="AD1350" s="639"/>
      <c r="AE1350" s="639"/>
    </row>
    <row r="1351" spans="1:31" s="502" customFormat="1" x14ac:dyDescent="0.35">
      <c r="A1351" s="516"/>
      <c r="AA1351" s="639"/>
      <c r="AB1351" s="516"/>
      <c r="AC1351" s="516"/>
      <c r="AD1351" s="639"/>
      <c r="AE1351" s="639"/>
    </row>
    <row r="1352" spans="1:31" s="502" customFormat="1" x14ac:dyDescent="0.35">
      <c r="A1352" s="516"/>
      <c r="AA1352" s="639"/>
      <c r="AB1352" s="516"/>
      <c r="AC1352" s="516"/>
      <c r="AD1352" s="639"/>
      <c r="AE1352" s="639"/>
    </row>
    <row r="1353" spans="1:31" s="502" customFormat="1" x14ac:dyDescent="0.35">
      <c r="A1353" s="516"/>
      <c r="AA1353" s="639"/>
      <c r="AB1353" s="516"/>
      <c r="AC1353" s="516"/>
      <c r="AD1353" s="639"/>
      <c r="AE1353" s="639"/>
    </row>
    <row r="1354" spans="1:31" s="502" customFormat="1" x14ac:dyDescent="0.35">
      <c r="A1354" s="516"/>
      <c r="AA1354" s="639"/>
      <c r="AB1354" s="516"/>
      <c r="AC1354" s="516"/>
      <c r="AD1354" s="639"/>
      <c r="AE1354" s="639"/>
    </row>
    <row r="1355" spans="1:31" s="502" customFormat="1" x14ac:dyDescent="0.35">
      <c r="A1355" s="516"/>
      <c r="AA1355" s="639"/>
      <c r="AB1355" s="516"/>
      <c r="AC1355" s="516"/>
      <c r="AD1355" s="639"/>
      <c r="AE1355" s="639"/>
    </row>
    <row r="1356" spans="1:31" s="502" customFormat="1" x14ac:dyDescent="0.35">
      <c r="A1356" s="516"/>
      <c r="AA1356" s="639"/>
      <c r="AB1356" s="516"/>
      <c r="AC1356" s="516"/>
      <c r="AD1356" s="639"/>
      <c r="AE1356" s="639"/>
    </row>
    <row r="1357" spans="1:31" s="502" customFormat="1" x14ac:dyDescent="0.35">
      <c r="A1357" s="516"/>
      <c r="AA1357" s="639"/>
      <c r="AB1357" s="516"/>
      <c r="AC1357" s="516"/>
      <c r="AD1357" s="639"/>
      <c r="AE1357" s="639"/>
    </row>
    <row r="1358" spans="1:31" s="502" customFormat="1" x14ac:dyDescent="0.35">
      <c r="A1358" s="516"/>
      <c r="AA1358" s="639"/>
      <c r="AB1358" s="516"/>
      <c r="AC1358" s="516"/>
      <c r="AD1358" s="639"/>
      <c r="AE1358" s="639"/>
    </row>
    <row r="1359" spans="1:31" s="502" customFormat="1" x14ac:dyDescent="0.35">
      <c r="A1359" s="516"/>
      <c r="AA1359" s="639"/>
      <c r="AB1359" s="516"/>
      <c r="AC1359" s="516"/>
      <c r="AD1359" s="639"/>
      <c r="AE1359" s="639"/>
    </row>
    <row r="1360" spans="1:31" s="502" customFormat="1" x14ac:dyDescent="0.35">
      <c r="A1360" s="516"/>
      <c r="AA1360" s="639"/>
      <c r="AB1360" s="516"/>
      <c r="AC1360" s="516"/>
      <c r="AD1360" s="639"/>
      <c r="AE1360" s="639"/>
    </row>
    <row r="1361" spans="1:31" s="502" customFormat="1" x14ac:dyDescent="0.35">
      <c r="A1361" s="516"/>
      <c r="AA1361" s="639"/>
      <c r="AB1361" s="516"/>
      <c r="AC1361" s="516"/>
      <c r="AD1361" s="639"/>
      <c r="AE1361" s="639"/>
    </row>
    <row r="1362" spans="1:31" s="502" customFormat="1" x14ac:dyDescent="0.35">
      <c r="A1362" s="516"/>
      <c r="AA1362" s="639"/>
      <c r="AB1362" s="516"/>
      <c r="AC1362" s="516"/>
      <c r="AD1362" s="639"/>
      <c r="AE1362" s="639"/>
    </row>
    <row r="1363" spans="1:31" s="502" customFormat="1" x14ac:dyDescent="0.35">
      <c r="A1363" s="516"/>
      <c r="AA1363" s="639"/>
      <c r="AB1363" s="516"/>
      <c r="AC1363" s="516"/>
      <c r="AD1363" s="639"/>
      <c r="AE1363" s="639"/>
    </row>
    <row r="1364" spans="1:31" s="502" customFormat="1" x14ac:dyDescent="0.35">
      <c r="A1364" s="516"/>
      <c r="AA1364" s="639"/>
      <c r="AB1364" s="516"/>
      <c r="AC1364" s="516"/>
      <c r="AD1364" s="639"/>
      <c r="AE1364" s="639"/>
    </row>
    <row r="1365" spans="1:31" s="502" customFormat="1" x14ac:dyDescent="0.35">
      <c r="A1365" s="516"/>
      <c r="AA1365" s="639"/>
      <c r="AB1365" s="516"/>
      <c r="AC1365" s="516"/>
      <c r="AD1365" s="639"/>
      <c r="AE1365" s="639"/>
    </row>
    <row r="1366" spans="1:31" s="502" customFormat="1" x14ac:dyDescent="0.35">
      <c r="A1366" s="516"/>
      <c r="AA1366" s="639"/>
      <c r="AB1366" s="516"/>
      <c r="AC1366" s="516"/>
      <c r="AD1366" s="639"/>
      <c r="AE1366" s="639"/>
    </row>
    <row r="1367" spans="1:31" s="502" customFormat="1" x14ac:dyDescent="0.35">
      <c r="A1367" s="516"/>
      <c r="AA1367" s="639"/>
      <c r="AB1367" s="516"/>
      <c r="AC1367" s="516"/>
      <c r="AD1367" s="639"/>
      <c r="AE1367" s="639"/>
    </row>
    <row r="1368" spans="1:31" s="502" customFormat="1" x14ac:dyDescent="0.35">
      <c r="A1368" s="516"/>
      <c r="AA1368" s="639"/>
      <c r="AB1368" s="516"/>
      <c r="AC1368" s="516"/>
      <c r="AD1368" s="639"/>
      <c r="AE1368" s="639"/>
    </row>
    <row r="1369" spans="1:31" s="502" customFormat="1" x14ac:dyDescent="0.35">
      <c r="A1369" s="516"/>
      <c r="AA1369" s="639"/>
      <c r="AB1369" s="516"/>
      <c r="AC1369" s="516"/>
      <c r="AD1369" s="639"/>
      <c r="AE1369" s="639"/>
    </row>
    <row r="1370" spans="1:31" s="502" customFormat="1" x14ac:dyDescent="0.35">
      <c r="A1370" s="516"/>
      <c r="AA1370" s="639"/>
      <c r="AB1370" s="516"/>
      <c r="AC1370" s="516"/>
      <c r="AD1370" s="639"/>
      <c r="AE1370" s="639"/>
    </row>
    <row r="1371" spans="1:31" s="502" customFormat="1" x14ac:dyDescent="0.35">
      <c r="A1371" s="516"/>
      <c r="AA1371" s="639"/>
      <c r="AB1371" s="516"/>
      <c r="AC1371" s="516"/>
      <c r="AD1371" s="639"/>
      <c r="AE1371" s="639"/>
    </row>
    <row r="1372" spans="1:31" s="502" customFormat="1" x14ac:dyDescent="0.35">
      <c r="A1372" s="516"/>
      <c r="AA1372" s="639"/>
      <c r="AB1372" s="516"/>
      <c r="AC1372" s="516"/>
      <c r="AD1372" s="639"/>
      <c r="AE1372" s="639"/>
    </row>
    <row r="1373" spans="1:31" s="502" customFormat="1" x14ac:dyDescent="0.35">
      <c r="A1373" s="516"/>
      <c r="AA1373" s="639"/>
      <c r="AB1373" s="516"/>
      <c r="AC1373" s="516"/>
      <c r="AD1373" s="639"/>
      <c r="AE1373" s="639"/>
    </row>
    <row r="1374" spans="1:31" s="502" customFormat="1" x14ac:dyDescent="0.35">
      <c r="A1374" s="516"/>
      <c r="AA1374" s="639"/>
      <c r="AB1374" s="516"/>
      <c r="AC1374" s="516"/>
      <c r="AD1374" s="639"/>
      <c r="AE1374" s="639"/>
    </row>
    <row r="1375" spans="1:31" s="502" customFormat="1" x14ac:dyDescent="0.35">
      <c r="A1375" s="516"/>
      <c r="AA1375" s="639"/>
      <c r="AB1375" s="516"/>
      <c r="AC1375" s="516"/>
      <c r="AD1375" s="639"/>
      <c r="AE1375" s="639"/>
    </row>
    <row r="1376" spans="1:31" s="502" customFormat="1" x14ac:dyDescent="0.35">
      <c r="A1376" s="516"/>
      <c r="AA1376" s="639"/>
      <c r="AB1376" s="516"/>
      <c r="AC1376" s="516"/>
      <c r="AD1376" s="639"/>
      <c r="AE1376" s="639"/>
    </row>
    <row r="1377" spans="1:31" s="502" customFormat="1" x14ac:dyDescent="0.35">
      <c r="A1377" s="516"/>
      <c r="AA1377" s="639"/>
      <c r="AB1377" s="516"/>
      <c r="AC1377" s="516"/>
      <c r="AD1377" s="639"/>
      <c r="AE1377" s="639"/>
    </row>
    <row r="1378" spans="1:31" s="502" customFormat="1" x14ac:dyDescent="0.35">
      <c r="A1378" s="516"/>
      <c r="AA1378" s="639"/>
      <c r="AB1378" s="516"/>
      <c r="AC1378" s="516"/>
      <c r="AD1378" s="639"/>
      <c r="AE1378" s="639"/>
    </row>
    <row r="1379" spans="1:31" s="502" customFormat="1" x14ac:dyDescent="0.35">
      <c r="A1379" s="516"/>
      <c r="AA1379" s="639"/>
      <c r="AB1379" s="516"/>
      <c r="AC1379" s="516"/>
      <c r="AD1379" s="639"/>
      <c r="AE1379" s="639"/>
    </row>
    <row r="1380" spans="1:31" x14ac:dyDescent="0.35">
      <c r="A1380" s="516"/>
      <c r="B1380" s="502"/>
    </row>
    <row r="1381" spans="1:31" x14ac:dyDescent="0.35">
      <c r="A1381" s="516"/>
      <c r="B1381" s="502"/>
    </row>
    <row r="1382" spans="1:31" x14ac:dyDescent="0.35">
      <c r="A1382" s="516"/>
      <c r="B1382" s="502"/>
    </row>
    <row r="1383" spans="1:31" x14ac:dyDescent="0.35">
      <c r="A1383" s="516"/>
      <c r="B1383" s="502"/>
    </row>
    <row r="1384" spans="1:31" x14ac:dyDescent="0.35">
      <c r="A1384" s="516"/>
      <c r="B1384" s="502"/>
    </row>
    <row r="1385" spans="1:31" x14ac:dyDescent="0.35">
      <c r="A1385" s="516"/>
      <c r="B1385" s="502"/>
    </row>
  </sheetData>
  <mergeCells count="8">
    <mergeCell ref="A65:A73"/>
    <mergeCell ref="A74:A78"/>
    <mergeCell ref="A23:A43"/>
    <mergeCell ref="T2:Y2"/>
    <mergeCell ref="O2:Q2"/>
    <mergeCell ref="O3:Q3"/>
    <mergeCell ref="A18:A22"/>
    <mergeCell ref="A44:A64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AS74"/>
  <sheetViews>
    <sheetView zoomScale="55" zoomScaleNormal="55" workbookViewId="0">
      <pane xSplit="2" ySplit="10" topLeftCell="C11" activePane="bottomRight" state="frozen"/>
      <selection pane="topRight" activeCell="E1" sqref="E1"/>
      <selection pane="bottomLeft" activeCell="A11" sqref="A11"/>
      <selection pane="bottomRight" sqref="A1:B3"/>
    </sheetView>
  </sheetViews>
  <sheetFormatPr baseColWidth="10" defaultColWidth="10.54296875" defaultRowHeight="14.5" x14ac:dyDescent="0.35"/>
  <cols>
    <col min="1" max="1" width="7.54296875" style="416" bestFit="1" customWidth="1"/>
    <col min="2" max="2" width="23.7265625" style="416" customWidth="1"/>
    <col min="3" max="3" width="6.7265625" style="457" customWidth="1"/>
    <col min="4" max="4" width="6.7265625" style="456" customWidth="1"/>
    <col min="5" max="5" width="6.7265625" style="418" customWidth="1"/>
    <col min="6" max="6" width="6.7265625" style="412" customWidth="1"/>
    <col min="7" max="7" width="6.7265625" style="418" customWidth="1"/>
    <col min="8" max="8" width="6.7265625" style="412" customWidth="1"/>
    <col min="9" max="9" width="6.7265625" style="418" customWidth="1"/>
    <col min="10" max="10" width="6.7265625" style="412" customWidth="1"/>
    <col min="11" max="11" width="6.7265625" style="418" customWidth="1"/>
    <col min="12" max="12" width="6.7265625" style="412" customWidth="1"/>
    <col min="13" max="13" width="6.7265625" style="418" customWidth="1"/>
    <col min="14" max="14" width="6.7265625" style="412" customWidth="1"/>
    <col min="15" max="15" width="6.7265625" style="418" customWidth="1"/>
    <col min="16" max="16" width="6.7265625" style="412" customWidth="1"/>
    <col min="17" max="17" width="6.7265625" style="418" customWidth="1"/>
    <col min="18" max="18" width="6.7265625" style="412" customWidth="1"/>
    <col min="19" max="19" width="6.7265625" style="418" customWidth="1"/>
    <col min="20" max="20" width="6.7265625" style="412" customWidth="1"/>
    <col min="21" max="21" width="6.7265625" style="418" customWidth="1"/>
    <col min="22" max="22" width="6.7265625" style="462" customWidth="1"/>
    <col min="23" max="23" width="6.7265625" style="418" customWidth="1"/>
    <col min="24" max="24" width="6.7265625" style="412" customWidth="1"/>
    <col min="25" max="25" width="6.7265625" style="418" customWidth="1"/>
    <col min="26" max="26" width="6.7265625" style="462" customWidth="1"/>
    <col min="27" max="29" width="6.7265625" style="418" customWidth="1"/>
    <col min="30" max="30" width="6.7265625" style="462" customWidth="1"/>
    <col min="31" max="31" width="6.7265625" style="412" customWidth="1"/>
    <col min="32" max="32" width="4.7265625" style="412" customWidth="1"/>
    <col min="33" max="34" width="4.7265625" style="416" customWidth="1"/>
    <col min="35" max="35" width="4.7265625" style="411" customWidth="1"/>
    <col min="36" max="40" width="4.7265625" style="416" customWidth="1"/>
    <col min="41" max="41" width="9.54296875" style="416" bestFit="1" customWidth="1"/>
    <col min="42" max="42" width="11.453125" style="412" customWidth="1"/>
    <col min="43" max="16384" width="10.54296875" style="416"/>
  </cols>
  <sheetData>
    <row r="1" spans="1:43" ht="15" customHeight="1" thickBot="1" x14ac:dyDescent="0.4">
      <c r="A1" s="882" t="s">
        <v>219</v>
      </c>
      <c r="B1" s="882"/>
      <c r="C1" s="642" t="s">
        <v>4</v>
      </c>
      <c r="D1" s="426" t="s">
        <v>5</v>
      </c>
      <c r="E1" s="458" t="s">
        <v>6</v>
      </c>
      <c r="F1" s="458" t="s">
        <v>1</v>
      </c>
      <c r="G1" s="643" t="s">
        <v>2</v>
      </c>
      <c r="H1" s="494" t="s">
        <v>3</v>
      </c>
      <c r="I1" s="523" t="s">
        <v>4</v>
      </c>
      <c r="J1" s="433" t="s">
        <v>4</v>
      </c>
      <c r="K1" s="523" t="s">
        <v>5</v>
      </c>
      <c r="L1" s="433" t="s">
        <v>6</v>
      </c>
      <c r="M1" s="433" t="s">
        <v>1</v>
      </c>
      <c r="N1" s="464" t="s">
        <v>2</v>
      </c>
      <c r="O1" s="495" t="s">
        <v>3</v>
      </c>
      <c r="P1" s="433" t="s">
        <v>4</v>
      </c>
      <c r="Q1" s="523" t="s">
        <v>4</v>
      </c>
      <c r="R1" s="433" t="s">
        <v>5</v>
      </c>
      <c r="S1" s="523" t="s">
        <v>6</v>
      </c>
      <c r="T1" s="523" t="s">
        <v>1</v>
      </c>
      <c r="U1" s="524" t="s">
        <v>2</v>
      </c>
      <c r="V1" s="494" t="s">
        <v>3</v>
      </c>
      <c r="W1" s="523" t="s">
        <v>4</v>
      </c>
      <c r="X1" s="433" t="s">
        <v>4</v>
      </c>
      <c r="Y1" s="523" t="s">
        <v>5</v>
      </c>
      <c r="Z1" s="433" t="s">
        <v>6</v>
      </c>
      <c r="AA1" s="433" t="s">
        <v>1</v>
      </c>
      <c r="AB1" s="464" t="s">
        <v>2</v>
      </c>
      <c r="AC1" s="495" t="s">
        <v>3</v>
      </c>
      <c r="AD1" s="433" t="s">
        <v>4</v>
      </c>
      <c r="AE1" s="563"/>
      <c r="AG1" s="412"/>
      <c r="AH1" s="412"/>
      <c r="AJ1" s="412"/>
      <c r="AK1" s="412"/>
      <c r="AL1" s="412"/>
      <c r="AM1" s="412"/>
      <c r="AN1" s="412"/>
      <c r="AO1" s="412"/>
      <c r="AQ1" s="412"/>
    </row>
    <row r="2" spans="1:43" ht="15" customHeight="1" thickBot="1" x14ac:dyDescent="0.4">
      <c r="A2" s="882"/>
      <c r="B2" s="882"/>
      <c r="C2" s="644">
        <v>1</v>
      </c>
      <c r="D2" s="450">
        <v>2</v>
      </c>
      <c r="E2" s="461">
        <v>3</v>
      </c>
      <c r="F2" s="461">
        <v>4</v>
      </c>
      <c r="G2" s="645">
        <v>5</v>
      </c>
      <c r="H2" s="529">
        <v>6</v>
      </c>
      <c r="I2" s="461">
        <v>7</v>
      </c>
      <c r="J2" s="450">
        <v>8</v>
      </c>
      <c r="K2" s="461">
        <v>9</v>
      </c>
      <c r="L2" s="450">
        <v>10</v>
      </c>
      <c r="M2" s="450">
        <v>11</v>
      </c>
      <c r="N2" s="455">
        <v>12</v>
      </c>
      <c r="O2" s="501">
        <v>13</v>
      </c>
      <c r="P2" s="450">
        <v>14</v>
      </c>
      <c r="Q2" s="461">
        <v>15</v>
      </c>
      <c r="R2" s="450">
        <v>16</v>
      </c>
      <c r="S2" s="461">
        <v>17</v>
      </c>
      <c r="T2" s="461">
        <v>18</v>
      </c>
      <c r="U2" s="482">
        <v>19</v>
      </c>
      <c r="V2" s="529">
        <v>20</v>
      </c>
      <c r="W2" s="461">
        <v>21</v>
      </c>
      <c r="X2" s="450">
        <v>22</v>
      </c>
      <c r="Y2" s="461">
        <v>23</v>
      </c>
      <c r="Z2" s="450">
        <v>24</v>
      </c>
      <c r="AA2" s="450">
        <v>25</v>
      </c>
      <c r="AB2" s="455">
        <v>26</v>
      </c>
      <c r="AC2" s="501">
        <v>27</v>
      </c>
      <c r="AD2" s="450">
        <v>28</v>
      </c>
      <c r="AE2" s="563"/>
      <c r="AF2" s="870" t="s">
        <v>216</v>
      </c>
      <c r="AG2" s="871"/>
      <c r="AH2" s="872"/>
      <c r="AJ2" s="854"/>
      <c r="AK2" s="855"/>
      <c r="AL2" s="855"/>
      <c r="AM2" s="855"/>
      <c r="AN2" s="855"/>
      <c r="AO2" s="856"/>
    </row>
    <row r="3" spans="1:43" ht="15.5" customHeight="1" thickTop="1" thickBot="1" x14ac:dyDescent="0.4">
      <c r="A3" s="883"/>
      <c r="B3" s="883"/>
      <c r="C3" s="880">
        <v>5</v>
      </c>
      <c r="D3" s="861"/>
      <c r="E3" s="861"/>
      <c r="F3" s="861"/>
      <c r="G3" s="881"/>
      <c r="H3" s="861">
        <v>6</v>
      </c>
      <c r="I3" s="861"/>
      <c r="J3" s="861"/>
      <c r="K3" s="861"/>
      <c r="L3" s="861"/>
      <c r="M3" s="861"/>
      <c r="N3" s="862"/>
      <c r="O3" s="860">
        <v>7</v>
      </c>
      <c r="P3" s="861"/>
      <c r="Q3" s="861"/>
      <c r="R3" s="861"/>
      <c r="S3" s="861"/>
      <c r="T3" s="861"/>
      <c r="U3" s="862"/>
      <c r="V3" s="860">
        <v>8</v>
      </c>
      <c r="W3" s="861"/>
      <c r="X3" s="861"/>
      <c r="Y3" s="861"/>
      <c r="Z3" s="861"/>
      <c r="AA3" s="861"/>
      <c r="AB3" s="862"/>
      <c r="AC3" s="860">
        <v>9</v>
      </c>
      <c r="AD3" s="862"/>
      <c r="AE3" s="563"/>
      <c r="AF3" s="873"/>
      <c r="AG3" s="874"/>
      <c r="AH3" s="875"/>
      <c r="AI3" s="440"/>
      <c r="AJ3" s="857"/>
      <c r="AK3" s="858"/>
      <c r="AL3" s="858"/>
      <c r="AM3" s="858"/>
      <c r="AN3" s="858"/>
      <c r="AO3" s="859"/>
    </row>
    <row r="4" spans="1:43" ht="15.5" thickTop="1" thickBot="1" x14ac:dyDescent="0.4">
      <c r="A4" s="878" t="s">
        <v>334</v>
      </c>
      <c r="B4" s="422"/>
      <c r="C4" s="646"/>
      <c r="D4" s="449"/>
      <c r="E4" s="460"/>
      <c r="F4" s="460"/>
      <c r="G4" s="647"/>
      <c r="H4" s="866" t="s">
        <v>224</v>
      </c>
      <c r="I4" s="866"/>
      <c r="J4" s="866"/>
      <c r="K4" s="866"/>
      <c r="L4" s="866"/>
      <c r="M4" s="866"/>
      <c r="N4" s="867"/>
      <c r="O4" s="865" t="s">
        <v>224</v>
      </c>
      <c r="P4" s="866"/>
      <c r="Q4" s="866"/>
      <c r="R4" s="866"/>
      <c r="S4" s="866"/>
      <c r="T4" s="866"/>
      <c r="U4" s="867"/>
      <c r="V4" s="865" t="s">
        <v>224</v>
      </c>
      <c r="W4" s="866"/>
      <c r="X4" s="866"/>
      <c r="Y4" s="866"/>
      <c r="Z4" s="866"/>
      <c r="AA4" s="866"/>
      <c r="AB4" s="867"/>
      <c r="AC4" s="868" t="s">
        <v>223</v>
      </c>
      <c r="AD4" s="869"/>
      <c r="AE4" s="563"/>
      <c r="AF4" s="580" t="s">
        <v>211</v>
      </c>
      <c r="AG4" s="443" t="s">
        <v>212</v>
      </c>
      <c r="AH4" s="444" t="s">
        <v>213</v>
      </c>
      <c r="AI4" s="585"/>
      <c r="AJ4" s="417" t="s">
        <v>31</v>
      </c>
      <c r="AK4" s="417" t="s">
        <v>19</v>
      </c>
      <c r="AL4" s="417" t="s">
        <v>48</v>
      </c>
      <c r="AM4" s="417" t="s">
        <v>55</v>
      </c>
      <c r="AN4" s="417" t="s">
        <v>40</v>
      </c>
      <c r="AO4" s="417" t="s">
        <v>98</v>
      </c>
      <c r="AP4" s="466"/>
    </row>
    <row r="5" spans="1:43" x14ac:dyDescent="0.35">
      <c r="A5" s="879"/>
      <c r="B5" s="423"/>
      <c r="C5" s="648"/>
      <c r="D5" s="427"/>
      <c r="E5" s="438"/>
      <c r="F5" s="438"/>
      <c r="G5" s="649"/>
      <c r="H5" s="448"/>
      <c r="I5" s="438"/>
      <c r="J5" s="427"/>
      <c r="K5" s="438"/>
      <c r="L5" s="427"/>
      <c r="M5" s="427"/>
      <c r="N5" s="452"/>
      <c r="O5" s="500"/>
      <c r="P5" s="470"/>
      <c r="Q5" s="486"/>
      <c r="R5" s="470"/>
      <c r="S5" s="438"/>
      <c r="T5" s="438"/>
      <c r="U5" s="469"/>
      <c r="V5" s="448"/>
      <c r="W5" s="438"/>
      <c r="X5" s="427"/>
      <c r="Y5" s="438"/>
      <c r="Z5" s="427"/>
      <c r="AA5" s="427"/>
      <c r="AB5" s="452"/>
      <c r="AC5" s="500"/>
      <c r="AD5" s="470"/>
      <c r="AE5" s="579"/>
      <c r="AF5" s="581"/>
      <c r="AG5" s="441"/>
      <c r="AH5" s="442"/>
      <c r="AI5" s="585"/>
      <c r="AJ5" s="413"/>
      <c r="AK5" s="413"/>
      <c r="AL5" s="413"/>
      <c r="AM5" s="413"/>
      <c r="AN5" s="413"/>
      <c r="AO5" s="413"/>
    </row>
    <row r="6" spans="1:43" x14ac:dyDescent="0.35">
      <c r="A6" s="879"/>
      <c r="B6" s="423"/>
      <c r="C6" s="650"/>
      <c r="D6" s="470"/>
      <c r="E6" s="486"/>
      <c r="F6" s="486"/>
      <c r="G6" s="651"/>
      <c r="H6" s="532"/>
      <c r="I6" s="486"/>
      <c r="J6" s="470"/>
      <c r="K6" s="486"/>
      <c r="L6" s="470"/>
      <c r="M6" s="470"/>
      <c r="N6" s="491"/>
      <c r="O6" s="500"/>
      <c r="P6" s="470"/>
      <c r="Q6" s="486"/>
      <c r="R6" s="470"/>
      <c r="S6" s="438"/>
      <c r="T6" s="863" t="s">
        <v>220</v>
      </c>
      <c r="U6" s="864"/>
      <c r="V6" s="864"/>
      <c r="W6" s="864"/>
      <c r="X6" s="864"/>
      <c r="Y6" s="864"/>
      <c r="Z6" s="864"/>
      <c r="AA6" s="864"/>
      <c r="AB6" s="864"/>
      <c r="AC6" s="864"/>
      <c r="AD6" s="864"/>
      <c r="AE6" s="564"/>
      <c r="AF6" s="581"/>
      <c r="AG6" s="441"/>
      <c r="AH6" s="442"/>
      <c r="AI6" s="585"/>
      <c r="AJ6" s="419"/>
      <c r="AK6" s="419"/>
      <c r="AL6" s="419"/>
      <c r="AM6" s="419"/>
      <c r="AN6" s="419"/>
      <c r="AO6" s="419"/>
    </row>
    <row r="7" spans="1:43" x14ac:dyDescent="0.35">
      <c r="A7" s="879"/>
      <c r="B7" s="423"/>
      <c r="C7" s="650"/>
      <c r="D7" s="470"/>
      <c r="E7" s="486"/>
      <c r="F7" s="486"/>
      <c r="G7" s="651"/>
      <c r="H7" s="532"/>
      <c r="I7" s="486"/>
      <c r="J7" s="470"/>
      <c r="K7" s="486"/>
      <c r="L7" s="470"/>
      <c r="M7" s="470"/>
      <c r="N7" s="491"/>
      <c r="O7" s="500"/>
      <c r="P7" s="470"/>
      <c r="Q7" s="438"/>
      <c r="R7" s="427"/>
      <c r="S7" s="478"/>
      <c r="T7" s="478"/>
      <c r="U7" s="487"/>
      <c r="V7" s="533"/>
      <c r="W7" s="478"/>
      <c r="X7" s="475"/>
      <c r="Y7" s="478"/>
      <c r="Z7" s="427"/>
      <c r="AA7" s="427"/>
      <c r="AB7" s="452"/>
      <c r="AC7" s="538"/>
      <c r="AD7" s="452"/>
      <c r="AE7" s="565"/>
      <c r="AF7" s="581"/>
      <c r="AG7" s="441"/>
      <c r="AH7" s="442"/>
      <c r="AI7" s="585"/>
      <c r="AJ7" s="420"/>
      <c r="AK7" s="420"/>
      <c r="AL7" s="420"/>
      <c r="AM7" s="420"/>
      <c r="AN7" s="420"/>
      <c r="AO7" s="420"/>
    </row>
    <row r="8" spans="1:43" x14ac:dyDescent="0.35">
      <c r="A8" s="879"/>
      <c r="B8" s="424"/>
      <c r="C8" s="648"/>
      <c r="D8" s="427"/>
      <c r="E8" s="478"/>
      <c r="F8" s="478"/>
      <c r="G8" s="652"/>
      <c r="H8" s="876" t="s">
        <v>230</v>
      </c>
      <c r="I8" s="876"/>
      <c r="J8" s="876"/>
      <c r="K8" s="876"/>
      <c r="L8" s="876"/>
      <c r="M8" s="876"/>
      <c r="N8" s="876"/>
      <c r="O8" s="876"/>
      <c r="P8" s="876"/>
      <c r="Q8" s="876"/>
      <c r="R8" s="876"/>
      <c r="S8" s="876"/>
      <c r="T8" s="876"/>
      <c r="U8" s="877"/>
      <c r="V8" s="448"/>
      <c r="W8" s="438"/>
      <c r="X8" s="427"/>
      <c r="Y8" s="438"/>
      <c r="Z8" s="470"/>
      <c r="AA8" s="493"/>
      <c r="AB8" s="496"/>
      <c r="AC8" s="539"/>
      <c r="AD8" s="496"/>
      <c r="AE8" s="566"/>
      <c r="AF8" s="581"/>
      <c r="AG8" s="441"/>
      <c r="AH8" s="442"/>
      <c r="AI8" s="585"/>
      <c r="AJ8" s="419"/>
      <c r="AK8" s="419"/>
      <c r="AL8" s="419"/>
      <c r="AM8" s="419"/>
      <c r="AN8" s="419"/>
      <c r="AO8" s="419"/>
    </row>
    <row r="9" spans="1:43" x14ac:dyDescent="0.35">
      <c r="A9" s="879"/>
      <c r="B9" s="424"/>
      <c r="C9" s="650"/>
      <c r="D9" s="470"/>
      <c r="E9" s="486"/>
      <c r="F9" s="486"/>
      <c r="G9" s="651"/>
      <c r="H9" s="532"/>
      <c r="I9" s="486"/>
      <c r="J9" s="470"/>
      <c r="K9" s="486"/>
      <c r="L9" s="470"/>
      <c r="M9" s="470"/>
      <c r="N9" s="491"/>
      <c r="O9" s="500"/>
      <c r="P9" s="470"/>
      <c r="Q9" s="438"/>
      <c r="R9" s="427"/>
      <c r="S9" s="478"/>
      <c r="T9" s="478"/>
      <c r="U9" s="487"/>
      <c r="V9" s="448"/>
      <c r="W9" s="438"/>
      <c r="X9" s="427"/>
      <c r="Y9" s="438"/>
      <c r="Z9" s="470"/>
      <c r="AA9" s="493"/>
      <c r="AB9" s="496"/>
      <c r="AC9" s="539"/>
      <c r="AD9" s="496"/>
      <c r="AE9" s="566"/>
      <c r="AF9" s="581"/>
      <c r="AG9" s="441"/>
      <c r="AH9" s="442"/>
      <c r="AI9" s="585"/>
      <c r="AJ9" s="414"/>
      <c r="AK9" s="414"/>
      <c r="AL9" s="414"/>
      <c r="AM9" s="414"/>
      <c r="AN9" s="414"/>
      <c r="AO9" s="414"/>
    </row>
    <row r="10" spans="1:43" ht="16" thickBot="1" x14ac:dyDescent="0.4">
      <c r="A10" s="879"/>
      <c r="B10" s="425"/>
      <c r="C10" s="653"/>
      <c r="D10" s="431"/>
      <c r="E10" s="459"/>
      <c r="F10" s="459"/>
      <c r="G10" s="654"/>
      <c r="H10" s="432"/>
      <c r="I10" s="555" t="s">
        <v>231</v>
      </c>
      <c r="J10" s="556" t="s">
        <v>218</v>
      </c>
      <c r="K10" s="459"/>
      <c r="L10" s="431"/>
      <c r="M10" s="431"/>
      <c r="N10" s="453"/>
      <c r="O10" s="540"/>
      <c r="P10" s="431"/>
      <c r="Q10" s="459"/>
      <c r="R10" s="431"/>
      <c r="S10" s="459"/>
      <c r="T10" s="459"/>
      <c r="U10" s="480"/>
      <c r="V10" s="432"/>
      <c r="W10" s="459"/>
      <c r="X10" s="431"/>
      <c r="Y10" s="459"/>
      <c r="Z10" s="431"/>
      <c r="AA10" s="431"/>
      <c r="AB10" s="453"/>
      <c r="AC10" s="543"/>
      <c r="AD10" s="473"/>
      <c r="AE10" s="567"/>
      <c r="AF10" s="581"/>
      <c r="AG10" s="441"/>
      <c r="AH10" s="442"/>
      <c r="AI10" s="585"/>
      <c r="AJ10" s="421"/>
      <c r="AK10" s="421"/>
      <c r="AL10" s="421"/>
      <c r="AM10" s="421"/>
      <c r="AN10" s="421"/>
      <c r="AO10" s="421"/>
      <c r="AP10" s="499" t="s">
        <v>215</v>
      </c>
    </row>
    <row r="11" spans="1:43" ht="15" thickBot="1" x14ac:dyDescent="0.4">
      <c r="A11" s="848" t="s">
        <v>306</v>
      </c>
      <c r="B11" s="559" t="s">
        <v>232</v>
      </c>
      <c r="C11" s="642"/>
      <c r="D11" s="426"/>
      <c r="E11" s="458"/>
      <c r="F11" s="458"/>
      <c r="G11" s="643"/>
      <c r="H11" s="429"/>
      <c r="I11" s="458"/>
      <c r="J11" s="427"/>
      <c r="K11" s="438"/>
      <c r="L11" s="427"/>
      <c r="M11" s="427"/>
      <c r="N11" s="452"/>
      <c r="O11" s="554"/>
      <c r="P11" s="427"/>
      <c r="Q11" s="438"/>
      <c r="R11" s="427"/>
      <c r="S11" s="438"/>
      <c r="T11" s="438"/>
      <c r="U11" s="469"/>
      <c r="V11" s="448"/>
      <c r="W11" s="438"/>
      <c r="X11" s="427"/>
      <c r="Y11" s="438"/>
      <c r="Z11" s="427"/>
      <c r="AA11" s="427"/>
      <c r="AB11" s="452"/>
      <c r="AC11" s="543"/>
      <c r="AD11" s="473"/>
      <c r="AE11" s="568"/>
      <c r="AF11" s="582" t="e">
        <f>COUNTIF($L11,"NOI")+COUNTIF($L11,"NAPO")+COUNTIF($L11,"NPO")+COUNTIF($L11,"NPO")+COUNTIF($L11,"CDQ")+COUNTIF($L11,"CDQPO")+COUNTIF($Z11,"NOI")+COUNTIF($Z11,"NAPO")+COUNTIF($Z11,"NPO")+COUNTIF($Z11,"CDQ")+COUNTIF($Z11,"CDQPO")+#REF!</f>
        <v>#REF!</v>
      </c>
      <c r="AG11" s="445" t="e">
        <f>COUNTIF($M11,"NOI")+COUNTIF($M11,"NAPO")+COUNTIF($M11,"NPO")+COUNTIF($M11,"CDQ")+COUNTIF($M11,"CDQPO")+COUNTIF($AA11,"NOI")+COUNTIF($AA11,"NAPO")+COUNTIF($AA11,"NPO")+COUNTIF($AA11,"CDQ")+COUNTIF($AA11,"CDQPO")+#REF!</f>
        <v>#REF!</v>
      </c>
      <c r="AH11" s="446" t="e">
        <f>COUNTIF($N11,"NOI")+COUNTIF($N11,"NAPO")+COUNTIF($N11,"NPO")+COUNTIF($N11,"CDQ")+COUNTIF($N11,"CDQPO")+COUNTIF($AB11,"NOI")+COUNTIF($AB11,"NAPO")+COUNTIF($AB11,"NPO")+COUNTIF($AB11,"CDQ")+COUNTIF($AB11,"CDQPO")+#REF!</f>
        <v>#REF!</v>
      </c>
      <c r="AI11" s="439"/>
      <c r="AJ11" s="413">
        <f t="shared" ref="AJ11:AN20" si="0">COUNTIF($C11:$AD11,AJ$4)</f>
        <v>0</v>
      </c>
      <c r="AK11" s="413">
        <f t="shared" si="0"/>
        <v>0</v>
      </c>
      <c r="AL11" s="413">
        <f t="shared" si="0"/>
        <v>0</v>
      </c>
      <c r="AM11" s="413">
        <f t="shared" si="0"/>
        <v>0</v>
      </c>
      <c r="AN11" s="413">
        <f t="shared" si="0"/>
        <v>0</v>
      </c>
      <c r="AO11" s="413">
        <f t="shared" ref="AO11:AO42" si="1">SUM(AJ11:AN11)</f>
        <v>0</v>
      </c>
      <c r="AP11" s="498" t="e">
        <f>SUM(AO11,#REF!)</f>
        <v>#REF!</v>
      </c>
    </row>
    <row r="12" spans="1:43" ht="15" thickBot="1" x14ac:dyDescent="0.4">
      <c r="A12" s="849"/>
      <c r="B12" s="505" t="s">
        <v>233</v>
      </c>
      <c r="C12" s="648"/>
      <c r="D12" s="427"/>
      <c r="E12" s="438"/>
      <c r="F12" s="438"/>
      <c r="G12" s="649"/>
      <c r="H12" s="448"/>
      <c r="I12" s="438"/>
      <c r="J12" s="427"/>
      <c r="K12" s="438"/>
      <c r="L12" s="427"/>
      <c r="M12" s="427"/>
      <c r="N12" s="452"/>
      <c r="O12" s="554"/>
      <c r="P12" s="427"/>
      <c r="Q12" s="438"/>
      <c r="R12" s="427"/>
      <c r="S12" s="438"/>
      <c r="T12" s="438"/>
      <c r="U12" s="469"/>
      <c r="V12" s="448"/>
      <c r="W12" s="438"/>
      <c r="X12" s="427"/>
      <c r="Y12" s="438"/>
      <c r="Z12" s="427"/>
      <c r="AA12" s="427"/>
      <c r="AB12" s="452"/>
      <c r="AC12" s="543"/>
      <c r="AD12" s="473"/>
      <c r="AE12" s="569"/>
      <c r="AF12" s="582" t="e">
        <f>COUNTIF($L12,"NOI")+COUNTIF($L12,"NAPO")+COUNTIF($L12,"NPO")+COUNTIF($L12,"NPO")+COUNTIF($L12,"CDQ")+COUNTIF($L12,"CDQPO")+COUNTIF($Z12,"NOI")+COUNTIF($Z12,"NAPO")+COUNTIF($Z12,"NPO")+COUNTIF($Z12,"CDQ")+COUNTIF($Z12,"CDQPO")+#REF!</f>
        <v>#REF!</v>
      </c>
      <c r="AG12" s="445" t="e">
        <f>COUNTIF($M12,"NOI")+COUNTIF($M12,"NAPO")+COUNTIF($M12,"NPO")+COUNTIF($M12,"CDQ")+COUNTIF($M12,"CDQPO")+COUNTIF($AA12,"NOI")+COUNTIF($AA12,"NAPO")+COUNTIF($AA12,"NPO")+COUNTIF($AA12,"CDQ")+COUNTIF($AA12,"CDQPO")+#REF!</f>
        <v>#REF!</v>
      </c>
      <c r="AH12" s="446" t="e">
        <f>COUNTIF($N12,"NOI")+COUNTIF($N12,"NAPO")+COUNTIF($N12,"NPO")+COUNTIF($N12,"CDQ")+COUNTIF($N12,"CDQPO")+COUNTIF($AB12,"NOI")+COUNTIF($AB12,"NAPO")+COUNTIF($AB12,"NPO")+COUNTIF($AB12,"CDQ")+COUNTIF($AB12,"CDQPO")+#REF!</f>
        <v>#REF!</v>
      </c>
      <c r="AI12" s="439"/>
      <c r="AJ12" s="413">
        <f t="shared" si="0"/>
        <v>0</v>
      </c>
      <c r="AK12" s="413">
        <f t="shared" si="0"/>
        <v>0</v>
      </c>
      <c r="AL12" s="413">
        <f t="shared" si="0"/>
        <v>0</v>
      </c>
      <c r="AM12" s="413">
        <f t="shared" si="0"/>
        <v>0</v>
      </c>
      <c r="AN12" s="413">
        <f t="shared" si="0"/>
        <v>0</v>
      </c>
      <c r="AO12" s="413">
        <f t="shared" si="1"/>
        <v>0</v>
      </c>
      <c r="AP12" s="498" t="e">
        <f>SUM(AO12,#REF!)</f>
        <v>#REF!</v>
      </c>
    </row>
    <row r="13" spans="1:43" ht="15" thickBot="1" x14ac:dyDescent="0.4">
      <c r="A13" s="849"/>
      <c r="B13" s="505" t="s">
        <v>234</v>
      </c>
      <c r="C13" s="648"/>
      <c r="D13" s="427"/>
      <c r="E13" s="438"/>
      <c r="F13" s="438"/>
      <c r="G13" s="649"/>
      <c r="H13" s="448"/>
      <c r="I13" s="438"/>
      <c r="J13" s="427"/>
      <c r="K13" s="438"/>
      <c r="L13" s="427"/>
      <c r="M13" s="427"/>
      <c r="N13" s="452"/>
      <c r="O13" s="554"/>
      <c r="P13" s="427"/>
      <c r="Q13" s="438"/>
      <c r="R13" s="427"/>
      <c r="S13" s="438"/>
      <c r="T13" s="438"/>
      <c r="U13" s="469"/>
      <c r="V13" s="448"/>
      <c r="W13" s="438"/>
      <c r="X13" s="427"/>
      <c r="Y13" s="438"/>
      <c r="Z13" s="427"/>
      <c r="AA13" s="427"/>
      <c r="AB13" s="452"/>
      <c r="AC13" s="538"/>
      <c r="AD13" s="436"/>
      <c r="AE13" s="568"/>
      <c r="AF13" s="582" t="e">
        <f>COUNTIF($L13,"NOI")+COUNTIF($L13,"NAPO")+COUNTIF($L13,"NPO")+COUNTIF($L13,"NPO")+COUNTIF($L13,"CDQ")+COUNTIF($L13,"CDQPO")+COUNTIF($Z13,"NOI")+COUNTIF($Z13,"NAPO")+COUNTIF($Z13,"NPO")+COUNTIF($Z13,"CDQ")+COUNTIF($Z13,"CDQPO")+#REF!</f>
        <v>#REF!</v>
      </c>
      <c r="AG13" s="445" t="e">
        <f>COUNTIF($M13,"NOI")+COUNTIF($M13,"NAPO")+COUNTIF($M13,"NPO")+COUNTIF($M13,"CDQ")+COUNTIF($M13,"CDQPO")+COUNTIF($AA13,"NOI")+COUNTIF($AA13,"NAPO")+COUNTIF($AA13,"NPO")+COUNTIF($AA13,"CDQ")+COUNTIF($AA13,"CDQPO")+#REF!</f>
        <v>#REF!</v>
      </c>
      <c r="AH13" s="446" t="e">
        <f>COUNTIF($N13,"NOI")+COUNTIF($N13,"NAPO")+COUNTIF($N13,"NPO")+COUNTIF($N13,"CDQ")+COUNTIF($N13,"CDQPO")+COUNTIF($AB13,"NOI")+COUNTIF($AB13,"NAPO")+COUNTIF($AB13,"NPO")+COUNTIF($AB13,"CDQ")+COUNTIF($AB13,"CDQPO")+#REF!</f>
        <v>#REF!</v>
      </c>
      <c r="AI13" s="439"/>
      <c r="AJ13" s="413">
        <f t="shared" si="0"/>
        <v>0</v>
      </c>
      <c r="AK13" s="413">
        <f t="shared" si="0"/>
        <v>0</v>
      </c>
      <c r="AL13" s="413">
        <f t="shared" si="0"/>
        <v>0</v>
      </c>
      <c r="AM13" s="413">
        <f t="shared" si="0"/>
        <v>0</v>
      </c>
      <c r="AN13" s="413">
        <f t="shared" si="0"/>
        <v>0</v>
      </c>
      <c r="AO13" s="413">
        <f t="shared" si="1"/>
        <v>0</v>
      </c>
      <c r="AP13" s="498" t="e">
        <f>SUM(AO13,#REF!)</f>
        <v>#REF!</v>
      </c>
    </row>
    <row r="14" spans="1:43" ht="15" thickBot="1" x14ac:dyDescent="0.4">
      <c r="A14" s="849"/>
      <c r="B14" s="509" t="s">
        <v>43</v>
      </c>
      <c r="C14" s="648"/>
      <c r="D14" s="427"/>
      <c r="E14" s="438"/>
      <c r="F14" s="438"/>
      <c r="G14" s="649"/>
      <c r="H14" s="448"/>
      <c r="I14" s="438"/>
      <c r="J14" s="427"/>
      <c r="K14" s="438"/>
      <c r="L14" s="427"/>
      <c r="M14" s="427"/>
      <c r="N14" s="452"/>
      <c r="O14" s="554"/>
      <c r="P14" s="427"/>
      <c r="Q14" s="438"/>
      <c r="R14" s="427"/>
      <c r="S14" s="438"/>
      <c r="T14" s="438"/>
      <c r="U14" s="469"/>
      <c r="V14" s="448"/>
      <c r="W14" s="438"/>
      <c r="X14" s="427"/>
      <c r="Y14" s="438"/>
      <c r="Z14" s="427"/>
      <c r="AA14" s="427"/>
      <c r="AB14" s="452"/>
      <c r="AC14" s="538"/>
      <c r="AD14" s="436"/>
      <c r="AE14" s="568"/>
      <c r="AF14" s="582" t="e">
        <f>COUNTIF($L14,"NOI")+COUNTIF($L14,"NAPO")+COUNTIF($L14,"NPO")+COUNTIF($L14,"NPO")+COUNTIF($L14,"CDQ")+COUNTIF($L14,"CDQPO")+COUNTIF($Z14,"NOI")+COUNTIF($Z14,"NAPO")+COUNTIF($Z14,"NPO")+COUNTIF($Z14,"CDQ")+COUNTIF($Z14,"CDQPO")+#REF!</f>
        <v>#REF!</v>
      </c>
      <c r="AG14" s="445" t="e">
        <f>COUNTIF($M14,"NOI")+COUNTIF($M14,"NAPO")+COUNTIF($M14,"NPO")+COUNTIF($M14,"CDQ")+COUNTIF($M14,"CDQPO")+COUNTIF($AA14,"NOI")+COUNTIF($AA14,"NAPO")+COUNTIF($AA14,"NPO")+COUNTIF($AA14,"CDQ")+COUNTIF($AA14,"CDQPO")+#REF!</f>
        <v>#REF!</v>
      </c>
      <c r="AH14" s="446" t="e">
        <f>COUNTIF($N14,"NOI")+COUNTIF($N14,"NAPO")+COUNTIF($N14,"NPO")+COUNTIF($N14,"CDQ")+COUNTIF($N14,"CDQPO")+COUNTIF($AB14,"NOI")+COUNTIF($AB14,"NAPO")+COUNTIF($AB14,"NPO")+COUNTIF($AB14,"CDQ")+COUNTIF($AB14,"CDQPO")+#REF!</f>
        <v>#REF!</v>
      </c>
      <c r="AI14" s="439"/>
      <c r="AJ14" s="413">
        <f t="shared" si="0"/>
        <v>0</v>
      </c>
      <c r="AK14" s="413">
        <f t="shared" si="0"/>
        <v>0</v>
      </c>
      <c r="AL14" s="413">
        <f t="shared" si="0"/>
        <v>0</v>
      </c>
      <c r="AM14" s="413">
        <f t="shared" si="0"/>
        <v>0</v>
      </c>
      <c r="AN14" s="413">
        <f t="shared" si="0"/>
        <v>0</v>
      </c>
      <c r="AO14" s="413">
        <f t="shared" si="1"/>
        <v>0</v>
      </c>
      <c r="AP14" s="498" t="e">
        <f>SUM(AO14,#REF!)</f>
        <v>#REF!</v>
      </c>
    </row>
    <row r="15" spans="1:43" ht="15" thickBot="1" x14ac:dyDescent="0.4">
      <c r="A15" s="850"/>
      <c r="B15" s="506" t="s">
        <v>43</v>
      </c>
      <c r="C15" s="655"/>
      <c r="D15" s="428"/>
      <c r="E15" s="468"/>
      <c r="F15" s="468"/>
      <c r="G15" s="656"/>
      <c r="H15" s="430"/>
      <c r="I15" s="468"/>
      <c r="J15" s="428"/>
      <c r="K15" s="468"/>
      <c r="L15" s="428"/>
      <c r="M15" s="428"/>
      <c r="N15" s="467"/>
      <c r="O15" s="552"/>
      <c r="P15" s="428"/>
      <c r="Q15" s="468"/>
      <c r="R15" s="428"/>
      <c r="S15" s="468"/>
      <c r="T15" s="468"/>
      <c r="U15" s="481"/>
      <c r="V15" s="430"/>
      <c r="W15" s="468"/>
      <c r="X15" s="428"/>
      <c r="Y15" s="468"/>
      <c r="Z15" s="428"/>
      <c r="AA15" s="428"/>
      <c r="AB15" s="467"/>
      <c r="AC15" s="589"/>
      <c r="AD15" s="437"/>
      <c r="AE15" s="528"/>
      <c r="AF15" s="582" t="e">
        <f>COUNTIF($L15,"NOI")+COUNTIF($L15,"NAPO")+COUNTIF($L15,"NPO")+COUNTIF($L15,"NPO")+COUNTIF($L15,"CDQ")+COUNTIF($L15,"CDQPO")+COUNTIF($Z15,"NOI")+COUNTIF($Z15,"NAPO")+COUNTIF($Z15,"NPO")+COUNTIF($Z15,"CDQ")+COUNTIF($Z15,"CDQPO")+#REF!</f>
        <v>#REF!</v>
      </c>
      <c r="AG15" s="445" t="e">
        <f>COUNTIF($M15,"NOI")+COUNTIF($M15,"NAPO")+COUNTIF($M15,"NPO")+COUNTIF($M15,"CDQ")+COUNTIF($M15,"CDQPO")+COUNTIF($AA15,"NOI")+COUNTIF($AA15,"NAPO")+COUNTIF($AA15,"NPO")+COUNTIF($AA15,"CDQ")+COUNTIF($AA15,"CDQPO")+#REF!</f>
        <v>#REF!</v>
      </c>
      <c r="AH15" s="446" t="e">
        <f>COUNTIF($N15,"NOI")+COUNTIF($N15,"NAPO")+COUNTIF($N15,"NPO")+COUNTIF($N15,"CDQ")+COUNTIF($N15,"CDQPO")+COUNTIF($AB15,"NOI")+COUNTIF($AB15,"NAPO")+COUNTIF($AB15,"NPO")+COUNTIF($AB15,"CDQ")+COUNTIF($AB15,"CDQPO")+#REF!</f>
        <v>#REF!</v>
      </c>
      <c r="AI15" s="439"/>
      <c r="AJ15" s="413">
        <f t="shared" si="0"/>
        <v>0</v>
      </c>
      <c r="AK15" s="413">
        <f t="shared" si="0"/>
        <v>0</v>
      </c>
      <c r="AL15" s="413">
        <f t="shared" si="0"/>
        <v>0</v>
      </c>
      <c r="AM15" s="413">
        <f t="shared" si="0"/>
        <v>0</v>
      </c>
      <c r="AN15" s="413">
        <f t="shared" si="0"/>
        <v>0</v>
      </c>
      <c r="AO15" s="413">
        <f t="shared" si="1"/>
        <v>0</v>
      </c>
      <c r="AP15" s="498" t="e">
        <f>SUM(AO15,#REF!)</f>
        <v>#REF!</v>
      </c>
    </row>
    <row r="16" spans="1:43" ht="15" thickBot="1" x14ac:dyDescent="0.4">
      <c r="A16" s="526"/>
      <c r="B16" s="559" t="s">
        <v>235</v>
      </c>
      <c r="C16" s="642"/>
      <c r="D16" s="426"/>
      <c r="E16" s="458"/>
      <c r="F16" s="458"/>
      <c r="G16" s="643"/>
      <c r="H16" s="547"/>
      <c r="I16" s="488"/>
      <c r="J16" s="474"/>
      <c r="K16" s="488"/>
      <c r="L16" s="474"/>
      <c r="M16" s="427"/>
      <c r="N16" s="452"/>
      <c r="O16" s="554"/>
      <c r="P16" s="427"/>
      <c r="Q16" s="438"/>
      <c r="R16" s="588"/>
      <c r="S16" s="438"/>
      <c r="T16" s="438"/>
      <c r="U16" s="469"/>
      <c r="V16" s="448"/>
      <c r="W16" s="438"/>
      <c r="X16" s="427"/>
      <c r="Y16" s="438"/>
      <c r="Z16" s="427"/>
      <c r="AA16" s="427"/>
      <c r="AB16" s="452"/>
      <c r="AC16" s="538"/>
      <c r="AD16" s="435"/>
      <c r="AE16" s="570"/>
      <c r="AF16" s="582" t="e">
        <f>COUNTIF($L16,"NOI")+COUNTIF($L16,"NAPO")+COUNTIF($L16,"NPO")+COUNTIF($L16,"NPO")+COUNTIF($L16,"CDQ")+COUNTIF($L16,"CDQPO")+COUNTIF($Z16,"NOI")+COUNTIF($Z16,"NAPO")+COUNTIF($Z16,"NPO")+COUNTIF($Z16,"CDQ")+COUNTIF($Z16,"CDQPO")+#REF!</f>
        <v>#REF!</v>
      </c>
      <c r="AG16" s="445" t="e">
        <f>COUNTIF($M16,"NOI")+COUNTIF($M16,"NAPO")+COUNTIF($M16,"NPO")+COUNTIF($M16,"CDQ")+COUNTIF($M16,"CDQPO")+COUNTIF($AA16,"NOI")+COUNTIF($AA16,"NAPO")+COUNTIF($AA16,"NPO")+COUNTIF($AA16,"CDQ")+COUNTIF($AA16,"CDQPO")+#REF!</f>
        <v>#REF!</v>
      </c>
      <c r="AH16" s="446" t="e">
        <f>COUNTIF($N16,"NOI")+COUNTIF($N16,"NAPO")+COUNTIF($N16,"NPO")+COUNTIF($N16,"CDQ")+COUNTIF($N16,"CDQPO")+COUNTIF($AB16,"NOI")+COUNTIF($AB16,"NAPO")+COUNTIF($AB16,"NPO")+COUNTIF($AB16,"CDQ")+COUNTIF($AB16,"CDQPO")+#REF!</f>
        <v>#REF!</v>
      </c>
      <c r="AI16" s="439"/>
      <c r="AJ16" s="413">
        <f t="shared" si="0"/>
        <v>0</v>
      </c>
      <c r="AK16" s="413">
        <f t="shared" si="0"/>
        <v>0</v>
      </c>
      <c r="AL16" s="413">
        <f t="shared" si="0"/>
        <v>0</v>
      </c>
      <c r="AM16" s="413">
        <f t="shared" si="0"/>
        <v>0</v>
      </c>
      <c r="AN16" s="413">
        <f t="shared" si="0"/>
        <v>0</v>
      </c>
      <c r="AO16" s="413">
        <f t="shared" si="1"/>
        <v>0</v>
      </c>
      <c r="AP16" s="498" t="e">
        <f>SUM(AO16,#REF!)</f>
        <v>#REF!</v>
      </c>
    </row>
    <row r="17" spans="1:42" ht="15" thickBot="1" x14ac:dyDescent="0.4">
      <c r="A17" s="526"/>
      <c r="B17" s="505" t="s">
        <v>236</v>
      </c>
      <c r="C17" s="648"/>
      <c r="D17" s="427"/>
      <c r="E17" s="438"/>
      <c r="F17" s="438"/>
      <c r="G17" s="649"/>
      <c r="H17" s="448"/>
      <c r="I17" s="438"/>
      <c r="J17" s="427"/>
      <c r="K17" s="438"/>
      <c r="L17" s="427"/>
      <c r="M17" s="427"/>
      <c r="N17" s="452"/>
      <c r="O17" s="554"/>
      <c r="P17" s="427"/>
      <c r="Q17" s="438"/>
      <c r="R17" s="427"/>
      <c r="S17" s="438"/>
      <c r="T17" s="438"/>
      <c r="U17" s="469"/>
      <c r="V17" s="448"/>
      <c r="W17" s="438"/>
      <c r="X17" s="427"/>
      <c r="Y17" s="438"/>
      <c r="Z17" s="427"/>
      <c r="AA17" s="427"/>
      <c r="AB17" s="452"/>
      <c r="AC17" s="538"/>
      <c r="AD17" s="436"/>
      <c r="AE17" s="568"/>
      <c r="AF17" s="582" t="e">
        <f>COUNTIF($L17,"NOI")+COUNTIF($L17,"NAPO")+COUNTIF($L17,"NPO")+COUNTIF($L17,"NPO")+COUNTIF($L17,"CDQ")+COUNTIF($L17,"CDQPO")+COUNTIF($Z17,"NOI")+COUNTIF($Z17,"NAPO")+COUNTIF($Z17,"NPO")+COUNTIF($Z17,"CDQ")+COUNTIF($Z17,"CDQPO")+#REF!</f>
        <v>#REF!</v>
      </c>
      <c r="AG17" s="445" t="e">
        <f>COUNTIF($M17,"NOI")+COUNTIF($M17,"NAPO")+COUNTIF($M17,"NPO")+COUNTIF($M17,"CDQ")+COUNTIF($M17,"CDQPO")+COUNTIF($AA17,"NOI")+COUNTIF($AA17,"NAPO")+COUNTIF($AA17,"NPO")+COUNTIF($AA17,"CDQ")+COUNTIF($AA17,"CDQPO")+#REF!</f>
        <v>#REF!</v>
      </c>
      <c r="AH17" s="446" t="e">
        <f>COUNTIF($N17,"NOI")+COUNTIF($N17,"NAPO")+COUNTIF($N17,"NPO")+COUNTIF($N17,"CDQ")+COUNTIF($N17,"CDQPO")+COUNTIF($AB17,"NOI")+COUNTIF($AB17,"NAPO")+COUNTIF($AB17,"NPO")+COUNTIF($AB17,"CDQ")+COUNTIF($AB17,"CDQPO")+#REF!</f>
        <v>#REF!</v>
      </c>
      <c r="AI17" s="439"/>
      <c r="AJ17" s="413">
        <f t="shared" si="0"/>
        <v>0</v>
      </c>
      <c r="AK17" s="413">
        <f t="shared" si="0"/>
        <v>0</v>
      </c>
      <c r="AL17" s="413">
        <f t="shared" si="0"/>
        <v>0</v>
      </c>
      <c r="AM17" s="413">
        <f t="shared" si="0"/>
        <v>0</v>
      </c>
      <c r="AN17" s="413">
        <f t="shared" si="0"/>
        <v>0</v>
      </c>
      <c r="AO17" s="413">
        <f t="shared" si="1"/>
        <v>0</v>
      </c>
      <c r="AP17" s="498" t="e">
        <f>SUM(AO17,#REF!)</f>
        <v>#REF!</v>
      </c>
    </row>
    <row r="18" spans="1:42" ht="15" thickBot="1" x14ac:dyDescent="0.4">
      <c r="A18" s="852" t="s">
        <v>226</v>
      </c>
      <c r="B18" s="505" t="s">
        <v>237</v>
      </c>
      <c r="C18" s="648"/>
      <c r="D18" s="427"/>
      <c r="E18" s="438"/>
      <c r="F18" s="438"/>
      <c r="G18" s="649"/>
      <c r="H18" s="448"/>
      <c r="I18" s="438"/>
      <c r="J18" s="427"/>
      <c r="K18" s="438"/>
      <c r="L18" s="427"/>
      <c r="M18" s="427"/>
      <c r="N18" s="452"/>
      <c r="O18" s="554"/>
      <c r="P18" s="427"/>
      <c r="Q18" s="438"/>
      <c r="R18" s="427"/>
      <c r="S18" s="438"/>
      <c r="T18" s="438"/>
      <c r="U18" s="469"/>
      <c r="V18" s="448"/>
      <c r="W18" s="438"/>
      <c r="X18" s="427"/>
      <c r="Y18" s="438"/>
      <c r="Z18" s="427"/>
      <c r="AA18" s="427"/>
      <c r="AB18" s="452"/>
      <c r="AC18" s="538"/>
      <c r="AD18" s="436"/>
      <c r="AE18" s="571"/>
      <c r="AF18" s="582" t="e">
        <f>COUNTIF($L18,"NOI")+COUNTIF($L18,"NAPO")+COUNTIF($L18,"NPO")+COUNTIF($L18,"NPO")+COUNTIF($L18,"CDQ")+COUNTIF($L18,"CDQPO")+COUNTIF($Z18,"NOI")+COUNTIF($Z18,"NAPO")+COUNTIF($Z18,"NPO")+COUNTIF($Z18,"CDQ")+COUNTIF($Z18,"CDQPO")+#REF!</f>
        <v>#REF!</v>
      </c>
      <c r="AG18" s="445" t="e">
        <f>COUNTIF($M18,"NOI")+COUNTIF($M18,"NAPO")+COUNTIF($M18,"NPO")+COUNTIF($M18,"CDQ")+COUNTIF($M18,"CDQPO")+COUNTIF($AA18,"NOI")+COUNTIF($AA18,"NAPO")+COUNTIF($AA18,"NPO")+COUNTIF($AA18,"CDQ")+COUNTIF($AA18,"CDQPO")+#REF!</f>
        <v>#REF!</v>
      </c>
      <c r="AH18" s="446" t="e">
        <f>COUNTIF($N18,"NOI")+COUNTIF($N18,"NAPO")+COUNTIF($N18,"NPO")+COUNTIF($N18,"CDQ")+COUNTIF($N18,"CDQPO")+COUNTIF($AB18,"NOI")+COUNTIF($AB18,"NAPO")+COUNTIF($AB18,"NPO")+COUNTIF($AB18,"CDQ")+COUNTIF($AB18,"CDQPO")+#REF!</f>
        <v>#REF!</v>
      </c>
      <c r="AI18" s="439"/>
      <c r="AJ18" s="413">
        <f t="shared" si="0"/>
        <v>0</v>
      </c>
      <c r="AK18" s="413">
        <f t="shared" si="0"/>
        <v>0</v>
      </c>
      <c r="AL18" s="413">
        <f t="shared" si="0"/>
        <v>0</v>
      </c>
      <c r="AM18" s="413">
        <f t="shared" si="0"/>
        <v>0</v>
      </c>
      <c r="AN18" s="413">
        <f t="shared" si="0"/>
        <v>0</v>
      </c>
      <c r="AO18" s="413">
        <f t="shared" si="1"/>
        <v>0</v>
      </c>
      <c r="AP18" s="498" t="e">
        <f>SUM(AO18,#REF!)</f>
        <v>#REF!</v>
      </c>
    </row>
    <row r="19" spans="1:42" ht="15" thickBot="1" x14ac:dyDescent="0.4">
      <c r="A19" s="852"/>
      <c r="B19" s="505" t="s">
        <v>238</v>
      </c>
      <c r="C19" s="648"/>
      <c r="D19" s="427"/>
      <c r="E19" s="438"/>
      <c r="F19" s="438"/>
      <c r="G19" s="649"/>
      <c r="H19" s="448"/>
      <c r="I19" s="438"/>
      <c r="J19" s="427"/>
      <c r="K19" s="438"/>
      <c r="L19" s="427"/>
      <c r="M19" s="427"/>
      <c r="N19" s="452"/>
      <c r="O19" s="554"/>
      <c r="P19" s="427"/>
      <c r="Q19" s="438"/>
      <c r="R19" s="427"/>
      <c r="S19" s="438"/>
      <c r="T19" s="438"/>
      <c r="U19" s="469"/>
      <c r="V19" s="448"/>
      <c r="W19" s="438"/>
      <c r="X19" s="427"/>
      <c r="Y19" s="438"/>
      <c r="Z19" s="427"/>
      <c r="AA19" s="427"/>
      <c r="AB19" s="452"/>
      <c r="AC19" s="538"/>
      <c r="AD19" s="436"/>
      <c r="AE19" s="415"/>
      <c r="AF19" s="582" t="e">
        <f>COUNTIF($L19,"NOI")+COUNTIF($L19,"NAPO")+COUNTIF($L19,"NPO")+COUNTIF($L19,"NPO")+COUNTIF($L19,"CDQ")+COUNTIF($L19,"CDQPO")+COUNTIF($Z19,"NOI")+COUNTIF($Z19,"NAPO")+COUNTIF($Z19,"NPO")+COUNTIF($Z19,"CDQ")+COUNTIF($Z19,"CDQPO")+#REF!</f>
        <v>#REF!</v>
      </c>
      <c r="AG19" s="445" t="e">
        <f>COUNTIF($M19,"NOI")+COUNTIF($M19,"NAPO")+COUNTIF($M19,"NPO")+COUNTIF($M19,"CDQ")+COUNTIF($M19,"CDQPO")+COUNTIF($AA19,"NOI")+COUNTIF($AA19,"NAPO")+COUNTIF($AA19,"NPO")+COUNTIF($AA19,"CDQ")+COUNTIF($AA19,"CDQPO")+#REF!</f>
        <v>#REF!</v>
      </c>
      <c r="AH19" s="446" t="e">
        <f>COUNTIF($N19,"NOI")+COUNTIF($N19,"NAPO")+COUNTIF($N19,"NPO")+COUNTIF($N19,"CDQ")+COUNTIF($N19,"CDQPO")+COUNTIF($AB19,"NOI")+COUNTIF($AB19,"NAPO")+COUNTIF($AB19,"NPO")+COUNTIF($AB19,"CDQ")+COUNTIF($AB19,"CDQPO")+#REF!</f>
        <v>#REF!</v>
      </c>
      <c r="AI19" s="439"/>
      <c r="AJ19" s="413">
        <f t="shared" si="0"/>
        <v>0</v>
      </c>
      <c r="AK19" s="413">
        <f t="shared" si="0"/>
        <v>0</v>
      </c>
      <c r="AL19" s="413">
        <f t="shared" si="0"/>
        <v>0</v>
      </c>
      <c r="AM19" s="413">
        <f t="shared" si="0"/>
        <v>0</v>
      </c>
      <c r="AN19" s="413">
        <f t="shared" si="0"/>
        <v>0</v>
      </c>
      <c r="AO19" s="413">
        <f t="shared" si="1"/>
        <v>0</v>
      </c>
      <c r="AP19" s="498" t="e">
        <f>SUM(AO19,#REF!)</f>
        <v>#REF!</v>
      </c>
    </row>
    <row r="20" spans="1:42" s="522" customFormat="1" ht="15" thickBot="1" x14ac:dyDescent="0.4">
      <c r="A20" s="852"/>
      <c r="B20" s="505" t="s">
        <v>239</v>
      </c>
      <c r="C20" s="648"/>
      <c r="D20" s="427"/>
      <c r="E20" s="438"/>
      <c r="F20" s="438"/>
      <c r="G20" s="649"/>
      <c r="H20" s="448"/>
      <c r="I20" s="438"/>
      <c r="J20" s="427"/>
      <c r="K20" s="438"/>
      <c r="L20" s="427"/>
      <c r="M20" s="427"/>
      <c r="N20" s="452"/>
      <c r="O20" s="554"/>
      <c r="P20" s="427"/>
      <c r="Q20" s="438"/>
      <c r="R20" s="427"/>
      <c r="S20" s="438"/>
      <c r="T20" s="438"/>
      <c r="U20" s="469"/>
      <c r="V20" s="448"/>
      <c r="W20" s="438"/>
      <c r="X20" s="427"/>
      <c r="Y20" s="438"/>
      <c r="Z20" s="427"/>
      <c r="AA20" s="427"/>
      <c r="AB20" s="452"/>
      <c r="AC20" s="538"/>
      <c r="AD20" s="436"/>
      <c r="AE20" s="572"/>
      <c r="AF20" s="583" t="e">
        <f>COUNTIF($L20,"NOI")+COUNTIF($L20,"NAPO")+COUNTIF($L20,"NPO")+COUNTIF($L20,"NPO")+COUNTIF($L20,"CDQ")+COUNTIF($L20,"CDQPO")+COUNTIF($Z20,"NOI")+COUNTIF($Z20,"NAPO")+COUNTIF($Z20,"NPO")+COUNTIF($Z20,"CDQ")+COUNTIF($Z20,"CDQPO")+#REF!</f>
        <v>#REF!</v>
      </c>
      <c r="AG20" s="548" t="e">
        <f>COUNTIF($M20,"NOI")+COUNTIF($M20,"NAPO")+COUNTIF($M20,"NPO")+COUNTIF($M20,"CDQ")+COUNTIF($M20,"CDQPO")+COUNTIF($AA20,"NOI")+COUNTIF($AA20,"NAPO")+COUNTIF($AA20,"NPO")+COUNTIF($AA20,"CDQ")+COUNTIF($AA20,"CDQPO")+#REF!</f>
        <v>#REF!</v>
      </c>
      <c r="AH20" s="549" t="e">
        <f>COUNTIF($N20,"NOI")+COUNTIF($N20,"NAPO")+COUNTIF($N20,"NPO")+COUNTIF($N20,"CDQ")+COUNTIF($N20,"CDQPO")+COUNTIF($AB20,"NOI")+COUNTIF($AB20,"NAPO")+COUNTIF($AB20,"NPO")+COUNTIF($AB20,"CDQ")+COUNTIF($AB20,"CDQPO")+#REF!</f>
        <v>#REF!</v>
      </c>
      <c r="AI20" s="439"/>
      <c r="AJ20" s="520">
        <f t="shared" si="0"/>
        <v>0</v>
      </c>
      <c r="AK20" s="520">
        <f t="shared" si="0"/>
        <v>0</v>
      </c>
      <c r="AL20" s="520">
        <f t="shared" si="0"/>
        <v>0</v>
      </c>
      <c r="AM20" s="520">
        <f t="shared" si="0"/>
        <v>0</v>
      </c>
      <c r="AN20" s="520">
        <f t="shared" si="0"/>
        <v>0</v>
      </c>
      <c r="AO20" s="520">
        <f t="shared" si="1"/>
        <v>0</v>
      </c>
      <c r="AP20" s="521" t="e">
        <f>SUM(AO20,#REF!)</f>
        <v>#REF!</v>
      </c>
    </row>
    <row r="21" spans="1:42" ht="15" thickBot="1" x14ac:dyDescent="0.4">
      <c r="A21" s="852"/>
      <c r="B21" s="505" t="s">
        <v>240</v>
      </c>
      <c r="C21" s="648"/>
      <c r="D21" s="427"/>
      <c r="E21" s="438"/>
      <c r="F21" s="438"/>
      <c r="G21" s="649"/>
      <c r="H21" s="448"/>
      <c r="I21" s="438"/>
      <c r="J21" s="427"/>
      <c r="K21" s="438"/>
      <c r="L21" s="427"/>
      <c r="M21" s="427"/>
      <c r="N21" s="452"/>
      <c r="O21" s="554"/>
      <c r="P21" s="427"/>
      <c r="Q21" s="438"/>
      <c r="R21" s="427"/>
      <c r="S21" s="438"/>
      <c r="T21" s="438"/>
      <c r="U21" s="469"/>
      <c r="V21" s="448"/>
      <c r="W21" s="438"/>
      <c r="X21" s="427"/>
      <c r="Y21" s="438"/>
      <c r="Z21" s="427"/>
      <c r="AA21" s="427"/>
      <c r="AB21" s="452"/>
      <c r="AC21" s="538"/>
      <c r="AD21" s="436"/>
      <c r="AE21" s="568"/>
      <c r="AF21" s="582" t="e">
        <f>COUNTIF($L21,"NOI")+COUNTIF($L21,"NAPO")+COUNTIF($L21,"NPO")+COUNTIF($L21,"NPO")+COUNTIF($L21,"CDQ")+COUNTIF($L21,"CDQPO")+COUNTIF($Z21,"NOI")+COUNTIF($Z21,"NAPO")+COUNTIF($Z21,"NPO")+COUNTIF($Z21,"CDQ")+COUNTIF($Z21,"CDQPO")+#REF!</f>
        <v>#REF!</v>
      </c>
      <c r="AG21" s="445" t="e">
        <f>COUNTIF($M21,"NOI")+COUNTIF($M21,"NAPO")+COUNTIF($M21,"NPO")+COUNTIF($M21,"CDQ")+COUNTIF($M21,"CDQPO")+COUNTIF($AA21,"NOI")+COUNTIF($AA21,"NAPO")+COUNTIF($AA21,"NPO")+COUNTIF($AA21,"CDQ")+COUNTIF($AA21,"CDQPO")+#REF!</f>
        <v>#REF!</v>
      </c>
      <c r="AH21" s="446" t="e">
        <f>COUNTIF($N21,"NOI")+COUNTIF($N21,"NAPO")+COUNTIF($N21,"NPO")+COUNTIF($N21,"CDQ")+COUNTIF($N21,"CDQPO")+COUNTIF($AB21,"NOI")+COUNTIF($AB21,"NAPO")+COUNTIF($AB21,"NPO")+COUNTIF($AB21,"CDQ")+COUNTIF($AB21,"CDQPO")+#REF!</f>
        <v>#REF!</v>
      </c>
      <c r="AI21" s="439"/>
      <c r="AJ21" s="413">
        <f t="shared" ref="AJ21:AN33" si="2">COUNTIF($C21:$AD21,AJ$4)</f>
        <v>0</v>
      </c>
      <c r="AK21" s="413">
        <f t="shared" si="2"/>
        <v>0</v>
      </c>
      <c r="AL21" s="413">
        <f t="shared" si="2"/>
        <v>0</v>
      </c>
      <c r="AM21" s="413">
        <f t="shared" si="2"/>
        <v>0</v>
      </c>
      <c r="AN21" s="413">
        <f t="shared" si="2"/>
        <v>0</v>
      </c>
      <c r="AO21" s="413">
        <f t="shared" si="1"/>
        <v>0</v>
      </c>
      <c r="AP21" s="498" t="e">
        <f>SUM(AO21,#REF!)</f>
        <v>#REF!</v>
      </c>
    </row>
    <row r="22" spans="1:42" ht="15" thickBot="1" x14ac:dyDescent="0.4">
      <c r="A22" s="852"/>
      <c r="B22" s="505" t="s">
        <v>241</v>
      </c>
      <c r="C22" s="648"/>
      <c r="D22" s="427"/>
      <c r="E22" s="438"/>
      <c r="F22" s="438"/>
      <c r="G22" s="649"/>
      <c r="H22" s="448"/>
      <c r="I22" s="438"/>
      <c r="J22" s="427"/>
      <c r="K22" s="438"/>
      <c r="L22" s="427"/>
      <c r="M22" s="427"/>
      <c r="N22" s="452"/>
      <c r="O22" s="554"/>
      <c r="P22" s="427"/>
      <c r="Q22" s="438"/>
      <c r="R22" s="427"/>
      <c r="S22" s="438"/>
      <c r="T22" s="438"/>
      <c r="U22" s="469"/>
      <c r="V22" s="448"/>
      <c r="W22" s="438"/>
      <c r="X22" s="427"/>
      <c r="Y22" s="438"/>
      <c r="Z22" s="427"/>
      <c r="AA22" s="427"/>
      <c r="AB22" s="452"/>
      <c r="AC22" s="538"/>
      <c r="AD22" s="436"/>
      <c r="AE22" s="415"/>
      <c r="AF22" s="582" t="e">
        <f>COUNTIF($L22,"NOI")+COUNTIF($L22,"NAPO")+COUNTIF($L22,"NPO")+COUNTIF($L22,"NPO")+COUNTIF($L22,"CDQ")+COUNTIF($L22,"CDQPO")+COUNTIF($Z22,"NOI")+COUNTIF($Z22,"NAPO")+COUNTIF($Z22,"NPO")+COUNTIF($Z22,"CDQ")+COUNTIF($Z22,"CDQPO")+#REF!</f>
        <v>#REF!</v>
      </c>
      <c r="AG22" s="445" t="e">
        <f>COUNTIF($M22,"NOI")+COUNTIF($M22,"NAPO")+COUNTIF($M22,"NPO")+COUNTIF($M22,"CDQ")+COUNTIF($M22,"CDQPO")+COUNTIF($AA22,"NOI")+COUNTIF($AA22,"NAPO")+COUNTIF($AA22,"NPO")+COUNTIF($AA22,"CDQ")+COUNTIF($AA22,"CDQPO")+#REF!</f>
        <v>#REF!</v>
      </c>
      <c r="AH22" s="446" t="e">
        <f>COUNTIF($N22,"NOI")+COUNTIF($N22,"NAPO")+COUNTIF($N22,"NPO")+COUNTIF($N22,"CDQ")+COUNTIF($N22,"CDQPO")+COUNTIF($AB22,"NOI")+COUNTIF($AB22,"NAPO")+COUNTIF($AB22,"NPO")+COUNTIF($AB22,"CDQ")+COUNTIF($AB22,"CDQPO")+#REF!</f>
        <v>#REF!</v>
      </c>
      <c r="AI22" s="439"/>
      <c r="AJ22" s="413">
        <f t="shared" si="2"/>
        <v>0</v>
      </c>
      <c r="AK22" s="413">
        <f t="shared" si="2"/>
        <v>0</v>
      </c>
      <c r="AL22" s="413">
        <f t="shared" si="2"/>
        <v>0</v>
      </c>
      <c r="AM22" s="413">
        <f t="shared" si="2"/>
        <v>0</v>
      </c>
      <c r="AN22" s="413">
        <f t="shared" si="2"/>
        <v>0</v>
      </c>
      <c r="AO22" s="413">
        <f t="shared" si="1"/>
        <v>0</v>
      </c>
      <c r="AP22" s="498" t="e">
        <f>SUM(AO22,#REF!)</f>
        <v>#REF!</v>
      </c>
    </row>
    <row r="23" spans="1:42" ht="15" thickBot="1" x14ac:dyDescent="0.4">
      <c r="A23" s="852"/>
      <c r="B23" s="505" t="s">
        <v>242</v>
      </c>
      <c r="C23" s="648"/>
      <c r="D23" s="427"/>
      <c r="E23" s="438"/>
      <c r="F23" s="438"/>
      <c r="G23" s="649"/>
      <c r="H23" s="448"/>
      <c r="I23" s="438"/>
      <c r="J23" s="427"/>
      <c r="K23" s="438"/>
      <c r="L23" s="427"/>
      <c r="M23" s="427"/>
      <c r="N23" s="452"/>
      <c r="O23" s="554"/>
      <c r="P23" s="427"/>
      <c r="Q23" s="438"/>
      <c r="R23" s="427"/>
      <c r="S23" s="438"/>
      <c r="T23" s="438"/>
      <c r="U23" s="469"/>
      <c r="V23" s="448"/>
      <c r="W23" s="438"/>
      <c r="X23" s="427"/>
      <c r="Y23" s="438"/>
      <c r="Z23" s="427"/>
      <c r="AA23" s="427"/>
      <c r="AB23" s="452"/>
      <c r="AC23" s="538"/>
      <c r="AD23" s="436"/>
      <c r="AE23" s="573"/>
      <c r="AF23" s="582" t="e">
        <f>COUNTIF($L23,"NOI")+COUNTIF($L23,"NAPO")+COUNTIF($L23,"NPO")+COUNTIF($L23,"NPO")+COUNTIF($L23,"CDQ")+COUNTIF($L23,"CDQPO")+COUNTIF($Z23,"NOI")+COUNTIF($Z23,"NAPO")+COUNTIF($Z23,"NPO")+COUNTIF($Z23,"CDQ")+COUNTIF($Z23,"CDQPO")+#REF!</f>
        <v>#REF!</v>
      </c>
      <c r="AG23" s="445" t="e">
        <f>COUNTIF($M23,"NOI")+COUNTIF($M23,"NAPO")+COUNTIF($M23,"NPO")+COUNTIF($M23,"CDQ")+COUNTIF($M23,"CDQPO")+COUNTIF($AA23,"NOI")+COUNTIF($AA23,"NAPO")+COUNTIF($AA23,"NPO")+COUNTIF($AA23,"CDQ")+COUNTIF($AA23,"CDQPO")+#REF!</f>
        <v>#REF!</v>
      </c>
      <c r="AH23" s="446" t="e">
        <f>COUNTIF($N23,"NOI")+COUNTIF($N23,"NAPO")+COUNTIF($N23,"NPO")+COUNTIF($N23,"CDQ")+COUNTIF($N23,"CDQPO")+COUNTIF($AB23,"NOI")+COUNTIF($AB23,"NAPO")+COUNTIF($AB23,"NPO")+COUNTIF($AB23,"CDQ")+COUNTIF($AB23,"CDQPO")+#REF!</f>
        <v>#REF!</v>
      </c>
      <c r="AI23" s="439"/>
      <c r="AJ23" s="413">
        <f t="shared" si="2"/>
        <v>0</v>
      </c>
      <c r="AK23" s="413">
        <f t="shared" si="2"/>
        <v>0</v>
      </c>
      <c r="AL23" s="413">
        <f t="shared" si="2"/>
        <v>0</v>
      </c>
      <c r="AM23" s="413">
        <f t="shared" si="2"/>
        <v>0</v>
      </c>
      <c r="AN23" s="413">
        <f t="shared" si="2"/>
        <v>0</v>
      </c>
      <c r="AO23" s="413">
        <f t="shared" si="1"/>
        <v>0</v>
      </c>
      <c r="AP23" s="498" t="e">
        <f>SUM(AO23,#REF!)</f>
        <v>#REF!</v>
      </c>
    </row>
    <row r="24" spans="1:42" ht="15" thickBot="1" x14ac:dyDescent="0.4">
      <c r="A24" s="852"/>
      <c r="B24" s="505" t="s">
        <v>243</v>
      </c>
      <c r="C24" s="648"/>
      <c r="D24" s="427"/>
      <c r="E24" s="438"/>
      <c r="F24" s="438"/>
      <c r="G24" s="649"/>
      <c r="H24" s="448"/>
      <c r="I24" s="438"/>
      <c r="J24" s="427"/>
      <c r="K24" s="438"/>
      <c r="L24" s="427"/>
      <c r="M24" s="427"/>
      <c r="N24" s="452"/>
      <c r="O24" s="554"/>
      <c r="P24" s="427"/>
      <c r="Q24" s="438"/>
      <c r="R24" s="427"/>
      <c r="S24" s="438"/>
      <c r="T24" s="438"/>
      <c r="U24" s="469"/>
      <c r="V24" s="448"/>
      <c r="W24" s="438"/>
      <c r="X24" s="427"/>
      <c r="Y24" s="438"/>
      <c r="Z24" s="427"/>
      <c r="AA24" s="427"/>
      <c r="AB24" s="452"/>
      <c r="AC24" s="538"/>
      <c r="AD24" s="436"/>
      <c r="AE24" s="415"/>
      <c r="AF24" s="582" t="e">
        <f>COUNTIF($L24,"NOI")+COUNTIF($L24,"NAPO")+COUNTIF($L24,"NPO")+COUNTIF($L24,"NPO")+COUNTIF($L24,"CDQ")+COUNTIF($L24,"CDQPO")+COUNTIF($Z24,"NOI")+COUNTIF($Z24,"NAPO")+COUNTIF($Z24,"NPO")+COUNTIF($Z24,"CDQ")+COUNTIF($Z24,"CDQPO")+#REF!</f>
        <v>#REF!</v>
      </c>
      <c r="AG24" s="445" t="e">
        <f>COUNTIF($M24,"NOI")+COUNTIF($M24,"NAPO")+COUNTIF($M24,"NPO")+COUNTIF($M24,"CDQ")+COUNTIF($M24,"CDQPO")+COUNTIF($AA24,"NOI")+COUNTIF($AA24,"NAPO")+COUNTIF($AA24,"NPO")+COUNTIF($AA24,"CDQ")+COUNTIF($AA24,"CDQPO")+#REF!</f>
        <v>#REF!</v>
      </c>
      <c r="AH24" s="446" t="e">
        <f>COUNTIF($N24,"NOI")+COUNTIF($N24,"NAPO")+COUNTIF($N24,"NPO")+COUNTIF($N24,"CDQ")+COUNTIF($N24,"CDQPO")+COUNTIF($AB24,"NOI")+COUNTIF($AB24,"NAPO")+COUNTIF($AB24,"NPO")+COUNTIF($AB24,"CDQ")+COUNTIF($AB24,"CDQPO")+#REF!</f>
        <v>#REF!</v>
      </c>
      <c r="AI24" s="439"/>
      <c r="AJ24" s="413">
        <f t="shared" si="2"/>
        <v>0</v>
      </c>
      <c r="AK24" s="413">
        <f t="shared" si="2"/>
        <v>0</v>
      </c>
      <c r="AL24" s="413">
        <f t="shared" si="2"/>
        <v>0</v>
      </c>
      <c r="AM24" s="413">
        <f t="shared" si="2"/>
        <v>0</v>
      </c>
      <c r="AN24" s="413">
        <f t="shared" si="2"/>
        <v>0</v>
      </c>
      <c r="AO24" s="413">
        <f t="shared" si="1"/>
        <v>0</v>
      </c>
      <c r="AP24" s="498" t="e">
        <f>SUM(AO24,#REF!)</f>
        <v>#REF!</v>
      </c>
    </row>
    <row r="25" spans="1:42" ht="15" thickBot="1" x14ac:dyDescent="0.4">
      <c r="A25" s="852"/>
      <c r="B25" s="505" t="s">
        <v>244</v>
      </c>
      <c r="C25" s="648"/>
      <c r="D25" s="427"/>
      <c r="E25" s="438"/>
      <c r="F25" s="438"/>
      <c r="G25" s="649"/>
      <c r="H25" s="448"/>
      <c r="I25" s="438"/>
      <c r="J25" s="427"/>
      <c r="K25" s="438"/>
      <c r="L25" s="427"/>
      <c r="M25" s="427"/>
      <c r="N25" s="452"/>
      <c r="O25" s="554"/>
      <c r="P25" s="427"/>
      <c r="Q25" s="438"/>
      <c r="R25" s="427"/>
      <c r="S25" s="438"/>
      <c r="T25" s="438"/>
      <c r="U25" s="469"/>
      <c r="V25" s="448"/>
      <c r="W25" s="438"/>
      <c r="X25" s="427"/>
      <c r="Y25" s="438"/>
      <c r="Z25" s="427"/>
      <c r="AA25" s="427"/>
      <c r="AB25" s="452"/>
      <c r="AC25" s="538"/>
      <c r="AD25" s="436"/>
      <c r="AE25" s="574"/>
      <c r="AF25" s="582" t="e">
        <f>COUNTIF($L25,"NOI")+COUNTIF($L25,"NAPO")+COUNTIF($L25,"NPO")+COUNTIF($L25,"NPO")+COUNTIF($L25,"CDQ")+COUNTIF($L25,"CDQPO")+COUNTIF($Z25,"NOI")+COUNTIF($Z25,"NAPO")+COUNTIF($Z25,"NPO")+COUNTIF($Z25,"CDQ")+COUNTIF($Z25,"CDQPO")+#REF!</f>
        <v>#REF!</v>
      </c>
      <c r="AG25" s="445" t="e">
        <f>COUNTIF($M25,"NOI")+COUNTIF($M25,"NAPO")+COUNTIF($M25,"NPO")+COUNTIF($M25,"CDQ")+COUNTIF($M25,"CDQPO")+COUNTIF($AA25,"NOI")+COUNTIF($AA25,"NAPO")+COUNTIF($AA25,"NPO")+COUNTIF($AA25,"CDQ")+COUNTIF($AA25,"CDQPO")+#REF!</f>
        <v>#REF!</v>
      </c>
      <c r="AH25" s="446" t="e">
        <f>COUNTIF($N25,"NOI")+COUNTIF($N25,"NAPO")+COUNTIF($N25,"NPO")+COUNTIF($N25,"CDQ")+COUNTIF($N25,"CDQPO")+COUNTIF($AB25,"NOI")+COUNTIF($AB25,"NAPO")+COUNTIF($AB25,"NPO")+COUNTIF($AB25,"CDQ")+COUNTIF($AB25,"CDQPO")+#REF!</f>
        <v>#REF!</v>
      </c>
      <c r="AI25" s="439"/>
      <c r="AJ25" s="413">
        <f t="shared" si="2"/>
        <v>0</v>
      </c>
      <c r="AK25" s="413">
        <f t="shared" si="2"/>
        <v>0</v>
      </c>
      <c r="AL25" s="413">
        <f t="shared" si="2"/>
        <v>0</v>
      </c>
      <c r="AM25" s="413">
        <f t="shared" si="2"/>
        <v>0</v>
      </c>
      <c r="AN25" s="413">
        <f t="shared" si="2"/>
        <v>0</v>
      </c>
      <c r="AO25" s="413">
        <f t="shared" si="1"/>
        <v>0</v>
      </c>
      <c r="AP25" s="498" t="e">
        <f>SUM(AO25,#REF!)</f>
        <v>#REF!</v>
      </c>
    </row>
    <row r="26" spans="1:42" ht="15" thickBot="1" x14ac:dyDescent="0.4">
      <c r="A26" s="852"/>
      <c r="B26" s="505" t="s">
        <v>245</v>
      </c>
      <c r="C26" s="648"/>
      <c r="D26" s="427"/>
      <c r="E26" s="438"/>
      <c r="F26" s="438"/>
      <c r="G26" s="649"/>
      <c r="H26" s="448"/>
      <c r="I26" s="438"/>
      <c r="J26" s="427"/>
      <c r="K26" s="438"/>
      <c r="L26" s="427"/>
      <c r="M26" s="427"/>
      <c r="N26" s="452"/>
      <c r="O26" s="554"/>
      <c r="P26" s="427"/>
      <c r="Q26" s="438"/>
      <c r="R26" s="427"/>
      <c r="S26" s="438"/>
      <c r="T26" s="438"/>
      <c r="U26" s="469"/>
      <c r="V26" s="448"/>
      <c r="W26" s="438"/>
      <c r="X26" s="427"/>
      <c r="Y26" s="438"/>
      <c r="Z26" s="427"/>
      <c r="AA26" s="427"/>
      <c r="AB26" s="452"/>
      <c r="AC26" s="538"/>
      <c r="AD26" s="436"/>
      <c r="AE26" s="568"/>
      <c r="AF26" s="582" t="e">
        <f>COUNTIF($L26,"NOI")+COUNTIF($L26,"NAPO")+COUNTIF($L26,"NPO")+COUNTIF($L26,"NPO")+COUNTIF($L26,"CDQ")+COUNTIF($L26,"CDQPO")+COUNTIF($Z26,"NOI")+COUNTIF($Z26,"NAPO")+COUNTIF($Z26,"NPO")+COUNTIF($Z26,"CDQ")+COUNTIF($Z26,"CDQPO")+#REF!</f>
        <v>#REF!</v>
      </c>
      <c r="AG26" s="445" t="e">
        <f>COUNTIF($M26,"NOI")+COUNTIF($M26,"NAPO")+COUNTIF($M26,"NPO")+COUNTIF($M26,"CDQ")+COUNTIF($M26,"CDQPO")+COUNTIF($AA26,"NOI")+COUNTIF($AA26,"NAPO")+COUNTIF($AA26,"NPO")+COUNTIF($AA26,"CDQ")+COUNTIF($AA26,"CDQPO")+#REF!</f>
        <v>#REF!</v>
      </c>
      <c r="AH26" s="446" t="e">
        <f>COUNTIF($N26,"NOI")+COUNTIF($N26,"NAPO")+COUNTIF($N26,"NPO")+COUNTIF($N26,"CDQ")+COUNTIF($N26,"CDQPO")+COUNTIF($AB26,"NOI")+COUNTIF($AB26,"NAPO")+COUNTIF($AB26,"NPO")+COUNTIF($AB26,"CDQ")+COUNTIF($AB26,"CDQPO")+#REF!</f>
        <v>#REF!</v>
      </c>
      <c r="AI26" s="439"/>
      <c r="AJ26" s="413">
        <f t="shared" si="2"/>
        <v>0</v>
      </c>
      <c r="AK26" s="413">
        <f t="shared" si="2"/>
        <v>0</v>
      </c>
      <c r="AL26" s="413">
        <f t="shared" si="2"/>
        <v>0</v>
      </c>
      <c r="AM26" s="413">
        <f t="shared" si="2"/>
        <v>0</v>
      </c>
      <c r="AN26" s="413">
        <f t="shared" si="2"/>
        <v>0</v>
      </c>
      <c r="AO26" s="413">
        <f t="shared" si="1"/>
        <v>0</v>
      </c>
      <c r="AP26" s="498" t="e">
        <f>SUM(AO26,#REF!)</f>
        <v>#REF!</v>
      </c>
    </row>
    <row r="27" spans="1:42" ht="15" thickBot="1" x14ac:dyDescent="0.4">
      <c r="A27" s="852"/>
      <c r="B27" s="505" t="s">
        <v>246</v>
      </c>
      <c r="C27" s="648"/>
      <c r="D27" s="427"/>
      <c r="E27" s="438"/>
      <c r="F27" s="438"/>
      <c r="G27" s="649"/>
      <c r="H27" s="448"/>
      <c r="I27" s="438"/>
      <c r="J27" s="427"/>
      <c r="K27" s="438"/>
      <c r="L27" s="427"/>
      <c r="M27" s="427"/>
      <c r="N27" s="452"/>
      <c r="O27" s="554"/>
      <c r="P27" s="427"/>
      <c r="Q27" s="438"/>
      <c r="R27" s="427"/>
      <c r="S27" s="438"/>
      <c r="T27" s="438"/>
      <c r="U27" s="469"/>
      <c r="V27" s="448"/>
      <c r="W27" s="438"/>
      <c r="X27" s="427"/>
      <c r="Y27" s="438"/>
      <c r="Z27" s="427"/>
      <c r="AA27" s="427"/>
      <c r="AB27" s="452"/>
      <c r="AC27" s="538"/>
      <c r="AD27" s="436"/>
      <c r="AE27" s="568"/>
      <c r="AF27" s="582" t="e">
        <f>COUNTIF($L27,"NOI")+COUNTIF($L27,"NAPO")+COUNTIF($L27,"NPO")+COUNTIF($L27,"NPO")+COUNTIF($L27,"CDQ")+COUNTIF($L27,"CDQPO")+COUNTIF($Z27,"NOI")+COUNTIF($Z27,"NAPO")+COUNTIF($Z27,"NPO")+COUNTIF($Z27,"CDQ")+COUNTIF($Z27,"CDQPO")+#REF!</f>
        <v>#REF!</v>
      </c>
      <c r="AG27" s="445" t="e">
        <f>COUNTIF($M27,"NOI")+COUNTIF($M27,"NAPO")+COUNTIF($M27,"NPO")+COUNTIF($M27,"CDQ")+COUNTIF($M27,"CDQPO")+COUNTIF($AA27,"NOI")+COUNTIF($AA27,"NAPO")+COUNTIF($AA27,"NPO")+COUNTIF($AA27,"CDQ")+COUNTIF($AA27,"CDQPO")+#REF!</f>
        <v>#REF!</v>
      </c>
      <c r="AH27" s="446" t="e">
        <f>COUNTIF($N27,"NOI")+COUNTIF($N27,"NAPO")+COUNTIF($N27,"NPO")+COUNTIF($N27,"CDQ")+COUNTIF($N27,"CDQPO")+COUNTIF($AB27,"NOI")+COUNTIF($AB27,"NAPO")+COUNTIF($AB27,"NPO")+COUNTIF($AB27,"CDQ")+COUNTIF($AB27,"CDQPO")+#REF!</f>
        <v>#REF!</v>
      </c>
      <c r="AI27" s="439"/>
      <c r="AJ27" s="413">
        <f t="shared" si="2"/>
        <v>0</v>
      </c>
      <c r="AK27" s="413">
        <f t="shared" si="2"/>
        <v>0</v>
      </c>
      <c r="AL27" s="413">
        <f t="shared" si="2"/>
        <v>0</v>
      </c>
      <c r="AM27" s="413">
        <f t="shared" si="2"/>
        <v>0</v>
      </c>
      <c r="AN27" s="413">
        <f t="shared" si="2"/>
        <v>0</v>
      </c>
      <c r="AO27" s="413">
        <f t="shared" si="1"/>
        <v>0</v>
      </c>
      <c r="AP27" s="498" t="e">
        <f>SUM(AO27,#REF!)</f>
        <v>#REF!</v>
      </c>
    </row>
    <row r="28" spans="1:42" ht="15" thickBot="1" x14ac:dyDescent="0.4">
      <c r="A28" s="852"/>
      <c r="B28" s="505" t="s">
        <v>247</v>
      </c>
      <c r="C28" s="648"/>
      <c r="D28" s="427"/>
      <c r="E28" s="438"/>
      <c r="F28" s="438"/>
      <c r="G28" s="649"/>
      <c r="H28" s="448"/>
      <c r="I28" s="438"/>
      <c r="J28" s="427"/>
      <c r="K28" s="438"/>
      <c r="L28" s="427"/>
      <c r="M28" s="427"/>
      <c r="N28" s="452"/>
      <c r="O28" s="554"/>
      <c r="P28" s="427"/>
      <c r="Q28" s="438"/>
      <c r="R28" s="427"/>
      <c r="S28" s="438"/>
      <c r="T28" s="438"/>
      <c r="U28" s="469"/>
      <c r="V28" s="448"/>
      <c r="W28" s="438"/>
      <c r="X28" s="427"/>
      <c r="Y28" s="438"/>
      <c r="Z28" s="427"/>
      <c r="AA28" s="427"/>
      <c r="AB28" s="452"/>
      <c r="AC28" s="538"/>
      <c r="AD28" s="436"/>
      <c r="AE28" s="571"/>
      <c r="AF28" s="582" t="e">
        <f>COUNTIF($L28,"NOI")+COUNTIF($L28,"NAPO")+COUNTIF($L28,"NPO")+COUNTIF($L28,"NPO")+COUNTIF($L28,"CDQ")+COUNTIF($L28,"CDQPO")+COUNTIF($Z28,"NOI")+COUNTIF($Z28,"NAPO")+COUNTIF($Z28,"NPO")+COUNTIF($Z28,"CDQ")+COUNTIF($Z28,"CDQPO")+#REF!</f>
        <v>#REF!</v>
      </c>
      <c r="AG28" s="445" t="e">
        <f>COUNTIF($M28,"NOI")+COUNTIF($M28,"NAPO")+COUNTIF($M28,"NPO")+COUNTIF($M28,"CDQ")+COUNTIF($M28,"CDQPO")+COUNTIF($AA28,"NOI")+COUNTIF($AA28,"NAPO")+COUNTIF($AA28,"NPO")+COUNTIF($AA28,"CDQ")+COUNTIF($AA28,"CDQPO")+#REF!</f>
        <v>#REF!</v>
      </c>
      <c r="AH28" s="446" t="e">
        <f>COUNTIF($N28,"NOI")+COUNTIF($N28,"NAPO")+COUNTIF($N28,"NPO")+COUNTIF($N28,"CDQ")+COUNTIF($N28,"CDQPO")+COUNTIF($AB28,"NOI")+COUNTIF($AB28,"NAPO")+COUNTIF($AB28,"NPO")+COUNTIF($AB28,"CDQ")+COUNTIF($AB28,"CDQPO")+#REF!</f>
        <v>#REF!</v>
      </c>
      <c r="AI28" s="439"/>
      <c r="AJ28" s="413">
        <f t="shared" si="2"/>
        <v>0</v>
      </c>
      <c r="AK28" s="413">
        <f t="shared" si="2"/>
        <v>0</v>
      </c>
      <c r="AL28" s="413">
        <f t="shared" si="2"/>
        <v>0</v>
      </c>
      <c r="AM28" s="413">
        <f t="shared" si="2"/>
        <v>0</v>
      </c>
      <c r="AN28" s="413">
        <f t="shared" si="2"/>
        <v>0</v>
      </c>
      <c r="AO28" s="413">
        <f t="shared" si="1"/>
        <v>0</v>
      </c>
      <c r="AP28" s="498" t="e">
        <f>SUM(AO28,#REF!)</f>
        <v>#REF!</v>
      </c>
    </row>
    <row r="29" spans="1:42" ht="15" thickBot="1" x14ac:dyDescent="0.4">
      <c r="A29" s="852"/>
      <c r="B29" s="505" t="s">
        <v>248</v>
      </c>
      <c r="C29" s="648"/>
      <c r="D29" s="427"/>
      <c r="E29" s="438"/>
      <c r="F29" s="438"/>
      <c r="G29" s="649"/>
      <c r="H29" s="448"/>
      <c r="I29" s="438"/>
      <c r="J29" s="427"/>
      <c r="K29" s="438"/>
      <c r="L29" s="427"/>
      <c r="M29" s="427"/>
      <c r="N29" s="452"/>
      <c r="O29" s="554"/>
      <c r="P29" s="427"/>
      <c r="Q29" s="438"/>
      <c r="R29" s="427"/>
      <c r="S29" s="438"/>
      <c r="T29" s="438"/>
      <c r="U29" s="469"/>
      <c r="V29" s="448"/>
      <c r="W29" s="438"/>
      <c r="X29" s="427"/>
      <c r="Y29" s="438"/>
      <c r="Z29" s="427"/>
      <c r="AA29" s="427"/>
      <c r="AB29" s="452"/>
      <c r="AC29" s="538"/>
      <c r="AD29" s="436"/>
      <c r="AE29" s="569"/>
      <c r="AF29" s="582" t="e">
        <f>COUNTIF($L29,"NOI")+COUNTIF($L29,"NAPO")+COUNTIF($L29,"NPO")+COUNTIF($L29,"NPO")+COUNTIF($L29,"CDQ")+COUNTIF($L29,"CDQPO")+COUNTIF($Z29,"NOI")+COUNTIF($Z29,"NAPO")+COUNTIF($Z29,"NPO")+COUNTIF($Z29,"CDQ")+COUNTIF($Z29,"CDQPO")+#REF!</f>
        <v>#REF!</v>
      </c>
      <c r="AG29" s="445" t="e">
        <f>COUNTIF($M29,"NOI")+COUNTIF($M29,"NAPO")+COUNTIF($M29,"NPO")+COUNTIF($M29,"CDQ")+COUNTIF($M29,"CDQPO")+COUNTIF($AA29,"NOI")+COUNTIF($AA29,"NAPO")+COUNTIF($AA29,"NPO")+COUNTIF($AA29,"CDQ")+COUNTIF($AA29,"CDQPO")+#REF!</f>
        <v>#REF!</v>
      </c>
      <c r="AH29" s="446" t="e">
        <f>COUNTIF($N29,"NOI")+COUNTIF($N29,"NAPO")+COUNTIF($N29,"NPO")+COUNTIF($N29,"CDQ")+COUNTIF($N29,"CDQPO")+COUNTIF($AB29,"NOI")+COUNTIF($AB29,"NAPO")+COUNTIF($AB29,"NPO")+COUNTIF($AB29,"CDQ")+COUNTIF($AB29,"CDQPO")+#REF!</f>
        <v>#REF!</v>
      </c>
      <c r="AI29" s="439"/>
      <c r="AJ29" s="413">
        <f t="shared" si="2"/>
        <v>0</v>
      </c>
      <c r="AK29" s="413">
        <f t="shared" si="2"/>
        <v>0</v>
      </c>
      <c r="AL29" s="413">
        <f t="shared" si="2"/>
        <v>0</v>
      </c>
      <c r="AM29" s="413">
        <f t="shared" si="2"/>
        <v>0</v>
      </c>
      <c r="AN29" s="413">
        <f t="shared" si="2"/>
        <v>0</v>
      </c>
      <c r="AO29" s="413">
        <f t="shared" si="1"/>
        <v>0</v>
      </c>
      <c r="AP29" s="498" t="e">
        <f>SUM(AO29,#REF!)</f>
        <v>#REF!</v>
      </c>
    </row>
    <row r="30" spans="1:42" ht="15" thickBot="1" x14ac:dyDescent="0.4">
      <c r="A30" s="852"/>
      <c r="B30" s="505" t="s">
        <v>249</v>
      </c>
      <c r="C30" s="648"/>
      <c r="D30" s="427"/>
      <c r="E30" s="438"/>
      <c r="F30" s="438"/>
      <c r="G30" s="649"/>
      <c r="H30" s="448"/>
      <c r="I30" s="438"/>
      <c r="J30" s="427"/>
      <c r="K30" s="438"/>
      <c r="L30" s="427"/>
      <c r="M30" s="427"/>
      <c r="N30" s="452"/>
      <c r="O30" s="554"/>
      <c r="P30" s="427"/>
      <c r="Q30" s="438"/>
      <c r="R30" s="427"/>
      <c r="S30" s="438"/>
      <c r="T30" s="438"/>
      <c r="U30" s="469"/>
      <c r="V30" s="448"/>
      <c r="W30" s="438"/>
      <c r="X30" s="427"/>
      <c r="Y30" s="438"/>
      <c r="Z30" s="427"/>
      <c r="AA30" s="427"/>
      <c r="AB30" s="452"/>
      <c r="AC30" s="538"/>
      <c r="AD30" s="436"/>
      <c r="AE30" s="568"/>
      <c r="AF30" s="582" t="e">
        <f>COUNTIF($L30,"NOI")+COUNTIF($L30,"NAPO")+COUNTIF($L30,"NPO")+COUNTIF($L30,"NPO")+COUNTIF($L30,"CDQ")+COUNTIF($L30,"CDQPO")+COUNTIF($Z30,"NOI")+COUNTIF($Z30,"NAPO")+COUNTIF($Z30,"NPO")+COUNTIF($Z30,"CDQ")+COUNTIF($Z30,"CDQPO")+#REF!</f>
        <v>#REF!</v>
      </c>
      <c r="AG30" s="445" t="e">
        <f>COUNTIF($M30,"NOI")+COUNTIF($M30,"NAPO")+COUNTIF($M30,"NPO")+COUNTIF($M30,"CDQ")+COUNTIF($M30,"CDQPO")+COUNTIF($AA30,"NOI")+COUNTIF($AA30,"NAPO")+COUNTIF($AA30,"NPO")+COUNTIF($AA30,"CDQ")+COUNTIF($AA30,"CDQPO")+#REF!</f>
        <v>#REF!</v>
      </c>
      <c r="AH30" s="446" t="e">
        <f>COUNTIF($N30,"NOI")+COUNTIF($N30,"NAPO")+COUNTIF($N30,"NPO")+COUNTIF($N30,"CDQ")+COUNTIF($N30,"CDQPO")+COUNTIF($AB30,"NOI")+COUNTIF($AB30,"NAPO")+COUNTIF($AB30,"NPO")+COUNTIF($AB30,"CDQ")+COUNTIF($AB30,"CDQPO")+#REF!</f>
        <v>#REF!</v>
      </c>
      <c r="AI30" s="439"/>
      <c r="AJ30" s="413">
        <f t="shared" si="2"/>
        <v>0</v>
      </c>
      <c r="AK30" s="413">
        <f t="shared" si="2"/>
        <v>0</v>
      </c>
      <c r="AL30" s="413">
        <f t="shared" si="2"/>
        <v>0</v>
      </c>
      <c r="AM30" s="413">
        <f t="shared" si="2"/>
        <v>0</v>
      </c>
      <c r="AN30" s="413">
        <f t="shared" si="2"/>
        <v>0</v>
      </c>
      <c r="AO30" s="413">
        <f t="shared" si="1"/>
        <v>0</v>
      </c>
      <c r="AP30" s="498" t="e">
        <f>SUM(AO30,#REF!)</f>
        <v>#REF!</v>
      </c>
    </row>
    <row r="31" spans="1:42" ht="15" thickBot="1" x14ac:dyDescent="0.4">
      <c r="A31" s="852"/>
      <c r="B31" s="505" t="s">
        <v>250</v>
      </c>
      <c r="C31" s="648"/>
      <c r="D31" s="427"/>
      <c r="E31" s="438"/>
      <c r="F31" s="438"/>
      <c r="G31" s="649"/>
      <c r="H31" s="448"/>
      <c r="I31" s="438"/>
      <c r="J31" s="427"/>
      <c r="K31" s="438"/>
      <c r="L31" s="427"/>
      <c r="M31" s="427"/>
      <c r="N31" s="452"/>
      <c r="O31" s="554"/>
      <c r="P31" s="427"/>
      <c r="Q31" s="438"/>
      <c r="R31" s="427"/>
      <c r="S31" s="438"/>
      <c r="T31" s="438"/>
      <c r="U31" s="469"/>
      <c r="V31" s="448"/>
      <c r="W31" s="438"/>
      <c r="X31" s="427"/>
      <c r="Y31" s="438"/>
      <c r="Z31" s="427"/>
      <c r="AA31" s="427"/>
      <c r="AB31" s="452"/>
      <c r="AC31" s="538"/>
      <c r="AD31" s="436"/>
      <c r="AE31" s="568"/>
      <c r="AF31" s="582" t="e">
        <f>COUNTIF($L31,"NOI")+COUNTIF($L31,"NAPO")+COUNTIF($L31,"NPO")+COUNTIF($L31,"NPO")+COUNTIF($L31,"CDQ")+COUNTIF($L31,"CDQPO")+COUNTIF($Z31,"NOI")+COUNTIF($Z31,"NAPO")+COUNTIF($Z31,"NPO")+COUNTIF($Z31,"CDQ")+COUNTIF($Z31,"CDQPO")+#REF!</f>
        <v>#REF!</v>
      </c>
      <c r="AG31" s="445" t="e">
        <f>COUNTIF($M31,"NOI")+COUNTIF($M31,"NAPO")+COUNTIF($M31,"NPO")+COUNTIF($M31,"CDQ")+COUNTIF($M31,"CDQPO")+COUNTIF($AA31,"NOI")+COUNTIF($AA31,"NAPO")+COUNTIF($AA31,"NPO")+COUNTIF($AA31,"CDQ")+COUNTIF($AA31,"CDQPO")+#REF!</f>
        <v>#REF!</v>
      </c>
      <c r="AH31" s="446" t="e">
        <f>COUNTIF($N31,"NOI")+COUNTIF($N31,"NAPO")+COUNTIF($N31,"NPO")+COUNTIF($N31,"CDQ")+COUNTIF($N31,"CDQPO")+COUNTIF($AB31,"NOI")+COUNTIF($AB31,"NAPO")+COUNTIF($AB31,"NPO")+COUNTIF($AB31,"CDQ")+COUNTIF($AB31,"CDQPO")+#REF!</f>
        <v>#REF!</v>
      </c>
      <c r="AI31" s="439"/>
      <c r="AJ31" s="413">
        <f t="shared" si="2"/>
        <v>0</v>
      </c>
      <c r="AK31" s="413">
        <f t="shared" si="2"/>
        <v>0</v>
      </c>
      <c r="AL31" s="413">
        <f t="shared" si="2"/>
        <v>0</v>
      </c>
      <c r="AM31" s="413">
        <f t="shared" si="2"/>
        <v>0</v>
      </c>
      <c r="AN31" s="413">
        <f t="shared" si="2"/>
        <v>0</v>
      </c>
      <c r="AO31" s="413">
        <f t="shared" si="1"/>
        <v>0</v>
      </c>
      <c r="AP31" s="498" t="e">
        <f>SUM(AO31,#REF!)</f>
        <v>#REF!</v>
      </c>
    </row>
    <row r="32" spans="1:42" ht="15" thickBot="1" x14ac:dyDescent="0.4">
      <c r="A32" s="852"/>
      <c r="B32" s="505" t="s">
        <v>251</v>
      </c>
      <c r="C32" s="648"/>
      <c r="D32" s="427"/>
      <c r="E32" s="438"/>
      <c r="F32" s="438"/>
      <c r="G32" s="649"/>
      <c r="H32" s="448"/>
      <c r="I32" s="438"/>
      <c r="J32" s="427"/>
      <c r="K32" s="438"/>
      <c r="L32" s="427"/>
      <c r="M32" s="427"/>
      <c r="N32" s="452"/>
      <c r="O32" s="554"/>
      <c r="P32" s="427"/>
      <c r="Q32" s="438"/>
      <c r="R32" s="427"/>
      <c r="S32" s="438"/>
      <c r="T32" s="438"/>
      <c r="U32" s="469"/>
      <c r="V32" s="448"/>
      <c r="W32" s="438"/>
      <c r="X32" s="427"/>
      <c r="Y32" s="438"/>
      <c r="Z32" s="427"/>
      <c r="AA32" s="427"/>
      <c r="AB32" s="452"/>
      <c r="AC32" s="538"/>
      <c r="AD32" s="436"/>
      <c r="AE32" s="415"/>
      <c r="AF32" s="582" t="e">
        <f>COUNTIF($L32,"NOI")+COUNTIF($L32,"NAPO")+COUNTIF($L32,"NPO")+COUNTIF($L32,"NPO")+COUNTIF($L32,"CDQ")+COUNTIF($L32,"CDQPO")+COUNTIF($Z32,"NOI")+COUNTIF($Z32,"NAPO")+COUNTIF($Z32,"NPO")+COUNTIF($Z32,"CDQ")+COUNTIF($Z32,"CDQPO")+#REF!</f>
        <v>#REF!</v>
      </c>
      <c r="AG32" s="445" t="e">
        <f>COUNTIF($M32,"NOI")+COUNTIF($M32,"NAPO")+COUNTIF($M32,"NPO")+COUNTIF($M32,"CDQ")+COUNTIF($M32,"CDQPO")+COUNTIF($AA32,"NOI")+COUNTIF($AA32,"NAPO")+COUNTIF($AA32,"NPO")+COUNTIF($AA32,"CDQ")+COUNTIF($AA32,"CDQPO")+#REF!</f>
        <v>#REF!</v>
      </c>
      <c r="AH32" s="446" t="e">
        <f>COUNTIF($N32,"NOI")+COUNTIF($N32,"NAPO")+COUNTIF($N32,"NPO")+COUNTIF($N32,"CDQ")+COUNTIF($N32,"CDQPO")+COUNTIF($AB32,"NOI")+COUNTIF($AB32,"NAPO")+COUNTIF($AB32,"NPO")+COUNTIF($AB32,"CDQ")+COUNTIF($AB32,"CDQPO")+#REF!</f>
        <v>#REF!</v>
      </c>
      <c r="AI32" s="439"/>
      <c r="AJ32" s="413">
        <f t="shared" si="2"/>
        <v>0</v>
      </c>
      <c r="AK32" s="413">
        <f t="shared" si="2"/>
        <v>0</v>
      </c>
      <c r="AL32" s="413">
        <f t="shared" si="2"/>
        <v>0</v>
      </c>
      <c r="AM32" s="413">
        <f t="shared" si="2"/>
        <v>0</v>
      </c>
      <c r="AN32" s="413">
        <f t="shared" si="2"/>
        <v>0</v>
      </c>
      <c r="AO32" s="413">
        <f t="shared" si="1"/>
        <v>0</v>
      </c>
      <c r="AP32" s="498" t="e">
        <f>SUM(AO32,#REF!)</f>
        <v>#REF!</v>
      </c>
    </row>
    <row r="33" spans="1:42" ht="15" thickBot="1" x14ac:dyDescent="0.4">
      <c r="A33" s="852"/>
      <c r="B33" s="505" t="s">
        <v>252</v>
      </c>
      <c r="C33" s="648"/>
      <c r="D33" s="427"/>
      <c r="E33" s="438"/>
      <c r="F33" s="438"/>
      <c r="G33" s="649"/>
      <c r="H33" s="448"/>
      <c r="I33" s="438"/>
      <c r="J33" s="427"/>
      <c r="K33" s="438"/>
      <c r="L33" s="427"/>
      <c r="M33" s="427"/>
      <c r="N33" s="452"/>
      <c r="O33" s="554"/>
      <c r="P33" s="427"/>
      <c r="Q33" s="438"/>
      <c r="R33" s="427"/>
      <c r="S33" s="438"/>
      <c r="T33" s="438"/>
      <c r="U33" s="469"/>
      <c r="V33" s="448"/>
      <c r="W33" s="438"/>
      <c r="X33" s="427"/>
      <c r="Y33" s="438"/>
      <c r="Z33" s="427"/>
      <c r="AA33" s="427"/>
      <c r="AB33" s="452"/>
      <c r="AC33" s="538"/>
      <c r="AD33" s="436"/>
      <c r="AE33" s="568"/>
      <c r="AF33" s="582" t="e">
        <f>COUNTIF($L33,"NOI")+COUNTIF($L33,"NAPO")+COUNTIF($L33,"NPO")+COUNTIF($L33,"NPO")+COUNTIF($L33,"CDQ")+COUNTIF($L33,"CDQPO")+COUNTIF($Z33,"NOI")+COUNTIF($Z33,"NAPO")+COUNTIF($Z33,"NPO")+COUNTIF($Z33,"CDQ")+COUNTIF($Z33,"CDQPO")+#REF!</f>
        <v>#REF!</v>
      </c>
      <c r="AG33" s="445" t="e">
        <f>COUNTIF($M33,"NOI")+COUNTIF($M33,"NAPO")+COUNTIF($M33,"NPO")+COUNTIF($M33,"CDQ")+COUNTIF($M33,"CDQPO")+COUNTIF($AA33,"NOI")+COUNTIF($AA33,"NAPO")+COUNTIF($AA33,"NPO")+COUNTIF($AA33,"CDQ")+COUNTIF($AA33,"CDQPO")+#REF!</f>
        <v>#REF!</v>
      </c>
      <c r="AH33" s="446" t="e">
        <f>COUNTIF($N33,"NOI")+COUNTIF($N33,"NAPO")+COUNTIF($N33,"NPO")+COUNTIF($N33,"CDQ")+COUNTIF($N33,"CDQPO")+COUNTIF($AB33,"NOI")+COUNTIF($AB33,"NAPO")+COUNTIF($AB33,"NPO")+COUNTIF($AB33,"CDQ")+COUNTIF($AB33,"CDQPO")+#REF!</f>
        <v>#REF!</v>
      </c>
      <c r="AI33" s="439"/>
      <c r="AJ33" s="413">
        <f t="shared" si="2"/>
        <v>0</v>
      </c>
      <c r="AK33" s="413">
        <f t="shared" si="2"/>
        <v>0</v>
      </c>
      <c r="AL33" s="413">
        <f t="shared" si="2"/>
        <v>0</v>
      </c>
      <c r="AM33" s="413">
        <f t="shared" si="2"/>
        <v>0</v>
      </c>
      <c r="AN33" s="413">
        <f t="shared" si="2"/>
        <v>0</v>
      </c>
      <c r="AO33" s="413">
        <f t="shared" si="1"/>
        <v>0</v>
      </c>
      <c r="AP33" s="498" t="e">
        <f>SUM(AO33,#REF!)</f>
        <v>#REF!</v>
      </c>
    </row>
    <row r="34" spans="1:42" ht="15" thickBot="1" x14ac:dyDescent="0.4">
      <c r="A34" s="852"/>
      <c r="B34" s="505" t="s">
        <v>253</v>
      </c>
      <c r="C34" s="648"/>
      <c r="D34" s="427"/>
      <c r="E34" s="438"/>
      <c r="F34" s="438"/>
      <c r="G34" s="649"/>
      <c r="H34" s="448"/>
      <c r="I34" s="438"/>
      <c r="J34" s="427"/>
      <c r="K34" s="438"/>
      <c r="L34" s="427"/>
      <c r="M34" s="427"/>
      <c r="N34" s="452"/>
      <c r="O34" s="554"/>
      <c r="P34" s="427"/>
      <c r="Q34" s="438"/>
      <c r="R34" s="427"/>
      <c r="S34" s="438"/>
      <c r="T34" s="438"/>
      <c r="U34" s="469"/>
      <c r="V34" s="448"/>
      <c r="W34" s="438"/>
      <c r="X34" s="427"/>
      <c r="Y34" s="438"/>
      <c r="Z34" s="427"/>
      <c r="AA34" s="427"/>
      <c r="AB34" s="452"/>
      <c r="AC34" s="538"/>
      <c r="AD34" s="436"/>
      <c r="AE34" s="568"/>
      <c r="AF34" s="582" t="e">
        <f>COUNTIF($L34,"NOI")+COUNTIF($L34,"NAPO")+COUNTIF($L34,"NPO")+COUNTIF($L34,"NPO")+COUNTIF($L34,"CDQ")+COUNTIF($L34,"CDQPO")+COUNTIF($Z34,"NOI")+COUNTIF($Z34,"NAPO")+COUNTIF($Z34,"NPO")+COUNTIF($Z34,"CDQ")+COUNTIF($Z34,"CDQPO")+#REF!</f>
        <v>#REF!</v>
      </c>
      <c r="AG34" s="445" t="e">
        <f>COUNTIF($M34,"NOI")+COUNTIF($M34,"NAPO")+COUNTIF($M34,"NPO")+COUNTIF($M34,"CDQ")+COUNTIF($M34,"CDQPO")+COUNTIF($AA34,"NOI")+COUNTIF($AA34,"NAPO")+COUNTIF($AA34,"NPO")+COUNTIF($AA34,"CDQ")+COUNTIF($AA34,"CDQPO")+#REF!</f>
        <v>#REF!</v>
      </c>
      <c r="AH34" s="446" t="e">
        <f>COUNTIF($N34,"NOI")+COUNTIF($N34,"NAPO")+COUNTIF($N34,"NPO")+COUNTIF($N34,"CDQ")+COUNTIF($N34,"CDQPO")+COUNTIF($AB34,"NOI")+COUNTIF($AB34,"NAPO")+COUNTIF($AB34,"NPO")+COUNTIF($AB34,"CDQ")+COUNTIF($AB34,"CDQPO")+#REF!</f>
        <v>#REF!</v>
      </c>
      <c r="AI34" s="439"/>
      <c r="AJ34" s="413">
        <f t="shared" ref="AJ34:AN34" si="3">COUNTIF($D34:$AD34,AJ$4)</f>
        <v>0</v>
      </c>
      <c r="AK34" s="413">
        <f t="shared" si="3"/>
        <v>0</v>
      </c>
      <c r="AL34" s="413">
        <f t="shared" si="3"/>
        <v>0</v>
      </c>
      <c r="AM34" s="413">
        <f t="shared" si="3"/>
        <v>0</v>
      </c>
      <c r="AN34" s="413">
        <f t="shared" si="3"/>
        <v>0</v>
      </c>
      <c r="AO34" s="413">
        <f t="shared" si="1"/>
        <v>0</v>
      </c>
      <c r="AP34" s="498" t="e">
        <f>SUM(AO34,#REF!)</f>
        <v>#REF!</v>
      </c>
    </row>
    <row r="35" spans="1:42" ht="15" thickBot="1" x14ac:dyDescent="0.4">
      <c r="A35" s="852"/>
      <c r="B35" s="560" t="s">
        <v>43</v>
      </c>
      <c r="C35" s="648"/>
      <c r="D35" s="427"/>
      <c r="E35" s="438"/>
      <c r="F35" s="438"/>
      <c r="G35" s="649"/>
      <c r="H35" s="432"/>
      <c r="I35" s="438"/>
      <c r="J35" s="427"/>
      <c r="K35" s="438"/>
      <c r="L35" s="427"/>
      <c r="M35" s="427"/>
      <c r="N35" s="452"/>
      <c r="O35" s="554"/>
      <c r="P35" s="427"/>
      <c r="Q35" s="438"/>
      <c r="R35" s="427"/>
      <c r="S35" s="438"/>
      <c r="T35" s="438"/>
      <c r="U35" s="469"/>
      <c r="V35" s="448"/>
      <c r="W35" s="438"/>
      <c r="X35" s="427"/>
      <c r="Y35" s="438"/>
      <c r="Z35" s="427"/>
      <c r="AA35" s="427"/>
      <c r="AB35" s="452"/>
      <c r="AC35" s="538"/>
      <c r="AD35" s="436"/>
      <c r="AE35" s="568"/>
      <c r="AF35" s="582" t="e">
        <f>COUNTIF($L35,"NOI")+COUNTIF($L35,"NAPO")+COUNTIF($L35,"NPO")+COUNTIF($L35,"NPO")+COUNTIF($L35,"CDQ")+COUNTIF($L35,"CDQPO")+COUNTIF($Z35,"NOI")+COUNTIF($Z35,"NAPO")+COUNTIF($Z35,"NPO")+COUNTIF($Z35,"CDQ")+COUNTIF($Z35,"CDQPO")+#REF!</f>
        <v>#REF!</v>
      </c>
      <c r="AG35" s="445" t="e">
        <f>COUNTIF($M35,"NOI")+COUNTIF($M35,"NAPO")+COUNTIF($M35,"NPO")+COUNTIF($M35,"CDQ")+COUNTIF($M35,"CDQPO")+COUNTIF($AA35,"NOI")+COUNTIF($AA35,"NAPO")+COUNTIF($AA35,"NPO")+COUNTIF($AA35,"CDQ")+COUNTIF($AA35,"CDQPO")+#REF!</f>
        <v>#REF!</v>
      </c>
      <c r="AH35" s="446" t="e">
        <f>COUNTIF($N35,"NOI")+COUNTIF($N35,"NAPO")+COUNTIF($N35,"NPO")+COUNTIF($N35,"CDQ")+COUNTIF($N35,"CDQPO")+COUNTIF($AB35,"NOI")+COUNTIF($AB35,"NAPO")+COUNTIF($AB35,"NPO")+COUNTIF($AB35,"CDQ")+COUNTIF($AB35,"CDQPO")+#REF!</f>
        <v>#REF!</v>
      </c>
      <c r="AI35" s="439"/>
      <c r="AJ35" s="413">
        <f t="shared" ref="AJ35:AN44" si="4">COUNTIF($C35:$AD35,AJ$4)</f>
        <v>0</v>
      </c>
      <c r="AK35" s="413">
        <f t="shared" si="4"/>
        <v>0</v>
      </c>
      <c r="AL35" s="413">
        <f t="shared" si="4"/>
        <v>0</v>
      </c>
      <c r="AM35" s="413">
        <f t="shared" si="4"/>
        <v>0</v>
      </c>
      <c r="AN35" s="413">
        <f t="shared" si="4"/>
        <v>0</v>
      </c>
      <c r="AO35" s="413">
        <f t="shared" si="1"/>
        <v>0</v>
      </c>
      <c r="AP35" s="498" t="e">
        <f>SUM(AO35,#REF!)</f>
        <v>#REF!</v>
      </c>
    </row>
    <row r="36" spans="1:42" ht="15" thickBot="1" x14ac:dyDescent="0.4">
      <c r="A36" s="853"/>
      <c r="B36" s="506" t="s">
        <v>43</v>
      </c>
      <c r="C36" s="655"/>
      <c r="D36" s="428"/>
      <c r="E36" s="468"/>
      <c r="F36" s="468"/>
      <c r="G36" s="656"/>
      <c r="H36" s="430"/>
      <c r="I36" s="468"/>
      <c r="J36" s="428"/>
      <c r="K36" s="468"/>
      <c r="L36" s="428"/>
      <c r="M36" s="428"/>
      <c r="N36" s="467"/>
      <c r="O36" s="552"/>
      <c r="P36" s="428"/>
      <c r="Q36" s="468"/>
      <c r="R36" s="428"/>
      <c r="S36" s="468"/>
      <c r="T36" s="468"/>
      <c r="U36" s="481"/>
      <c r="V36" s="430"/>
      <c r="W36" s="468"/>
      <c r="X36" s="428"/>
      <c r="Y36" s="468"/>
      <c r="Z36" s="428"/>
      <c r="AA36" s="428"/>
      <c r="AB36" s="467"/>
      <c r="AC36" s="589"/>
      <c r="AD36" s="437"/>
      <c r="AE36" s="528"/>
      <c r="AF36" s="582" t="e">
        <f>COUNTIF($L36,"NOI")+COUNTIF($L36,"NAPO")+COUNTIF($L36,"NPO")+COUNTIF($L36,"NPO")+COUNTIF($L36,"CDQ")+COUNTIF($L36,"CDQPO")+COUNTIF($Z36,"NOI")+COUNTIF($Z36,"NAPO")+COUNTIF($Z36,"NPO")+COUNTIF($Z36,"CDQ")+COUNTIF($Z36,"CDQPO")+#REF!</f>
        <v>#REF!</v>
      </c>
      <c r="AG36" s="445" t="e">
        <f>COUNTIF($M36,"NOI")+COUNTIF($M36,"NAPO")+COUNTIF($M36,"NPO")+COUNTIF($M36,"CDQ")+COUNTIF($M36,"CDQPO")+COUNTIF($AA36,"NOI")+COUNTIF($AA36,"NAPO")+COUNTIF($AA36,"NPO")+COUNTIF($AA36,"CDQ")+COUNTIF($AA36,"CDQPO")+#REF!</f>
        <v>#REF!</v>
      </c>
      <c r="AH36" s="446" t="e">
        <f>COUNTIF($N36,"NOI")+COUNTIF($N36,"NAPO")+COUNTIF($N36,"NPO")+COUNTIF($N36,"CDQ")+COUNTIF($N36,"CDQPO")+COUNTIF($AB36,"NOI")+COUNTIF($AB36,"NAPO")+COUNTIF($AB36,"NPO")+COUNTIF($AB36,"CDQ")+COUNTIF($AB36,"CDQPO")+#REF!</f>
        <v>#REF!</v>
      </c>
      <c r="AI36" s="439"/>
      <c r="AJ36" s="413">
        <f t="shared" si="4"/>
        <v>0</v>
      </c>
      <c r="AK36" s="413">
        <f t="shared" si="4"/>
        <v>0</v>
      </c>
      <c r="AL36" s="413">
        <f t="shared" si="4"/>
        <v>0</v>
      </c>
      <c r="AM36" s="413">
        <f t="shared" si="4"/>
        <v>0</v>
      </c>
      <c r="AN36" s="413">
        <f t="shared" si="4"/>
        <v>0</v>
      </c>
      <c r="AO36" s="413">
        <f t="shared" si="1"/>
        <v>0</v>
      </c>
      <c r="AP36" s="498" t="e">
        <f>SUM(AO36,#REF!)</f>
        <v>#REF!</v>
      </c>
    </row>
    <row r="37" spans="1:42" ht="15" thickBot="1" x14ac:dyDescent="0.4">
      <c r="A37" s="851" t="s">
        <v>227</v>
      </c>
      <c r="B37" s="559" t="s">
        <v>254</v>
      </c>
      <c r="C37" s="657"/>
      <c r="D37" s="433"/>
      <c r="E37" s="523"/>
      <c r="F37" s="523"/>
      <c r="G37" s="658"/>
      <c r="H37" s="434"/>
      <c r="I37" s="523"/>
      <c r="J37" s="433"/>
      <c r="K37" s="523"/>
      <c r="L37" s="433"/>
      <c r="M37" s="433"/>
      <c r="N37" s="464"/>
      <c r="O37" s="465"/>
      <c r="P37" s="433"/>
      <c r="Q37" s="523"/>
      <c r="R37" s="433"/>
      <c r="S37" s="553"/>
      <c r="T37" s="523"/>
      <c r="U37" s="524"/>
      <c r="V37" s="434"/>
      <c r="W37" s="523"/>
      <c r="X37" s="433"/>
      <c r="Y37" s="523"/>
      <c r="Z37" s="433"/>
      <c r="AA37" s="433"/>
      <c r="AB37" s="464"/>
      <c r="AC37" s="587"/>
      <c r="AD37" s="464"/>
      <c r="AE37" s="570"/>
      <c r="AF37" s="582" t="e">
        <f>COUNTIF($L37,"NOI")+COUNTIF($L37,"NAPO")+COUNTIF($L37,"NPO")+COUNTIF($L37,"NPO")+COUNTIF($L37,"CDQ")+COUNTIF($L37,"CDQPO")+COUNTIF($Z37,"NOI")+COUNTIF($Z37,"NAPO")+COUNTIF($Z37,"NPO")+COUNTIF($Z37,"CDQ")+COUNTIF($Z37,"CDQPO")+#REF!</f>
        <v>#REF!</v>
      </c>
      <c r="AG37" s="445" t="e">
        <f>COUNTIF($M37,"NOI")+COUNTIF($M37,"NAPO")+COUNTIF($M37,"NPO")+COUNTIF($M37,"CDQ")+COUNTIF($M37,"CDQPO")+COUNTIF($AA37,"NOI")+COUNTIF($AA37,"NAPO")+COUNTIF($AA37,"NPO")+COUNTIF($AA37,"CDQ")+COUNTIF($AA37,"CDQPO")+#REF!</f>
        <v>#REF!</v>
      </c>
      <c r="AH37" s="446" t="e">
        <f>COUNTIF($N37,"NOI")+COUNTIF($N37,"NAPO")+COUNTIF($N37,"NPO")+COUNTIF($N37,"CDQ")+COUNTIF($N37,"CDQPO")+COUNTIF($AB37,"NOI")+COUNTIF($AB37,"NAPO")+COUNTIF($AB37,"NPO")+COUNTIF($AB37,"CDQ")+COUNTIF($AB37,"CDQPO")+#REF!</f>
        <v>#REF!</v>
      </c>
      <c r="AI37" s="439"/>
      <c r="AJ37" s="413">
        <f t="shared" si="4"/>
        <v>0</v>
      </c>
      <c r="AK37" s="413">
        <f t="shared" si="4"/>
        <v>0</v>
      </c>
      <c r="AL37" s="413">
        <f t="shared" si="4"/>
        <v>0</v>
      </c>
      <c r="AM37" s="413">
        <f t="shared" si="4"/>
        <v>0</v>
      </c>
      <c r="AN37" s="413">
        <f t="shared" si="4"/>
        <v>0</v>
      </c>
      <c r="AO37" s="413">
        <f t="shared" si="1"/>
        <v>0</v>
      </c>
      <c r="AP37" s="498" t="e">
        <f>SUM(AO37,#REF!)</f>
        <v>#REF!</v>
      </c>
    </row>
    <row r="38" spans="1:42" ht="15" thickBot="1" x14ac:dyDescent="0.4">
      <c r="A38" s="852"/>
      <c r="B38" s="508" t="s">
        <v>255</v>
      </c>
      <c r="C38" s="648"/>
      <c r="D38" s="427"/>
      <c r="E38" s="438"/>
      <c r="F38" s="438"/>
      <c r="G38" s="649"/>
      <c r="H38" s="448"/>
      <c r="I38" s="438"/>
      <c r="J38" s="427"/>
      <c r="K38" s="438"/>
      <c r="L38" s="427"/>
      <c r="M38" s="427"/>
      <c r="N38" s="452"/>
      <c r="O38" s="554"/>
      <c r="P38" s="427"/>
      <c r="Q38" s="438"/>
      <c r="R38" s="427"/>
      <c r="S38" s="476"/>
      <c r="T38" s="438"/>
      <c r="U38" s="469"/>
      <c r="V38" s="448"/>
      <c r="W38" s="438"/>
      <c r="X38" s="427"/>
      <c r="Y38" s="438"/>
      <c r="Z38" s="427"/>
      <c r="AA38" s="427"/>
      <c r="AB38" s="452"/>
      <c r="AC38" s="543"/>
      <c r="AD38" s="492"/>
      <c r="AE38" s="569"/>
      <c r="AF38" s="582" t="e">
        <f>COUNTIF($L38,"NOI")+COUNTIF($L38,"NAPO")+COUNTIF($L38,"NPO")+COUNTIF($L38,"NPO")+COUNTIF($L38,"CDQ")+COUNTIF($L38,"CDQPO")+COUNTIF($Z38,"NOI")+COUNTIF($Z38,"NAPO")+COUNTIF($Z38,"NPO")+COUNTIF($Z38,"CDQ")+COUNTIF($Z38,"CDQPO")+#REF!</f>
        <v>#REF!</v>
      </c>
      <c r="AG38" s="445" t="e">
        <f>COUNTIF($M38,"NOI")+COUNTIF($M38,"NAPO")+COUNTIF($M38,"NPO")+COUNTIF($M38,"CDQ")+COUNTIF($M38,"CDQPO")+COUNTIF($AA38,"NOI")+COUNTIF($AA38,"NAPO")+COUNTIF($AA38,"NPO")+COUNTIF($AA38,"CDQ")+COUNTIF($AA38,"CDQPO")+#REF!</f>
        <v>#REF!</v>
      </c>
      <c r="AH38" s="446" t="e">
        <f>COUNTIF($N38,"NOI")+COUNTIF($N38,"NAPO")+COUNTIF($N38,"NPO")+COUNTIF($N38,"CDQ")+COUNTIF($N38,"CDQPO")+COUNTIF($AB38,"NOI")+COUNTIF($AB38,"NAPO")+COUNTIF($AB38,"NPO")+COUNTIF($AB38,"CDQ")+COUNTIF($AB38,"CDQPO")+#REF!</f>
        <v>#REF!</v>
      </c>
      <c r="AI38" s="439"/>
      <c r="AJ38" s="413">
        <f t="shared" si="4"/>
        <v>0</v>
      </c>
      <c r="AK38" s="413">
        <f t="shared" si="4"/>
        <v>0</v>
      </c>
      <c r="AL38" s="413">
        <f t="shared" si="4"/>
        <v>0</v>
      </c>
      <c r="AM38" s="413">
        <f t="shared" si="4"/>
        <v>0</v>
      </c>
      <c r="AN38" s="413">
        <f t="shared" si="4"/>
        <v>0</v>
      </c>
      <c r="AO38" s="413">
        <f t="shared" si="1"/>
        <v>0</v>
      </c>
      <c r="AP38" s="498" t="e">
        <f>SUM(AO38,#REF!)</f>
        <v>#REF!</v>
      </c>
    </row>
    <row r="39" spans="1:42" ht="15" thickBot="1" x14ac:dyDescent="0.4">
      <c r="A39" s="852"/>
      <c r="B39" s="508" t="s">
        <v>256</v>
      </c>
      <c r="C39" s="648"/>
      <c r="D39" s="427"/>
      <c r="E39" s="438"/>
      <c r="F39" s="438"/>
      <c r="G39" s="649"/>
      <c r="H39" s="448"/>
      <c r="I39" s="438"/>
      <c r="J39" s="427"/>
      <c r="K39" s="438"/>
      <c r="L39" s="427"/>
      <c r="M39" s="427"/>
      <c r="N39" s="452"/>
      <c r="O39" s="463"/>
      <c r="P39" s="427"/>
      <c r="Q39" s="438"/>
      <c r="R39" s="427"/>
      <c r="S39" s="476"/>
      <c r="T39" s="438"/>
      <c r="U39" s="469"/>
      <c r="V39" s="448"/>
      <c r="W39" s="438"/>
      <c r="X39" s="427"/>
      <c r="Y39" s="438"/>
      <c r="Z39" s="427"/>
      <c r="AA39" s="427"/>
      <c r="AB39" s="452"/>
      <c r="AC39" s="543"/>
      <c r="AD39" s="452"/>
      <c r="AE39" s="568"/>
      <c r="AF39" s="582" t="e">
        <f>COUNTIF($L39,"NOI")+COUNTIF($L39,"NAPO")+COUNTIF($L39,"NPO")+COUNTIF($L39,"NPO")+COUNTIF($L39,"CDQ")+COUNTIF($L39,"CDQPO")+COUNTIF($Z39,"NOI")+COUNTIF($Z39,"NAPO")+COUNTIF($Z39,"NPO")+COUNTIF($Z39,"CDQ")+COUNTIF($Z39,"CDQPO")+#REF!</f>
        <v>#REF!</v>
      </c>
      <c r="AG39" s="445" t="e">
        <f>COUNTIF($M39,"NOI")+COUNTIF($M39,"NAPO")+COUNTIF($M39,"NPO")+COUNTIF($M39,"CDQ")+COUNTIF($M39,"CDQPO")+COUNTIF($AA39,"NOI")+COUNTIF($AA39,"NAPO")+COUNTIF($AA39,"NPO")+COUNTIF($AA39,"CDQ")+COUNTIF($AA39,"CDQPO")+#REF!</f>
        <v>#REF!</v>
      </c>
      <c r="AH39" s="446" t="e">
        <f>COUNTIF($N39,"NOI")+COUNTIF($N39,"NAPO")+COUNTIF($N39,"NPO")+COUNTIF($N39,"CDQ")+COUNTIF($N39,"CDQPO")+COUNTIF($AB39,"NOI")+COUNTIF($AB39,"NAPO")+COUNTIF($AB39,"NPO")+COUNTIF($AB39,"CDQ")+COUNTIF($AB39,"CDQPO")+#REF!</f>
        <v>#REF!</v>
      </c>
      <c r="AI39" s="439"/>
      <c r="AJ39" s="413">
        <f t="shared" si="4"/>
        <v>0</v>
      </c>
      <c r="AK39" s="413">
        <f t="shared" si="4"/>
        <v>0</v>
      </c>
      <c r="AL39" s="413">
        <f t="shared" si="4"/>
        <v>0</v>
      </c>
      <c r="AM39" s="413">
        <f t="shared" si="4"/>
        <v>0</v>
      </c>
      <c r="AN39" s="413">
        <f t="shared" si="4"/>
        <v>0</v>
      </c>
      <c r="AO39" s="413">
        <f t="shared" si="1"/>
        <v>0</v>
      </c>
      <c r="AP39" s="498" t="e">
        <f>SUM(AO39,#REF!)</f>
        <v>#REF!</v>
      </c>
    </row>
    <row r="40" spans="1:42" ht="15" thickBot="1" x14ac:dyDescent="0.4">
      <c r="A40" s="852"/>
      <c r="B40" s="508" t="s">
        <v>257</v>
      </c>
      <c r="C40" s="648"/>
      <c r="D40" s="427"/>
      <c r="E40" s="438"/>
      <c r="F40" s="438"/>
      <c r="G40" s="649"/>
      <c r="H40" s="448"/>
      <c r="I40" s="438"/>
      <c r="J40" s="427"/>
      <c r="K40" s="438"/>
      <c r="L40" s="427"/>
      <c r="M40" s="427"/>
      <c r="N40" s="452"/>
      <c r="O40" s="554"/>
      <c r="P40" s="427"/>
      <c r="Q40" s="438"/>
      <c r="R40" s="427"/>
      <c r="S40" s="476"/>
      <c r="T40" s="438"/>
      <c r="U40" s="469"/>
      <c r="V40" s="448"/>
      <c r="W40" s="438"/>
      <c r="X40" s="427"/>
      <c r="Y40" s="438"/>
      <c r="Z40" s="427"/>
      <c r="AA40" s="427"/>
      <c r="AB40" s="452"/>
      <c r="AC40" s="538"/>
      <c r="AD40" s="452"/>
      <c r="AE40" s="568"/>
      <c r="AF40" s="582" t="e">
        <f>COUNTIF($L40,"NOI")+COUNTIF($L40,"NAPO")+COUNTIF($L40,"NPO")+COUNTIF($L40,"NPO")+COUNTIF($L40,"CDQ")+COUNTIF($L40,"CDQPO")+COUNTIF($Z40,"NOI")+COUNTIF($Z40,"NAPO")+COUNTIF($Z40,"NPO")+COUNTIF($Z40,"CDQ")+COUNTIF($Z40,"CDQPO")+#REF!</f>
        <v>#REF!</v>
      </c>
      <c r="AG40" s="445" t="e">
        <f>COUNTIF($M40,"NOI")+COUNTIF($M40,"NAPO")+COUNTIF($M40,"NPO")+COUNTIF($M40,"CDQ")+COUNTIF($M40,"CDQPO")+COUNTIF($AA40,"NOI")+COUNTIF($AA40,"NAPO")+COUNTIF($AA40,"NPO")+COUNTIF($AA40,"CDQ")+COUNTIF($AA40,"CDQPO")+#REF!</f>
        <v>#REF!</v>
      </c>
      <c r="AH40" s="446" t="e">
        <f>COUNTIF($N40,"NOI")+COUNTIF($N40,"NAPO")+COUNTIF($N40,"NPO")+COUNTIF($N40,"CDQ")+COUNTIF($N40,"CDQPO")+COUNTIF($AB40,"NOI")+COUNTIF($AB40,"NAPO")+COUNTIF($AB40,"NPO")+COUNTIF($AB40,"CDQ")+COUNTIF($AB40,"CDQPO")+#REF!</f>
        <v>#REF!</v>
      </c>
      <c r="AI40" s="439"/>
      <c r="AJ40" s="413">
        <f t="shared" si="4"/>
        <v>0</v>
      </c>
      <c r="AK40" s="413">
        <f t="shared" si="4"/>
        <v>0</v>
      </c>
      <c r="AL40" s="413">
        <f t="shared" si="4"/>
        <v>0</v>
      </c>
      <c r="AM40" s="413">
        <f t="shared" si="4"/>
        <v>0</v>
      </c>
      <c r="AN40" s="413">
        <f t="shared" si="4"/>
        <v>0</v>
      </c>
      <c r="AO40" s="413">
        <f t="shared" si="1"/>
        <v>0</v>
      </c>
      <c r="AP40" s="498" t="e">
        <f>SUM(AO40,#REF!)</f>
        <v>#REF!</v>
      </c>
    </row>
    <row r="41" spans="1:42" ht="15" thickBot="1" x14ac:dyDescent="0.4">
      <c r="A41" s="852"/>
      <c r="B41" s="508" t="s">
        <v>258</v>
      </c>
      <c r="C41" s="648"/>
      <c r="D41" s="427"/>
      <c r="E41" s="438"/>
      <c r="F41" s="438"/>
      <c r="G41" s="649"/>
      <c r="H41" s="448"/>
      <c r="I41" s="438"/>
      <c r="J41" s="427"/>
      <c r="K41" s="438"/>
      <c r="L41" s="427"/>
      <c r="M41" s="427"/>
      <c r="N41" s="452"/>
      <c r="O41" s="554"/>
      <c r="P41" s="427"/>
      <c r="Q41" s="438"/>
      <c r="R41" s="427"/>
      <c r="S41" s="476"/>
      <c r="T41" s="438"/>
      <c r="U41" s="469"/>
      <c r="V41" s="448"/>
      <c r="W41" s="438"/>
      <c r="X41" s="427"/>
      <c r="Y41" s="438"/>
      <c r="Z41" s="427"/>
      <c r="AA41" s="427"/>
      <c r="AB41" s="452"/>
      <c r="AC41" s="538"/>
      <c r="AD41" s="452"/>
      <c r="AE41" s="568"/>
      <c r="AF41" s="582" t="e">
        <f>COUNTIF($L41,"NOI")+COUNTIF($L41,"NAPO")+COUNTIF($L41,"NPO")+COUNTIF($L41,"NPO")+COUNTIF($L41,"CDQ")+COUNTIF($L41,"CDQPO")+COUNTIF($Z41,"NOI")+COUNTIF($Z41,"NAPO")+COUNTIF($Z41,"NPO")+COUNTIF($Z41,"CDQ")+COUNTIF($Z41,"CDQPO")+#REF!</f>
        <v>#REF!</v>
      </c>
      <c r="AG41" s="445" t="e">
        <f>COUNTIF($M41,"NOI")+COUNTIF($M41,"NAPO")+COUNTIF($M41,"NPO")+COUNTIF($M41,"CDQ")+COUNTIF($M41,"CDQPO")+COUNTIF($AA41,"NOI")+COUNTIF($AA41,"NAPO")+COUNTIF($AA41,"NPO")+COUNTIF($AA41,"CDQ")+COUNTIF($AA41,"CDQPO")+#REF!</f>
        <v>#REF!</v>
      </c>
      <c r="AH41" s="446" t="e">
        <f>COUNTIF($N41,"NOI")+COUNTIF($N41,"NAPO")+COUNTIF($N41,"NPO")+COUNTIF($N41,"CDQ")+COUNTIF($N41,"CDQPO")+COUNTIF($AB41,"NOI")+COUNTIF($AB41,"NAPO")+COUNTIF($AB41,"NPO")+COUNTIF($AB41,"CDQ")+COUNTIF($AB41,"CDQPO")+#REF!</f>
        <v>#REF!</v>
      </c>
      <c r="AI41" s="439"/>
      <c r="AJ41" s="413">
        <f t="shared" si="4"/>
        <v>0</v>
      </c>
      <c r="AK41" s="413">
        <f t="shared" si="4"/>
        <v>0</v>
      </c>
      <c r="AL41" s="413">
        <f t="shared" si="4"/>
        <v>0</v>
      </c>
      <c r="AM41" s="413">
        <f t="shared" si="4"/>
        <v>0</v>
      </c>
      <c r="AN41" s="413">
        <f t="shared" si="4"/>
        <v>0</v>
      </c>
      <c r="AO41" s="413">
        <f t="shared" si="1"/>
        <v>0</v>
      </c>
      <c r="AP41" s="498" t="e">
        <f>SUM(AO41,#REF!)</f>
        <v>#REF!</v>
      </c>
    </row>
    <row r="42" spans="1:42" ht="15" thickBot="1" x14ac:dyDescent="0.4">
      <c r="A42" s="852"/>
      <c r="B42" s="508" t="s">
        <v>259</v>
      </c>
      <c r="C42" s="648"/>
      <c r="D42" s="427"/>
      <c r="E42" s="438"/>
      <c r="F42" s="438"/>
      <c r="G42" s="649"/>
      <c r="H42" s="448"/>
      <c r="I42" s="438"/>
      <c r="J42" s="427"/>
      <c r="K42" s="438"/>
      <c r="L42" s="427"/>
      <c r="M42" s="427"/>
      <c r="N42" s="452"/>
      <c r="O42" s="554"/>
      <c r="P42" s="427"/>
      <c r="Q42" s="438"/>
      <c r="R42" s="427"/>
      <c r="S42" s="476"/>
      <c r="T42" s="438"/>
      <c r="U42" s="469"/>
      <c r="V42" s="448"/>
      <c r="W42" s="438"/>
      <c r="X42" s="427"/>
      <c r="Y42" s="438"/>
      <c r="Z42" s="427"/>
      <c r="AA42" s="427"/>
      <c r="AB42" s="452"/>
      <c r="AC42" s="538"/>
      <c r="AD42" s="452"/>
      <c r="AE42" s="568"/>
      <c r="AF42" s="582" t="e">
        <f>COUNTIF($L42,"NOI")+COUNTIF($L42,"NAPO")+COUNTIF($L42,"NPO")+COUNTIF($L42,"NPO")+COUNTIF($L42,"CDQ")+COUNTIF($L42,"CDQPO")+COUNTIF($Z42,"NOI")+COUNTIF($Z42,"NAPO")+COUNTIF($Z42,"NPO")+COUNTIF($Z42,"CDQ")+COUNTIF($Z42,"CDQPO")+#REF!</f>
        <v>#REF!</v>
      </c>
      <c r="AG42" s="445" t="e">
        <f>COUNTIF($M42,"NOI")+COUNTIF($M42,"NAPO")+COUNTIF($M42,"NPO")+COUNTIF($M42,"CDQ")+COUNTIF($M42,"CDQPO")+COUNTIF($AA42,"NOI")+COUNTIF($AA42,"NAPO")+COUNTIF($AA42,"NPO")+COUNTIF($AA42,"CDQ")+COUNTIF($AA42,"CDQPO")+#REF!</f>
        <v>#REF!</v>
      </c>
      <c r="AH42" s="446" t="e">
        <f>COUNTIF($N42,"NOI")+COUNTIF($N42,"NAPO")+COUNTIF($N42,"NPO")+COUNTIF($N42,"CDQ")+COUNTIF($N42,"CDQPO")+COUNTIF($AB42,"NOI")+COUNTIF($AB42,"NAPO")+COUNTIF($AB42,"NPO")+COUNTIF($AB42,"CDQ")+COUNTIF($AB42,"CDQPO")+#REF!</f>
        <v>#REF!</v>
      </c>
      <c r="AI42" s="439"/>
      <c r="AJ42" s="413">
        <f t="shared" si="4"/>
        <v>0</v>
      </c>
      <c r="AK42" s="413">
        <f t="shared" si="4"/>
        <v>0</v>
      </c>
      <c r="AL42" s="413">
        <f t="shared" si="4"/>
        <v>0</v>
      </c>
      <c r="AM42" s="413">
        <f t="shared" si="4"/>
        <v>0</v>
      </c>
      <c r="AN42" s="413">
        <f t="shared" si="4"/>
        <v>0</v>
      </c>
      <c r="AO42" s="413">
        <f t="shared" si="1"/>
        <v>0</v>
      </c>
      <c r="AP42" s="498" t="e">
        <f>SUM(AO42,#REF!)</f>
        <v>#REF!</v>
      </c>
    </row>
    <row r="43" spans="1:42" ht="15" thickBot="1" x14ac:dyDescent="0.4">
      <c r="A43" s="852"/>
      <c r="B43" s="508" t="s">
        <v>260</v>
      </c>
      <c r="C43" s="648"/>
      <c r="D43" s="427"/>
      <c r="E43" s="438"/>
      <c r="F43" s="438"/>
      <c r="G43" s="649"/>
      <c r="H43" s="448"/>
      <c r="I43" s="438"/>
      <c r="J43" s="427"/>
      <c r="K43" s="438"/>
      <c r="L43" s="427"/>
      <c r="M43" s="427"/>
      <c r="N43" s="452"/>
      <c r="O43" s="554"/>
      <c r="P43" s="427"/>
      <c r="Q43" s="438"/>
      <c r="R43" s="427"/>
      <c r="S43" s="476"/>
      <c r="T43" s="438"/>
      <c r="U43" s="469"/>
      <c r="V43" s="448"/>
      <c r="W43" s="438"/>
      <c r="X43" s="427"/>
      <c r="Y43" s="438"/>
      <c r="Z43" s="427"/>
      <c r="AA43" s="427"/>
      <c r="AB43" s="452"/>
      <c r="AC43" s="538"/>
      <c r="AD43" s="452"/>
      <c r="AE43" s="568"/>
      <c r="AF43" s="582" t="e">
        <f>COUNTIF($L43,"NOI")+COUNTIF($L43,"NAPO")+COUNTIF($L43,"NPO")+COUNTIF($L43,"NPO")+COUNTIF($L43,"CDQ")+COUNTIF($L43,"CDQPO")+COUNTIF($Z43,"NOI")+COUNTIF($Z43,"NAPO")+COUNTIF($Z43,"NPO")+COUNTIF($Z43,"CDQ")+COUNTIF($Z43,"CDQPO")+#REF!</f>
        <v>#REF!</v>
      </c>
      <c r="AG43" s="445" t="e">
        <f>COUNTIF($M43,"NOI")+COUNTIF($M43,"NAPO")+COUNTIF($M43,"NPO")+COUNTIF($M43,"CDQ")+COUNTIF($M43,"CDQPO")+COUNTIF($AA43,"NOI")+COUNTIF($AA43,"NAPO")+COUNTIF($AA43,"NPO")+COUNTIF($AA43,"CDQ")+COUNTIF($AA43,"CDQPO")+#REF!</f>
        <v>#REF!</v>
      </c>
      <c r="AH43" s="446" t="e">
        <f>COUNTIF($N43,"NOI")+COUNTIF($N43,"NAPO")+COUNTIF($N43,"NPO")+COUNTIF($N43,"CDQ")+COUNTIF($N43,"CDQPO")+COUNTIF($AB43,"NOI")+COUNTIF($AB43,"NAPO")+COUNTIF($AB43,"NPO")+COUNTIF($AB43,"CDQ")+COUNTIF($AB43,"CDQPO")+#REF!</f>
        <v>#REF!</v>
      </c>
      <c r="AI43" s="439"/>
      <c r="AJ43" s="413">
        <f t="shared" si="4"/>
        <v>0</v>
      </c>
      <c r="AK43" s="413">
        <f t="shared" si="4"/>
        <v>0</v>
      </c>
      <c r="AL43" s="413">
        <f t="shared" si="4"/>
        <v>0</v>
      </c>
      <c r="AM43" s="413">
        <f t="shared" si="4"/>
        <v>0</v>
      </c>
      <c r="AN43" s="413">
        <f t="shared" si="4"/>
        <v>0</v>
      </c>
      <c r="AO43" s="413">
        <f t="shared" ref="AO43:AO71" si="5">SUM(AJ43:AN43)</f>
        <v>0</v>
      </c>
      <c r="AP43" s="498" t="e">
        <f>SUM(AO43,#REF!)</f>
        <v>#REF!</v>
      </c>
    </row>
    <row r="44" spans="1:42" ht="15" thickBot="1" x14ac:dyDescent="0.4">
      <c r="A44" s="852"/>
      <c r="B44" s="508" t="s">
        <v>261</v>
      </c>
      <c r="C44" s="648"/>
      <c r="D44" s="427"/>
      <c r="E44" s="438"/>
      <c r="F44" s="438"/>
      <c r="G44" s="649"/>
      <c r="H44" s="448"/>
      <c r="I44" s="438"/>
      <c r="J44" s="427"/>
      <c r="K44" s="438"/>
      <c r="L44" s="427"/>
      <c r="M44" s="427"/>
      <c r="N44" s="452"/>
      <c r="O44" s="554"/>
      <c r="P44" s="427"/>
      <c r="Q44" s="438"/>
      <c r="R44" s="427"/>
      <c r="S44" s="476"/>
      <c r="T44" s="438"/>
      <c r="U44" s="469"/>
      <c r="V44" s="448"/>
      <c r="W44" s="438"/>
      <c r="X44" s="427"/>
      <c r="Y44" s="438"/>
      <c r="Z44" s="427"/>
      <c r="AA44" s="427"/>
      <c r="AB44" s="452"/>
      <c r="AC44" s="538"/>
      <c r="AD44" s="452"/>
      <c r="AE44" s="568"/>
      <c r="AF44" s="582" t="e">
        <f>COUNTIF($L44,"NOI")+COUNTIF($L44,"NAPO")+COUNTIF($L44,"NPO")+COUNTIF($L44,"NPO")+COUNTIF($L44,"CDQ")+COUNTIF($L44,"CDQPO")+COUNTIF($Z44,"NOI")+COUNTIF($Z44,"NAPO")+COUNTIF($Z44,"NPO")+COUNTIF($Z44,"CDQ")+COUNTIF($Z44,"CDQPO")+#REF!</f>
        <v>#REF!</v>
      </c>
      <c r="AG44" s="445" t="e">
        <f>COUNTIF($M44,"NOI")+COUNTIF($M44,"NAPO")+COUNTIF($M44,"NPO")+COUNTIF($M44,"CDQ")+COUNTIF($M44,"CDQPO")+COUNTIF($AA44,"NOI")+COUNTIF($AA44,"NAPO")+COUNTIF($AA44,"NPO")+COUNTIF($AA44,"CDQ")+COUNTIF($AA44,"CDQPO")+#REF!</f>
        <v>#REF!</v>
      </c>
      <c r="AH44" s="446" t="e">
        <f>COUNTIF($N44,"NOI")+COUNTIF($N44,"NAPO")+COUNTIF($N44,"NPO")+COUNTIF($N44,"CDQ")+COUNTIF($N44,"CDQPO")+COUNTIF($AB44,"NOI")+COUNTIF($AB44,"NAPO")+COUNTIF($AB44,"NPO")+COUNTIF($AB44,"CDQ")+COUNTIF($AB44,"CDQPO")+#REF!</f>
        <v>#REF!</v>
      </c>
      <c r="AI44" s="439"/>
      <c r="AJ44" s="413">
        <f t="shared" si="4"/>
        <v>0</v>
      </c>
      <c r="AK44" s="413">
        <f t="shared" si="4"/>
        <v>0</v>
      </c>
      <c r="AL44" s="413">
        <f t="shared" si="4"/>
        <v>0</v>
      </c>
      <c r="AM44" s="413">
        <f t="shared" si="4"/>
        <v>0</v>
      </c>
      <c r="AN44" s="413">
        <f t="shared" si="4"/>
        <v>0</v>
      </c>
      <c r="AO44" s="413">
        <f t="shared" si="5"/>
        <v>0</v>
      </c>
      <c r="AP44" s="498" t="e">
        <f>SUM(AO44,#REF!)</f>
        <v>#REF!</v>
      </c>
    </row>
    <row r="45" spans="1:42" s="522" customFormat="1" ht="15" thickBot="1" x14ac:dyDescent="0.4">
      <c r="A45" s="852"/>
      <c r="B45" s="508" t="s">
        <v>262</v>
      </c>
      <c r="C45" s="659"/>
      <c r="D45" s="427"/>
      <c r="E45" s="517"/>
      <c r="F45" s="517"/>
      <c r="G45" s="660"/>
      <c r="H45" s="448"/>
      <c r="I45" s="438"/>
      <c r="J45" s="427"/>
      <c r="K45" s="438"/>
      <c r="L45" s="427"/>
      <c r="M45" s="427"/>
      <c r="N45" s="452"/>
      <c r="O45" s="554"/>
      <c r="P45" s="427"/>
      <c r="Q45" s="438"/>
      <c r="R45" s="427"/>
      <c r="S45" s="476"/>
      <c r="T45" s="438"/>
      <c r="U45" s="469"/>
      <c r="V45" s="448"/>
      <c r="W45" s="438"/>
      <c r="X45" s="427"/>
      <c r="Y45" s="438"/>
      <c r="Z45" s="427"/>
      <c r="AA45" s="427"/>
      <c r="AB45" s="452"/>
      <c r="AC45" s="538"/>
      <c r="AD45" s="452"/>
      <c r="AE45" s="575"/>
      <c r="AF45" s="583" t="e">
        <f>COUNTIF($L45,"NOI")+COUNTIF($L45,"NAPO")+COUNTIF($L45,"NPO")+COUNTIF($L45,"NPO")+COUNTIF($L45,"CDQ")+COUNTIF($L45,"CDQPO")+COUNTIF($Z45,"NOI")+COUNTIF($Z45,"NAPO")+COUNTIF($Z45,"NPO")+COUNTIF($Z45,"CDQ")+COUNTIF($Z45,"CDQPO")+#REF!</f>
        <v>#REF!</v>
      </c>
      <c r="AG45" s="548" t="e">
        <f>COUNTIF($M45,"NOI")+COUNTIF($M45,"NAPO")+COUNTIF($M45,"NPO")+COUNTIF($M45,"CDQ")+COUNTIF($M45,"CDQPO")+COUNTIF($AA45,"NOI")+COUNTIF($AA45,"NAPO")+COUNTIF($AA45,"NPO")+COUNTIF($AA45,"CDQ")+COUNTIF($AA45,"CDQPO")+#REF!</f>
        <v>#REF!</v>
      </c>
      <c r="AH45" s="549" t="e">
        <f>COUNTIF($N45,"NOI")+COUNTIF($N45,"NAPO")+COUNTIF($N45,"NPO")+COUNTIF($N45,"CDQ")+COUNTIF($N45,"CDQPO")+COUNTIF($AB45,"NOI")+COUNTIF($AB45,"NAPO")+COUNTIF($AB45,"NPO")+COUNTIF($AB45,"CDQ")+COUNTIF($AB45,"CDQPO")+#REF!</f>
        <v>#REF!</v>
      </c>
      <c r="AI45" s="439"/>
      <c r="AJ45" s="520">
        <f t="shared" ref="AJ45:AN54" si="6">COUNTIF($C45:$AD45,AJ$4)</f>
        <v>0</v>
      </c>
      <c r="AK45" s="520">
        <f t="shared" si="6"/>
        <v>0</v>
      </c>
      <c r="AL45" s="520">
        <f t="shared" si="6"/>
        <v>0</v>
      </c>
      <c r="AM45" s="520">
        <f t="shared" si="6"/>
        <v>0</v>
      </c>
      <c r="AN45" s="520">
        <f t="shared" si="6"/>
        <v>0</v>
      </c>
      <c r="AO45" s="520">
        <f t="shared" si="5"/>
        <v>0</v>
      </c>
      <c r="AP45" s="521" t="e">
        <f>SUM(AO45,#REF!)</f>
        <v>#REF!</v>
      </c>
    </row>
    <row r="46" spans="1:42" ht="15" thickBot="1" x14ac:dyDescent="0.4">
      <c r="A46" s="852"/>
      <c r="B46" s="508" t="s">
        <v>263</v>
      </c>
      <c r="C46" s="648"/>
      <c r="D46" s="427"/>
      <c r="E46" s="438"/>
      <c r="F46" s="438"/>
      <c r="G46" s="649"/>
      <c r="H46" s="448"/>
      <c r="I46" s="438"/>
      <c r="J46" s="427"/>
      <c r="K46" s="438"/>
      <c r="L46" s="427"/>
      <c r="M46" s="427"/>
      <c r="N46" s="452"/>
      <c r="O46" s="554"/>
      <c r="P46" s="427"/>
      <c r="Q46" s="438"/>
      <c r="R46" s="427"/>
      <c r="S46" s="476"/>
      <c r="T46" s="438"/>
      <c r="U46" s="469"/>
      <c r="V46" s="448"/>
      <c r="W46" s="438"/>
      <c r="X46" s="427"/>
      <c r="Y46" s="438"/>
      <c r="Z46" s="427"/>
      <c r="AA46" s="427"/>
      <c r="AB46" s="452"/>
      <c r="AC46" s="538"/>
      <c r="AD46" s="452"/>
      <c r="AE46" s="568"/>
      <c r="AF46" s="582" t="e">
        <f>COUNTIF($L46,"NOI")+COUNTIF($L46,"NAPO")+COUNTIF($L46,"NPO")+COUNTIF($L46,"NPO")+COUNTIF($L46,"CDQ")+COUNTIF($L46,"CDQPO")+COUNTIF($Z46,"NOI")+COUNTIF($Z46,"NAPO")+COUNTIF($Z46,"NPO")+COUNTIF($Z46,"CDQ")+COUNTIF($Z46,"CDQPO")+#REF!</f>
        <v>#REF!</v>
      </c>
      <c r="AG46" s="445" t="e">
        <f>COUNTIF($M46,"NOI")+COUNTIF($M46,"NAPO")+COUNTIF($M46,"NPO")+COUNTIF($M46,"CDQ")+COUNTIF($M46,"CDQPO")+COUNTIF($AA46,"NOI")+COUNTIF($AA46,"NAPO")+COUNTIF($AA46,"NPO")+COUNTIF($AA46,"CDQ")+COUNTIF($AA46,"CDQPO")+#REF!</f>
        <v>#REF!</v>
      </c>
      <c r="AH46" s="446" t="e">
        <f>COUNTIF($N46,"NOI")+COUNTIF($N46,"NAPO")+COUNTIF($N46,"NPO")+COUNTIF($N46,"CDQ")+COUNTIF($N46,"CDQPO")+COUNTIF($AB46,"NOI")+COUNTIF($AB46,"NAPO")+COUNTIF($AB46,"NPO")+COUNTIF($AB46,"CDQ")+COUNTIF($AB46,"CDQPO")+#REF!</f>
        <v>#REF!</v>
      </c>
      <c r="AI46" s="439"/>
      <c r="AJ46" s="413">
        <f t="shared" si="6"/>
        <v>0</v>
      </c>
      <c r="AK46" s="413">
        <f t="shared" si="6"/>
        <v>0</v>
      </c>
      <c r="AL46" s="413">
        <f t="shared" si="6"/>
        <v>0</v>
      </c>
      <c r="AM46" s="413">
        <f t="shared" si="6"/>
        <v>0</v>
      </c>
      <c r="AN46" s="413">
        <f t="shared" si="6"/>
        <v>0</v>
      </c>
      <c r="AO46" s="413">
        <f t="shared" si="5"/>
        <v>0</v>
      </c>
      <c r="AP46" s="498" t="e">
        <f>SUM(AO46,#REF!)</f>
        <v>#REF!</v>
      </c>
    </row>
    <row r="47" spans="1:42" ht="15" thickBot="1" x14ac:dyDescent="0.4">
      <c r="A47" s="852"/>
      <c r="B47" s="508" t="s">
        <v>264</v>
      </c>
      <c r="C47" s="661"/>
      <c r="D47" s="427"/>
      <c r="E47" s="477"/>
      <c r="F47" s="477"/>
      <c r="G47" s="649"/>
      <c r="H47" s="448"/>
      <c r="I47" s="438"/>
      <c r="J47" s="427"/>
      <c r="K47" s="438"/>
      <c r="L47" s="427"/>
      <c r="M47" s="427"/>
      <c r="N47" s="452"/>
      <c r="O47" s="557"/>
      <c r="P47" s="558"/>
      <c r="Q47" s="517"/>
      <c r="R47" s="519"/>
      <c r="S47" s="517"/>
      <c r="T47" s="517"/>
      <c r="U47" s="518"/>
      <c r="V47" s="448"/>
      <c r="W47" s="438"/>
      <c r="X47" s="427"/>
      <c r="Y47" s="438"/>
      <c r="Z47" s="427"/>
      <c r="AA47" s="427"/>
      <c r="AB47" s="452"/>
      <c r="AC47" s="538"/>
      <c r="AD47" s="452"/>
      <c r="AE47" s="568"/>
      <c r="AF47" s="582" t="e">
        <f>COUNTIF($L47,"NOI")+COUNTIF($L47,"NAPO")+COUNTIF($L47,"NPO")+COUNTIF($L47,"NPO")+COUNTIF($L47,"CDQ")+COUNTIF($L47,"CDQPO")+COUNTIF($Z47,"NOI")+COUNTIF($Z47,"NAPO")+COUNTIF($Z47,"NPO")+COUNTIF($Z47,"CDQ")+COUNTIF($Z47,"CDQPO")+#REF!</f>
        <v>#REF!</v>
      </c>
      <c r="AG47" s="445" t="e">
        <f>COUNTIF($M47,"NOI")+COUNTIF($M47,"NAPO")+COUNTIF($M47,"NPO")+COUNTIF($M47,"CDQ")+COUNTIF($M47,"CDQPO")+COUNTIF($AA47,"NOI")+COUNTIF($AA47,"NAPO")+COUNTIF($AA47,"NPO")+COUNTIF($AA47,"CDQ")+COUNTIF($AA47,"CDQPO")+#REF!</f>
        <v>#REF!</v>
      </c>
      <c r="AH47" s="446" t="e">
        <f>COUNTIF($N47,"NOI")+COUNTIF($N47,"NAPO")+COUNTIF($N47,"NPO")+COUNTIF($N47,"CDQ")+COUNTIF($N47,"CDQPO")+COUNTIF($AB47,"NOI")+COUNTIF($AB47,"NAPO")+COUNTIF($AB47,"NPO")+COUNTIF($AB47,"CDQ")+COUNTIF($AB47,"CDQPO")+#REF!</f>
        <v>#REF!</v>
      </c>
      <c r="AI47" s="439"/>
      <c r="AJ47" s="413">
        <f t="shared" si="6"/>
        <v>0</v>
      </c>
      <c r="AK47" s="413">
        <f t="shared" si="6"/>
        <v>0</v>
      </c>
      <c r="AL47" s="413">
        <f t="shared" si="6"/>
        <v>0</v>
      </c>
      <c r="AM47" s="413">
        <f t="shared" si="6"/>
        <v>0</v>
      </c>
      <c r="AN47" s="413">
        <f t="shared" si="6"/>
        <v>0</v>
      </c>
      <c r="AO47" s="413">
        <f t="shared" si="5"/>
        <v>0</v>
      </c>
      <c r="AP47" s="498" t="e">
        <f>SUM(AO47,#REF!)</f>
        <v>#REF!</v>
      </c>
    </row>
    <row r="48" spans="1:42" ht="15" thickBot="1" x14ac:dyDescent="0.4">
      <c r="A48" s="852"/>
      <c r="B48" s="508" t="s">
        <v>265</v>
      </c>
      <c r="C48" s="648"/>
      <c r="D48" s="427"/>
      <c r="E48" s="438"/>
      <c r="F48" s="438"/>
      <c r="G48" s="649"/>
      <c r="H48" s="448"/>
      <c r="I48" s="438"/>
      <c r="J48" s="427"/>
      <c r="K48" s="438"/>
      <c r="L48" s="427"/>
      <c r="M48" s="427"/>
      <c r="N48" s="452"/>
      <c r="O48" s="557"/>
      <c r="P48" s="558"/>
      <c r="Q48" s="517"/>
      <c r="R48" s="519"/>
      <c r="S48" s="517"/>
      <c r="T48" s="517"/>
      <c r="U48" s="518"/>
      <c r="V48" s="448"/>
      <c r="W48" s="438"/>
      <c r="X48" s="427"/>
      <c r="Y48" s="438"/>
      <c r="Z48" s="427"/>
      <c r="AA48" s="427"/>
      <c r="AB48" s="452"/>
      <c r="AC48" s="538"/>
      <c r="AD48" s="452"/>
      <c r="AE48" s="568"/>
      <c r="AF48" s="582" t="e">
        <f>COUNTIF($L48,"NOI")+COUNTIF($L48,"NAPO")+COUNTIF($L48,"NPO")+COUNTIF($L48,"NPO")+COUNTIF($L48,"CDQ")+COUNTIF($L48,"CDQPO")+COUNTIF($Z48,"NOI")+COUNTIF($Z48,"NAPO")+COUNTIF($Z48,"NPO")+COUNTIF($Z48,"CDQ")+COUNTIF($Z48,"CDQPO")+#REF!</f>
        <v>#REF!</v>
      </c>
      <c r="AG48" s="445" t="e">
        <f>COUNTIF($M48,"NOI")+COUNTIF($M48,"NAPO")+COUNTIF($M48,"NPO")+COUNTIF($M48,"CDQ")+COUNTIF($M48,"CDQPO")+COUNTIF($AA48,"NOI")+COUNTIF($AA48,"NAPO")+COUNTIF($AA48,"NPO")+COUNTIF($AA48,"CDQ")+COUNTIF($AA48,"CDQPO")+#REF!</f>
        <v>#REF!</v>
      </c>
      <c r="AH48" s="446" t="e">
        <f>COUNTIF($N48,"NOI")+COUNTIF($N48,"NAPO")+COUNTIF($N48,"NPO")+COUNTIF($N48,"CDQ")+COUNTIF($N48,"CDQPO")+COUNTIF($AB48,"NOI")+COUNTIF($AB48,"NAPO")+COUNTIF($AB48,"NPO")+COUNTIF($AB48,"CDQ")+COUNTIF($AB48,"CDQPO")+#REF!</f>
        <v>#REF!</v>
      </c>
      <c r="AI48" s="439"/>
      <c r="AJ48" s="413">
        <f t="shared" si="6"/>
        <v>0</v>
      </c>
      <c r="AK48" s="413">
        <f t="shared" si="6"/>
        <v>0</v>
      </c>
      <c r="AL48" s="413">
        <f t="shared" si="6"/>
        <v>0</v>
      </c>
      <c r="AM48" s="413">
        <f t="shared" si="6"/>
        <v>0</v>
      </c>
      <c r="AN48" s="413">
        <f t="shared" si="6"/>
        <v>0</v>
      </c>
      <c r="AO48" s="413">
        <f t="shared" si="5"/>
        <v>0</v>
      </c>
      <c r="AP48" s="498" t="e">
        <f>SUM(AO48,#REF!)</f>
        <v>#REF!</v>
      </c>
    </row>
    <row r="49" spans="1:45" ht="15" thickBot="1" x14ac:dyDescent="0.4">
      <c r="A49" s="852"/>
      <c r="B49" s="508" t="s">
        <v>266</v>
      </c>
      <c r="C49" s="648"/>
      <c r="D49" s="427"/>
      <c r="E49" s="438"/>
      <c r="F49" s="438"/>
      <c r="G49" s="649"/>
      <c r="H49" s="448"/>
      <c r="I49" s="438"/>
      <c r="J49" s="427"/>
      <c r="K49" s="438"/>
      <c r="L49" s="427"/>
      <c r="M49" s="427"/>
      <c r="N49" s="452"/>
      <c r="O49" s="557"/>
      <c r="P49" s="558"/>
      <c r="Q49" s="517"/>
      <c r="R49" s="519"/>
      <c r="S49" s="517"/>
      <c r="T49" s="517"/>
      <c r="U49" s="518"/>
      <c r="V49" s="448"/>
      <c r="W49" s="438"/>
      <c r="X49" s="427"/>
      <c r="Y49" s="438"/>
      <c r="Z49" s="427"/>
      <c r="AA49" s="427"/>
      <c r="AB49" s="452"/>
      <c r="AC49" s="538"/>
      <c r="AD49" s="452"/>
      <c r="AE49" s="415"/>
      <c r="AF49" s="582" t="e">
        <f>COUNTIF($L49,"NOI")+COUNTIF($L49,"NAPO")+COUNTIF($L49,"NPO")+COUNTIF($L49,"NPO")+COUNTIF($L49,"CDQ")+COUNTIF($L49,"CDQPO")+COUNTIF($Z49,"NOI")+COUNTIF($Z49,"NAPO")+COUNTIF($Z49,"NPO")+COUNTIF($Z49,"CDQ")+COUNTIF($Z49,"CDQPO")+#REF!</f>
        <v>#REF!</v>
      </c>
      <c r="AG49" s="445" t="e">
        <f>COUNTIF($M49,"NOI")+COUNTIF($M49,"NAPO")+COUNTIF($M49,"NPO")+COUNTIF($M49,"CDQ")+COUNTIF($M49,"CDQPO")+COUNTIF($AA49,"NOI")+COUNTIF($AA49,"NAPO")+COUNTIF($AA49,"NPO")+COUNTIF($AA49,"CDQ")+COUNTIF($AA49,"CDQPO")+#REF!</f>
        <v>#REF!</v>
      </c>
      <c r="AH49" s="446" t="e">
        <f>COUNTIF($N49,"NOI")+COUNTIF($N49,"NAPO")+COUNTIF($N49,"NPO")+COUNTIF($N49,"CDQ")+COUNTIF($N49,"CDQPO")+COUNTIF($AB49,"NOI")+COUNTIF($AB49,"NAPO")+COUNTIF($AB49,"NPO")+COUNTIF($AB49,"CDQ")+COUNTIF($AB49,"CDQPO")+#REF!</f>
        <v>#REF!</v>
      </c>
      <c r="AI49" s="439"/>
      <c r="AJ49" s="413">
        <f t="shared" si="6"/>
        <v>0</v>
      </c>
      <c r="AK49" s="413">
        <f t="shared" si="6"/>
        <v>0</v>
      </c>
      <c r="AL49" s="413">
        <f t="shared" si="6"/>
        <v>0</v>
      </c>
      <c r="AM49" s="413">
        <f t="shared" si="6"/>
        <v>0</v>
      </c>
      <c r="AN49" s="413">
        <f t="shared" si="6"/>
        <v>0</v>
      </c>
      <c r="AO49" s="413">
        <f t="shared" si="5"/>
        <v>0</v>
      </c>
      <c r="AP49" s="498" t="e">
        <f>SUM(AO49,#REF!)</f>
        <v>#REF!</v>
      </c>
    </row>
    <row r="50" spans="1:45" ht="15" thickBot="1" x14ac:dyDescent="0.4">
      <c r="A50" s="852"/>
      <c r="B50" s="508" t="s">
        <v>267</v>
      </c>
      <c r="C50" s="648"/>
      <c r="D50" s="427"/>
      <c r="E50" s="438"/>
      <c r="F50" s="438"/>
      <c r="G50" s="649"/>
      <c r="H50" s="448"/>
      <c r="I50" s="438"/>
      <c r="J50" s="427"/>
      <c r="K50" s="438"/>
      <c r="L50" s="427"/>
      <c r="M50" s="427"/>
      <c r="N50" s="452"/>
      <c r="O50" s="557"/>
      <c r="P50" s="558"/>
      <c r="Q50" s="517"/>
      <c r="R50" s="519"/>
      <c r="S50" s="517"/>
      <c r="T50" s="517"/>
      <c r="U50" s="518"/>
      <c r="V50" s="448"/>
      <c r="W50" s="438"/>
      <c r="X50" s="427"/>
      <c r="Y50" s="438"/>
      <c r="Z50" s="427"/>
      <c r="AA50" s="427"/>
      <c r="AB50" s="452"/>
      <c r="AC50" s="538"/>
      <c r="AD50" s="452"/>
      <c r="AE50" s="568"/>
      <c r="AF50" s="582" t="e">
        <f>COUNTIF($L50,"NOI")+COUNTIF($L50,"NAPO")+COUNTIF($L50,"NPO")+COUNTIF($L50,"NPO")+COUNTIF($L50,"CDQ")+COUNTIF($L50,"CDQPO")+COUNTIF($Z50,"NOI")+COUNTIF($Z50,"NAPO")+COUNTIF($Z50,"NPO")+COUNTIF($Z50,"CDQ")+COUNTIF($Z50,"CDQPO")+#REF!</f>
        <v>#REF!</v>
      </c>
      <c r="AG50" s="445" t="e">
        <f>COUNTIF($M50,"NOI")+COUNTIF($M50,"NAPO")+COUNTIF($M50,"NPO")+COUNTIF($M50,"CDQ")+COUNTIF($M50,"CDQPO")+COUNTIF($AA50,"NOI")+COUNTIF($AA50,"NAPO")+COUNTIF($AA50,"NPO")+COUNTIF($AA50,"CDQ")+COUNTIF($AA50,"CDQPO")+#REF!</f>
        <v>#REF!</v>
      </c>
      <c r="AH50" s="446" t="e">
        <f>COUNTIF($N50,"NOI")+COUNTIF($N50,"NAPO")+COUNTIF($N50,"NPO")+COUNTIF($N50,"CDQ")+COUNTIF($N50,"CDQPO")+COUNTIF($AB50,"NOI")+COUNTIF($AB50,"NAPO")+COUNTIF($AB50,"NPO")+COUNTIF($AB50,"CDQ")+COUNTIF($AB50,"CDQPO")+#REF!</f>
        <v>#REF!</v>
      </c>
      <c r="AI50" s="439"/>
      <c r="AJ50" s="413">
        <f t="shared" si="6"/>
        <v>0</v>
      </c>
      <c r="AK50" s="413">
        <f t="shared" si="6"/>
        <v>0</v>
      </c>
      <c r="AL50" s="413">
        <f t="shared" si="6"/>
        <v>0</v>
      </c>
      <c r="AM50" s="413">
        <f t="shared" si="6"/>
        <v>0</v>
      </c>
      <c r="AN50" s="413">
        <f t="shared" si="6"/>
        <v>0</v>
      </c>
      <c r="AO50" s="413">
        <f t="shared" si="5"/>
        <v>0</v>
      </c>
      <c r="AP50" s="498" t="e">
        <f>SUM(AO50,#REF!)</f>
        <v>#REF!</v>
      </c>
    </row>
    <row r="51" spans="1:45" ht="15" thickBot="1" x14ac:dyDescent="0.4">
      <c r="A51" s="852"/>
      <c r="B51" s="508" t="s">
        <v>268</v>
      </c>
      <c r="C51" s="648"/>
      <c r="D51" s="427"/>
      <c r="E51" s="438"/>
      <c r="F51" s="438"/>
      <c r="G51" s="649"/>
      <c r="H51" s="448"/>
      <c r="I51" s="438"/>
      <c r="J51" s="427"/>
      <c r="K51" s="438"/>
      <c r="L51" s="427"/>
      <c r="M51" s="427"/>
      <c r="N51" s="452"/>
      <c r="O51" s="557"/>
      <c r="P51" s="558"/>
      <c r="Q51" s="517"/>
      <c r="R51" s="519"/>
      <c r="S51" s="517"/>
      <c r="T51" s="517"/>
      <c r="U51" s="518"/>
      <c r="V51" s="448"/>
      <c r="W51" s="438"/>
      <c r="X51" s="427"/>
      <c r="Y51" s="438"/>
      <c r="Z51" s="427"/>
      <c r="AA51" s="427"/>
      <c r="AB51" s="452"/>
      <c r="AC51" s="538"/>
      <c r="AD51" s="452"/>
      <c r="AE51" s="576"/>
      <c r="AF51" s="582" t="e">
        <f>COUNTIF($L51,"NOI")+COUNTIF($L51,"NAPO")+COUNTIF($L51,"NPO")+COUNTIF($L51,"NPO")+COUNTIF($L51,"CDQ")+COUNTIF($L51,"CDQPO")+COUNTIF($Z51,"NOI")+COUNTIF($Z51,"NAPO")+COUNTIF($Z51,"NPO")+COUNTIF($Z51,"CDQ")+COUNTIF($Z51,"CDQPO")+#REF!</f>
        <v>#REF!</v>
      </c>
      <c r="AG51" s="445" t="e">
        <f>COUNTIF($M51,"NOI")+COUNTIF($M51,"NAPO")+COUNTIF($M51,"NPO")+COUNTIF($M51,"CDQ")+COUNTIF($M51,"CDQPO")+COUNTIF($AA51,"NOI")+COUNTIF($AA51,"NAPO")+COUNTIF($AA51,"NPO")+COUNTIF($AA51,"CDQ")+COUNTIF($AA51,"CDQPO")+#REF!</f>
        <v>#REF!</v>
      </c>
      <c r="AH51" s="446" t="e">
        <f>COUNTIF($N51,"NOI")+COUNTIF($N51,"NAPO")+COUNTIF($N51,"NPO")+COUNTIF($N51,"CDQ")+COUNTIF($N51,"CDQPO")+COUNTIF($AB51,"NOI")+COUNTIF($AB51,"NAPO")+COUNTIF($AB51,"NPO")+COUNTIF($AB51,"CDQ")+COUNTIF($AB51,"CDQPO")+#REF!</f>
        <v>#REF!</v>
      </c>
      <c r="AI51" s="439"/>
      <c r="AJ51" s="413">
        <f t="shared" si="6"/>
        <v>0</v>
      </c>
      <c r="AK51" s="413">
        <f t="shared" si="6"/>
        <v>0</v>
      </c>
      <c r="AL51" s="413">
        <f t="shared" si="6"/>
        <v>0</v>
      </c>
      <c r="AM51" s="413">
        <f t="shared" si="6"/>
        <v>0</v>
      </c>
      <c r="AN51" s="413">
        <f t="shared" si="6"/>
        <v>0</v>
      </c>
      <c r="AO51" s="413">
        <f t="shared" si="5"/>
        <v>0</v>
      </c>
      <c r="AP51" s="498" t="e">
        <f>SUM(AO51,#REF!)</f>
        <v>#REF!</v>
      </c>
    </row>
    <row r="52" spans="1:45" ht="15" thickBot="1" x14ac:dyDescent="0.4">
      <c r="A52" s="852"/>
      <c r="B52" s="508" t="s">
        <v>269</v>
      </c>
      <c r="C52" s="648"/>
      <c r="D52" s="427"/>
      <c r="E52" s="438"/>
      <c r="F52" s="438"/>
      <c r="G52" s="649"/>
      <c r="H52" s="448"/>
      <c r="I52" s="438"/>
      <c r="J52" s="427"/>
      <c r="K52" s="438"/>
      <c r="L52" s="427"/>
      <c r="M52" s="427"/>
      <c r="N52" s="452"/>
      <c r="O52" s="557"/>
      <c r="P52" s="558"/>
      <c r="Q52" s="517"/>
      <c r="R52" s="519"/>
      <c r="S52" s="517"/>
      <c r="T52" s="517"/>
      <c r="U52" s="518"/>
      <c r="V52" s="448"/>
      <c r="W52" s="438"/>
      <c r="X52" s="427"/>
      <c r="Y52" s="438"/>
      <c r="Z52" s="427"/>
      <c r="AA52" s="427"/>
      <c r="AB52" s="452"/>
      <c r="AC52" s="538"/>
      <c r="AD52" s="452"/>
      <c r="AE52" s="569"/>
      <c r="AF52" s="582" t="e">
        <f>COUNTIF($L52,"NOI")+COUNTIF($L52,"NAPO")+COUNTIF($L52,"NPO")+COUNTIF($L52,"NPO")+COUNTIF($L52,"CDQ")+COUNTIF($L52,"CDQPO")+COUNTIF($Z52,"NOI")+COUNTIF($Z52,"NAPO")+COUNTIF($Z52,"NPO")+COUNTIF($Z52,"CDQ")+COUNTIF($Z52,"CDQPO")+#REF!</f>
        <v>#REF!</v>
      </c>
      <c r="AG52" s="445" t="e">
        <f>COUNTIF($M52,"NOI")+COUNTIF($M52,"NAPO")+COUNTIF($M52,"NPO")+COUNTIF($M52,"CDQ")+COUNTIF($M52,"CDQPO")+COUNTIF($AA52,"NOI")+COUNTIF($AA52,"NAPO")+COUNTIF($AA52,"NPO")+COUNTIF($AA52,"CDQ")+COUNTIF($AA52,"CDQPO")+#REF!</f>
        <v>#REF!</v>
      </c>
      <c r="AH52" s="446" t="e">
        <f>COUNTIF($N52,"NOI")+COUNTIF($N52,"NAPO")+COUNTIF($N52,"NPO")+COUNTIF($N52,"CDQ")+COUNTIF($N52,"CDQPO")+COUNTIF($AB52,"NOI")+COUNTIF($AB52,"NAPO")+COUNTIF($AB52,"NPO")+COUNTIF($AB52,"CDQ")+COUNTIF($AB52,"CDQPO")+#REF!</f>
        <v>#REF!</v>
      </c>
      <c r="AI52" s="439"/>
      <c r="AJ52" s="413">
        <f t="shared" si="6"/>
        <v>0</v>
      </c>
      <c r="AK52" s="413">
        <f t="shared" si="6"/>
        <v>0</v>
      </c>
      <c r="AL52" s="413">
        <f t="shared" si="6"/>
        <v>0</v>
      </c>
      <c r="AM52" s="413">
        <f t="shared" si="6"/>
        <v>0</v>
      </c>
      <c r="AN52" s="413">
        <f t="shared" si="6"/>
        <v>0</v>
      </c>
      <c r="AO52" s="413">
        <f t="shared" si="5"/>
        <v>0</v>
      </c>
      <c r="AP52" s="498" t="e">
        <f>SUM(AO52,#REF!)</f>
        <v>#REF!</v>
      </c>
      <c r="AS52" s="412"/>
    </row>
    <row r="53" spans="1:45" ht="15" thickBot="1" x14ac:dyDescent="0.4">
      <c r="A53" s="852"/>
      <c r="B53" s="508" t="s">
        <v>270</v>
      </c>
      <c r="C53" s="648"/>
      <c r="D53" s="427"/>
      <c r="E53" s="438"/>
      <c r="F53" s="438"/>
      <c r="G53" s="649"/>
      <c r="H53" s="448"/>
      <c r="I53" s="438"/>
      <c r="J53" s="427"/>
      <c r="K53" s="438"/>
      <c r="L53" s="427"/>
      <c r="M53" s="427"/>
      <c r="N53" s="452"/>
      <c r="O53" s="557"/>
      <c r="P53" s="558"/>
      <c r="Q53" s="517"/>
      <c r="R53" s="519"/>
      <c r="S53" s="517"/>
      <c r="T53" s="517"/>
      <c r="U53" s="518"/>
      <c r="V53" s="448"/>
      <c r="W53" s="438"/>
      <c r="X53" s="427"/>
      <c r="Y53" s="438"/>
      <c r="Z53" s="427"/>
      <c r="AA53" s="427"/>
      <c r="AB53" s="452"/>
      <c r="AC53" s="543"/>
      <c r="AD53" s="492"/>
      <c r="AE53" s="569"/>
      <c r="AF53" s="582" t="e">
        <f>COUNTIF($L53,"NOI")+COUNTIF($L53,"NAPO")+COUNTIF($L53,"NPO")+COUNTIF($L53,"NPO")+COUNTIF($L53,"CDQ")+COUNTIF($L53,"CDQPO")+COUNTIF($Z53,"NOI")+COUNTIF($Z53,"NAPO")+COUNTIF($Z53,"NPO")+COUNTIF($Z53,"CDQ")+COUNTIF($Z53,"CDQPO")+#REF!</f>
        <v>#REF!</v>
      </c>
      <c r="AG53" s="445" t="e">
        <f>COUNTIF($M53,"NOI")+COUNTIF($M53,"NAPO")+COUNTIF($M53,"NPO")+COUNTIF($M53,"CDQ")+COUNTIF($M53,"CDQPO")+COUNTIF($AA53,"NOI")+COUNTIF($AA53,"NAPO")+COUNTIF($AA53,"NPO")+COUNTIF($AA53,"CDQ")+COUNTIF($AA53,"CDQPO")+#REF!</f>
        <v>#REF!</v>
      </c>
      <c r="AH53" s="446" t="e">
        <f>COUNTIF($N53,"NOI")+COUNTIF($N53,"NAPO")+COUNTIF($N53,"NPO")+COUNTIF($N53,"CDQ")+COUNTIF($N53,"CDQPO")+COUNTIF($AB53,"NOI")+COUNTIF($AB53,"NAPO")+COUNTIF($AB53,"NPO")+COUNTIF($AB53,"CDQ")+COUNTIF($AB53,"CDQPO")+#REF!</f>
        <v>#REF!</v>
      </c>
      <c r="AI53" s="439"/>
      <c r="AJ53" s="413">
        <f t="shared" si="6"/>
        <v>0</v>
      </c>
      <c r="AK53" s="413">
        <f t="shared" si="6"/>
        <v>0</v>
      </c>
      <c r="AL53" s="413">
        <f t="shared" si="6"/>
        <v>0</v>
      </c>
      <c r="AM53" s="413">
        <f t="shared" si="6"/>
        <v>0</v>
      </c>
      <c r="AN53" s="413">
        <f t="shared" si="6"/>
        <v>0</v>
      </c>
      <c r="AO53" s="413">
        <f t="shared" si="5"/>
        <v>0</v>
      </c>
      <c r="AP53" s="498" t="e">
        <f>SUM(AO53,#REF!)</f>
        <v>#REF!</v>
      </c>
      <c r="AS53" s="412"/>
    </row>
    <row r="54" spans="1:45" ht="15" thickBot="1" x14ac:dyDescent="0.4">
      <c r="A54" s="852"/>
      <c r="B54" s="508" t="s">
        <v>271</v>
      </c>
      <c r="C54" s="648"/>
      <c r="D54" s="427"/>
      <c r="E54" s="438"/>
      <c r="F54" s="438"/>
      <c r="G54" s="649"/>
      <c r="H54" s="448"/>
      <c r="I54" s="438"/>
      <c r="J54" s="427"/>
      <c r="K54" s="438"/>
      <c r="L54" s="427"/>
      <c r="M54" s="427"/>
      <c r="N54" s="452"/>
      <c r="O54" s="557"/>
      <c r="P54" s="558"/>
      <c r="Q54" s="517"/>
      <c r="R54" s="519"/>
      <c r="S54" s="517"/>
      <c r="T54" s="517"/>
      <c r="U54" s="518"/>
      <c r="V54" s="448"/>
      <c r="W54" s="438"/>
      <c r="X54" s="427"/>
      <c r="Y54" s="438"/>
      <c r="Z54" s="427"/>
      <c r="AA54" s="427"/>
      <c r="AB54" s="452"/>
      <c r="AC54" s="538"/>
      <c r="AD54" s="452"/>
      <c r="AE54" s="568"/>
      <c r="AF54" s="582" t="e">
        <f>COUNTIF($L54,"NOI")+COUNTIF($L54,"NAPO")+COUNTIF($L54,"NPO")+COUNTIF($L54,"NPO")+COUNTIF($L54,"CDQ")+COUNTIF($L54,"CDQPO")+COUNTIF($Z54,"NOI")+COUNTIF($Z54,"NAPO")+COUNTIF($Z54,"NPO")+COUNTIF($Z54,"CDQ")+COUNTIF($Z54,"CDQPO")+#REF!</f>
        <v>#REF!</v>
      </c>
      <c r="AG54" s="445" t="e">
        <f>COUNTIF($M54,"NOI")+COUNTIF($M54,"NAPO")+COUNTIF($M54,"NPO")+COUNTIF($M54,"CDQ")+COUNTIF($M54,"CDQPO")+COUNTIF($AA54,"NOI")+COUNTIF($AA54,"NAPO")+COUNTIF($AA54,"NPO")+COUNTIF($AA54,"CDQ")+COUNTIF($AA54,"CDQPO")+#REF!</f>
        <v>#REF!</v>
      </c>
      <c r="AH54" s="446" t="e">
        <f>COUNTIF($N54,"NOI")+COUNTIF($N54,"NAPO")+COUNTIF($N54,"NPO")+COUNTIF($N54,"CDQ")+COUNTIF($N54,"CDQPO")+COUNTIF($AB54,"NOI")+COUNTIF($AB54,"NAPO")+COUNTIF($AB54,"NPO")+COUNTIF($AB54,"CDQ")+COUNTIF($AB54,"CDQPO")+#REF!</f>
        <v>#REF!</v>
      </c>
      <c r="AI54" s="439"/>
      <c r="AJ54" s="413">
        <f t="shared" si="6"/>
        <v>0</v>
      </c>
      <c r="AK54" s="413">
        <f t="shared" si="6"/>
        <v>0</v>
      </c>
      <c r="AL54" s="413">
        <f t="shared" si="6"/>
        <v>0</v>
      </c>
      <c r="AM54" s="413">
        <f t="shared" si="6"/>
        <v>0</v>
      </c>
      <c r="AN54" s="413">
        <f t="shared" si="6"/>
        <v>0</v>
      </c>
      <c r="AO54" s="413">
        <f t="shared" si="5"/>
        <v>0</v>
      </c>
      <c r="AP54" s="498" t="e">
        <f>SUM(AO54,#REF!)</f>
        <v>#REF!</v>
      </c>
      <c r="AS54" s="412"/>
    </row>
    <row r="55" spans="1:45" ht="15" thickBot="1" x14ac:dyDescent="0.4">
      <c r="A55" s="852"/>
      <c r="B55" s="508" t="s">
        <v>272</v>
      </c>
      <c r="C55" s="648"/>
      <c r="D55" s="427"/>
      <c r="E55" s="438"/>
      <c r="F55" s="438"/>
      <c r="G55" s="649"/>
      <c r="H55" s="448"/>
      <c r="I55" s="438"/>
      <c r="J55" s="427"/>
      <c r="K55" s="438"/>
      <c r="L55" s="427"/>
      <c r="M55" s="427"/>
      <c r="N55" s="452"/>
      <c r="O55" s="557"/>
      <c r="P55" s="558"/>
      <c r="Q55" s="517"/>
      <c r="R55" s="519"/>
      <c r="S55" s="517"/>
      <c r="T55" s="517"/>
      <c r="U55" s="518"/>
      <c r="V55" s="448"/>
      <c r="W55" s="438"/>
      <c r="X55" s="427"/>
      <c r="Y55" s="438"/>
      <c r="Z55" s="427"/>
      <c r="AA55" s="427"/>
      <c r="AB55" s="452"/>
      <c r="AC55" s="538"/>
      <c r="AD55" s="452"/>
      <c r="AE55" s="568"/>
      <c r="AF55" s="582" t="e">
        <f>COUNTIF($L55,"NOI")+COUNTIF($L55,"NAPO")+COUNTIF($L55,"NPO")+COUNTIF($L55,"NPO")+COUNTIF($L55,"CDQ")+COUNTIF($L55,"CDQPO")+COUNTIF($Z55,"NOI")+COUNTIF($Z55,"NAPO")+COUNTIF($Z55,"NPO")+COUNTIF($Z55,"CDQ")+COUNTIF($Z55,"CDQPO")+#REF!</f>
        <v>#REF!</v>
      </c>
      <c r="AG55" s="445" t="e">
        <f>COUNTIF($M55,"NOI")+COUNTIF($M55,"NAPO")+COUNTIF($M55,"NPO")+COUNTIF($M55,"CDQ")+COUNTIF($M55,"CDQPO")+COUNTIF($AA55,"NOI")+COUNTIF($AA55,"NAPO")+COUNTIF($AA55,"NPO")+COUNTIF($AA55,"CDQ")+COUNTIF($AA55,"CDQPO")+#REF!</f>
        <v>#REF!</v>
      </c>
      <c r="AH55" s="446" t="e">
        <f>COUNTIF($N55,"NOI")+COUNTIF($N55,"NAPO")+COUNTIF($N55,"NPO")+COUNTIF($N55,"CDQ")+COUNTIF($N55,"CDQPO")+COUNTIF($AB55,"NOI")+COUNTIF($AB55,"NAPO")+COUNTIF($AB55,"NPO")+COUNTIF($AB55,"CDQ")+COUNTIF($AB55,"CDQPO")+#REF!</f>
        <v>#REF!</v>
      </c>
      <c r="AI55" s="439"/>
      <c r="AJ55" s="413">
        <f t="shared" ref="AJ55:AN64" si="7">COUNTIF($C55:$AD55,AJ$4)</f>
        <v>0</v>
      </c>
      <c r="AK55" s="413">
        <f t="shared" si="7"/>
        <v>0</v>
      </c>
      <c r="AL55" s="413">
        <f t="shared" si="7"/>
        <v>0</v>
      </c>
      <c r="AM55" s="413">
        <f t="shared" si="7"/>
        <v>0</v>
      </c>
      <c r="AN55" s="413">
        <f t="shared" si="7"/>
        <v>0</v>
      </c>
      <c r="AO55" s="413">
        <f t="shared" si="5"/>
        <v>0</v>
      </c>
      <c r="AP55" s="498" t="e">
        <f>SUM(AO55,#REF!)</f>
        <v>#REF!</v>
      </c>
      <c r="AS55" s="412"/>
    </row>
    <row r="56" spans="1:45" ht="15" thickBot="1" x14ac:dyDescent="0.4">
      <c r="A56" s="852"/>
      <c r="B56" s="509" t="s">
        <v>43</v>
      </c>
      <c r="C56" s="648"/>
      <c r="D56" s="427"/>
      <c r="E56" s="438"/>
      <c r="F56" s="438"/>
      <c r="G56" s="649"/>
      <c r="H56" s="448"/>
      <c r="I56" s="438"/>
      <c r="J56" s="427"/>
      <c r="K56" s="438"/>
      <c r="L56" s="427"/>
      <c r="M56" s="427"/>
      <c r="N56" s="452"/>
      <c r="O56" s="463"/>
      <c r="P56" s="427"/>
      <c r="Q56" s="438"/>
      <c r="R56" s="427"/>
      <c r="S56" s="438"/>
      <c r="T56" s="438"/>
      <c r="U56" s="469"/>
      <c r="V56" s="448"/>
      <c r="W56" s="438"/>
      <c r="X56" s="427"/>
      <c r="Y56" s="484"/>
      <c r="Z56" s="427"/>
      <c r="AA56" s="427"/>
      <c r="AB56" s="452"/>
      <c r="AC56" s="538"/>
      <c r="AD56" s="452"/>
      <c r="AE56" s="568"/>
      <c r="AF56" s="582" t="e">
        <f>COUNTIF($L56,"NOI")+COUNTIF($L56,"NAPO")+COUNTIF($L56,"NPO")+COUNTIF($L56,"NPO")+COUNTIF($L56,"CDQ")+COUNTIF($L56,"CDQPO")+COUNTIF($Z56,"NOI")+COUNTIF($Z56,"NAPO")+COUNTIF($Z56,"NPO")+COUNTIF($Z56,"CDQ")+COUNTIF($Z56,"CDQPO")+#REF!</f>
        <v>#REF!</v>
      </c>
      <c r="AG56" s="445" t="e">
        <f>COUNTIF($M56,"NOI")+COUNTIF($M56,"NAPO")+COUNTIF($M56,"NPO")+COUNTIF($M56,"CDQ")+COUNTIF($M56,"CDQPO")+COUNTIF($AA56,"NOI")+COUNTIF($AA56,"NAPO")+COUNTIF($AA56,"NPO")+COUNTIF($AA56,"CDQ")+COUNTIF($AA56,"CDQPO")+#REF!</f>
        <v>#REF!</v>
      </c>
      <c r="AH56" s="446" t="e">
        <f>COUNTIF($N56,"NOI")+COUNTIF($N56,"NAPO")+COUNTIF($N56,"NPO")+COUNTIF($N56,"CDQ")+COUNTIF($N56,"CDQPO")+COUNTIF($AB56,"NOI")+COUNTIF($AB56,"NAPO")+COUNTIF($AB56,"NPO")+COUNTIF($AB56,"CDQ")+COUNTIF($AB56,"CDQPO")+#REF!</f>
        <v>#REF!</v>
      </c>
      <c r="AI56" s="439"/>
      <c r="AJ56" s="413">
        <f t="shared" si="7"/>
        <v>0</v>
      </c>
      <c r="AK56" s="413">
        <f t="shared" si="7"/>
        <v>0</v>
      </c>
      <c r="AL56" s="413">
        <f t="shared" si="7"/>
        <v>0</v>
      </c>
      <c r="AM56" s="413">
        <f t="shared" si="7"/>
        <v>0</v>
      </c>
      <c r="AN56" s="413">
        <f t="shared" si="7"/>
        <v>0</v>
      </c>
      <c r="AO56" s="413">
        <f t="shared" si="5"/>
        <v>0</v>
      </c>
      <c r="AP56" s="498" t="e">
        <f>SUM(AO56,#REF!)</f>
        <v>#REF!</v>
      </c>
    </row>
    <row r="57" spans="1:45" ht="15" thickBot="1" x14ac:dyDescent="0.4">
      <c r="A57" s="853"/>
      <c r="B57" s="506" t="s">
        <v>43</v>
      </c>
      <c r="C57" s="653"/>
      <c r="D57" s="431"/>
      <c r="E57" s="459"/>
      <c r="F57" s="459"/>
      <c r="G57" s="654"/>
      <c r="H57" s="529"/>
      <c r="I57" s="459"/>
      <c r="J57" s="431"/>
      <c r="K57" s="459"/>
      <c r="L57" s="431"/>
      <c r="M57" s="431"/>
      <c r="N57" s="453"/>
      <c r="O57" s="540"/>
      <c r="P57" s="431"/>
      <c r="Q57" s="459"/>
      <c r="R57" s="431"/>
      <c r="S57" s="459"/>
      <c r="T57" s="459"/>
      <c r="U57" s="480"/>
      <c r="V57" s="432"/>
      <c r="W57" s="459"/>
      <c r="X57" s="431"/>
      <c r="Y57" s="459"/>
      <c r="Z57" s="431"/>
      <c r="AA57" s="431"/>
      <c r="AB57" s="453"/>
      <c r="AC57" s="541"/>
      <c r="AD57" s="453"/>
      <c r="AE57" s="528"/>
      <c r="AF57" s="582" t="e">
        <f>COUNTIF($L57,"NOI")+COUNTIF($L57,"NAPO")+COUNTIF($L57,"NPO")+COUNTIF($L57,"NPO")+COUNTIF($L57,"CDQ")+COUNTIF($L57,"CDQPO")+COUNTIF($Z57,"NOI")+COUNTIF($Z57,"NAPO")+COUNTIF($Z57,"NPO")+COUNTIF($Z57,"CDQ")+COUNTIF($Z57,"CDQPO")+#REF!</f>
        <v>#REF!</v>
      </c>
      <c r="AG57" s="445" t="e">
        <f>COUNTIF($M57,"NOI")+COUNTIF($M57,"NAPO")+COUNTIF($M57,"NPO")+COUNTIF($M57,"CDQ")+COUNTIF($M57,"CDQPO")+COUNTIF($AA57,"NOI")+COUNTIF($AA57,"NAPO")+COUNTIF($AA57,"NPO")+COUNTIF($AA57,"CDQ")+COUNTIF($AA57,"CDQPO")+#REF!</f>
        <v>#REF!</v>
      </c>
      <c r="AH57" s="446" t="e">
        <f>COUNTIF($N57,"NOI")+COUNTIF($N57,"NAPO")+COUNTIF($N57,"NPO")+COUNTIF($N57,"CDQ")+COUNTIF($N57,"CDQPO")+COUNTIF($AB57,"NOI")+COUNTIF($AB57,"NAPO")+COUNTIF($AB57,"NPO")+COUNTIF($AB57,"CDQ")+COUNTIF($AB57,"CDQPO")+#REF!</f>
        <v>#REF!</v>
      </c>
      <c r="AI57" s="439"/>
      <c r="AJ57" s="413">
        <f t="shared" si="7"/>
        <v>0</v>
      </c>
      <c r="AK57" s="413">
        <f t="shared" si="7"/>
        <v>0</v>
      </c>
      <c r="AL57" s="413">
        <f t="shared" si="7"/>
        <v>0</v>
      </c>
      <c r="AM57" s="413">
        <f t="shared" si="7"/>
        <v>0</v>
      </c>
      <c r="AN57" s="413">
        <f t="shared" si="7"/>
        <v>0</v>
      </c>
      <c r="AO57" s="413">
        <f t="shared" si="5"/>
        <v>0</v>
      </c>
      <c r="AP57" s="498" t="e">
        <f>SUM(AO57,#REF!)</f>
        <v>#REF!</v>
      </c>
    </row>
    <row r="58" spans="1:45" ht="15.5" thickTop="1" thickBot="1" x14ac:dyDescent="0.4">
      <c r="A58" s="852" t="s">
        <v>228</v>
      </c>
      <c r="B58" s="561" t="s">
        <v>273</v>
      </c>
      <c r="C58" s="646"/>
      <c r="D58" s="449"/>
      <c r="E58" s="460"/>
      <c r="F58" s="460"/>
      <c r="G58" s="647"/>
      <c r="H58" s="531"/>
      <c r="I58" s="460"/>
      <c r="J58" s="449"/>
      <c r="K58" s="460"/>
      <c r="L58" s="449"/>
      <c r="M58" s="449"/>
      <c r="N58" s="454"/>
      <c r="O58" s="536"/>
      <c r="P58" s="449"/>
      <c r="Q58" s="460"/>
      <c r="R58" s="449"/>
      <c r="S58" s="460"/>
      <c r="T58" s="460"/>
      <c r="U58" s="483"/>
      <c r="V58" s="531"/>
      <c r="W58" s="460"/>
      <c r="X58" s="449"/>
      <c r="Y58" s="460"/>
      <c r="Z58" s="449"/>
      <c r="AA58" s="449"/>
      <c r="AB58" s="454"/>
      <c r="AC58" s="537"/>
      <c r="AD58" s="454"/>
      <c r="AE58" s="570"/>
      <c r="AF58" s="582" t="e">
        <f>COUNTIF($L58,"NOI")+COUNTIF($L58,"NAPO")+COUNTIF($L58,"NPO")+COUNTIF($L58,"NPO")+COUNTIF($L58,"CDQ")+COUNTIF($L58,"CDQPO")+COUNTIF($Z58,"NOI")+COUNTIF($Z58,"NAPO")+COUNTIF($Z58,"NPO")+COUNTIF($Z58,"CDQ")+COUNTIF($Z58,"CDQPO")+#REF!</f>
        <v>#REF!</v>
      </c>
      <c r="AG58" s="445" t="e">
        <f>COUNTIF($M58,"NOI")+COUNTIF($M58,"NAPO")+COUNTIF($M58,"NPO")+COUNTIF($M58,"CDQ")+COUNTIF($M58,"CDQPO")+COUNTIF($AA58,"NOI")+COUNTIF($AA58,"NAPO")+COUNTIF($AA58,"NPO")+COUNTIF($AA58,"CDQ")+COUNTIF($AA58,"CDQPO")+#REF!</f>
        <v>#REF!</v>
      </c>
      <c r="AH58" s="446" t="e">
        <f>COUNTIF($N58,"NOI")+COUNTIF($N58,"NAPO")+COUNTIF($N58,"NPO")+COUNTIF($N58,"CDQ")+COUNTIF($N58,"CDQPO")+COUNTIF($AB58,"NOI")+COUNTIF($AB58,"NAPO")+COUNTIF($AB58,"NPO")+COUNTIF($AB58,"CDQ")+COUNTIF($AB58,"CDQPO")+#REF!</f>
        <v>#REF!</v>
      </c>
      <c r="AI58" s="439"/>
      <c r="AJ58" s="413">
        <f t="shared" si="7"/>
        <v>0</v>
      </c>
      <c r="AK58" s="413">
        <f t="shared" si="7"/>
        <v>0</v>
      </c>
      <c r="AL58" s="413">
        <f t="shared" si="7"/>
        <v>0</v>
      </c>
      <c r="AM58" s="413">
        <f t="shared" si="7"/>
        <v>0</v>
      </c>
      <c r="AN58" s="413">
        <f t="shared" si="7"/>
        <v>0</v>
      </c>
      <c r="AO58" s="413">
        <f t="shared" si="5"/>
        <v>0</v>
      </c>
      <c r="AP58" s="498" t="e">
        <f>SUM(AO58,#REF!)</f>
        <v>#REF!</v>
      </c>
    </row>
    <row r="59" spans="1:45" ht="15" thickBot="1" x14ac:dyDescent="0.4">
      <c r="A59" s="852"/>
      <c r="B59" s="560" t="s">
        <v>274</v>
      </c>
      <c r="C59" s="648"/>
      <c r="D59" s="427"/>
      <c r="E59" s="438"/>
      <c r="F59" s="438"/>
      <c r="G59" s="649"/>
      <c r="H59" s="448"/>
      <c r="I59" s="438"/>
      <c r="J59" s="427"/>
      <c r="K59" s="438"/>
      <c r="L59" s="427"/>
      <c r="M59" s="427"/>
      <c r="N59" s="452"/>
      <c r="O59" s="463"/>
      <c r="P59" s="427"/>
      <c r="Q59" s="438"/>
      <c r="R59" s="427"/>
      <c r="S59" s="438"/>
      <c r="T59" s="438"/>
      <c r="U59" s="469"/>
      <c r="V59" s="448"/>
      <c r="W59" s="438"/>
      <c r="X59" s="427"/>
      <c r="Y59" s="438"/>
      <c r="Z59" s="427"/>
      <c r="AA59" s="427"/>
      <c r="AB59" s="452"/>
      <c r="AC59" s="538"/>
      <c r="AD59" s="452"/>
      <c r="AE59" s="568"/>
      <c r="AF59" s="582" t="e">
        <f>COUNTIF($L59,"NOI")+COUNTIF($L59,"NAPO")+COUNTIF($L59,"NPO")+COUNTIF($L59,"NPO")+COUNTIF($L59,"CDQ")+COUNTIF($L59,"CDQPO")+COUNTIF($Z59,"NOI")+COUNTIF($Z59,"NAPO")+COUNTIF($Z59,"NPO")+COUNTIF($Z59,"CDQ")+COUNTIF($Z59,"CDQPO")+#REF!</f>
        <v>#REF!</v>
      </c>
      <c r="AG59" s="445" t="e">
        <f>COUNTIF($M59,"NOI")+COUNTIF($M59,"NAPO")+COUNTIF($M59,"NPO")+COUNTIF($M59,"CDQ")+COUNTIF($M59,"CDQPO")+COUNTIF($AA59,"NOI")+COUNTIF($AA59,"NAPO")+COUNTIF($AA59,"NPO")+COUNTIF($AA59,"CDQ")+COUNTIF($AA59,"CDQPO")+#REF!</f>
        <v>#REF!</v>
      </c>
      <c r="AH59" s="446" t="e">
        <f>COUNTIF($N59,"NOI")+COUNTIF($N59,"NAPO")+COUNTIF($N59,"NPO")+COUNTIF($N59,"CDQ")+COUNTIF($N59,"CDQPO")+COUNTIF($AB59,"NOI")+COUNTIF($AB59,"NAPO")+COUNTIF($AB59,"NPO")+COUNTIF($AB59,"CDQ")+COUNTIF($AB59,"CDQPO")+#REF!</f>
        <v>#REF!</v>
      </c>
      <c r="AI59" s="439"/>
      <c r="AJ59" s="413">
        <f t="shared" si="7"/>
        <v>0</v>
      </c>
      <c r="AK59" s="413">
        <f t="shared" si="7"/>
        <v>0</v>
      </c>
      <c r="AL59" s="413">
        <f t="shared" si="7"/>
        <v>0</v>
      </c>
      <c r="AM59" s="413">
        <f t="shared" si="7"/>
        <v>0</v>
      </c>
      <c r="AN59" s="413">
        <f t="shared" si="7"/>
        <v>0</v>
      </c>
      <c r="AO59" s="413">
        <f t="shared" si="5"/>
        <v>0</v>
      </c>
      <c r="AP59" s="498" t="e">
        <f>SUM(AO59,#REF!)</f>
        <v>#REF!</v>
      </c>
    </row>
    <row r="60" spans="1:45" ht="15" thickBot="1" x14ac:dyDescent="0.4">
      <c r="A60" s="852"/>
      <c r="B60" s="560" t="s">
        <v>275</v>
      </c>
      <c r="C60" s="648"/>
      <c r="D60" s="427"/>
      <c r="E60" s="438"/>
      <c r="F60" s="438"/>
      <c r="G60" s="649"/>
      <c r="H60" s="448"/>
      <c r="I60" s="438"/>
      <c r="J60" s="427"/>
      <c r="K60" s="438"/>
      <c r="L60" s="427"/>
      <c r="M60" s="427"/>
      <c r="N60" s="452"/>
      <c r="O60" s="554"/>
      <c r="P60" s="427"/>
      <c r="Q60" s="438"/>
      <c r="R60" s="427"/>
      <c r="S60" s="438"/>
      <c r="T60" s="438"/>
      <c r="U60" s="469"/>
      <c r="V60" s="448"/>
      <c r="W60" s="438"/>
      <c r="X60" s="427"/>
      <c r="Y60" s="438"/>
      <c r="Z60" s="427"/>
      <c r="AA60" s="427"/>
      <c r="AB60" s="452"/>
      <c r="AC60" s="538"/>
      <c r="AD60" s="452"/>
      <c r="AE60" s="568"/>
      <c r="AF60" s="582" t="e">
        <f>COUNTIF($L60,"NOI")+COUNTIF($L60,"NAPO")+COUNTIF($L60,"NPO")+COUNTIF($L60,"NPO")+COUNTIF($L60,"CDQ")+COUNTIF($L60,"CDQPO")+COUNTIF($Z60,"NOI")+COUNTIF($Z60,"NAPO")+COUNTIF($Z60,"NPO")+COUNTIF($Z60,"CDQ")+COUNTIF($Z60,"CDQPO")+#REF!</f>
        <v>#REF!</v>
      </c>
      <c r="AG60" s="445" t="e">
        <f>COUNTIF($M60,"NOI")+COUNTIF($M60,"NAPO")+COUNTIF($M60,"NPO")+COUNTIF($M60,"CDQ")+COUNTIF($M60,"CDQPO")+COUNTIF($AA60,"NOI")+COUNTIF($AA60,"NAPO")+COUNTIF($AA60,"NPO")+COUNTIF($AA60,"CDQ")+COUNTIF($AA60,"CDQPO")+#REF!</f>
        <v>#REF!</v>
      </c>
      <c r="AH60" s="446" t="e">
        <f>COUNTIF($N60,"NOI")+COUNTIF($N60,"NAPO")+COUNTIF($N60,"NPO")+COUNTIF($N60,"CDQ")+COUNTIF($N60,"CDQPO")+COUNTIF($AB60,"NOI")+COUNTIF($AB60,"NAPO")+COUNTIF($AB60,"NPO")+COUNTIF($AB60,"CDQ")+COUNTIF($AB60,"CDQPO")+#REF!</f>
        <v>#REF!</v>
      </c>
      <c r="AI60" s="439"/>
      <c r="AJ60" s="413">
        <f t="shared" si="7"/>
        <v>0</v>
      </c>
      <c r="AK60" s="413">
        <f t="shared" si="7"/>
        <v>0</v>
      </c>
      <c r="AL60" s="413">
        <f t="shared" si="7"/>
        <v>0</v>
      </c>
      <c r="AM60" s="413">
        <f t="shared" si="7"/>
        <v>0</v>
      </c>
      <c r="AN60" s="413">
        <f t="shared" si="7"/>
        <v>0</v>
      </c>
      <c r="AO60" s="413">
        <f t="shared" si="5"/>
        <v>0</v>
      </c>
      <c r="AP60" s="498" t="e">
        <f>SUM(AO60,#REF!)</f>
        <v>#REF!</v>
      </c>
    </row>
    <row r="61" spans="1:45" ht="15" thickBot="1" x14ac:dyDescent="0.4">
      <c r="A61" s="852"/>
      <c r="B61" s="560" t="s">
        <v>276</v>
      </c>
      <c r="C61" s="648"/>
      <c r="D61" s="427"/>
      <c r="E61" s="438"/>
      <c r="F61" s="438"/>
      <c r="G61" s="649"/>
      <c r="H61" s="448"/>
      <c r="I61" s="438"/>
      <c r="J61" s="427"/>
      <c r="K61" s="438"/>
      <c r="L61" s="427"/>
      <c r="M61" s="427"/>
      <c r="N61" s="452"/>
      <c r="O61" s="554"/>
      <c r="P61" s="427"/>
      <c r="Q61" s="438"/>
      <c r="R61" s="427"/>
      <c r="S61" s="438"/>
      <c r="T61" s="438"/>
      <c r="U61" s="469"/>
      <c r="V61" s="448"/>
      <c r="W61" s="438"/>
      <c r="X61" s="427"/>
      <c r="Y61" s="438"/>
      <c r="Z61" s="427"/>
      <c r="AA61" s="427"/>
      <c r="AB61" s="452"/>
      <c r="AC61" s="538"/>
      <c r="AD61" s="452"/>
      <c r="AE61" s="577"/>
      <c r="AF61" s="582" t="e">
        <f>COUNTIF($L61,"NOI")+COUNTIF($L61,"NAPO")+COUNTIF($L61,"NPO")+COUNTIF($L61,"NPO")+COUNTIF($L61,"CDQ")+COUNTIF($L61,"CDQPO")+COUNTIF($Z61,"NOI")+COUNTIF($Z61,"NAPO")+COUNTIF($Z61,"NPO")+COUNTIF($Z61,"CDQ")+COUNTIF($Z61,"CDQPO")+#REF!</f>
        <v>#REF!</v>
      </c>
      <c r="AG61" s="445" t="e">
        <f>COUNTIF($M61,"NOI")+COUNTIF($M61,"NAPO")+COUNTIF($M61,"NPO")+COUNTIF($M61,"CDQ")+COUNTIF($M61,"CDQPO")+COUNTIF($AA61,"NOI")+COUNTIF($AA61,"NAPO")+COUNTIF($AA61,"NPO")+COUNTIF($AA61,"CDQ")+COUNTIF($AA61,"CDQPO")+#REF!</f>
        <v>#REF!</v>
      </c>
      <c r="AH61" s="446" t="e">
        <f>COUNTIF($N61,"NOI")+COUNTIF($N61,"NAPO")+COUNTIF($N61,"NPO")+COUNTIF($N61,"CDQ")+COUNTIF($N61,"CDQPO")+COUNTIF($AB61,"NOI")+COUNTIF($AB61,"NAPO")+COUNTIF($AB61,"NPO")+COUNTIF($AB61,"CDQ")+COUNTIF($AB61,"CDQPO")+#REF!</f>
        <v>#REF!</v>
      </c>
      <c r="AI61" s="439"/>
      <c r="AJ61" s="413">
        <f t="shared" si="7"/>
        <v>0</v>
      </c>
      <c r="AK61" s="413">
        <f t="shared" si="7"/>
        <v>0</v>
      </c>
      <c r="AL61" s="413">
        <f t="shared" si="7"/>
        <v>0</v>
      </c>
      <c r="AM61" s="413">
        <f t="shared" si="7"/>
        <v>0</v>
      </c>
      <c r="AN61" s="413">
        <f t="shared" si="7"/>
        <v>0</v>
      </c>
      <c r="AO61" s="413">
        <f t="shared" si="5"/>
        <v>0</v>
      </c>
      <c r="AP61" s="498" t="e">
        <f>SUM(AO61,#REF!)</f>
        <v>#REF!</v>
      </c>
    </row>
    <row r="62" spans="1:45" ht="15" thickBot="1" x14ac:dyDescent="0.4">
      <c r="A62" s="852"/>
      <c r="B62" s="560" t="s">
        <v>277</v>
      </c>
      <c r="C62" s="648"/>
      <c r="D62" s="427"/>
      <c r="E62" s="438"/>
      <c r="F62" s="438"/>
      <c r="G62" s="649"/>
      <c r="H62" s="448"/>
      <c r="I62" s="438"/>
      <c r="J62" s="427"/>
      <c r="K62" s="438"/>
      <c r="L62" s="427"/>
      <c r="M62" s="427"/>
      <c r="N62" s="452"/>
      <c r="O62" s="554"/>
      <c r="P62" s="427"/>
      <c r="Q62" s="438"/>
      <c r="R62" s="427"/>
      <c r="S62" s="438"/>
      <c r="T62" s="438"/>
      <c r="U62" s="469"/>
      <c r="V62" s="448"/>
      <c r="W62" s="438"/>
      <c r="X62" s="427"/>
      <c r="Y62" s="438"/>
      <c r="Z62" s="427"/>
      <c r="AA62" s="427"/>
      <c r="AB62" s="452"/>
      <c r="AC62" s="538"/>
      <c r="AD62" s="452"/>
      <c r="AE62" s="569"/>
      <c r="AF62" s="582" t="e">
        <f>COUNTIF($L62,"NOI")+COUNTIF($L62,"NAPO")+COUNTIF($L62,"NPO")+COUNTIF($L62,"NPO")+COUNTIF($L62,"CDQ")+COUNTIF($L62,"CDQPO")+COUNTIF($Z62,"NOI")+COUNTIF($Z62,"NAPO")+COUNTIF($Z62,"NPO")+COUNTIF($Z62,"CDQ")+COUNTIF($Z62,"CDQPO")+#REF!</f>
        <v>#REF!</v>
      </c>
      <c r="AG62" s="445" t="e">
        <f>COUNTIF($M62,"NOI")+COUNTIF($M62,"NAPO")+COUNTIF($M62,"NPO")+COUNTIF($M62,"CDQ")+COUNTIF($M62,"CDQPO")+COUNTIF($AA62,"NOI")+COUNTIF($AA62,"NAPO")+COUNTIF($AA62,"NPO")+COUNTIF($AA62,"CDQ")+COUNTIF($AA62,"CDQPO")+#REF!</f>
        <v>#REF!</v>
      </c>
      <c r="AH62" s="446" t="e">
        <f>COUNTIF($N62,"NOI")+COUNTIF($N62,"NAPO")+COUNTIF($N62,"NPO")+COUNTIF($N62,"CDQ")+COUNTIF($N62,"CDQPO")+COUNTIF($AB62,"NOI")+COUNTIF($AB62,"NAPO")+COUNTIF($AB62,"NPO")+COUNTIF($AB62,"CDQ")+COUNTIF($AB62,"CDQPO")+#REF!</f>
        <v>#REF!</v>
      </c>
      <c r="AI62" s="439"/>
      <c r="AJ62" s="413">
        <f t="shared" si="7"/>
        <v>0</v>
      </c>
      <c r="AK62" s="413">
        <f t="shared" si="7"/>
        <v>0</v>
      </c>
      <c r="AL62" s="413">
        <f t="shared" si="7"/>
        <v>0</v>
      </c>
      <c r="AM62" s="413">
        <f t="shared" si="7"/>
        <v>0</v>
      </c>
      <c r="AN62" s="413">
        <f t="shared" si="7"/>
        <v>0</v>
      </c>
      <c r="AO62" s="413">
        <f t="shared" si="5"/>
        <v>0</v>
      </c>
      <c r="AP62" s="498" t="e">
        <f>SUM(AO62,#REF!)</f>
        <v>#REF!</v>
      </c>
    </row>
    <row r="63" spans="1:45" ht="15" thickBot="1" x14ac:dyDescent="0.4">
      <c r="A63" s="852"/>
      <c r="B63" s="560" t="s">
        <v>278</v>
      </c>
      <c r="C63" s="648"/>
      <c r="D63" s="427"/>
      <c r="E63" s="438"/>
      <c r="F63" s="438"/>
      <c r="G63" s="649"/>
      <c r="H63" s="448"/>
      <c r="I63" s="438"/>
      <c r="J63" s="427"/>
      <c r="K63" s="438"/>
      <c r="L63" s="427"/>
      <c r="M63" s="427"/>
      <c r="N63" s="452"/>
      <c r="O63" s="554"/>
      <c r="P63" s="427"/>
      <c r="Q63" s="438"/>
      <c r="R63" s="427"/>
      <c r="S63" s="438"/>
      <c r="T63" s="438"/>
      <c r="U63" s="469"/>
      <c r="V63" s="448"/>
      <c r="W63" s="438"/>
      <c r="X63" s="427"/>
      <c r="Y63" s="438"/>
      <c r="Z63" s="427"/>
      <c r="AA63" s="427"/>
      <c r="AB63" s="452"/>
      <c r="AC63" s="538"/>
      <c r="AD63" s="452"/>
      <c r="AE63" s="568"/>
      <c r="AF63" s="582" t="e">
        <f>COUNTIF($L63,"NOI")+COUNTIF($L63,"NAPO")+COUNTIF($L63,"NPO")+COUNTIF($L63,"NPO")+COUNTIF($L63,"CDQ")+COUNTIF($L63,"CDQPO")+COUNTIF($Z63,"NOI")+COUNTIF($Z63,"NAPO")+COUNTIF($Z63,"NPO")+COUNTIF($Z63,"CDQ")+COUNTIF($Z63,"CDQPO")+#REF!</f>
        <v>#REF!</v>
      </c>
      <c r="AG63" s="445" t="e">
        <f>COUNTIF($M63,"NOI")+COUNTIF($M63,"NAPO")+COUNTIF($M63,"NPO")+COUNTIF($M63,"CDQ")+COUNTIF($M63,"CDQPO")+COUNTIF($AA63,"NOI")+COUNTIF($AA63,"NAPO")+COUNTIF($AA63,"NPO")+COUNTIF($AA63,"CDQ")+COUNTIF($AA63,"CDQPO")+#REF!</f>
        <v>#REF!</v>
      </c>
      <c r="AH63" s="446" t="e">
        <f>COUNTIF($N63,"NOI")+COUNTIF($N63,"NAPO")+COUNTIF($N63,"NPO")+COUNTIF($N63,"CDQ")+COUNTIF($N63,"CDQPO")+COUNTIF($AB63,"NOI")+COUNTIF($AB63,"NAPO")+COUNTIF($AB63,"NPO")+COUNTIF($AB63,"CDQ")+COUNTIF($AB63,"CDQPO")+#REF!</f>
        <v>#REF!</v>
      </c>
      <c r="AI63" s="439"/>
      <c r="AJ63" s="413">
        <f t="shared" si="7"/>
        <v>0</v>
      </c>
      <c r="AK63" s="413">
        <f t="shared" si="7"/>
        <v>0</v>
      </c>
      <c r="AL63" s="413">
        <f t="shared" si="7"/>
        <v>0</v>
      </c>
      <c r="AM63" s="413">
        <f t="shared" si="7"/>
        <v>0</v>
      </c>
      <c r="AN63" s="413">
        <f t="shared" si="7"/>
        <v>0</v>
      </c>
      <c r="AO63" s="413">
        <f t="shared" si="5"/>
        <v>0</v>
      </c>
      <c r="AP63" s="498" t="e">
        <f>SUM(AO63,#REF!)</f>
        <v>#REF!</v>
      </c>
    </row>
    <row r="64" spans="1:45" ht="15" thickBot="1" x14ac:dyDescent="0.4">
      <c r="A64" s="852"/>
      <c r="B64" s="560" t="s">
        <v>279</v>
      </c>
      <c r="C64" s="648"/>
      <c r="D64" s="427"/>
      <c r="E64" s="438"/>
      <c r="F64" s="438"/>
      <c r="G64" s="649"/>
      <c r="H64" s="448"/>
      <c r="I64" s="438"/>
      <c r="J64" s="427"/>
      <c r="K64" s="438"/>
      <c r="L64" s="427"/>
      <c r="M64" s="427"/>
      <c r="N64" s="452"/>
      <c r="O64" s="554"/>
      <c r="P64" s="427"/>
      <c r="Q64" s="438"/>
      <c r="R64" s="427"/>
      <c r="S64" s="438"/>
      <c r="T64" s="438"/>
      <c r="U64" s="469"/>
      <c r="V64" s="448"/>
      <c r="W64" s="438"/>
      <c r="X64" s="427"/>
      <c r="Y64" s="438"/>
      <c r="Z64" s="427"/>
      <c r="AA64" s="427"/>
      <c r="AB64" s="452"/>
      <c r="AC64" s="538"/>
      <c r="AD64" s="452"/>
      <c r="AE64" s="568"/>
      <c r="AF64" s="582" t="e">
        <f>COUNTIF($L64,"NOI")+COUNTIF($L64,"NAPO")+COUNTIF($L64,"NPO")+COUNTIF($L64,"NPO")+COUNTIF($L64,"CDQ")+COUNTIF($L64,"CDQPO")+COUNTIF($Z64,"NOI")+COUNTIF($Z64,"NAPO")+COUNTIF($Z64,"NPO")+COUNTIF($Z64,"CDQ")+COUNTIF($Z64,"CDQPO")+#REF!</f>
        <v>#REF!</v>
      </c>
      <c r="AG64" s="445" t="e">
        <f>COUNTIF($M64,"NOI")+COUNTIF($M64,"NAPO")+COUNTIF($M64,"NPO")+COUNTIF($M64,"CDQ")+COUNTIF($M64,"CDQPO")+COUNTIF($AA64,"NOI")+COUNTIF($AA64,"NAPO")+COUNTIF($AA64,"NPO")+COUNTIF($AA64,"CDQ")+COUNTIF($AA64,"CDQPO")+#REF!</f>
        <v>#REF!</v>
      </c>
      <c r="AH64" s="446" t="e">
        <f>COUNTIF($N64,"NOI")+COUNTIF($N64,"NAPO")+COUNTIF($N64,"NPO")+COUNTIF($N64,"CDQ")+COUNTIF($N64,"CDQPO")+COUNTIF($AB64,"NOI")+COUNTIF($AB64,"NAPO")+COUNTIF($AB64,"NPO")+COUNTIF($AB64,"CDQ")+COUNTIF($AB64,"CDQPO")+#REF!</f>
        <v>#REF!</v>
      </c>
      <c r="AI64" s="439"/>
      <c r="AJ64" s="413">
        <f t="shared" si="7"/>
        <v>0</v>
      </c>
      <c r="AK64" s="413">
        <f t="shared" si="7"/>
        <v>0</v>
      </c>
      <c r="AL64" s="413">
        <f t="shared" si="7"/>
        <v>0</v>
      </c>
      <c r="AM64" s="413">
        <f t="shared" si="7"/>
        <v>0</v>
      </c>
      <c r="AN64" s="413">
        <f t="shared" si="7"/>
        <v>0</v>
      </c>
      <c r="AO64" s="413">
        <f t="shared" si="5"/>
        <v>0</v>
      </c>
      <c r="AP64" s="498" t="e">
        <f>SUM(AO64,#REF!)</f>
        <v>#REF!</v>
      </c>
    </row>
    <row r="65" spans="1:42" ht="15" thickBot="1" x14ac:dyDescent="0.4">
      <c r="A65" s="852"/>
      <c r="B65" s="511"/>
      <c r="C65" s="661"/>
      <c r="D65" s="472"/>
      <c r="E65" s="477"/>
      <c r="F65" s="477"/>
      <c r="G65" s="662"/>
      <c r="H65" s="534"/>
      <c r="I65" s="477"/>
      <c r="J65" s="472"/>
      <c r="K65" s="477"/>
      <c r="L65" s="472"/>
      <c r="M65" s="472"/>
      <c r="N65" s="492"/>
      <c r="O65" s="542"/>
      <c r="P65" s="472"/>
      <c r="Q65" s="477"/>
      <c r="R65" s="472"/>
      <c r="S65" s="477"/>
      <c r="T65" s="477"/>
      <c r="U65" s="489"/>
      <c r="V65" s="448"/>
      <c r="W65" s="438"/>
      <c r="X65" s="427"/>
      <c r="Y65" s="438"/>
      <c r="Z65" s="427"/>
      <c r="AA65" s="427"/>
      <c r="AB65" s="452"/>
      <c r="AC65" s="543"/>
      <c r="AD65" s="492"/>
      <c r="AE65" s="569"/>
      <c r="AF65" s="582" t="e">
        <f>COUNTIF($L65,"NOI")+COUNTIF($L65,"NAPO")+COUNTIF($L65,"NPO")+COUNTIF($L65,"NPO")+COUNTIF($L65,"CDQ")+COUNTIF($L65,"CDQPO")+COUNTIF($Z65,"NOI")+COUNTIF($Z65,"NAPO")+COUNTIF($Z65,"NPO")+COUNTIF($Z65,"CDQ")+COUNTIF($Z65,"CDQPO")+#REF!</f>
        <v>#REF!</v>
      </c>
      <c r="AG65" s="445" t="e">
        <f>COUNTIF($M65,"NOI")+COUNTIF($M65,"NAPO")+COUNTIF($M65,"NPO")+COUNTIF($M65,"CDQ")+COUNTIF($M65,"CDQPO")+COUNTIF($AA65,"NOI")+COUNTIF($AA65,"NAPO")+COUNTIF($AA65,"NPO")+COUNTIF($AA65,"CDQ")+COUNTIF($AA65,"CDQPO")+#REF!</f>
        <v>#REF!</v>
      </c>
      <c r="AH65" s="446" t="e">
        <f>COUNTIF($N65,"NOI")+COUNTIF($N65,"NAPO")+COUNTIF($N65,"NPO")+COUNTIF($N65,"CDQ")+COUNTIF($N65,"CDQPO")+COUNTIF($AB65,"NOI")+COUNTIF($AB65,"NAPO")+COUNTIF($AB65,"NPO")+COUNTIF($AB65,"CDQ")+COUNTIF($AB65,"CDQPO")+#REF!</f>
        <v>#REF!</v>
      </c>
      <c r="AI65" s="439"/>
      <c r="AJ65" s="413">
        <f t="shared" ref="AJ65:AN71" si="8">COUNTIF($C65:$AD65,AJ$4)</f>
        <v>0</v>
      </c>
      <c r="AK65" s="413">
        <f t="shared" si="8"/>
        <v>0</v>
      </c>
      <c r="AL65" s="413">
        <f t="shared" si="8"/>
        <v>0</v>
      </c>
      <c r="AM65" s="413">
        <f t="shared" si="8"/>
        <v>0</v>
      </c>
      <c r="AN65" s="413">
        <f t="shared" si="8"/>
        <v>0</v>
      </c>
      <c r="AO65" s="413">
        <f t="shared" si="5"/>
        <v>0</v>
      </c>
      <c r="AP65" s="498" t="e">
        <f>SUM(AO65,#REF!)</f>
        <v>#REF!</v>
      </c>
    </row>
    <row r="66" spans="1:42" ht="15" thickBot="1" x14ac:dyDescent="0.4">
      <c r="A66" s="853"/>
      <c r="B66" s="506" t="s">
        <v>43</v>
      </c>
      <c r="C66" s="644"/>
      <c r="D66" s="450"/>
      <c r="E66" s="459"/>
      <c r="F66" s="459"/>
      <c r="G66" s="654"/>
      <c r="H66" s="529"/>
      <c r="I66" s="461"/>
      <c r="J66" s="450"/>
      <c r="K66" s="461"/>
      <c r="L66" s="451"/>
      <c r="M66" s="451"/>
      <c r="N66" s="455"/>
      <c r="O66" s="501"/>
      <c r="P66" s="450"/>
      <c r="Q66" s="461"/>
      <c r="R66" s="450"/>
      <c r="S66" s="461"/>
      <c r="T66" s="461"/>
      <c r="U66" s="482"/>
      <c r="V66" s="529"/>
      <c r="W66" s="461"/>
      <c r="X66" s="450"/>
      <c r="Y66" s="461"/>
      <c r="Z66" s="450"/>
      <c r="AA66" s="451"/>
      <c r="AB66" s="525"/>
      <c r="AC66" s="544"/>
      <c r="AD66" s="455"/>
      <c r="AE66" s="528"/>
      <c r="AF66" s="582" t="e">
        <f>COUNTIF($L66,"NOI")+COUNTIF($L66,"NAPO")+COUNTIF($L66,"NPO")+COUNTIF($L66,"NPO")+COUNTIF($L66,"CDQ")+COUNTIF($L66,"CDQPO")+COUNTIF($Z66,"NOI")+COUNTIF($Z66,"NAPO")+COUNTIF($Z66,"NPO")+COUNTIF($Z66,"CDQ")+COUNTIF($Z66,"CDQPO")+#REF!</f>
        <v>#REF!</v>
      </c>
      <c r="AG66" s="445" t="e">
        <f>COUNTIF($M66,"NOI")+COUNTIF($M66,"NAPO")+COUNTIF($M66,"NPO")+COUNTIF($M66,"CDQ")+COUNTIF($M66,"CDQPO")+COUNTIF($AA66,"NOI")+COUNTIF($AA66,"NAPO")+COUNTIF($AA66,"NPO")+COUNTIF($AA66,"CDQ")+COUNTIF($AA66,"CDQPO")+#REF!</f>
        <v>#REF!</v>
      </c>
      <c r="AH66" s="446" t="e">
        <f>COUNTIF($N66,"NOI")+COUNTIF($N66,"NAPO")+COUNTIF($N66,"NPO")+COUNTIF($N66,"CDQ")+COUNTIF($N66,"CDQPO")+COUNTIF($AB66,"NOI")+COUNTIF($AB66,"NAPO")+COUNTIF($AB66,"NPO")+COUNTIF($AB66,"CDQ")+COUNTIF($AB66,"CDQPO")+#REF!</f>
        <v>#REF!</v>
      </c>
      <c r="AI66" s="439"/>
      <c r="AJ66" s="413">
        <f t="shared" si="8"/>
        <v>0</v>
      </c>
      <c r="AK66" s="413">
        <f t="shared" si="8"/>
        <v>0</v>
      </c>
      <c r="AL66" s="413">
        <f t="shared" si="8"/>
        <v>0</v>
      </c>
      <c r="AM66" s="413">
        <f t="shared" si="8"/>
        <v>0</v>
      </c>
      <c r="AN66" s="413">
        <f t="shared" si="8"/>
        <v>0</v>
      </c>
      <c r="AO66" s="413">
        <f t="shared" si="5"/>
        <v>0</v>
      </c>
      <c r="AP66" s="498" t="e">
        <f>SUM(AO66,#REF!)</f>
        <v>#REF!</v>
      </c>
    </row>
    <row r="67" spans="1:42" ht="15.5" thickTop="1" thickBot="1" x14ac:dyDescent="0.4">
      <c r="A67" s="852" t="s">
        <v>229</v>
      </c>
      <c r="B67" s="559" t="s">
        <v>280</v>
      </c>
      <c r="C67" s="646"/>
      <c r="D67" s="449"/>
      <c r="E67" s="460"/>
      <c r="F67" s="460"/>
      <c r="G67" s="647"/>
      <c r="H67" s="531"/>
      <c r="I67" s="460"/>
      <c r="J67" s="449"/>
      <c r="K67" s="460"/>
      <c r="L67" s="449"/>
      <c r="M67" s="449"/>
      <c r="N67" s="454"/>
      <c r="O67" s="536"/>
      <c r="P67" s="449"/>
      <c r="Q67" s="460"/>
      <c r="R67" s="449"/>
      <c r="S67" s="460"/>
      <c r="T67" s="460"/>
      <c r="U67" s="483"/>
      <c r="V67" s="531"/>
      <c r="W67" s="490"/>
      <c r="X67" s="449"/>
      <c r="Y67" s="460"/>
      <c r="Z67" s="449"/>
      <c r="AA67" s="449"/>
      <c r="AB67" s="454"/>
      <c r="AC67" s="537"/>
      <c r="AD67" s="497"/>
      <c r="AE67" s="578"/>
      <c r="AF67" s="582" t="e">
        <f>COUNTIF($L67,"NOI")+COUNTIF($L67,"NAPO")+COUNTIF($L67,"NPO")+COUNTIF($L67,"NPO")+COUNTIF($L67,"CDQ")+COUNTIF($L67,"CDQPO")+COUNTIF($Z67,"NOI")+COUNTIF($Z67,"NAPO")+COUNTIF($Z67,"NPO")+COUNTIF($Z67,"CDQ")+COUNTIF($Z67,"CDQPO")+#REF!</f>
        <v>#REF!</v>
      </c>
      <c r="AG67" s="445" t="e">
        <f>COUNTIF($M67,"NOI")+COUNTIF($M67,"NAPO")+COUNTIF($M67,"NPO")+COUNTIF($M67,"CDQ")+COUNTIF($M67,"CDQPO")+COUNTIF($AA67,"NOI")+COUNTIF($AA67,"NAPO")+COUNTIF($AA67,"NPO")+COUNTIF($AA67,"CDQ")+COUNTIF($AA67,"CDQPO")+#REF!</f>
        <v>#REF!</v>
      </c>
      <c r="AH67" s="446" t="e">
        <f>COUNTIF($N67,"NOI")+COUNTIF($N67,"NAPO")+COUNTIF($N67,"NPO")+COUNTIF($N67,"CDQ")+COUNTIF($N67,"CDQPO")+COUNTIF($AB67,"NOI")+COUNTIF($AB67,"NAPO")+COUNTIF($AB67,"NPO")+COUNTIF($AB67,"CDQ")+COUNTIF($AB67,"CDQPO")+#REF!</f>
        <v>#REF!</v>
      </c>
      <c r="AI67" s="439"/>
      <c r="AJ67" s="413">
        <f t="shared" si="8"/>
        <v>0</v>
      </c>
      <c r="AK67" s="413">
        <f t="shared" si="8"/>
        <v>0</v>
      </c>
      <c r="AL67" s="413">
        <f t="shared" si="8"/>
        <v>0</v>
      </c>
      <c r="AM67" s="413">
        <f t="shared" si="8"/>
        <v>0</v>
      </c>
      <c r="AN67" s="413">
        <f t="shared" si="8"/>
        <v>0</v>
      </c>
      <c r="AO67" s="413">
        <f t="shared" si="5"/>
        <v>0</v>
      </c>
      <c r="AP67" s="498" t="e">
        <f>SUM(AO67,#REF!)</f>
        <v>#REF!</v>
      </c>
    </row>
    <row r="68" spans="1:42" ht="15" thickBot="1" x14ac:dyDescent="0.4">
      <c r="A68" s="852"/>
      <c r="B68" s="505" t="s">
        <v>281</v>
      </c>
      <c r="C68" s="648"/>
      <c r="D68" s="427"/>
      <c r="E68" s="438"/>
      <c r="F68" s="438"/>
      <c r="G68" s="649"/>
      <c r="H68" s="448"/>
      <c r="I68" s="438"/>
      <c r="J68" s="427"/>
      <c r="K68" s="438"/>
      <c r="L68" s="427"/>
      <c r="M68" s="427"/>
      <c r="N68" s="452"/>
      <c r="O68" s="463"/>
      <c r="P68" s="427"/>
      <c r="Q68" s="438"/>
      <c r="R68" s="427"/>
      <c r="S68" s="438"/>
      <c r="T68" s="438"/>
      <c r="U68" s="469"/>
      <c r="V68" s="448"/>
      <c r="W68" s="438"/>
      <c r="X68" s="427"/>
      <c r="Y68" s="438"/>
      <c r="Z68" s="472"/>
      <c r="AA68" s="472"/>
      <c r="AB68" s="492"/>
      <c r="AC68" s="543"/>
      <c r="AD68" s="492"/>
      <c r="AE68" s="569"/>
      <c r="AF68" s="582" t="e">
        <f>COUNTIF($L68,"NOI")+COUNTIF($L68,"NAPO")+COUNTIF($L68,"NPO")+COUNTIF($L68,"NPO")+COUNTIF($L68,"CDQ")+COUNTIF($L68,"CDQPO")+COUNTIF($Z68,"NOI")+COUNTIF($Z68,"NAPO")+COUNTIF($Z68,"NPO")+COUNTIF($Z68,"CDQ")+COUNTIF($Z68,"CDQPO")+#REF!</f>
        <v>#REF!</v>
      </c>
      <c r="AG68" s="445" t="e">
        <f>COUNTIF($M68,"NOI")+COUNTIF($M68,"NAPO")+COUNTIF($M68,"NPO")+COUNTIF($M68,"CDQ")+COUNTIF($M68,"CDQPO")+COUNTIF($AA68,"NOI")+COUNTIF($AA68,"NAPO")+COUNTIF($AA68,"NPO")+COUNTIF($AA68,"CDQ")+COUNTIF($AA68,"CDQPO")+#REF!</f>
        <v>#REF!</v>
      </c>
      <c r="AH68" s="446" t="e">
        <f>COUNTIF($N68,"NOI")+COUNTIF($N68,"NAPO")+COUNTIF($N68,"NPO")+COUNTIF($N68,"CDQ")+COUNTIF($N68,"CDQPO")+COUNTIF($AB68,"NOI")+COUNTIF($AB68,"NAPO")+COUNTIF($AB68,"NPO")+COUNTIF($AB68,"CDQ")+COUNTIF($AB68,"CDQPO")+#REF!</f>
        <v>#REF!</v>
      </c>
      <c r="AI68" s="439"/>
      <c r="AJ68" s="413">
        <f t="shared" si="8"/>
        <v>0</v>
      </c>
      <c r="AK68" s="413">
        <f t="shared" si="8"/>
        <v>0</v>
      </c>
      <c r="AL68" s="413">
        <f t="shared" si="8"/>
        <v>0</v>
      </c>
      <c r="AM68" s="413">
        <f t="shared" si="8"/>
        <v>0</v>
      </c>
      <c r="AN68" s="413">
        <f t="shared" si="8"/>
        <v>0</v>
      </c>
      <c r="AO68" s="413">
        <f t="shared" si="5"/>
        <v>0</v>
      </c>
      <c r="AP68" s="498" t="e">
        <f>SUM(AO68,#REF!)</f>
        <v>#REF!</v>
      </c>
    </row>
    <row r="69" spans="1:42" ht="15" thickBot="1" x14ac:dyDescent="0.4">
      <c r="A69" s="852"/>
      <c r="B69" s="505"/>
      <c r="C69" s="663"/>
      <c r="D69" s="471"/>
      <c r="E69" s="479" t="s">
        <v>7</v>
      </c>
      <c r="F69" s="479"/>
      <c r="G69" s="664"/>
      <c r="H69" s="534"/>
      <c r="I69" s="477"/>
      <c r="J69" s="472"/>
      <c r="K69" s="477"/>
      <c r="L69" s="427"/>
      <c r="M69" s="427"/>
      <c r="N69" s="452"/>
      <c r="O69" s="463"/>
      <c r="P69" s="472"/>
      <c r="Q69" s="477"/>
      <c r="R69" s="472"/>
      <c r="S69" s="438"/>
      <c r="T69" s="438"/>
      <c r="U69" s="530"/>
      <c r="V69" s="448"/>
      <c r="W69" s="438"/>
      <c r="X69" s="427"/>
      <c r="Y69" s="438"/>
      <c r="Z69" s="427"/>
      <c r="AA69" s="427"/>
      <c r="AB69" s="452"/>
      <c r="AC69" s="538"/>
      <c r="AD69" s="452"/>
      <c r="AE69" s="568"/>
      <c r="AF69" s="582" t="e">
        <f>COUNTIF($L69,"NOI")+COUNTIF($L69,"NAPO")+COUNTIF($L69,"NPO")+COUNTIF($L69,"NPO")+COUNTIF($L69,"CDQ")+COUNTIF($L69,"CDQPO")+COUNTIF($Z69,"NOI")+COUNTIF($Z69,"NAPO")+COUNTIF($Z69,"NPO")+COUNTIF($Z69,"CDQ")+COUNTIF($Z69,"CDQPO")+#REF!</f>
        <v>#REF!</v>
      </c>
      <c r="AG69" s="445" t="e">
        <f>COUNTIF($M69,"NOI")+COUNTIF($M69,"NAPO")+COUNTIF($M69,"NPO")+COUNTIF($M69,"CDQ")+COUNTIF($M69,"CDQPO")+COUNTIF($AA69,"NOI")+COUNTIF($AA69,"NAPO")+COUNTIF($AA69,"NPO")+COUNTIF($AA69,"CDQ")+COUNTIF($AA69,"CDQPO")+#REF!</f>
        <v>#REF!</v>
      </c>
      <c r="AH69" s="446" t="e">
        <f>COUNTIF($N69,"NOI")+COUNTIF($N69,"NAPO")+COUNTIF($N69,"NPO")+COUNTIF($N69,"CDQ")+COUNTIF($N69,"CDQPO")+COUNTIF($AB69,"NOI")+COUNTIF($AB69,"NAPO")+COUNTIF($AB69,"NPO")+COUNTIF($AB69,"CDQ")+COUNTIF($AB69,"CDQPO")+#REF!</f>
        <v>#REF!</v>
      </c>
      <c r="AI69" s="439"/>
      <c r="AJ69" s="413">
        <f t="shared" si="8"/>
        <v>0</v>
      </c>
      <c r="AK69" s="413">
        <f t="shared" si="8"/>
        <v>0</v>
      </c>
      <c r="AL69" s="413">
        <f t="shared" si="8"/>
        <v>0</v>
      </c>
      <c r="AM69" s="413">
        <f t="shared" si="8"/>
        <v>0</v>
      </c>
      <c r="AN69" s="413">
        <f t="shared" si="8"/>
        <v>0</v>
      </c>
      <c r="AO69" s="413">
        <f t="shared" si="5"/>
        <v>0</v>
      </c>
      <c r="AP69" s="498" t="e">
        <f>SUM(AO69,#REF!)</f>
        <v>#REF!</v>
      </c>
    </row>
    <row r="70" spans="1:42" ht="15" thickBot="1" x14ac:dyDescent="0.4">
      <c r="A70" s="852"/>
      <c r="B70" s="510"/>
      <c r="C70" s="648"/>
      <c r="D70" s="427"/>
      <c r="E70" s="438"/>
      <c r="F70" s="438"/>
      <c r="G70" s="649"/>
      <c r="H70" s="448"/>
      <c r="I70" s="438"/>
      <c r="J70" s="427"/>
      <c r="K70" s="438"/>
      <c r="L70" s="427"/>
      <c r="M70" s="427"/>
      <c r="N70" s="452"/>
      <c r="O70" s="463"/>
      <c r="P70" s="427"/>
      <c r="Q70" s="438"/>
      <c r="R70" s="427"/>
      <c r="S70" s="438"/>
      <c r="T70" s="438"/>
      <c r="U70" s="469"/>
      <c r="V70" s="448"/>
      <c r="W70" s="438"/>
      <c r="X70" s="427"/>
      <c r="Y70" s="438"/>
      <c r="Z70" s="427"/>
      <c r="AA70" s="427"/>
      <c r="AB70" s="452"/>
      <c r="AC70" s="538"/>
      <c r="AD70" s="452"/>
      <c r="AE70" s="568"/>
      <c r="AF70" s="582" t="e">
        <f>COUNTIF($L70,"NOI")+COUNTIF($L70,"NAPO")+COUNTIF($L70,"NPO")+COUNTIF($L70,"NPO")+COUNTIF($L70,"CDQ")+COUNTIF($L70,"CDQPO")+COUNTIF($Z70,"NOI")+COUNTIF($Z70,"NAPO")+COUNTIF($Z70,"NPO")+COUNTIF($Z70,"CDQ")+COUNTIF($Z70,"CDQPO")+#REF!</f>
        <v>#REF!</v>
      </c>
      <c r="AG70" s="445" t="e">
        <f>COUNTIF($M70,"NOI")+COUNTIF($M70,"NAPO")+COUNTIF($M70,"NPO")+COUNTIF($M70,"CDQ")+COUNTIF($M70,"CDQPO")+COUNTIF($AA70,"NOI")+COUNTIF($AA70,"NAPO")+COUNTIF($AA70,"NPO")+COUNTIF($AA70,"CDQ")+COUNTIF($AA70,"CDQPO")+#REF!</f>
        <v>#REF!</v>
      </c>
      <c r="AH70" s="446" t="e">
        <f>COUNTIF($N70,"NOI")+COUNTIF($N70,"NAPO")+COUNTIF($N70,"NPO")+COUNTIF($N70,"CDQ")+COUNTIF($N70,"CDQPO")+COUNTIF($AB70,"NOI")+COUNTIF($AB70,"NAPO")+COUNTIF($AB70,"NPO")+COUNTIF($AB70,"CDQ")+COUNTIF($AB70,"CDQPO")+#REF!</f>
        <v>#REF!</v>
      </c>
      <c r="AI70" s="439"/>
      <c r="AJ70" s="413">
        <f t="shared" si="8"/>
        <v>0</v>
      </c>
      <c r="AK70" s="413">
        <f t="shared" si="8"/>
        <v>0</v>
      </c>
      <c r="AL70" s="413">
        <f t="shared" si="8"/>
        <v>0</v>
      </c>
      <c r="AM70" s="413">
        <f t="shared" si="8"/>
        <v>0</v>
      </c>
      <c r="AN70" s="413">
        <f t="shared" si="8"/>
        <v>0</v>
      </c>
      <c r="AO70" s="413">
        <f t="shared" si="5"/>
        <v>0</v>
      </c>
      <c r="AP70" s="498" t="e">
        <f>SUM(AO70,#REF!)</f>
        <v>#REF!</v>
      </c>
    </row>
    <row r="71" spans="1:42" ht="15" thickBot="1" x14ac:dyDescent="0.4">
      <c r="A71" s="853"/>
      <c r="B71" s="512"/>
      <c r="C71" s="644"/>
      <c r="D71" s="450"/>
      <c r="E71" s="461"/>
      <c r="F71" s="459"/>
      <c r="G71" s="654"/>
      <c r="H71" s="529"/>
      <c r="I71" s="461"/>
      <c r="J71" s="450"/>
      <c r="K71" s="461"/>
      <c r="L71" s="450"/>
      <c r="M71" s="450"/>
      <c r="N71" s="455"/>
      <c r="O71" s="501"/>
      <c r="P71" s="450"/>
      <c r="Q71" s="461"/>
      <c r="R71" s="450"/>
      <c r="S71" s="461"/>
      <c r="T71" s="461"/>
      <c r="U71" s="482"/>
      <c r="V71" s="529"/>
      <c r="W71" s="461"/>
      <c r="X71" s="450"/>
      <c r="Y71" s="461"/>
      <c r="Z71" s="450"/>
      <c r="AA71" s="450"/>
      <c r="AB71" s="455"/>
      <c r="AC71" s="545"/>
      <c r="AD71" s="455"/>
      <c r="AE71" s="528"/>
      <c r="AF71" s="584" t="e">
        <f>COUNTIF($L71,"NOI")+COUNTIF($L71,"NAPO")+COUNTIF($L71,"NPO")+COUNTIF($L71,"NPO")+COUNTIF($L71,"CDQ")+COUNTIF($L71,"CDQPO")+COUNTIF($Z71,"NOI")+COUNTIF($Z71,"NAPO")+COUNTIF($Z71,"NPO")+COUNTIF($Z71,"CDQ")+COUNTIF($Z71,"CDQPO")+#REF!</f>
        <v>#REF!</v>
      </c>
      <c r="AG71" s="550" t="e">
        <f>COUNTIF($M71,"NOI")+COUNTIF($M71,"NAPO")+COUNTIF($M71,"NPO")+COUNTIF($M71,"CDQ")+COUNTIF($M71,"CDQPO")+COUNTIF($AA71,"NOI")+COUNTIF($AA71,"NAPO")+COUNTIF($AA71,"NPO")+COUNTIF($AA71,"CDQ")+COUNTIF($AA71,"CDQPO")+#REF!</f>
        <v>#REF!</v>
      </c>
      <c r="AH71" s="551" t="e">
        <f>COUNTIF($N71,"NOI")+COUNTIF($N71,"NAPO")+COUNTIF($N71,"NPO")+COUNTIF($N71,"CDQ")+COUNTIF($N71,"CDQPO")+COUNTIF($AB71,"NOI")+COUNTIF($AB71,"NAPO")+COUNTIF($AB71,"NPO")+COUNTIF($AB71,"CDQ")+COUNTIF($AB71,"CDQPO")+#REF!</f>
        <v>#REF!</v>
      </c>
      <c r="AI71" s="439"/>
      <c r="AJ71" s="586">
        <f t="shared" si="8"/>
        <v>0</v>
      </c>
      <c r="AK71" s="586">
        <f t="shared" si="8"/>
        <v>0</v>
      </c>
      <c r="AL71" s="586">
        <f t="shared" si="8"/>
        <v>0</v>
      </c>
      <c r="AM71" s="586">
        <f t="shared" si="8"/>
        <v>0</v>
      </c>
      <c r="AN71" s="586">
        <f t="shared" si="8"/>
        <v>0</v>
      </c>
      <c r="AO71" s="586">
        <f t="shared" si="5"/>
        <v>0</v>
      </c>
      <c r="AP71" s="498" t="e">
        <f>SUM(AO71,#REF!)</f>
        <v>#REF!</v>
      </c>
    </row>
    <row r="72" spans="1:42" ht="15" thickTop="1" x14ac:dyDescent="0.35">
      <c r="A72" s="409"/>
      <c r="B72" s="410"/>
      <c r="C72" s="646" t="s">
        <v>4</v>
      </c>
      <c r="D72" s="449" t="s">
        <v>5</v>
      </c>
      <c r="E72" s="460" t="s">
        <v>6</v>
      </c>
      <c r="F72" s="460" t="s">
        <v>1</v>
      </c>
      <c r="G72" s="647" t="s">
        <v>2</v>
      </c>
      <c r="H72" s="546" t="s">
        <v>3</v>
      </c>
      <c r="I72" s="460" t="s">
        <v>4</v>
      </c>
      <c r="J72" s="449" t="s">
        <v>4</v>
      </c>
      <c r="K72" s="460" t="s">
        <v>5</v>
      </c>
      <c r="L72" s="449" t="s">
        <v>6</v>
      </c>
      <c r="M72" s="449" t="s">
        <v>1</v>
      </c>
      <c r="N72" s="454" t="s">
        <v>2</v>
      </c>
      <c r="O72" s="535" t="s">
        <v>3</v>
      </c>
      <c r="P72" s="449" t="s">
        <v>4</v>
      </c>
      <c r="Q72" s="460" t="s">
        <v>4</v>
      </c>
      <c r="R72" s="449" t="s">
        <v>5</v>
      </c>
      <c r="S72" s="460" t="s">
        <v>6</v>
      </c>
      <c r="T72" s="460" t="s">
        <v>1</v>
      </c>
      <c r="U72" s="483" t="s">
        <v>2</v>
      </c>
      <c r="V72" s="546" t="s">
        <v>3</v>
      </c>
      <c r="W72" s="460" t="s">
        <v>4</v>
      </c>
      <c r="X72" s="449" t="s">
        <v>4</v>
      </c>
      <c r="Y72" s="460" t="s">
        <v>5</v>
      </c>
      <c r="Z72" s="449" t="s">
        <v>6</v>
      </c>
      <c r="AA72" s="449" t="s">
        <v>1</v>
      </c>
      <c r="AB72" s="454" t="s">
        <v>2</v>
      </c>
      <c r="AC72" s="535" t="s">
        <v>3</v>
      </c>
      <c r="AD72" s="449" t="s">
        <v>4</v>
      </c>
      <c r="AE72" s="563"/>
      <c r="AI72" s="439"/>
      <c r="AP72" s="416"/>
    </row>
    <row r="73" spans="1:42" ht="15" thickBot="1" x14ac:dyDescent="0.4">
      <c r="A73" s="409"/>
      <c r="B73" s="410"/>
      <c r="C73" s="655">
        <v>1</v>
      </c>
      <c r="D73" s="428">
        <v>2</v>
      </c>
      <c r="E73" s="468">
        <v>3</v>
      </c>
      <c r="F73" s="468">
        <v>4</v>
      </c>
      <c r="G73" s="656">
        <v>5</v>
      </c>
      <c r="H73" s="529">
        <v>6</v>
      </c>
      <c r="I73" s="461">
        <v>7</v>
      </c>
      <c r="J73" s="450">
        <v>8</v>
      </c>
      <c r="K73" s="461">
        <v>9</v>
      </c>
      <c r="L73" s="450">
        <v>10</v>
      </c>
      <c r="M73" s="450">
        <v>11</v>
      </c>
      <c r="N73" s="455">
        <v>12</v>
      </c>
      <c r="O73" s="501">
        <v>13</v>
      </c>
      <c r="P73" s="450">
        <v>14</v>
      </c>
      <c r="Q73" s="461">
        <v>15</v>
      </c>
      <c r="R73" s="450">
        <v>16</v>
      </c>
      <c r="S73" s="461">
        <v>17</v>
      </c>
      <c r="T73" s="461">
        <v>18</v>
      </c>
      <c r="U73" s="482">
        <v>19</v>
      </c>
      <c r="V73" s="529">
        <v>20</v>
      </c>
      <c r="W73" s="461">
        <v>21</v>
      </c>
      <c r="X73" s="450">
        <v>22</v>
      </c>
      <c r="Y73" s="461">
        <v>23</v>
      </c>
      <c r="Z73" s="450">
        <v>24</v>
      </c>
      <c r="AA73" s="450">
        <v>25</v>
      </c>
      <c r="AB73" s="455">
        <v>26</v>
      </c>
      <c r="AC73" s="501">
        <v>27</v>
      </c>
      <c r="AD73" s="450">
        <v>28</v>
      </c>
      <c r="AE73" s="563"/>
      <c r="AI73" s="527"/>
      <c r="AP73" s="416"/>
    </row>
    <row r="74" spans="1:42" s="412" customFormat="1" x14ac:dyDescent="0.35">
      <c r="A74" s="527"/>
      <c r="B74" s="411"/>
      <c r="C74" s="605"/>
      <c r="D74" s="485"/>
      <c r="E74" s="485"/>
      <c r="F74" s="447"/>
      <c r="G74" s="447"/>
      <c r="H74" s="447"/>
      <c r="I74" s="447"/>
      <c r="J74" s="447"/>
      <c r="K74" s="447"/>
      <c r="L74" s="447"/>
      <c r="M74" s="447"/>
      <c r="N74" s="447"/>
      <c r="O74" s="447"/>
      <c r="P74" s="447"/>
      <c r="Q74" s="447"/>
      <c r="R74" s="447"/>
      <c r="S74" s="447"/>
      <c r="T74" s="447"/>
      <c r="U74" s="447"/>
      <c r="V74" s="447"/>
      <c r="W74" s="447"/>
      <c r="X74" s="447"/>
      <c r="Y74" s="447"/>
      <c r="Z74" s="447"/>
      <c r="AA74" s="447"/>
      <c r="AB74" s="447"/>
      <c r="AC74" s="447"/>
      <c r="AD74" s="447"/>
      <c r="AE74" s="415"/>
      <c r="AI74" s="527"/>
    </row>
  </sheetData>
  <protectedRanges>
    <protectedRange password="CD00" sqref="C10:K10 C8:D8 L8:AE8 V9:AE9 Z7:AE7 C4:AE6 M10:AB10 C7:R7 C74:AE74 C9:R9 AC10:AE11 C12:AE71 C11:AB11" name="Plage1_1_1"/>
    <protectedRange password="CD00" sqref="L10" name="Plage1_1_1_1"/>
    <protectedRange password="CD00" sqref="E8:K8 S7:Y7 S9:U9" name="Plage1_1_1_5_1"/>
  </protectedRanges>
  <mergeCells count="20">
    <mergeCell ref="C3:G3"/>
    <mergeCell ref="A18:A36"/>
    <mergeCell ref="A1:B3"/>
    <mergeCell ref="A58:A66"/>
    <mergeCell ref="A67:A71"/>
    <mergeCell ref="A37:A57"/>
    <mergeCell ref="AJ2:AO3"/>
    <mergeCell ref="O3:U3"/>
    <mergeCell ref="V3:AB3"/>
    <mergeCell ref="AC3:AD3"/>
    <mergeCell ref="T6:AD6"/>
    <mergeCell ref="V4:AB4"/>
    <mergeCell ref="AC4:AD4"/>
    <mergeCell ref="AF2:AH3"/>
    <mergeCell ref="H8:U8"/>
    <mergeCell ref="H4:N4"/>
    <mergeCell ref="O4:U4"/>
    <mergeCell ref="A4:A10"/>
    <mergeCell ref="A11:A15"/>
    <mergeCell ref="H3:N3"/>
  </mergeCells>
  <conditionalFormatting sqref="AJ5:AN10 AJ11:AO71">
    <cfRule type="cellIs" dxfId="5" priority="7" operator="greaterThan">
      <formula>0</formula>
    </cfRule>
  </conditionalFormatting>
  <conditionalFormatting sqref="AO5:AO10">
    <cfRule type="top10" dxfId="4" priority="9" rank="3"/>
  </conditionalFormatting>
  <conditionalFormatting sqref="AF1:AH1 AF2 AF4:AH1048576">
    <cfRule type="cellIs" dxfId="3" priority="4" operator="greaterThanOrEqual">
      <formula>1</formula>
    </cfRule>
  </conditionalFormatting>
  <conditionalFormatting sqref="AO72:AO74 AO5:AO10">
    <cfRule type="top10" dxfId="2" priority="1196" rank="3"/>
  </conditionalFormatting>
  <conditionalFormatting sqref="AC10:AD11 C12:AD71 C11:AB11">
    <cfRule type="cellIs" dxfId="1" priority="1" operator="equal">
      <formula>"pv"</formula>
    </cfRule>
    <cfRule type="cellIs" dxfId="0" priority="2" operator="equal">
      <formula>"PD"</formula>
    </cfRule>
  </conditionalFormatting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0"/>
  <sheetViews>
    <sheetView zoomScale="85" zoomScaleNormal="85" workbookViewId="0">
      <selection sqref="A1:B1"/>
    </sheetView>
  </sheetViews>
  <sheetFormatPr baseColWidth="10" defaultColWidth="11" defaultRowHeight="14.5" x14ac:dyDescent="0.35"/>
  <cols>
    <col min="1" max="1" width="2.453125" style="617" bestFit="1" customWidth="1"/>
    <col min="2" max="2" width="10.1796875" style="617" customWidth="1"/>
    <col min="3" max="3" width="3.90625" style="617" customWidth="1"/>
    <col min="4" max="4" width="10.1796875" style="617" customWidth="1"/>
    <col min="5" max="5" width="4" style="617" customWidth="1"/>
    <col min="6" max="6" width="1.54296875" style="617" customWidth="1"/>
    <col min="7" max="7" width="2.453125" style="617" bestFit="1" customWidth="1"/>
    <col min="8" max="8" width="10.1796875" style="617" customWidth="1"/>
    <col min="9" max="9" width="4" style="617" customWidth="1"/>
    <col min="10" max="10" width="10.1796875" style="617" customWidth="1"/>
    <col min="11" max="11" width="4.08984375" style="617" customWidth="1"/>
    <col min="12" max="12" width="1.453125" style="617" customWidth="1"/>
    <col min="13" max="13" width="2.453125" style="617" bestFit="1" customWidth="1"/>
    <col min="14" max="14" width="10.1796875" style="617" customWidth="1"/>
    <col min="15" max="15" width="4.08984375" style="617" customWidth="1"/>
    <col min="16" max="16" width="10.1796875" style="617" customWidth="1"/>
    <col min="17" max="17" width="4.08984375" style="617" customWidth="1"/>
    <col min="18" max="18" width="1.453125" style="617" customWidth="1"/>
    <col min="19" max="19" width="3.36328125" style="617" bestFit="1" customWidth="1"/>
    <col min="20" max="20" width="10.1796875" style="617" customWidth="1"/>
    <col min="21" max="21" width="4.54296875" style="617" customWidth="1"/>
    <col min="22" max="22" width="10.1796875" style="617" customWidth="1"/>
    <col min="23" max="23" width="4.6328125" style="617" customWidth="1"/>
    <col min="24" max="24" width="11" style="617"/>
    <col min="25" max="25" width="2.453125" style="617" bestFit="1" customWidth="1"/>
    <col min="26" max="26" width="10.1796875" style="617" customWidth="1"/>
    <col min="27" max="27" width="3.90625" style="617" customWidth="1"/>
    <col min="28" max="28" width="10.1796875" style="617" customWidth="1"/>
    <col min="29" max="29" width="4" style="617" customWidth="1"/>
    <col min="30" max="30" width="1.54296875" style="617" customWidth="1"/>
    <col min="31" max="31" width="2.453125" style="617" bestFit="1" customWidth="1"/>
    <col min="32" max="32" width="10.1796875" style="617" customWidth="1"/>
    <col min="33" max="33" width="4" style="617" customWidth="1"/>
    <col min="34" max="34" width="10.1796875" style="617" customWidth="1"/>
    <col min="35" max="35" width="4.08984375" style="617" customWidth="1"/>
    <col min="36" max="36" width="1.453125" style="617" customWidth="1"/>
    <col min="37" max="37" width="2.453125" style="617" bestFit="1" customWidth="1"/>
    <col min="38" max="38" width="10.1796875" style="617" customWidth="1"/>
    <col min="39" max="39" width="4.08984375" style="617" customWidth="1"/>
    <col min="40" max="40" width="10.1796875" style="617" customWidth="1"/>
    <col min="41" max="41" width="4.08984375" style="617" customWidth="1"/>
    <col min="42" max="42" width="1.453125" style="617" customWidth="1"/>
    <col min="43" max="43" width="3.36328125" style="617" bestFit="1" customWidth="1"/>
    <col min="44" max="44" width="10.1796875" style="617" customWidth="1"/>
    <col min="45" max="45" width="4.54296875" style="617" customWidth="1"/>
    <col min="46" max="46" width="10.1796875" style="617" customWidth="1"/>
    <col min="47" max="47" width="4.6328125" style="617" customWidth="1"/>
    <col min="48" max="16384" width="11" style="617"/>
  </cols>
  <sheetData>
    <row r="1" spans="1:47" s="703" customFormat="1" ht="26" customHeight="1" x14ac:dyDescent="0.35">
      <c r="A1" s="909" t="s">
        <v>327</v>
      </c>
      <c r="B1" s="910"/>
      <c r="C1" s="908" t="s">
        <v>328</v>
      </c>
      <c r="D1" s="908"/>
      <c r="E1" s="908"/>
      <c r="F1" s="908"/>
      <c r="G1" s="908"/>
      <c r="H1" s="908"/>
      <c r="I1" s="908"/>
      <c r="J1" s="908"/>
      <c r="K1" s="908"/>
      <c r="L1" s="908"/>
      <c r="M1" s="908"/>
      <c r="N1" s="908"/>
      <c r="O1" s="908"/>
      <c r="P1" s="908"/>
      <c r="Q1" s="908"/>
      <c r="R1" s="908"/>
      <c r="S1" s="908"/>
      <c r="T1" s="908"/>
      <c r="U1" s="908"/>
      <c r="V1" s="911" t="s">
        <v>326</v>
      </c>
      <c r="W1" s="912"/>
      <c r="Y1" s="909" t="s">
        <v>327</v>
      </c>
      <c r="Z1" s="910"/>
      <c r="AA1" s="908" t="s">
        <v>328</v>
      </c>
      <c r="AB1" s="908"/>
      <c r="AC1" s="908"/>
      <c r="AD1" s="908"/>
      <c r="AE1" s="908"/>
      <c r="AF1" s="908"/>
      <c r="AG1" s="908"/>
      <c r="AH1" s="908"/>
      <c r="AI1" s="908"/>
      <c r="AJ1" s="908"/>
      <c r="AK1" s="908"/>
      <c r="AL1" s="908"/>
      <c r="AM1" s="908"/>
      <c r="AN1" s="908"/>
      <c r="AO1" s="908"/>
      <c r="AP1" s="908"/>
      <c r="AQ1" s="908"/>
      <c r="AR1" s="908"/>
      <c r="AS1" s="908"/>
      <c r="AT1" s="911" t="s">
        <v>326</v>
      </c>
      <c r="AU1" s="912"/>
    </row>
    <row r="2" spans="1:47" ht="9" customHeight="1" x14ac:dyDescent="0.35"/>
    <row r="3" spans="1:47" x14ac:dyDescent="0.35">
      <c r="A3" s="704" t="s">
        <v>330</v>
      </c>
      <c r="B3" s="705"/>
      <c r="C3" s="705"/>
      <c r="D3" s="705"/>
      <c r="E3" s="707"/>
      <c r="F3" s="707"/>
      <c r="G3" s="707"/>
      <c r="H3" s="707"/>
      <c r="I3" s="707"/>
      <c r="J3" s="707"/>
      <c r="K3" s="707"/>
      <c r="L3" s="707"/>
      <c r="M3" s="707"/>
      <c r="N3" s="707"/>
      <c r="O3" s="707"/>
      <c r="P3" s="707"/>
      <c r="Q3" s="707"/>
      <c r="R3" s="707"/>
      <c r="S3" s="707"/>
      <c r="T3" s="707"/>
      <c r="U3" s="707"/>
      <c r="V3" s="707"/>
      <c r="W3" s="708"/>
      <c r="Y3" s="704" t="s">
        <v>330</v>
      </c>
      <c r="Z3" s="705"/>
      <c r="AA3" s="705"/>
      <c r="AB3" s="705"/>
      <c r="AC3" s="707"/>
      <c r="AD3" s="707"/>
      <c r="AE3" s="707"/>
      <c r="AF3" s="707"/>
      <c r="AG3" s="707"/>
      <c r="AH3" s="707"/>
      <c r="AI3" s="707"/>
      <c r="AJ3" s="707"/>
      <c r="AK3" s="707"/>
      <c r="AL3" s="707"/>
      <c r="AM3" s="707"/>
      <c r="AN3" s="707"/>
      <c r="AO3" s="707"/>
      <c r="AP3" s="707"/>
      <c r="AQ3" s="707"/>
      <c r="AR3" s="707"/>
      <c r="AS3" s="707"/>
      <c r="AT3" s="707"/>
      <c r="AU3" s="708"/>
    </row>
    <row r="5" spans="1:47" ht="14.5" customHeight="1" x14ac:dyDescent="0.35">
      <c r="A5" s="895" t="s">
        <v>214</v>
      </c>
      <c r="B5" s="618"/>
      <c r="C5" s="618"/>
      <c r="D5" s="689"/>
      <c r="E5" s="619"/>
      <c r="G5" s="895" t="s">
        <v>284</v>
      </c>
      <c r="H5" s="689"/>
      <c r="I5" s="619"/>
      <c r="J5" s="618"/>
      <c r="K5" s="619"/>
      <c r="M5" s="887" t="s">
        <v>319</v>
      </c>
      <c r="N5" s="888"/>
      <c r="O5" s="889"/>
      <c r="P5" s="889"/>
      <c r="Q5" s="890"/>
      <c r="S5" s="916" t="s">
        <v>320</v>
      </c>
      <c r="T5" s="691"/>
      <c r="U5" s="666"/>
      <c r="V5" s="665"/>
      <c r="W5" s="666"/>
      <c r="Y5" s="895" t="s">
        <v>214</v>
      </c>
      <c r="Z5" s="618"/>
      <c r="AA5" s="618"/>
      <c r="AB5" s="689"/>
      <c r="AC5" s="619"/>
      <c r="AE5" s="895" t="s">
        <v>284</v>
      </c>
      <c r="AF5" s="689"/>
      <c r="AG5" s="619"/>
      <c r="AH5" s="618"/>
      <c r="AI5" s="619"/>
      <c r="AK5" s="887" t="s">
        <v>319</v>
      </c>
      <c r="AL5" s="888"/>
      <c r="AM5" s="889"/>
      <c r="AN5" s="889"/>
      <c r="AO5" s="890"/>
      <c r="AQ5" s="916" t="s">
        <v>320</v>
      </c>
      <c r="AR5" s="691"/>
      <c r="AS5" s="666"/>
      <c r="AT5" s="665"/>
      <c r="AU5" s="666"/>
    </row>
    <row r="6" spans="1:47" x14ac:dyDescent="0.35">
      <c r="A6" s="895"/>
      <c r="B6" s="621"/>
      <c r="C6" s="621"/>
      <c r="D6" s="690"/>
      <c r="E6" s="622"/>
      <c r="G6" s="895"/>
      <c r="H6" s="690"/>
      <c r="I6" s="622"/>
      <c r="J6" s="621"/>
      <c r="K6" s="622"/>
      <c r="M6" s="887"/>
      <c r="N6" s="891"/>
      <c r="O6" s="892"/>
      <c r="P6" s="892"/>
      <c r="Q6" s="893"/>
      <c r="S6" s="917"/>
      <c r="T6" s="692"/>
      <c r="U6" s="668"/>
      <c r="V6" s="667"/>
      <c r="W6" s="668"/>
      <c r="Y6" s="895"/>
      <c r="Z6" s="621"/>
      <c r="AA6" s="621"/>
      <c r="AB6" s="690"/>
      <c r="AC6" s="622"/>
      <c r="AE6" s="895"/>
      <c r="AF6" s="690"/>
      <c r="AG6" s="622"/>
      <c r="AH6" s="621"/>
      <c r="AI6" s="622"/>
      <c r="AK6" s="887"/>
      <c r="AL6" s="891"/>
      <c r="AM6" s="892"/>
      <c r="AN6" s="892"/>
      <c r="AO6" s="893"/>
      <c r="AQ6" s="917"/>
      <c r="AR6" s="692"/>
      <c r="AS6" s="668"/>
      <c r="AT6" s="667"/>
      <c r="AU6" s="668"/>
    </row>
    <row r="7" spans="1:47" x14ac:dyDescent="0.35">
      <c r="H7" s="620"/>
      <c r="I7" s="620"/>
      <c r="J7" s="620"/>
      <c r="K7" s="620"/>
      <c r="S7" s="917"/>
      <c r="T7" s="692"/>
      <c r="U7" s="668"/>
      <c r="V7" s="667"/>
      <c r="W7" s="668"/>
      <c r="AF7" s="620"/>
      <c r="AG7" s="620"/>
      <c r="AH7" s="620"/>
      <c r="AI7" s="620"/>
      <c r="AQ7" s="917"/>
      <c r="AR7" s="692"/>
      <c r="AS7" s="668"/>
      <c r="AT7" s="667"/>
      <c r="AU7" s="668"/>
    </row>
    <row r="8" spans="1:47" ht="14.5" customHeight="1" x14ac:dyDescent="0.35">
      <c r="A8" s="895" t="s">
        <v>323</v>
      </c>
      <c r="B8" s="689"/>
      <c r="C8" s="619"/>
      <c r="D8" s="618"/>
      <c r="E8" s="619"/>
      <c r="G8" s="887" t="s">
        <v>307</v>
      </c>
      <c r="H8" s="689"/>
      <c r="I8" s="619"/>
      <c r="J8" s="618"/>
      <c r="K8" s="619"/>
      <c r="M8" s="887" t="s">
        <v>221</v>
      </c>
      <c r="N8" s="689"/>
      <c r="O8" s="619"/>
      <c r="P8" s="618"/>
      <c r="Q8" s="619"/>
      <c r="S8" s="917"/>
      <c r="T8" s="692"/>
      <c r="U8" s="668"/>
      <c r="V8" s="667"/>
      <c r="W8" s="668"/>
      <c r="Y8" s="895" t="s">
        <v>323</v>
      </c>
      <c r="Z8" s="689"/>
      <c r="AA8" s="619"/>
      <c r="AB8" s="618"/>
      <c r="AC8" s="619"/>
      <c r="AE8" s="887" t="s">
        <v>307</v>
      </c>
      <c r="AF8" s="689"/>
      <c r="AG8" s="619"/>
      <c r="AH8" s="618"/>
      <c r="AI8" s="619"/>
      <c r="AK8" s="887" t="s">
        <v>221</v>
      </c>
      <c r="AL8" s="689"/>
      <c r="AM8" s="619"/>
      <c r="AN8" s="618"/>
      <c r="AO8" s="619"/>
      <c r="AQ8" s="917"/>
      <c r="AR8" s="692"/>
      <c r="AS8" s="668"/>
      <c r="AT8" s="667"/>
      <c r="AU8" s="668"/>
    </row>
    <row r="9" spans="1:47" x14ac:dyDescent="0.35">
      <c r="A9" s="895"/>
      <c r="B9" s="690"/>
      <c r="C9" s="622"/>
      <c r="D9" s="621"/>
      <c r="E9" s="622"/>
      <c r="G9" s="887"/>
      <c r="H9" s="690"/>
      <c r="I9" s="622"/>
      <c r="J9" s="621"/>
      <c r="K9" s="622"/>
      <c r="M9" s="887"/>
      <c r="N9" s="690"/>
      <c r="O9" s="622"/>
      <c r="P9" s="621"/>
      <c r="Q9" s="622"/>
      <c r="S9" s="917"/>
      <c r="T9" s="692"/>
      <c r="U9" s="668"/>
      <c r="V9" s="667"/>
      <c r="W9" s="668"/>
      <c r="Y9" s="895"/>
      <c r="Z9" s="690"/>
      <c r="AA9" s="622"/>
      <c r="AB9" s="621"/>
      <c r="AC9" s="622"/>
      <c r="AE9" s="887"/>
      <c r="AF9" s="690"/>
      <c r="AG9" s="622"/>
      <c r="AH9" s="621"/>
      <c r="AI9" s="622"/>
      <c r="AK9" s="887"/>
      <c r="AL9" s="690"/>
      <c r="AM9" s="622"/>
      <c r="AN9" s="621"/>
      <c r="AO9" s="622"/>
      <c r="AQ9" s="917"/>
      <c r="AR9" s="692"/>
      <c r="AS9" s="668"/>
      <c r="AT9" s="667"/>
      <c r="AU9" s="668"/>
    </row>
    <row r="10" spans="1:47" ht="14.5" customHeight="1" x14ac:dyDescent="0.35">
      <c r="A10" s="887" t="s">
        <v>297</v>
      </c>
      <c r="B10" s="689"/>
      <c r="C10" s="619"/>
      <c r="D10" s="689"/>
      <c r="E10" s="619"/>
      <c r="G10" s="887" t="s">
        <v>308</v>
      </c>
      <c r="H10" s="689"/>
      <c r="I10" s="619"/>
      <c r="J10" s="689"/>
      <c r="K10" s="619"/>
      <c r="M10" s="887" t="s">
        <v>315</v>
      </c>
      <c r="N10" s="689"/>
      <c r="O10" s="706" t="s">
        <v>333</v>
      </c>
      <c r="P10" s="689"/>
      <c r="Q10" s="619"/>
      <c r="S10" s="917"/>
      <c r="T10" s="692"/>
      <c r="U10" s="668"/>
      <c r="V10" s="667"/>
      <c r="W10" s="668"/>
      <c r="Y10" s="887" t="s">
        <v>297</v>
      </c>
      <c r="Z10" s="689"/>
      <c r="AA10" s="619"/>
      <c r="AB10" s="689"/>
      <c r="AC10" s="619"/>
      <c r="AE10" s="887" t="s">
        <v>308</v>
      </c>
      <c r="AF10" s="689"/>
      <c r="AG10" s="619"/>
      <c r="AH10" s="689"/>
      <c r="AI10" s="619"/>
      <c r="AK10" s="887" t="s">
        <v>315</v>
      </c>
      <c r="AL10" s="689"/>
      <c r="AM10" s="706" t="s">
        <v>333</v>
      </c>
      <c r="AN10" s="689"/>
      <c r="AO10" s="619"/>
      <c r="AQ10" s="917"/>
      <c r="AR10" s="692"/>
      <c r="AS10" s="668"/>
      <c r="AT10" s="667"/>
      <c r="AU10" s="668"/>
    </row>
    <row r="11" spans="1:47" x14ac:dyDescent="0.35">
      <c r="A11" s="887"/>
      <c r="B11" s="690"/>
      <c r="C11" s="622"/>
      <c r="D11" s="690"/>
      <c r="E11" s="622"/>
      <c r="G11" s="887"/>
      <c r="H11" s="690"/>
      <c r="I11" s="622"/>
      <c r="J11" s="690"/>
      <c r="K11" s="622"/>
      <c r="M11" s="887"/>
      <c r="N11" s="690"/>
      <c r="O11" s="622"/>
      <c r="P11" s="690"/>
      <c r="Q11" s="622"/>
      <c r="S11" s="917"/>
      <c r="T11" s="692"/>
      <c r="U11" s="668"/>
      <c r="V11" s="667"/>
      <c r="W11" s="668"/>
      <c r="Y11" s="887"/>
      <c r="Z11" s="690"/>
      <c r="AA11" s="622"/>
      <c r="AB11" s="690"/>
      <c r="AC11" s="622"/>
      <c r="AE11" s="887"/>
      <c r="AF11" s="690"/>
      <c r="AG11" s="622"/>
      <c r="AH11" s="690"/>
      <c r="AI11" s="622"/>
      <c r="AK11" s="887"/>
      <c r="AL11" s="690"/>
      <c r="AM11" s="622"/>
      <c r="AN11" s="690"/>
      <c r="AO11" s="622"/>
      <c r="AQ11" s="917"/>
      <c r="AR11" s="692"/>
      <c r="AS11" s="668"/>
      <c r="AT11" s="667"/>
      <c r="AU11" s="668"/>
    </row>
    <row r="12" spans="1:47" ht="14.5" customHeight="1" x14ac:dyDescent="0.35">
      <c r="A12" s="895" t="s">
        <v>313</v>
      </c>
      <c r="B12" s="689"/>
      <c r="C12" s="619"/>
      <c r="D12" s="689"/>
      <c r="E12" s="619"/>
      <c r="G12" s="887" t="s">
        <v>309</v>
      </c>
      <c r="H12" s="689"/>
      <c r="I12" s="619"/>
      <c r="J12" s="689"/>
      <c r="K12" s="619"/>
      <c r="M12" s="887" t="s">
        <v>316</v>
      </c>
      <c r="N12" s="689"/>
      <c r="O12" s="619"/>
      <c r="P12" s="689"/>
      <c r="Q12" s="619"/>
      <c r="S12" s="917"/>
      <c r="T12" s="692"/>
      <c r="U12" s="668"/>
      <c r="V12" s="667"/>
      <c r="W12" s="668"/>
      <c r="Y12" s="895" t="s">
        <v>313</v>
      </c>
      <c r="Z12" s="689"/>
      <c r="AA12" s="619"/>
      <c r="AB12" s="689"/>
      <c r="AC12" s="619"/>
      <c r="AE12" s="887" t="s">
        <v>309</v>
      </c>
      <c r="AF12" s="689"/>
      <c r="AG12" s="619"/>
      <c r="AH12" s="689"/>
      <c r="AI12" s="619"/>
      <c r="AK12" s="887" t="s">
        <v>316</v>
      </c>
      <c r="AL12" s="689"/>
      <c r="AM12" s="619"/>
      <c r="AN12" s="689"/>
      <c r="AO12" s="619"/>
      <c r="AQ12" s="917"/>
      <c r="AR12" s="692"/>
      <c r="AS12" s="668"/>
      <c r="AT12" s="667"/>
      <c r="AU12" s="668"/>
    </row>
    <row r="13" spans="1:47" ht="14.5" customHeight="1" x14ac:dyDescent="0.35">
      <c r="A13" s="895"/>
      <c r="B13" s="690"/>
      <c r="C13" s="622"/>
      <c r="D13" s="690"/>
      <c r="E13" s="622"/>
      <c r="G13" s="887"/>
      <c r="H13" s="690"/>
      <c r="I13" s="622"/>
      <c r="J13" s="690"/>
      <c r="K13" s="622"/>
      <c r="M13" s="887"/>
      <c r="N13" s="690"/>
      <c r="O13" s="622"/>
      <c r="P13" s="690"/>
      <c r="Q13" s="622"/>
      <c r="S13" s="917"/>
      <c r="T13" s="692"/>
      <c r="U13" s="668"/>
      <c r="V13" s="667"/>
      <c r="W13" s="668"/>
      <c r="Y13" s="895"/>
      <c r="Z13" s="690"/>
      <c r="AA13" s="622"/>
      <c r="AB13" s="690"/>
      <c r="AC13" s="622"/>
      <c r="AE13" s="887"/>
      <c r="AF13" s="690"/>
      <c r="AG13" s="622"/>
      <c r="AH13" s="690"/>
      <c r="AI13" s="622"/>
      <c r="AK13" s="887"/>
      <c r="AL13" s="690"/>
      <c r="AM13" s="622"/>
      <c r="AN13" s="690"/>
      <c r="AO13" s="622"/>
      <c r="AQ13" s="917"/>
      <c r="AR13" s="692"/>
      <c r="AS13" s="668"/>
      <c r="AT13" s="667"/>
      <c r="AU13" s="668"/>
    </row>
    <row r="14" spans="1:47" ht="14.5" customHeight="1" x14ac:dyDescent="0.35">
      <c r="A14" s="895" t="s">
        <v>314</v>
      </c>
      <c r="B14" s="689"/>
      <c r="C14" s="619"/>
      <c r="D14" s="689"/>
      <c r="E14" s="619"/>
      <c r="G14" s="887" t="s">
        <v>310</v>
      </c>
      <c r="H14" s="689"/>
      <c r="I14" s="619"/>
      <c r="J14" s="689"/>
      <c r="K14" s="619"/>
      <c r="M14" s="887" t="s">
        <v>317</v>
      </c>
      <c r="N14" s="689"/>
      <c r="O14" s="619"/>
      <c r="P14" s="689"/>
      <c r="Q14" s="619"/>
      <c r="S14" s="918"/>
      <c r="T14" s="693"/>
      <c r="U14" s="670"/>
      <c r="V14" s="669"/>
      <c r="W14" s="670"/>
      <c r="Y14" s="895" t="s">
        <v>314</v>
      </c>
      <c r="Z14" s="689"/>
      <c r="AA14" s="619"/>
      <c r="AB14" s="689"/>
      <c r="AC14" s="619"/>
      <c r="AE14" s="887" t="s">
        <v>310</v>
      </c>
      <c r="AF14" s="689"/>
      <c r="AG14" s="619"/>
      <c r="AH14" s="689"/>
      <c r="AI14" s="619"/>
      <c r="AK14" s="887" t="s">
        <v>317</v>
      </c>
      <c r="AL14" s="689"/>
      <c r="AM14" s="619"/>
      <c r="AN14" s="689"/>
      <c r="AO14" s="619"/>
      <c r="AQ14" s="918"/>
      <c r="AR14" s="693"/>
      <c r="AS14" s="670"/>
      <c r="AT14" s="669"/>
      <c r="AU14" s="670"/>
    </row>
    <row r="15" spans="1:47" x14ac:dyDescent="0.35">
      <c r="A15" s="895"/>
      <c r="B15" s="690"/>
      <c r="C15" s="622"/>
      <c r="D15" s="690"/>
      <c r="E15" s="622"/>
      <c r="G15" s="887"/>
      <c r="H15" s="690"/>
      <c r="I15" s="622"/>
      <c r="J15" s="690"/>
      <c r="K15" s="622"/>
      <c r="M15" s="887"/>
      <c r="N15" s="690"/>
      <c r="O15" s="622"/>
      <c r="P15" s="690"/>
      <c r="Q15" s="622"/>
      <c r="Y15" s="895"/>
      <c r="Z15" s="690"/>
      <c r="AA15" s="622"/>
      <c r="AB15" s="690"/>
      <c r="AC15" s="622"/>
      <c r="AE15" s="887"/>
      <c r="AF15" s="690"/>
      <c r="AG15" s="622"/>
      <c r="AH15" s="690"/>
      <c r="AI15" s="622"/>
      <c r="AK15" s="887"/>
      <c r="AL15" s="690"/>
      <c r="AM15" s="622"/>
      <c r="AN15" s="690"/>
      <c r="AO15" s="622"/>
    </row>
    <row r="16" spans="1:47" ht="14.5" customHeight="1" x14ac:dyDescent="0.35">
      <c r="A16" s="894" t="s">
        <v>321</v>
      </c>
      <c r="B16" s="689"/>
      <c r="C16" s="619"/>
      <c r="D16" s="689"/>
      <c r="E16" s="619"/>
      <c r="G16" s="887" t="s">
        <v>311</v>
      </c>
      <c r="H16" s="689"/>
      <c r="I16" s="619"/>
      <c r="J16" s="689"/>
      <c r="K16" s="619"/>
      <c r="M16" s="887" t="s">
        <v>286</v>
      </c>
      <c r="N16" s="689"/>
      <c r="O16" s="619"/>
      <c r="P16" s="689"/>
      <c r="Q16" s="619"/>
      <c r="S16" s="916" t="s">
        <v>322</v>
      </c>
      <c r="T16" s="694"/>
      <c r="U16" s="633"/>
      <c r="V16" s="632"/>
      <c r="W16" s="633"/>
      <c r="Y16" s="894" t="s">
        <v>321</v>
      </c>
      <c r="Z16" s="689"/>
      <c r="AA16" s="619"/>
      <c r="AB16" s="689"/>
      <c r="AC16" s="619"/>
      <c r="AE16" s="887" t="s">
        <v>311</v>
      </c>
      <c r="AF16" s="689"/>
      <c r="AG16" s="619"/>
      <c r="AH16" s="689"/>
      <c r="AI16" s="619"/>
      <c r="AK16" s="887" t="s">
        <v>286</v>
      </c>
      <c r="AL16" s="689"/>
      <c r="AM16" s="619"/>
      <c r="AN16" s="689"/>
      <c r="AO16" s="619"/>
      <c r="AQ16" s="916" t="s">
        <v>322</v>
      </c>
      <c r="AR16" s="694"/>
      <c r="AS16" s="633"/>
      <c r="AT16" s="632"/>
      <c r="AU16" s="633"/>
    </row>
    <row r="17" spans="1:47" x14ac:dyDescent="0.35">
      <c r="A17" s="894"/>
      <c r="B17" s="690"/>
      <c r="C17" s="622"/>
      <c r="D17" s="690"/>
      <c r="E17" s="622"/>
      <c r="G17" s="887"/>
      <c r="H17" s="690"/>
      <c r="I17" s="622"/>
      <c r="J17" s="690"/>
      <c r="K17" s="622"/>
      <c r="M17" s="887"/>
      <c r="N17" s="690"/>
      <c r="O17" s="622"/>
      <c r="P17" s="690"/>
      <c r="Q17" s="622"/>
      <c r="S17" s="917"/>
      <c r="T17" s="695"/>
      <c r="U17" s="635"/>
      <c r="V17" s="634"/>
      <c r="W17" s="635"/>
      <c r="Y17" s="894"/>
      <c r="Z17" s="690"/>
      <c r="AA17" s="622"/>
      <c r="AB17" s="690"/>
      <c r="AC17" s="622"/>
      <c r="AE17" s="887"/>
      <c r="AF17" s="690"/>
      <c r="AG17" s="622"/>
      <c r="AH17" s="690"/>
      <c r="AI17" s="622"/>
      <c r="AK17" s="887"/>
      <c r="AL17" s="690"/>
      <c r="AM17" s="622"/>
      <c r="AN17" s="690"/>
      <c r="AO17" s="622"/>
      <c r="AQ17" s="917"/>
      <c r="AR17" s="695"/>
      <c r="AS17" s="635"/>
      <c r="AT17" s="634"/>
      <c r="AU17" s="635"/>
    </row>
    <row r="18" spans="1:47" ht="14.5" customHeight="1" x14ac:dyDescent="0.35">
      <c r="A18" s="894" t="s">
        <v>331</v>
      </c>
      <c r="B18" s="689"/>
      <c r="C18" s="619"/>
      <c r="D18" s="689"/>
      <c r="E18" s="619"/>
      <c r="G18" s="887" t="s">
        <v>312</v>
      </c>
      <c r="H18" s="689"/>
      <c r="I18" s="619"/>
      <c r="J18" s="689"/>
      <c r="K18" s="619"/>
      <c r="M18" s="887" t="s">
        <v>318</v>
      </c>
      <c r="N18" s="888"/>
      <c r="O18" s="889"/>
      <c r="P18" s="889"/>
      <c r="Q18" s="890"/>
      <c r="S18" s="917"/>
      <c r="T18" s="695"/>
      <c r="U18" s="635"/>
      <c r="V18" s="634"/>
      <c r="W18" s="635"/>
      <c r="Y18" s="894" t="s">
        <v>331</v>
      </c>
      <c r="Z18" s="689"/>
      <c r="AA18" s="619"/>
      <c r="AB18" s="689"/>
      <c r="AC18" s="619"/>
      <c r="AE18" s="887" t="s">
        <v>312</v>
      </c>
      <c r="AF18" s="689"/>
      <c r="AG18" s="619"/>
      <c r="AH18" s="689"/>
      <c r="AI18" s="619"/>
      <c r="AK18" s="887" t="s">
        <v>318</v>
      </c>
      <c r="AL18" s="888"/>
      <c r="AM18" s="889"/>
      <c r="AN18" s="889"/>
      <c r="AO18" s="890"/>
      <c r="AQ18" s="917"/>
      <c r="AR18" s="695"/>
      <c r="AS18" s="635"/>
      <c r="AT18" s="634"/>
      <c r="AU18" s="635"/>
    </row>
    <row r="19" spans="1:47" ht="14.5" customHeight="1" x14ac:dyDescent="0.35">
      <c r="A19" s="894"/>
      <c r="B19" s="690"/>
      <c r="C19" s="622"/>
      <c r="D19" s="690"/>
      <c r="E19" s="622"/>
      <c r="G19" s="887"/>
      <c r="H19" s="690"/>
      <c r="I19" s="622"/>
      <c r="J19" s="690"/>
      <c r="K19" s="622"/>
      <c r="M19" s="887"/>
      <c r="N19" s="891"/>
      <c r="O19" s="892"/>
      <c r="P19" s="892"/>
      <c r="Q19" s="893"/>
      <c r="S19" s="918"/>
      <c r="T19" s="696"/>
      <c r="U19" s="637"/>
      <c r="V19" s="636"/>
      <c r="W19" s="637"/>
      <c r="Y19" s="894"/>
      <c r="Z19" s="690"/>
      <c r="AA19" s="622"/>
      <c r="AB19" s="690"/>
      <c r="AC19" s="622"/>
      <c r="AE19" s="887"/>
      <c r="AF19" s="690"/>
      <c r="AG19" s="622"/>
      <c r="AH19" s="690"/>
      <c r="AI19" s="622"/>
      <c r="AK19" s="887"/>
      <c r="AL19" s="891"/>
      <c r="AM19" s="892"/>
      <c r="AN19" s="892"/>
      <c r="AO19" s="893"/>
      <c r="AQ19" s="918"/>
      <c r="AR19" s="696"/>
      <c r="AS19" s="637"/>
      <c r="AT19" s="636"/>
      <c r="AU19" s="637"/>
    </row>
    <row r="21" spans="1:47" ht="14.5" customHeight="1" x14ac:dyDescent="0.35">
      <c r="A21" s="896" t="s">
        <v>7</v>
      </c>
      <c r="B21" s="671"/>
      <c r="C21" s="623"/>
      <c r="D21" s="671"/>
      <c r="E21" s="672"/>
      <c r="G21" s="899" t="s">
        <v>324</v>
      </c>
      <c r="H21" s="677"/>
      <c r="I21" s="629"/>
      <c r="J21" s="677"/>
      <c r="K21" s="678"/>
      <c r="M21" s="902" t="s">
        <v>335</v>
      </c>
      <c r="N21" s="683"/>
      <c r="O21" s="626"/>
      <c r="P21" s="683"/>
      <c r="Q21" s="684"/>
      <c r="S21" s="884" t="s">
        <v>325</v>
      </c>
      <c r="T21" s="885"/>
      <c r="U21" s="885"/>
      <c r="V21" s="885"/>
      <c r="W21" s="886"/>
      <c r="Y21" s="896" t="s">
        <v>7</v>
      </c>
      <c r="Z21" s="671"/>
      <c r="AA21" s="623"/>
      <c r="AB21" s="671"/>
      <c r="AC21" s="672"/>
      <c r="AE21" s="899" t="s">
        <v>324</v>
      </c>
      <c r="AF21" s="677"/>
      <c r="AG21" s="629"/>
      <c r="AH21" s="677"/>
      <c r="AI21" s="678"/>
      <c r="AK21" s="902" t="s">
        <v>335</v>
      </c>
      <c r="AL21" s="683"/>
      <c r="AM21" s="626"/>
      <c r="AN21" s="683"/>
      <c r="AO21" s="684"/>
      <c r="AQ21" s="884" t="s">
        <v>325</v>
      </c>
      <c r="AR21" s="885"/>
      <c r="AS21" s="885"/>
      <c r="AT21" s="885"/>
      <c r="AU21" s="886"/>
    </row>
    <row r="22" spans="1:47" x14ac:dyDescent="0.35">
      <c r="A22" s="897"/>
      <c r="B22" s="673"/>
      <c r="C22" s="624"/>
      <c r="D22" s="673"/>
      <c r="E22" s="674"/>
      <c r="G22" s="900"/>
      <c r="H22" s="679"/>
      <c r="I22" s="630"/>
      <c r="J22" s="679"/>
      <c r="K22" s="680"/>
      <c r="M22" s="903"/>
      <c r="N22" s="685"/>
      <c r="O22" s="627"/>
      <c r="P22" s="685"/>
      <c r="Q22" s="686"/>
      <c r="S22" s="913" t="s">
        <v>332</v>
      </c>
      <c r="T22" s="914"/>
      <c r="U22" s="914"/>
      <c r="V22" s="914" t="s">
        <v>336</v>
      </c>
      <c r="W22" s="915"/>
      <c r="Y22" s="897"/>
      <c r="Z22" s="673"/>
      <c r="AA22" s="624"/>
      <c r="AB22" s="673"/>
      <c r="AC22" s="674"/>
      <c r="AE22" s="900"/>
      <c r="AF22" s="679"/>
      <c r="AG22" s="630"/>
      <c r="AH22" s="679"/>
      <c r="AI22" s="680"/>
      <c r="AK22" s="903"/>
      <c r="AL22" s="685"/>
      <c r="AM22" s="627"/>
      <c r="AN22" s="685"/>
      <c r="AO22" s="686"/>
      <c r="AQ22" s="913" t="s">
        <v>332</v>
      </c>
      <c r="AR22" s="914"/>
      <c r="AS22" s="914"/>
      <c r="AT22" s="914" t="s">
        <v>336</v>
      </c>
      <c r="AU22" s="915"/>
    </row>
    <row r="23" spans="1:47" x14ac:dyDescent="0.35">
      <c r="A23" s="897"/>
      <c r="B23" s="673"/>
      <c r="C23" s="624"/>
      <c r="D23" s="673"/>
      <c r="E23" s="674"/>
      <c r="G23" s="900"/>
      <c r="H23" s="679"/>
      <c r="I23" s="630"/>
      <c r="J23" s="679"/>
      <c r="K23" s="680"/>
      <c r="M23" s="903"/>
      <c r="N23" s="685"/>
      <c r="O23" s="627"/>
      <c r="P23" s="685"/>
      <c r="Q23" s="686"/>
      <c r="S23" s="697"/>
      <c r="T23" s="698"/>
      <c r="U23" s="698"/>
      <c r="V23" s="698"/>
      <c r="W23" s="699"/>
      <c r="Y23" s="897"/>
      <c r="Z23" s="673"/>
      <c r="AA23" s="624"/>
      <c r="AB23" s="673"/>
      <c r="AC23" s="674"/>
      <c r="AE23" s="900"/>
      <c r="AF23" s="679"/>
      <c r="AG23" s="630"/>
      <c r="AH23" s="679"/>
      <c r="AI23" s="680"/>
      <c r="AK23" s="903"/>
      <c r="AL23" s="685"/>
      <c r="AM23" s="627"/>
      <c r="AN23" s="685"/>
      <c r="AO23" s="686"/>
      <c r="AQ23" s="697"/>
      <c r="AR23" s="698"/>
      <c r="AS23" s="698"/>
      <c r="AT23" s="698"/>
      <c r="AU23" s="699"/>
    </row>
    <row r="24" spans="1:47" x14ac:dyDescent="0.35">
      <c r="A24" s="897"/>
      <c r="B24" s="673"/>
      <c r="C24" s="624"/>
      <c r="D24" s="673"/>
      <c r="E24" s="674"/>
      <c r="G24" s="900"/>
      <c r="H24" s="679"/>
      <c r="I24" s="630"/>
      <c r="J24" s="679"/>
      <c r="K24" s="680"/>
      <c r="M24" s="903"/>
      <c r="N24" s="685"/>
      <c r="O24" s="627"/>
      <c r="P24" s="685"/>
      <c r="Q24" s="686"/>
      <c r="S24" s="697"/>
      <c r="T24" s="698"/>
      <c r="U24" s="698"/>
      <c r="V24" s="698"/>
      <c r="W24" s="699"/>
      <c r="Y24" s="897"/>
      <c r="Z24" s="673"/>
      <c r="AA24" s="624"/>
      <c r="AB24" s="673"/>
      <c r="AC24" s="674"/>
      <c r="AE24" s="900"/>
      <c r="AF24" s="679"/>
      <c r="AG24" s="630"/>
      <c r="AH24" s="679"/>
      <c r="AI24" s="680"/>
      <c r="AK24" s="903"/>
      <c r="AL24" s="685"/>
      <c r="AM24" s="627"/>
      <c r="AN24" s="685"/>
      <c r="AO24" s="686"/>
      <c r="AQ24" s="697"/>
      <c r="AR24" s="698"/>
      <c r="AS24" s="698"/>
      <c r="AT24" s="698"/>
      <c r="AU24" s="699"/>
    </row>
    <row r="25" spans="1:47" x14ac:dyDescent="0.35">
      <c r="A25" s="897"/>
      <c r="B25" s="673"/>
      <c r="C25" s="624"/>
      <c r="D25" s="673"/>
      <c r="E25" s="674"/>
      <c r="G25" s="900"/>
      <c r="H25" s="679"/>
      <c r="I25" s="630"/>
      <c r="J25" s="679"/>
      <c r="K25" s="680"/>
      <c r="M25" s="903"/>
      <c r="N25" s="685"/>
      <c r="O25" s="627"/>
      <c r="P25" s="685"/>
      <c r="Q25" s="686"/>
      <c r="S25" s="697"/>
      <c r="T25" s="698"/>
      <c r="U25" s="698"/>
      <c r="V25" s="698"/>
      <c r="W25" s="699"/>
      <c r="Y25" s="897"/>
      <c r="Z25" s="673"/>
      <c r="AA25" s="624"/>
      <c r="AB25" s="673"/>
      <c r="AC25" s="674"/>
      <c r="AE25" s="900"/>
      <c r="AF25" s="679"/>
      <c r="AG25" s="630"/>
      <c r="AH25" s="679"/>
      <c r="AI25" s="680"/>
      <c r="AK25" s="903"/>
      <c r="AL25" s="685"/>
      <c r="AM25" s="627"/>
      <c r="AN25" s="685"/>
      <c r="AO25" s="686"/>
      <c r="AQ25" s="697"/>
      <c r="AR25" s="698"/>
      <c r="AS25" s="698"/>
      <c r="AT25" s="698"/>
      <c r="AU25" s="699"/>
    </row>
    <row r="26" spans="1:47" x14ac:dyDescent="0.35">
      <c r="A26" s="897"/>
      <c r="B26" s="673"/>
      <c r="C26" s="624"/>
      <c r="D26" s="673"/>
      <c r="E26" s="674"/>
      <c r="G26" s="900"/>
      <c r="H26" s="679"/>
      <c r="I26" s="630"/>
      <c r="J26" s="679"/>
      <c r="K26" s="680"/>
      <c r="M26" s="903"/>
      <c r="N26" s="685"/>
      <c r="O26" s="627"/>
      <c r="P26" s="685"/>
      <c r="Q26" s="686"/>
      <c r="S26" s="697"/>
      <c r="T26" s="698"/>
      <c r="U26" s="698"/>
      <c r="V26" s="698"/>
      <c r="W26" s="699"/>
      <c r="Y26" s="897"/>
      <c r="Z26" s="673"/>
      <c r="AA26" s="624"/>
      <c r="AB26" s="673"/>
      <c r="AC26" s="674"/>
      <c r="AE26" s="900"/>
      <c r="AF26" s="679"/>
      <c r="AG26" s="630"/>
      <c r="AH26" s="679"/>
      <c r="AI26" s="680"/>
      <c r="AK26" s="903"/>
      <c r="AL26" s="685"/>
      <c r="AM26" s="627"/>
      <c r="AN26" s="685"/>
      <c r="AO26" s="686"/>
      <c r="AQ26" s="697"/>
      <c r="AR26" s="698"/>
      <c r="AS26" s="698"/>
      <c r="AT26" s="698"/>
      <c r="AU26" s="699"/>
    </row>
    <row r="27" spans="1:47" x14ac:dyDescent="0.35">
      <c r="A27" s="897"/>
      <c r="B27" s="673"/>
      <c r="C27" s="624"/>
      <c r="D27" s="673"/>
      <c r="E27" s="674"/>
      <c r="G27" s="900"/>
      <c r="H27" s="679"/>
      <c r="I27" s="630"/>
      <c r="J27" s="679"/>
      <c r="K27" s="680"/>
      <c r="M27" s="903"/>
      <c r="N27" s="685"/>
      <c r="O27" s="627"/>
      <c r="P27" s="685"/>
      <c r="Q27" s="686"/>
      <c r="S27" s="697"/>
      <c r="T27" s="698"/>
      <c r="U27" s="698"/>
      <c r="V27" s="698"/>
      <c r="W27" s="699"/>
      <c r="Y27" s="897"/>
      <c r="Z27" s="673"/>
      <c r="AA27" s="624"/>
      <c r="AB27" s="673"/>
      <c r="AC27" s="674"/>
      <c r="AE27" s="900"/>
      <c r="AF27" s="679"/>
      <c r="AG27" s="630"/>
      <c r="AH27" s="679"/>
      <c r="AI27" s="680"/>
      <c r="AK27" s="903"/>
      <c r="AL27" s="685"/>
      <c r="AM27" s="627"/>
      <c r="AN27" s="685"/>
      <c r="AO27" s="686"/>
      <c r="AQ27" s="697"/>
      <c r="AR27" s="698"/>
      <c r="AS27" s="698"/>
      <c r="AT27" s="698"/>
      <c r="AU27" s="699"/>
    </row>
    <row r="28" spans="1:47" x14ac:dyDescent="0.35">
      <c r="A28" s="898"/>
      <c r="B28" s="675"/>
      <c r="C28" s="625"/>
      <c r="D28" s="675"/>
      <c r="E28" s="676"/>
      <c r="G28" s="901"/>
      <c r="H28" s="681"/>
      <c r="I28" s="631"/>
      <c r="J28" s="681"/>
      <c r="K28" s="682"/>
      <c r="M28" s="904"/>
      <c r="N28" s="687"/>
      <c r="O28" s="628"/>
      <c r="P28" s="687"/>
      <c r="Q28" s="688"/>
      <c r="S28" s="700"/>
      <c r="T28" s="701"/>
      <c r="U28" s="701"/>
      <c r="V28" s="701"/>
      <c r="W28" s="702"/>
      <c r="Y28" s="898"/>
      <c r="Z28" s="675"/>
      <c r="AA28" s="625"/>
      <c r="AB28" s="675"/>
      <c r="AC28" s="676"/>
      <c r="AE28" s="901"/>
      <c r="AF28" s="681"/>
      <c r="AG28" s="631"/>
      <c r="AH28" s="681"/>
      <c r="AI28" s="682"/>
      <c r="AK28" s="904"/>
      <c r="AL28" s="687"/>
      <c r="AM28" s="628"/>
      <c r="AN28" s="687"/>
      <c r="AO28" s="688"/>
      <c r="AQ28" s="700"/>
      <c r="AR28" s="701"/>
      <c r="AS28" s="701"/>
      <c r="AT28" s="701"/>
      <c r="AU28" s="702"/>
    </row>
    <row r="30" spans="1:47" ht="18.5" x14ac:dyDescent="0.35">
      <c r="A30" s="905"/>
      <c r="B30" s="906"/>
      <c r="C30" s="906"/>
      <c r="D30" s="906"/>
      <c r="E30" s="906"/>
      <c r="F30" s="906"/>
      <c r="G30" s="906"/>
      <c r="H30" s="906"/>
      <c r="I30" s="906"/>
      <c r="J30" s="906"/>
      <c r="K30" s="906"/>
      <c r="L30" s="906"/>
      <c r="M30" s="906"/>
      <c r="N30" s="906"/>
      <c r="O30" s="906"/>
      <c r="P30" s="906"/>
      <c r="Q30" s="906"/>
      <c r="R30" s="906"/>
      <c r="S30" s="906"/>
      <c r="T30" s="906"/>
      <c r="U30" s="906"/>
      <c r="V30" s="906"/>
      <c r="W30" s="907"/>
      <c r="Y30" s="905"/>
      <c r="Z30" s="906"/>
      <c r="AA30" s="906"/>
      <c r="AB30" s="906"/>
      <c r="AC30" s="906"/>
      <c r="AD30" s="906"/>
      <c r="AE30" s="906"/>
      <c r="AF30" s="906"/>
      <c r="AG30" s="906"/>
      <c r="AH30" s="906"/>
      <c r="AI30" s="906"/>
      <c r="AJ30" s="906"/>
      <c r="AK30" s="906"/>
      <c r="AL30" s="906"/>
      <c r="AM30" s="906"/>
      <c r="AN30" s="906"/>
      <c r="AO30" s="906"/>
      <c r="AP30" s="906"/>
      <c r="AQ30" s="906"/>
      <c r="AR30" s="906"/>
      <c r="AS30" s="906"/>
      <c r="AT30" s="906"/>
      <c r="AU30" s="907"/>
    </row>
  </sheetData>
  <mergeCells count="70">
    <mergeCell ref="Y30:AU30"/>
    <mergeCell ref="Y21:Y28"/>
    <mergeCell ref="AE21:AE28"/>
    <mergeCell ref="AK21:AK28"/>
    <mergeCell ref="AQ21:AU21"/>
    <mergeCell ref="AQ22:AS22"/>
    <mergeCell ref="AT22:AU22"/>
    <mergeCell ref="Y16:Y17"/>
    <mergeCell ref="AE16:AE17"/>
    <mergeCell ref="AK16:AK17"/>
    <mergeCell ref="AQ16:AQ19"/>
    <mergeCell ref="Y18:Y19"/>
    <mergeCell ref="AE18:AE19"/>
    <mergeCell ref="AK18:AK19"/>
    <mergeCell ref="AL18:AO19"/>
    <mergeCell ref="AT1:AU1"/>
    <mergeCell ref="Y5:Y6"/>
    <mergeCell ref="AE5:AE6"/>
    <mergeCell ref="AK5:AK6"/>
    <mergeCell ref="AL5:AO6"/>
    <mergeCell ref="AQ5:AQ14"/>
    <mergeCell ref="Y8:Y9"/>
    <mergeCell ref="AE8:AE9"/>
    <mergeCell ref="AK8:AK9"/>
    <mergeCell ref="Y10:Y11"/>
    <mergeCell ref="Y14:Y15"/>
    <mergeCell ref="AE14:AE15"/>
    <mergeCell ref="AE10:AE11"/>
    <mergeCell ref="AK10:AK11"/>
    <mergeCell ref="Y12:Y13"/>
    <mergeCell ref="AE12:AE13"/>
    <mergeCell ref="G12:G13"/>
    <mergeCell ref="G14:G15"/>
    <mergeCell ref="A5:A6"/>
    <mergeCell ref="Y1:Z1"/>
    <mergeCell ref="AA1:AS1"/>
    <mergeCell ref="AK12:AK13"/>
    <mergeCell ref="AK14:AK15"/>
    <mergeCell ref="M12:M13"/>
    <mergeCell ref="M14:M15"/>
    <mergeCell ref="M16:M17"/>
    <mergeCell ref="A30:W30"/>
    <mergeCell ref="C1:U1"/>
    <mergeCell ref="A1:B1"/>
    <mergeCell ref="V1:W1"/>
    <mergeCell ref="S22:U22"/>
    <mergeCell ref="V22:W22"/>
    <mergeCell ref="S16:S19"/>
    <mergeCell ref="S5:S14"/>
    <mergeCell ref="N18:Q19"/>
    <mergeCell ref="M5:M6"/>
    <mergeCell ref="A8:A9"/>
    <mergeCell ref="G8:G9"/>
    <mergeCell ref="G10:G11"/>
    <mergeCell ref="S21:W21"/>
    <mergeCell ref="M18:M19"/>
    <mergeCell ref="N5:Q6"/>
    <mergeCell ref="A16:A17"/>
    <mergeCell ref="A18:A19"/>
    <mergeCell ref="G16:G17"/>
    <mergeCell ref="G18:G19"/>
    <mergeCell ref="A14:A15"/>
    <mergeCell ref="M8:M9"/>
    <mergeCell ref="A10:A11"/>
    <mergeCell ref="A12:A13"/>
    <mergeCell ref="A21:A28"/>
    <mergeCell ref="G21:G28"/>
    <mergeCell ref="M21:M28"/>
    <mergeCell ref="G5:G6"/>
    <mergeCell ref="M10:M1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2</vt:i4>
      </vt:variant>
    </vt:vector>
  </HeadingPairs>
  <TitlesOfParts>
    <vt:vector size="14" baseType="lpstr">
      <vt:lpstr>BDD EO2 TRANSITION</vt:lpstr>
      <vt:lpstr>BDD EO2 TEST</vt:lpstr>
      <vt:lpstr> OCT 11</vt:lpstr>
      <vt:lpstr>OCTOBRE 11</vt:lpstr>
      <vt:lpstr>BDD EO2 NEW</vt:lpstr>
      <vt:lpstr>MAI EO2</vt:lpstr>
      <vt:lpstr>MAI EO2 (TEST)</vt:lpstr>
      <vt:lpstr>EO2 JUIN 12</vt:lpstr>
      <vt:lpstr>EO2 JUILLET 12</vt:lpstr>
      <vt:lpstr>REF</vt:lpstr>
      <vt:lpstr>FEVR 17 plan</vt:lpstr>
      <vt:lpstr>FEVR 17 OMP</vt:lpstr>
      <vt:lpstr>'BDD EO2 NEW'!Zone_d_impression</vt:lpstr>
      <vt:lpstr>'MAI EO2 (TEST)'!Zone_d_impression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Microsoft</cp:lastModifiedBy>
  <cp:lastPrinted>2017-02-03T15:10:38Z</cp:lastPrinted>
  <dcterms:created xsi:type="dcterms:W3CDTF">2012-03-25T13:22:51Z</dcterms:created>
  <dcterms:modified xsi:type="dcterms:W3CDTF">2017-02-03T20:07:18Z</dcterms:modified>
</cp:coreProperties>
</file>