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umouille\Documents\PIPAUD Hugo\Suivi Parc Auto\"/>
    </mc:Choice>
  </mc:AlternateContent>
  <bookViews>
    <workbookView xWindow="0" yWindow="0" windowWidth="28800" windowHeight="12435"/>
  </bookViews>
  <sheets>
    <sheet name="Tableau de bord" sheetId="1" r:id="rId1"/>
    <sheet name="Crafter EF322QD" sheetId="2" r:id="rId2"/>
    <sheet name="Transporter VKW" sheetId="3" r:id="rId3"/>
    <sheet name="IVECO 54CFJ44" sheetId="4" r:id="rId4"/>
    <sheet name="IVECO BG833RG" sheetId="5" r:id="rId5"/>
    <sheet name="Renault Trafic" sheetId="7" r:id="rId6"/>
    <sheet name="D.A.F." sheetId="8" r:id="rId7"/>
    <sheet name="Mercedes AZ" sheetId="9" r:id="rId8"/>
    <sheet name="Renault Master" sheetId="10" r:id="rId9"/>
    <sheet name="Crafter DG502JV" sheetId="11" r:id="rId10"/>
    <sheet name="Citroën Berlingo" sheetId="12" r:id="rId11"/>
    <sheet name="Manitou 1440" sheetId="13" r:id="rId12"/>
    <sheet name="Manitou 523TMU" sheetId="14" r:id="rId13"/>
    <sheet name="Manitou 1030S" sheetId="15" r:id="rId14"/>
    <sheet name="Manitou 1030ST" sheetId="16" r:id="rId15"/>
    <sheet name="Mini-pelle 1615" sheetId="17" r:id="rId16"/>
    <sheet name="Mini-pelle 2980" sheetId="18" r:id="rId17"/>
    <sheet name="Mini-pelle 6T" sheetId="33" r:id="rId18"/>
    <sheet name="Dumper" sheetId="19" r:id="rId19"/>
    <sheet name="Remorque Jaunin" sheetId="20" r:id="rId20"/>
    <sheet name="Remorque Cougnaud" sheetId="21" r:id="rId21"/>
    <sheet name="Remorque Thievin" sheetId="22" r:id="rId22"/>
    <sheet name="Machine à enduire" sheetId="23" r:id="rId23"/>
    <sheet name="Compresseur XAS 56" sheetId="24" r:id="rId24"/>
    <sheet name="Dameuse ABG" sheetId="25" r:id="rId25"/>
    <sheet name="Bétonnières" sheetId="26" r:id="rId26"/>
    <sheet name="Electroportatif" sheetId="27" r:id="rId27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27" l="1"/>
  <c r="D7" i="27"/>
  <c r="D9" i="26"/>
  <c r="D7" i="26"/>
  <c r="D9" i="25"/>
  <c r="D7" i="25"/>
  <c r="D9" i="24"/>
  <c r="D7" i="24"/>
  <c r="D9" i="23"/>
  <c r="D7" i="23"/>
  <c r="D9" i="22"/>
  <c r="D7" i="22"/>
  <c r="D9" i="21"/>
  <c r="D7" i="21"/>
  <c r="D9" i="20"/>
  <c r="D7" i="20"/>
  <c r="D9" i="19"/>
  <c r="D7" i="19"/>
  <c r="D9" i="33"/>
  <c r="D7" i="33"/>
  <c r="D9" i="18"/>
  <c r="D7" i="18"/>
  <c r="D9" i="17"/>
  <c r="D7" i="17"/>
  <c r="D9" i="16"/>
  <c r="D7" i="16"/>
  <c r="D9" i="15"/>
  <c r="D7" i="15"/>
  <c r="D9" i="14"/>
  <c r="D7" i="14"/>
  <c r="D9" i="13"/>
  <c r="D7" i="13"/>
  <c r="D9" i="12"/>
  <c r="D7" i="12"/>
  <c r="D9" i="11"/>
  <c r="D7" i="11"/>
  <c r="D9" i="10"/>
  <c r="D7" i="10"/>
  <c r="D9" i="9"/>
  <c r="D7" i="9"/>
  <c r="D9" i="8"/>
  <c r="D7" i="8"/>
  <c r="D9" i="7"/>
  <c r="D7" i="7"/>
  <c r="D9" i="5" l="1"/>
  <c r="B3" i="1"/>
  <c r="C2" i="1"/>
  <c r="D9" i="3"/>
  <c r="D9" i="2"/>
  <c r="F5" i="1"/>
  <c r="B4" i="1"/>
  <c r="C4" i="1"/>
  <c r="D7" i="3" l="1"/>
  <c r="D7" i="2"/>
  <c r="C27" i="1" l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B7" i="1"/>
  <c r="C7" i="1"/>
  <c r="C6" i="1"/>
  <c r="B6" i="1"/>
  <c r="C5" i="1"/>
  <c r="B5" i="1"/>
  <c r="C3" i="1" l="1"/>
  <c r="B2" i="1"/>
</calcChain>
</file>

<file path=xl/sharedStrings.xml><?xml version="1.0" encoding="utf-8"?>
<sst xmlns="http://schemas.openxmlformats.org/spreadsheetml/2006/main" count="528" uniqueCount="140">
  <si>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</si>
  <si>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</si>
  <si>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</si>
  <si>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</si>
  <si>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</si>
  <si>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</si>
  <si>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</si>
  <si>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</si>
  <si>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</si>
  <si>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</si>
  <si>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</si>
  <si>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</si>
  <si>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</si>
  <si>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</si>
  <si>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</si>
  <si>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nom</t>
  </si>
  <si>
    <t>Proch vidange</t>
  </si>
  <si>
    <t>proch révision</t>
  </si>
  <si>
    <t>IVECO 54CFJ44</t>
  </si>
  <si>
    <t>IVECO BG833RG</t>
  </si>
  <si>
    <t>Renault Trafic</t>
  </si>
  <si>
    <t>D.A.F.</t>
  </si>
  <si>
    <t>Mercedes AZ</t>
  </si>
  <si>
    <t>Renault Master</t>
  </si>
  <si>
    <t>Crafter DG502JV</t>
  </si>
  <si>
    <t>Citroën Berlingo</t>
  </si>
  <si>
    <t>Manitou 1440</t>
  </si>
  <si>
    <t>Manitou 523TMU</t>
  </si>
  <si>
    <t>Manitou 1030S</t>
  </si>
  <si>
    <t>Manitou 1030ST</t>
  </si>
  <si>
    <t>Mini-pelle 1615</t>
  </si>
  <si>
    <t>Mini-pelle 2980</t>
  </si>
  <si>
    <t>Mini-pelle 6T</t>
  </si>
  <si>
    <t>Dumper</t>
  </si>
  <si>
    <t>Remorque Jaunin</t>
  </si>
  <si>
    <t>Remorque Cougnaud</t>
  </si>
  <si>
    <t>Remorque Thievin</t>
  </si>
  <si>
    <t>Machine à enduire</t>
  </si>
  <si>
    <t>Compresseur XAS 56</t>
  </si>
  <si>
    <t>Dameuse ABG</t>
  </si>
  <si>
    <t>Bétonnières</t>
  </si>
  <si>
    <t>Electroportatif</t>
  </si>
  <si>
    <t>CRAFTER EF322QD</t>
  </si>
  <si>
    <t>Garage Peugeot L.B</t>
  </si>
  <si>
    <t>Révision des 10000kms                        Forfait vidange + 24 contrôles       Remplacer filtre à huile</t>
  </si>
  <si>
    <t>Dernière vidange</t>
  </si>
  <si>
    <t>Prochaine vidange</t>
  </si>
  <si>
    <t>Prochain CT</t>
  </si>
  <si>
    <t>Div St Herblain</t>
  </si>
  <si>
    <t>J.C. Pascal</t>
  </si>
  <si>
    <t>Préparation et pose d'une galerie aluminum</t>
  </si>
  <si>
    <t>Garage L.B.</t>
  </si>
  <si>
    <t>Pneus avant + remise en place roue de secours, essuie glace avant (2), à prévoir: remplacement plaquettes freins avant</t>
  </si>
  <si>
    <t>Garage Bossis</t>
  </si>
  <si>
    <t>Peinture coquille rétro droit + rétroviseur droit</t>
  </si>
  <si>
    <t>Remplacement 2 amortisseurs AR, plaquettes de freins AV + AR</t>
  </si>
  <si>
    <t xml:space="preserve">Pose faisceau attelage - Contrôle direction OK - Ronflement: pneus qui font du bruit, pneus non usés                          </t>
  </si>
  <si>
    <t>Révision 70 000kms  - Forfait vidange + 24 contrôles  - Remplacer filtre à huile - Remplacer filtre à pollen - Remplacer cartouche filtre à garde   (Remplacement changements pneus AV)</t>
  </si>
  <si>
    <t>Dépose, pose calandre avant en partiel pare choc AV et pare boue AVG - Réparation réservoir lave glace</t>
  </si>
  <si>
    <t>Garage Peugeot L.B.</t>
  </si>
  <si>
    <t>Réparation roue tubless AVD</t>
  </si>
  <si>
    <t>Révision 95000kms - forfait vidange + 24 contrôles - Remplacer filtre à huile - Remplacement parebrise</t>
  </si>
  <si>
    <t>Contrôle technique, Remplacer pneus avant avec équilibrage, Montage du kit Parrot</t>
  </si>
  <si>
    <t>Garrage Bossis</t>
  </si>
  <si>
    <t>Révision 120 000km, forfait vidange + 24 contrôles, remplacer filtre à huile</t>
  </si>
  <si>
    <t>Contrôle technique pollution, remplacemebt batterie et contrôle débit de charge alternateur, Dépose pose auto radio</t>
  </si>
  <si>
    <t>Contrôle technique</t>
  </si>
  <si>
    <t>Garage GUY DABIN</t>
  </si>
  <si>
    <t>Réparation roue TUBLESS</t>
  </si>
  <si>
    <t>Vidange, dépose et repose cartouche filtre huile, remplacement lampe répétiteur rétro gauche</t>
  </si>
  <si>
    <t>Eclairage avant et arrière: veilleuse avant gauche et arrière, stop arrière droit avec dépose grilles de protection</t>
  </si>
  <si>
    <t>Méca Services</t>
  </si>
  <si>
    <t>Vidange moteur, contrôle niveaux, remplacé filtre à huile, remplacé ampoule, contrôle technique</t>
  </si>
  <si>
    <t>SDVI</t>
  </si>
  <si>
    <t>Remplacement levier de vitesse</t>
  </si>
  <si>
    <t>Remplace mono pression d'huile</t>
  </si>
  <si>
    <t>Dépose-pose plaquettes de frein AR, dégripper étriers, réparer branchement du moteur benne, remplaccer cosses, remplacer couvercle de feu ARD et clignotant retro gauche, contrôle niveaux</t>
  </si>
  <si>
    <t>Remplacer un pneu, pose roue de secours à l'ARD</t>
  </si>
  <si>
    <t>Dépose-pose plaquette frein AV, remplacer lampe veilleuse ARD, remplacer lampe feu de recul, contrôle batterie et nettoyage des cosses</t>
  </si>
  <si>
    <t>Dépose-pose plaquettes de frein AV, réglage trains au banc électrique, contrôle technique visite complémentaire</t>
  </si>
  <si>
    <t>Garage SCI Bossis</t>
  </si>
  <si>
    <t>Révision 50 000kms, forfait vidange + 24 contrôles, remplacer filtre à huile, dépose/pose cartouche de filtre à gazole, dépose/pose élément de filtre à air, remplacement filtre à polle, recherche de panne sur benne, dépose moteur hydraulique et démontage, remise en place d'un clips et contrôle des joints, remise à niveaux huile hydraulique</t>
  </si>
  <si>
    <t>Dépannage au dépôt, remplacement batterie</t>
  </si>
  <si>
    <t>Contrôle circuit de charge, remplacement alternateur, réparation témoin de plaquette ARG, alternateur échange standard</t>
  </si>
  <si>
    <t>Diagnostic et recherche de panne, remplacement démarreur</t>
  </si>
  <si>
    <t>Remplacer pneus AV et AR avec équilibrage, remplacer lampes stop gauche et droite</t>
  </si>
  <si>
    <t>Contrôle technique, regl trains au banc électronique, remplacement lampe clignotant ARD, remplacement roue AVD avec roue de secours</t>
  </si>
  <si>
    <t>Dépose/pose levier commande de vitesse, dépose/pose bloc de commande pour nettoyage</t>
  </si>
  <si>
    <t>Révision 60 000kms, forfait vidange + 24 contrôles, remplacer filtre à huile, remplacer pneu arrière droit avec équilibrage, permuter pneumatique ARD et ARG, dépose partiel de la planche de bord, blocage des volets de mixage de chauffage</t>
  </si>
  <si>
    <t>Révision embrayage - contrôle technique pollution</t>
  </si>
  <si>
    <t>Remplacement rétroviseur ext gauche, réparation roue tubless ARG</t>
  </si>
  <si>
    <t>L.BOSSIS.</t>
  </si>
  <si>
    <t>Remplacement rétroviseur gauche, contrôle technique, remplacement plaquettes de freins AR</t>
  </si>
  <si>
    <t>Garage Laurent Bossis</t>
  </si>
  <si>
    <t>Remplacement batterie et contrôle charge</t>
  </si>
  <si>
    <t>Garage BOSSIS</t>
  </si>
  <si>
    <t>Contrôle circuit électrique prise attelage, remplacement lampe clignotant de rétroviseur gauche, contrôle des niveaux, contrôle jeux transmissions, remplacement croisillons, roulements, remplacement fusible prise d'attelage, essais après travaux</t>
  </si>
  <si>
    <t>Réparation roue TUBLESS AVD</t>
  </si>
  <si>
    <t>Révision 80 000kms forfait vidange + 24 contrôles, remplacer filtre à huile</t>
  </si>
  <si>
    <t>Contrôle technique poullution du 26/09/2017, remplacement roue AVD par roue de secours, remplacement levier de vitesses et soufflet</t>
  </si>
  <si>
    <t>Remplacement éclaireur de plaque ARD, remplacer pneus AR avec équilibrage, permutation roue AVG avec roue ARD, contrôle technique fait le 22/08/18, pose grille de protection feux AR et remplacement cabochon de feux</t>
  </si>
  <si>
    <t>Remplacement plaquettes de frein AV et témoins, contrôle plaquette de freins AR, remplacement témoin plaquettes de freins AR</t>
  </si>
  <si>
    <t>Pascal BREBION</t>
  </si>
  <si>
    <t>Vidange niveaux, pression pneus, contrôle éclairage/freins/courroie, remplacer filtre à huile, 2 pneus avant</t>
  </si>
  <si>
    <t>Dépose-pose roue ARG, mise en place roue de secours, dépose-pose pneu, redressé la jante, contrôle batterie+circuit de charge, rpt batterie et contrôle niveaux</t>
  </si>
  <si>
    <t>Remplacer levier de vitesse +  essai</t>
  </si>
  <si>
    <t>Révision des 30 000kms, forfait vidange, dépose et pose cartouche filtre huile, échange élément filtre à combustible, dépose et pose élément filtre à air, échange filtre à pollen, remplacer essui-glace, remplacer feu de plaque, remplacer platine relevé vitre</t>
  </si>
  <si>
    <t>Glace rétro</t>
  </si>
  <si>
    <t>Dépannage sur chantier aux Raudières, contrôle et remplacement batterie</t>
  </si>
  <si>
    <t>Révision des 40 000kms, forfait vidange + 24 contrôles, dépose-pose cartouche de filtre à huile, remplacer feu ARG, remplacer transparent de feu ARD, remplacer répétiteur de clignotant sur rétroviseur, réglages des phares, précontrole</t>
  </si>
  <si>
    <t>Remplacer pneus avant avec équilibrage, contrôle niveaux, remplacer levier vitesses, levier support</t>
  </si>
  <si>
    <t>Révision 50 000kms, forfait vidange + 24 contrôles, remplacer filtre à huile, joint diamètre 16x2, filtre à huile, Yacco synthèse 5W40, liquide lave vitre, dépose-pose plaquettes de freins AR, remplacer 1 pneu, remplacer clignotant AVD, remplacer lampe de feu de plaque police, jeu de plaquettes freins AR, jeu témoin plaquettes freins AR, clignotant, lampe 12V-R5W, Pneus 195/75/16</t>
  </si>
  <si>
    <t>Remplacer pneus AR, équilibrage côté droit, contrôle niveaux</t>
  </si>
  <si>
    <t>Révision éclairage, contrôle de la prise de l'attelage et nettoyage, contrôle faisceaux et fusibles, remplacement plaquettes de frein AV et témoin, essais</t>
  </si>
  <si>
    <t>Remplacement miroir extérieur AVD supérieur, CT pollution</t>
  </si>
  <si>
    <t>Révision 70 000kms, forfait vidange + 24 contrôles, remplacement filtre à huile, dépose-pose cartouche de filtre à gazole, dépose-pose élément de filtre à air, remplacement filtre à pollen, remplacement lampe</t>
  </si>
  <si>
    <t>Réparation faisceaux ARD et ARG, dépose-pose feux AR complet et grilles 2 côtés</t>
  </si>
  <si>
    <t>Remplacer cosses négatif et positif de la batterie</t>
  </si>
  <si>
    <t>Remplacer un pneu arrière avec équilibrage, permutation AV et AR, remplacement lampe veilleuse droite, remplacement essui-glace AV, contrôle technique, diagnostic+remplacement lave vitre AVG</t>
  </si>
  <si>
    <t xml:space="preserve">Remplacer un pneu avec équilibrage, remplacement pneus AVD avec roue de secours, remplacement cable de freins à mains </t>
  </si>
  <si>
    <t>Remplacement disques et plaquettes de freins AR, refixer protecteur bas de caisses D et G</t>
  </si>
  <si>
    <t>Remplacement boitier de renvoi de commande des vitesses au volant</t>
  </si>
  <si>
    <t>Contrôle technique pollution</t>
  </si>
  <si>
    <t>Préparation roue tubless ARG, remplacement lampe plaque de police AR</t>
  </si>
  <si>
    <t>Remplacement prise attelage</t>
  </si>
  <si>
    <t>CT du 28/09/17, réparation roue tubless AVD + roue ARG intérieur, remplacement roue AVD par roue de secours</t>
  </si>
  <si>
    <t>Aujourd'hui:</t>
  </si>
  <si>
    <t>Dernier CT</t>
  </si>
  <si>
    <t>Dernier CT:</t>
  </si>
  <si>
    <t>Prochain CT:</t>
  </si>
  <si>
    <t>Dernièr CT:</t>
  </si>
  <si>
    <t>Dernière vidange:</t>
  </si>
  <si>
    <t>Révision 90 000kms, forfait vidange+24 contrôles, remplacer filtre à huile et levier de vitesse, réparation roue tubless AVD</t>
  </si>
  <si>
    <t>Remplacer pneu AVD + équilibrage, mise en place chambre à air sur roue déposée</t>
  </si>
  <si>
    <t>Contrôle alimentation lève vitre AVG, dépose/pose et nettoyage platine de commande lève vitre AVG</t>
  </si>
  <si>
    <t>Remplacement lampes feu de codes AVD et AVG</t>
  </si>
  <si>
    <t>Remplacement platine lève vitre AVG, remplacement batterie et contrôle charge alternateur</t>
  </si>
  <si>
    <t>Contrôle technique pollution du 09/11/18, lecture mémoire boitiers, contrôle fuite sur retour injecteur, contrôle et remplacement capteur pression sur véhicule, remplacement plaquettes de frein avant et témoins, dépose/pose vanne EGR et échangeur pour contrôle et nettoyage, réparation cosse positif de batterie, remplacement cosse batterie, nettoyage capteur de pression de suralimentation</t>
  </si>
  <si>
    <t>Bétonnière</t>
  </si>
  <si>
    <t>Iveco BG833RG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</si>
</sst>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/>
    <xf numFmtId="0" fontId="0" fillId="3" borderId="1" xfId="0" applyFill="1" applyBorder="1" applyAlignment="1"/>
    <xf numFmtId="0" fontId="0" fillId="3" borderId="3" xfId="0" applyFill="1" applyBorder="1" applyAlignment="1"/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14" fontId="0" fillId="0" borderId="0" xfId="0" applyNumberFormat="1" applyFill="1"/>
    <xf numFmtId="0" fontId="4" fillId="0" borderId="0" xfId="0" applyFont="1"/>
    <xf numFmtId="14" fontId="4" fillId="0" borderId="0" xfId="0" applyNumberFormat="1" applyFont="1"/>
    <xf numFmtId="0" fontId="0" fillId="2" borderId="6" xfId="0" applyFill="1" applyBorder="1" applyAlignment="1"/>
    <xf numFmtId="17" fontId="1" fillId="2" borderId="7" xfId="0" applyNumberFormat="1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1" fillId="4" borderId="5" xfId="0" applyNumberFormat="1" applyFont="1" applyFill="1" applyBorder="1" applyAlignment="1">
      <alignment horizontal="center"/>
    </xf>
    <xf numFmtId="17" fontId="1" fillId="0" borderId="0" xfId="0" applyNumberFormat="1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17" fontId="1" fillId="2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67"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C27" totalsRowShown="0" dataDxfId="66">
  <autoFilter ref="A1:C27"/>
  <tableColumns count="3">
    <tableColumn id="1" name="nom" dataDxfId="65"/>
    <tableColumn id="2" name="Proch vidange" dataDxfId="64">
      <calculatedColumnFormula>'Crafter EF322QD'!D5</calculatedColumnFormula>
    </tableColumn>
    <tableColumn id="3" name="proch révision" dataDxfId="63">
      <calculatedColumnFormula>'Crafter EF322QD'!D6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1:E28" totalsRowShown="0" headerRowDxfId="62">
  <autoFilter ref="B11:E28"/>
  <tableColumns count="4">
    <tableColumn id="1" name="DATE"/>
    <tableColumn id="2" name="KILOMETRAGE"/>
    <tableColumn id="3" name="INTERVENANT" dataDxfId="61"/>
    <tableColumn id="4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B11:E28" totalsRowShown="0" headerRowDxfId="60">
  <autoFilter ref="B11:E28"/>
  <tableColumns count="4">
    <tableColumn id="1" name="DATE" dataDxfId="59"/>
    <tableColumn id="2" name="KILOMETRAGE" dataDxfId="58"/>
    <tableColumn id="3" name="INTERVENANT" dataDxfId="57"/>
    <tableColumn id="4" name="DESCRIPTION DES TRAVAUX" dataDxfId="5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B11:E60" totalsRowShown="0" headerRowDxfId="55">
  <autoFilter ref="B11:E60"/>
  <tableColumns count="4">
    <tableColumn id="1" name="DATE"/>
    <tableColumn id="2" name="KILOMETRAGE"/>
    <tableColumn id="3" name="INTERVENANT" dataDxfId="54"/>
    <tableColumn id="4" name="DESCRIPTION DES TRAVAUX" dataDxfId="5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9" displayName="Tableau19" ref="B11:E67" totalsRowShown="0" headerRowDxfId="52">
  <autoFilter ref="B11:E67"/>
  <tableColumns count="4">
    <tableColumn id="1" name="DATE" dataDxfId="51"/>
    <tableColumn id="2" name="KILOMETRAGE" dataDxfId="50"/>
    <tableColumn id="3" name="INTERVENANT" dataDxfId="49"/>
    <tableColumn id="4" name="DESCRIPTION DES TRAVAUX" dataDxfId="4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15" displayName="Tableau15" ref="B11:E28" totalsRowShown="0" headerRowDxfId="43">
  <autoFilter ref="B11:E28"/>
  <tableColumns count="4">
    <tableColumn id="1" name="DATE"/>
    <tableColumn id="2" name="KILOMETRAGE"/>
    <tableColumn id="3" name="INTERVENANT" dataDxfId="42"/>
    <tableColumn id="4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10" displayName="Tableau110" ref="B11:E28" totalsRowShown="0" headerRowDxfId="41">
  <autoFilter ref="B11:E28"/>
  <tableColumns count="4">
    <tableColumn id="1" name="DATE"/>
    <tableColumn id="2" name="KILOMETRAGE"/>
    <tableColumn id="3" name="INTERVENANT" dataDxfId="40"/>
    <tableColumn id="4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11:E28" totalsRowShown="0" headerRowDxfId="39">
  <autoFilter ref="B11:E28"/>
  <tableColumns count="4">
    <tableColumn id="1" name="DATE"/>
    <tableColumn id="2" name="KILOMETRAGE"/>
    <tableColumn id="3" name="INTERVENANT" dataDxfId="38"/>
    <tableColumn id="4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13" displayName="Tableau113" ref="B11:E28" totalsRowShown="0" headerRowDxfId="37">
  <autoFilter ref="B11:E28"/>
  <tableColumns count="4">
    <tableColumn id="1" name="DATE"/>
    <tableColumn id="2" name="KILOMETRAGE"/>
    <tableColumn id="3" name="INTERVENANT" dataDxfId="36"/>
    <tableColumn id="4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114" displayName="Tableau114" ref="B11:E28" totalsRowShown="0" headerRowDxfId="35">
  <autoFilter ref="B11:E28"/>
  <tableColumns count="4">
    <tableColumn id="1" name="DATE"/>
    <tableColumn id="2" name="KILOMETRAGE"/>
    <tableColumn id="3" name="INTERVENANT" dataDxfId="34"/>
    <tableColumn id="4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leau116" displayName="Tableau116" ref="B11:E28" totalsRowShown="0" headerRowDxfId="33">
  <autoFilter ref="B11:E28"/>
  <tableColumns count="4">
    <tableColumn id="1" name="DATE"/>
    <tableColumn id="2" name="KILOMETRAGE"/>
    <tableColumn id="3" name="INTERVENANT" dataDxfId="32"/>
    <tableColumn id="4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leau117" displayName="Tableau117" ref="B11:E28" totalsRowShown="0" headerRowDxfId="31">
  <autoFilter ref="B11:E28"/>
  <tableColumns count="4">
    <tableColumn id="1" name="DATE"/>
    <tableColumn id="2" name="KILOMETRAGE"/>
    <tableColumn id="3" name="INTERVENANT" dataDxfId="30"/>
    <tableColumn id="4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leau118" displayName="Tableau118" ref="B11:E28" totalsRowShown="0" headerRowDxfId="29">
  <autoFilter ref="B11:E28"/>
  <tableColumns count="4">
    <tableColumn id="1" name="DATE"/>
    <tableColumn id="2" name="KILOMETRAGE"/>
    <tableColumn id="3" name="INTERVENANT" dataDxfId="28"/>
    <tableColumn id="4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9" name="Tableau120" displayName="Tableau120" ref="B11:E28" totalsRowShown="0" headerRowDxfId="27">
  <autoFilter ref="B11:E28"/>
  <tableColumns count="4">
    <tableColumn id="1" name="DATE"/>
    <tableColumn id="2" name="KILOMETRAGE"/>
    <tableColumn id="3" name="INTERVENANT" dataDxfId="26"/>
    <tableColumn id="4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0" name="Tableau121" displayName="Tableau121" ref="B11:E28" totalsRowShown="0" headerRowDxfId="25">
  <autoFilter ref="B11:E28"/>
  <tableColumns count="4">
    <tableColumn id="1" name="DATE"/>
    <tableColumn id="2" name="KILOMETRAGE"/>
    <tableColumn id="3" name="INTERVENANT" dataDxfId="24"/>
    <tableColumn id="4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1" name="Tableau122" displayName="Tableau122" ref="B11:E28" totalsRowShown="0" headerRowDxfId="23">
  <autoFilter ref="B11:E28"/>
  <tableColumns count="4">
    <tableColumn id="1" name="DATE"/>
    <tableColumn id="2" name="KILOMETRAGE"/>
    <tableColumn id="3" name="INTERVENANT" dataDxfId="22"/>
    <tableColumn id="4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2" name="Tableau123" displayName="Tableau123" ref="B11:E28" totalsRowShown="0" headerRowDxfId="21">
  <autoFilter ref="B11:E28"/>
  <tableColumns count="4">
    <tableColumn id="1" name="DATE"/>
    <tableColumn id="2" name="KILOMETRAGE"/>
    <tableColumn id="3" name="INTERVENANT" dataDxfId="20"/>
    <tableColumn id="4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3" name="Tableau124" displayName="Tableau124" ref="B11:E28" totalsRowShown="0" headerRowDxfId="19">
  <autoFilter ref="B11:E28"/>
  <tableColumns count="4">
    <tableColumn id="1" name="DATE"/>
    <tableColumn id="2" name="KILOMETRAGE"/>
    <tableColumn id="3" name="INTERVENANT" dataDxfId="18"/>
    <tableColumn id="4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4" name="Tableau125" displayName="Tableau125" ref="B11:E28" totalsRowShown="0" headerRowDxfId="17">
  <autoFilter ref="B11:E28"/>
  <tableColumns count="4">
    <tableColumn id="1" name="DATE"/>
    <tableColumn id="2" name="KILOMETRAGE"/>
    <tableColumn id="3" name="INTERVENANT" dataDxfId="16"/>
    <tableColumn id="4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5" name="Tableau126" displayName="Tableau126" ref="B11:E28" totalsRowShown="0" headerRowDxfId="15">
  <autoFilter ref="B11:E28"/>
  <tableColumns count="4">
    <tableColumn id="1" name="DATE"/>
    <tableColumn id="2" name="KILOMETRAGE"/>
    <tableColumn id="3" name="INTERVENANT" dataDxfId="14"/>
    <tableColumn id="4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Tableau127" displayName="Tableau127" ref="B11:E28" totalsRowShown="0" headerRowDxfId="13">
  <autoFilter ref="B11:E28"/>
  <tableColumns count="4">
    <tableColumn id="1" name="DATE"/>
    <tableColumn id="2" name="KILOMETRAGE"/>
    <tableColumn id="3" name="INTERVENANT" dataDxfId="12"/>
    <tableColumn id="4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Tableau128" displayName="Tableau128" ref="B11:E28" totalsRowShown="0" headerRowDxfId="11">
  <autoFilter ref="B11:E28"/>
  <tableColumns count="4">
    <tableColumn id="1" name="DATE"/>
    <tableColumn id="2" name="KILOMETRAGE"/>
    <tableColumn id="3" name="INTERVENANT" dataDxfId="10"/>
    <tableColumn id="4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8" name="Tableau129" displayName="Tableau129" ref="B11:E28" totalsRowShown="0" headerRowDxfId="9">
  <autoFilter ref="B11:E28"/>
  <tableColumns count="4">
    <tableColumn id="1" name="DATE"/>
    <tableColumn id="2" name="KILOMETRAGE"/>
    <tableColumn id="3" name="INTERVENANT" dataDxfId="8"/>
    <tableColumn id="4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Tableau130" displayName="Tableau130" ref="B11:E28" totalsRowShown="0" headerRowDxfId="7">
  <autoFilter ref="B11:E28"/>
  <tableColumns count="4">
    <tableColumn id="1" name="DATE"/>
    <tableColumn id="2" name="KILOMETRAGE"/>
    <tableColumn id="3" name="INTERVENANT" dataDxfId="6"/>
    <tableColumn id="4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1" name="Tableau132" displayName="Tableau132" ref="B11:E28" totalsRowShown="0" headerRowDxfId="5">
  <autoFilter ref="B11:E28"/>
  <tableColumns count="4">
    <tableColumn id="1" name="DATE"/>
    <tableColumn id="2" name="KILOMETRAGE"/>
    <tableColumn id="3" name="INTERVENANT" dataDxfId="4"/>
    <tableColumn id="4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3" name="Tableau134" displayName="Tableau134" ref="B11:E28" totalsRowShown="0" headerRowDxfId="3">
  <autoFilter ref="B11:E28"/>
  <tableColumns count="4">
    <tableColumn id="1" name="DATE"/>
    <tableColumn id="2" name="KILOMETRAGE"/>
    <tableColumn id="3" name="INTERVENANT" dataDxfId="2"/>
    <tableColumn id="4" name="DESCRIPTION DES TRAVAUX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4" name="Tableau135" displayName="Tableau135" ref="B11:E28" totalsRowShown="0" headerRowDxfId="1">
  <autoFilter ref="B11:E28"/>
  <tableColumns count="4">
    <tableColumn id="1" name="DATE"/>
    <tableColumn id="2" name="KILOMETRAGE"/>
    <tableColumn id="3" name="INTERVENANT" dataDxfId="0"/>
    <tableColumn id="4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B5" sqref="B5"/>
    </sheetView>
  </sheetViews>
  <sheetFormatPr baseColWidth="10" defaultRowHeight="15" x14ac:dyDescent="0.25"/>
  <cols>
    <col min="1" max="1" width="40.5703125" customWidth="1"/>
    <col min="2" max="2" width="15.5703125" customWidth="1"/>
    <col min="3" max="3" width="15.7109375" customWidth="1"/>
    <col min="6" max="6" width="16.5703125" customWidth="1"/>
    <col min="7" max="7" width="15" bestFit="1" customWidth="1"/>
  </cols>
  <sheetData>
    <row r="1" spans="1:6" x14ac:dyDescent="0.25">
      <c r="A1" t="s">
        <v>15</v>
      </c>
      <c r="B1" t="s">
        <v>16</v>
      </c>
      <c r="C1" t="s">
        <v>17</v>
      </c>
    </row>
    <row r="2" spans="1:6" x14ac:dyDescent="0.25">
      <c r="A2" s="9" t="s">
        <v>9</v>
      </c>
      <c r="B2" s="28">
        <f>'Transporter VKW'!D7</f>
        <v>43801</v>
      </c>
      <c r="C2" s="28">
        <f>'Transporter VKW'!D9</f>
        <v>43764</v>
      </c>
    </row>
    <row r="3" spans="1:6" x14ac:dyDescent="0.25">
      <c r="A3" s="9" t="s">
        <v>42</v>
      </c>
      <c r="B3" s="28">
        <f>'Crafter EF322QD'!D7</f>
        <v>43543</v>
      </c>
      <c r="C3" s="28">
        <f>'Crafter EF322QD'!D9</f>
        <v>43498</v>
      </c>
    </row>
    <row r="4" spans="1:6" ht="18.75" x14ac:dyDescent="0.3">
      <c r="A4" s="9" t="s">
        <v>18</v>
      </c>
      <c r="B4" s="28">
        <f>'IVECO 54CFJ44'!D7</f>
        <v>43583</v>
      </c>
      <c r="C4" s="28">
        <f>'IVECO 54CFJ44'!D9</f>
        <v>43600</v>
      </c>
      <c r="F4" s="29" t="s">
        <v>126</v>
      </c>
    </row>
    <row r="5" spans="1:6" ht="18.75" x14ac:dyDescent="0.3">
      <c r="A5" s="9" t="s">
        <v>19</v>
      </c>
      <c r="B5" s="28">
        <f>'Crafter EF322QD'!D6</f>
        <v>43119</v>
      </c>
      <c r="C5" s="28">
        <f>'Crafter EF322QD'!D9</f>
        <v>43498</v>
      </c>
      <c r="F5" s="30">
        <f ca="1">TODAY()</f>
        <v>43581</v>
      </c>
    </row>
    <row r="6" spans="1:6" x14ac:dyDescent="0.25">
      <c r="A6" s="9" t="s">
        <v>20</v>
      </c>
      <c r="B6" s="28" t="e">
        <f>'Renault Trafic'!#REF!</f>
        <v>#REF!</v>
      </c>
      <c r="C6" s="28" t="e">
        <f>'Renault Trafic'!#REF!</f>
        <v>#REF!</v>
      </c>
      <c r="E6" s="2"/>
    </row>
    <row r="7" spans="1:6" x14ac:dyDescent="0.25">
      <c r="A7" s="9" t="s">
        <v>21</v>
      </c>
      <c r="B7" s="28" t="e">
        <f>D.A.F.!#REF!</f>
        <v>#REF!</v>
      </c>
      <c r="C7" s="28" t="e">
        <f>D.A.F.!#REF!</f>
        <v>#REF!</v>
      </c>
    </row>
    <row r="8" spans="1:6" x14ac:dyDescent="0.25">
      <c r="A8" s="9" t="s">
        <v>22</v>
      </c>
      <c r="B8" s="28" t="e">
        <f>'Mercedes AZ'!#REF!</f>
        <v>#REF!</v>
      </c>
      <c r="C8" s="28" t="e">
        <f>'Mercedes AZ'!#REF!</f>
        <v>#REF!</v>
      </c>
    </row>
    <row r="9" spans="1:6" x14ac:dyDescent="0.25">
      <c r="A9" s="9" t="s">
        <v>23</v>
      </c>
      <c r="B9" s="28" t="e">
        <f>'Renault Master'!#REF!</f>
        <v>#REF!</v>
      </c>
      <c r="C9" s="28" t="e">
        <f>'Renault Master'!#REF!</f>
        <v>#REF!</v>
      </c>
    </row>
    <row r="10" spans="1:6" x14ac:dyDescent="0.25">
      <c r="A10" s="9" t="s">
        <v>24</v>
      </c>
      <c r="B10" s="28" t="e">
        <f>'Crafter DG502JV'!#REF!</f>
        <v>#REF!</v>
      </c>
      <c r="C10" s="28" t="e">
        <f>'Crafter DG502JV'!#REF!</f>
        <v>#REF!</v>
      </c>
    </row>
    <row r="11" spans="1:6" x14ac:dyDescent="0.25">
      <c r="A11" s="9" t="s">
        <v>25</v>
      </c>
      <c r="B11" s="28" t="e">
        <f>'Citroën Berlingo'!#REF!</f>
        <v>#REF!</v>
      </c>
      <c r="C11" s="28" t="e">
        <f>'Citroën Berlingo'!#REF!</f>
        <v>#REF!</v>
      </c>
    </row>
    <row r="12" spans="1:6" x14ac:dyDescent="0.25">
      <c r="A12" s="9" t="s">
        <v>26</v>
      </c>
      <c r="B12" s="28" t="e">
        <f>'Manitou 1440'!#REF!</f>
        <v>#REF!</v>
      </c>
      <c r="C12" s="28" t="e">
        <f>'Manitou 1440'!#REF!</f>
        <v>#REF!</v>
      </c>
    </row>
    <row r="13" spans="1:6" x14ac:dyDescent="0.25">
      <c r="A13" s="9" t="s">
        <v>27</v>
      </c>
      <c r="B13" s="28" t="e">
        <f>'Manitou 523TMU'!#REF!</f>
        <v>#REF!</v>
      </c>
      <c r="C13" s="28" t="e">
        <f>'Manitou 523TMU'!#REF!</f>
        <v>#REF!</v>
      </c>
    </row>
    <row r="14" spans="1:6" x14ac:dyDescent="0.25">
      <c r="A14" s="9" t="s">
        <v>28</v>
      </c>
      <c r="B14" s="28" t="e">
        <f>'Manitou 1030S'!#REF!</f>
        <v>#REF!</v>
      </c>
      <c r="C14" s="28" t="e">
        <f>'Manitou 1030S'!#REF!</f>
        <v>#REF!</v>
      </c>
    </row>
    <row r="15" spans="1:6" x14ac:dyDescent="0.25">
      <c r="A15" s="9" t="s">
        <v>29</v>
      </c>
      <c r="B15" s="28" t="e">
        <f>'Manitou 1030ST'!#REF!</f>
        <v>#REF!</v>
      </c>
      <c r="C15" s="28" t="e">
        <f>'Manitou 1030ST'!#REF!</f>
        <v>#REF!</v>
      </c>
    </row>
    <row r="16" spans="1:6" x14ac:dyDescent="0.25">
      <c r="A16" s="9" t="s">
        <v>30</v>
      </c>
      <c r="B16" s="28" t="e">
        <f>'Mini-pelle 1615'!#REF!</f>
        <v>#REF!</v>
      </c>
      <c r="C16" s="28" t="e">
        <f>'Mini-pelle 1615'!#REF!</f>
        <v>#REF!</v>
      </c>
    </row>
    <row r="17" spans="1:3" x14ac:dyDescent="0.25">
      <c r="A17" s="9" t="s">
        <v>31</v>
      </c>
      <c r="B17" s="28" t="e">
        <f>'Mini-pelle 2980'!#REF!</f>
        <v>#REF!</v>
      </c>
      <c r="C17" s="28" t="e">
        <f>'Mini-pelle 2980'!#REF!</f>
        <v>#REF!</v>
      </c>
    </row>
    <row r="18" spans="1:3" x14ac:dyDescent="0.25">
      <c r="A18" s="9" t="s">
        <v>32</v>
      </c>
      <c r="B18" s="28" t="e">
        <f>'Mini-pelle 6T'!#REF!</f>
        <v>#REF!</v>
      </c>
      <c r="C18" s="28" t="e">
        <f>'Mini-pelle 6T'!#REF!</f>
        <v>#REF!</v>
      </c>
    </row>
    <row r="19" spans="1:3" x14ac:dyDescent="0.25">
      <c r="A19" s="9" t="s">
        <v>33</v>
      </c>
      <c r="B19" s="28" t="e">
        <f>Dumper!#REF!</f>
        <v>#REF!</v>
      </c>
      <c r="C19" s="28" t="e">
        <f>Dumper!#REF!</f>
        <v>#REF!</v>
      </c>
    </row>
    <row r="20" spans="1:3" x14ac:dyDescent="0.25">
      <c r="A20" s="9" t="s">
        <v>34</v>
      </c>
      <c r="B20" s="28" t="e">
        <f>'Remorque Jaunin'!#REF!</f>
        <v>#REF!</v>
      </c>
      <c r="C20" s="28" t="e">
        <f>'Remorque Jaunin'!#REF!</f>
        <v>#REF!</v>
      </c>
    </row>
    <row r="21" spans="1:3" x14ac:dyDescent="0.25">
      <c r="A21" s="9" t="s">
        <v>35</v>
      </c>
      <c r="B21" s="28" t="e">
        <f>'Remorque Cougnaud'!#REF!</f>
        <v>#REF!</v>
      </c>
      <c r="C21" s="28" t="e">
        <f>'Remorque Cougnaud'!#REF!</f>
        <v>#REF!</v>
      </c>
    </row>
    <row r="22" spans="1:3" x14ac:dyDescent="0.25">
      <c r="A22" s="9" t="s">
        <v>36</v>
      </c>
      <c r="B22" s="28" t="e">
        <f>'Remorque Thievin'!#REF!</f>
        <v>#REF!</v>
      </c>
      <c r="C22" s="28" t="e">
        <f>'Remorque Thievin'!#REF!</f>
        <v>#REF!</v>
      </c>
    </row>
    <row r="23" spans="1:3" x14ac:dyDescent="0.25">
      <c r="A23" s="9" t="s">
        <v>37</v>
      </c>
      <c r="B23" s="28" t="e">
        <f>'Machine à enduire'!#REF!</f>
        <v>#REF!</v>
      </c>
      <c r="C23" s="28" t="e">
        <f>'Machine à enduire'!#REF!</f>
        <v>#REF!</v>
      </c>
    </row>
    <row r="24" spans="1:3" x14ac:dyDescent="0.25">
      <c r="A24" s="9" t="s">
        <v>38</v>
      </c>
      <c r="B24" s="28" t="e">
        <f>'Compresseur XAS 56'!#REF!</f>
        <v>#REF!</v>
      </c>
      <c r="C24" s="28" t="e">
        <f>'Compresseur XAS 56'!#REF!</f>
        <v>#REF!</v>
      </c>
    </row>
    <row r="25" spans="1:3" x14ac:dyDescent="0.25">
      <c r="A25" s="9" t="s">
        <v>39</v>
      </c>
      <c r="B25" s="28" t="e">
        <f>'Dameuse ABG'!#REF!</f>
        <v>#REF!</v>
      </c>
      <c r="C25" s="28" t="e">
        <f>'Dameuse ABG'!#REF!</f>
        <v>#REF!</v>
      </c>
    </row>
    <row r="26" spans="1:3" x14ac:dyDescent="0.25">
      <c r="A26" s="9" t="s">
        <v>40</v>
      </c>
      <c r="B26" s="28" t="e">
        <f>Bétonnières!#REF!</f>
        <v>#REF!</v>
      </c>
      <c r="C26" s="28" t="e">
        <f>Bétonnières!#REF!</f>
        <v>#REF!</v>
      </c>
    </row>
    <row r="27" spans="1:3" x14ac:dyDescent="0.25">
      <c r="A27" s="9" t="s">
        <v>41</v>
      </c>
      <c r="B27" s="28" t="e">
        <f>Electroportatif!#REF!</f>
        <v>#REF!</v>
      </c>
      <c r="C27" s="28" t="e">
        <f>Electroportatif!#REF!</f>
        <v>#REF!</v>
      </c>
    </row>
  </sheetData>
  <conditionalFormatting sqref="B2:C27">
    <cfRule type="cellIs" dxfId="47" priority="1" operator="between">
      <formula>$F$5+7</formula>
      <formula>$F$5+30</formula>
    </cfRule>
    <cfRule type="cellIs" dxfId="46" priority="2" operator="between">
      <formula>$F$5+7</formula>
      <formula>$F$5+30</formula>
    </cfRule>
    <cfRule type="cellIs" dxfId="45" priority="3" operator="lessThan">
      <formula>$F$5+7</formula>
    </cfRule>
    <cfRule type="cellIs" dxfId="44" priority="6" operator="greaterThan">
      <formula>$F$5+30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>
      <selection sqref="A1:E28"/>
    </sheetView>
  </sheetViews>
  <sheetFormatPr baseColWidth="10" defaultRowHeight="15" x14ac:dyDescent="0.25"/>
  <cols>
    <col min="1" max="1" width="18" customWidth="1"/>
    <col min="2" max="2" width="19.42578125" customWidth="1"/>
    <col min="3" max="3" width="17.5703125" customWidth="1"/>
    <col min="4" max="4" width="17.42578125" style="8" customWidth="1"/>
    <col min="5" max="5" width="29.28515625" customWidth="1"/>
  </cols>
  <sheetData>
    <row r="2" spans="2:5" x14ac:dyDescent="0.25">
      <c r="B2" s="56" t="s">
        <v>8</v>
      </c>
      <c r="C2" s="56"/>
      <c r="D2" s="56"/>
      <c r="E2" s="56"/>
    </row>
    <row r="3" spans="2:5" ht="15.75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6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7"/>
  <sheetViews>
    <sheetView zoomScaleNormal="100" workbookViewId="0">
      <selection activeCell="E8" sqref="E8"/>
    </sheetView>
  </sheetViews>
  <sheetFormatPr baseColWidth="10" defaultRowHeight="15" x14ac:dyDescent="0.25"/>
  <cols>
    <col min="2" max="2" width="14.7109375" customWidth="1"/>
    <col min="3" max="3" width="17.7109375" customWidth="1"/>
    <col min="4" max="4" width="20" customWidth="1"/>
    <col min="5" max="5" width="40" style="10" customWidth="1"/>
  </cols>
  <sheetData>
    <row r="2" spans="2:5" x14ac:dyDescent="0.25">
      <c r="B2" s="56" t="s">
        <v>9</v>
      </c>
      <c r="C2" s="56"/>
      <c r="D2" s="56"/>
      <c r="E2" s="56"/>
    </row>
    <row r="3" spans="2:5" ht="15.75" thickBot="1" x14ac:dyDescent="0.3">
      <c r="B3" s="57"/>
      <c r="C3" s="57"/>
      <c r="D3" s="57"/>
      <c r="E3" s="57"/>
    </row>
    <row r="4" spans="2:5" x14ac:dyDescent="0.25">
      <c r="B4" s="41"/>
      <c r="C4" s="42" t="s">
        <v>2</v>
      </c>
      <c r="D4" s="32">
        <v>41974</v>
      </c>
      <c r="E4" s="37"/>
    </row>
    <row r="5" spans="2:5" x14ac:dyDescent="0.25">
      <c r="C5" s="5" t="s">
        <v>0</v>
      </c>
      <c r="D5" s="6" t="s">
        <v>10</v>
      </c>
      <c r="E5" s="38"/>
    </row>
    <row r="6" spans="2:5" x14ac:dyDescent="0.25">
      <c r="C6" s="43" t="s">
        <v>45</v>
      </c>
      <c r="D6" s="33">
        <v>43375</v>
      </c>
      <c r="E6" s="38"/>
    </row>
    <row r="7" spans="2:5" x14ac:dyDescent="0.25">
      <c r="C7" s="5" t="s">
        <v>7</v>
      </c>
      <c r="D7" s="34">
        <f>EDATE(D6,14)</f>
        <v>43801</v>
      </c>
      <c r="E7" s="39"/>
    </row>
    <row r="8" spans="2:5" x14ac:dyDescent="0.25">
      <c r="C8" s="3" t="s">
        <v>128</v>
      </c>
      <c r="D8" s="35">
        <v>43034</v>
      </c>
      <c r="E8" s="39"/>
    </row>
    <row r="9" spans="2:5" ht="15.75" thickBot="1" x14ac:dyDescent="0.3">
      <c r="C9" s="4" t="s">
        <v>129</v>
      </c>
      <c r="D9" s="36">
        <f>EDATE(D8,24)</f>
        <v>43764</v>
      </c>
      <c r="E9" s="40"/>
    </row>
    <row r="11" spans="2:5" x14ac:dyDescent="0.25">
      <c r="B11" s="1" t="s">
        <v>3</v>
      </c>
      <c r="C11" s="1" t="s">
        <v>6</v>
      </c>
      <c r="D11" s="1" t="s">
        <v>4</v>
      </c>
      <c r="E11" s="13" t="s">
        <v>5</v>
      </c>
    </row>
    <row r="12" spans="2:5" ht="45" x14ac:dyDescent="0.25">
      <c r="B12" s="11">
        <v>41995</v>
      </c>
      <c r="C12" s="12"/>
      <c r="D12" s="12" t="s">
        <v>48</v>
      </c>
      <c r="E12" s="17" t="s">
        <v>56</v>
      </c>
    </row>
    <row r="13" spans="2:5" ht="30" x14ac:dyDescent="0.25">
      <c r="B13" s="14">
        <v>42003</v>
      </c>
      <c r="C13" s="15"/>
      <c r="D13" s="15" t="s">
        <v>49</v>
      </c>
      <c r="E13" s="17" t="s">
        <v>50</v>
      </c>
    </row>
    <row r="14" spans="2:5" ht="75" x14ac:dyDescent="0.25">
      <c r="B14" s="14">
        <v>42115</v>
      </c>
      <c r="C14" s="16">
        <v>74805</v>
      </c>
      <c r="D14" s="15" t="s">
        <v>51</v>
      </c>
      <c r="E14" s="17" t="s">
        <v>57</v>
      </c>
    </row>
    <row r="15" spans="2:5" ht="45" x14ac:dyDescent="0.25">
      <c r="B15" s="14">
        <v>42492</v>
      </c>
      <c r="C15" s="16">
        <v>76139</v>
      </c>
      <c r="D15" s="15" t="s">
        <v>51</v>
      </c>
      <c r="E15" s="17" t="s">
        <v>52</v>
      </c>
    </row>
    <row r="16" spans="2:5" ht="30" x14ac:dyDescent="0.25">
      <c r="B16" s="14">
        <v>42580</v>
      </c>
      <c r="C16" s="16">
        <v>82134</v>
      </c>
      <c r="D16" s="15" t="s">
        <v>53</v>
      </c>
      <c r="E16" s="17" t="s">
        <v>54</v>
      </c>
    </row>
    <row r="17" spans="2:5" ht="45" x14ac:dyDescent="0.25">
      <c r="B17" s="14">
        <v>42643</v>
      </c>
      <c r="C17" s="16">
        <v>85625</v>
      </c>
      <c r="D17" s="15" t="s">
        <v>53</v>
      </c>
      <c r="E17" s="17" t="s">
        <v>55</v>
      </c>
    </row>
    <row r="18" spans="2:5" ht="45" x14ac:dyDescent="0.25">
      <c r="B18" s="14">
        <v>42704</v>
      </c>
      <c r="C18" s="16">
        <v>89616</v>
      </c>
      <c r="D18" s="15" t="s">
        <v>53</v>
      </c>
      <c r="E18" s="17" t="s">
        <v>58</v>
      </c>
    </row>
    <row r="19" spans="2:5" x14ac:dyDescent="0.25">
      <c r="B19" s="14">
        <v>42766</v>
      </c>
      <c r="C19" s="16">
        <v>92174</v>
      </c>
      <c r="D19" s="15" t="s">
        <v>59</v>
      </c>
      <c r="E19" s="17" t="s">
        <v>60</v>
      </c>
    </row>
    <row r="20" spans="2:5" ht="45" x14ac:dyDescent="0.25">
      <c r="B20" s="14">
        <v>42812</v>
      </c>
      <c r="C20" s="16">
        <v>95102</v>
      </c>
      <c r="D20" s="15" t="s">
        <v>59</v>
      </c>
      <c r="E20" s="17" t="s">
        <v>61</v>
      </c>
    </row>
    <row r="21" spans="2:5" ht="45" x14ac:dyDescent="0.25">
      <c r="B21" s="14">
        <v>43034</v>
      </c>
      <c r="C21" s="16">
        <v>105475</v>
      </c>
      <c r="D21" s="15" t="s">
        <v>59</v>
      </c>
      <c r="E21" s="17" t="s">
        <v>62</v>
      </c>
    </row>
    <row r="22" spans="2:5" ht="30" x14ac:dyDescent="0.25">
      <c r="B22" s="14">
        <v>43375</v>
      </c>
      <c r="C22" s="16">
        <v>121454</v>
      </c>
      <c r="D22" s="15" t="s">
        <v>63</v>
      </c>
      <c r="E22" s="17" t="s">
        <v>64</v>
      </c>
    </row>
    <row r="23" spans="2:5" ht="60" x14ac:dyDescent="0.25">
      <c r="B23" s="14">
        <v>43465</v>
      </c>
      <c r="C23" s="16">
        <v>127898</v>
      </c>
      <c r="D23" s="15" t="s">
        <v>53</v>
      </c>
      <c r="E23" s="17" t="s">
        <v>65</v>
      </c>
    </row>
    <row r="24" spans="2:5" x14ac:dyDescent="0.25">
      <c r="B24" s="15"/>
      <c r="C24" s="15"/>
      <c r="D24" s="15"/>
      <c r="E24" s="17"/>
    </row>
    <row r="25" spans="2:5" x14ac:dyDescent="0.25">
      <c r="B25" s="15"/>
      <c r="C25" s="15"/>
      <c r="D25" s="15"/>
      <c r="E25" s="17"/>
    </row>
    <row r="26" spans="2:5" x14ac:dyDescent="0.25">
      <c r="B26" s="15"/>
      <c r="C26" s="15"/>
      <c r="D26" s="15"/>
      <c r="E26" s="17"/>
    </row>
    <row r="27" spans="2:5" x14ac:dyDescent="0.25">
      <c r="B27" s="15"/>
      <c r="C27" s="15"/>
      <c r="D27" s="15"/>
      <c r="E27" s="17"/>
    </row>
    <row r="28" spans="2:5" x14ac:dyDescent="0.25">
      <c r="B28" s="15"/>
      <c r="C28" s="15"/>
      <c r="D28" s="15"/>
    </row>
    <row r="29" spans="2:5" x14ac:dyDescent="0.25">
      <c r="B29" s="15"/>
      <c r="C29" s="15"/>
      <c r="D29" s="15"/>
    </row>
    <row r="30" spans="2:5" x14ac:dyDescent="0.25">
      <c r="B30" s="15"/>
      <c r="C30" s="15"/>
      <c r="D30" s="15"/>
    </row>
    <row r="31" spans="2:5" x14ac:dyDescent="0.25">
      <c r="B31" s="15"/>
      <c r="C31" s="15"/>
      <c r="D31" s="15"/>
    </row>
    <row r="32" spans="2:5" x14ac:dyDescent="0.25">
      <c r="B32" s="15"/>
      <c r="C32" s="15"/>
      <c r="D32" s="15"/>
    </row>
    <row r="33" spans="2:4" x14ac:dyDescent="0.25">
      <c r="B33" s="15"/>
      <c r="C33" s="15"/>
      <c r="D33" s="15"/>
    </row>
    <row r="34" spans="2:4" x14ac:dyDescent="0.25">
      <c r="B34" s="15"/>
      <c r="C34" s="15"/>
      <c r="D34" s="15"/>
    </row>
    <row r="35" spans="2:4" x14ac:dyDescent="0.25">
      <c r="B35" s="15"/>
      <c r="C35" s="15"/>
      <c r="D35" s="15"/>
    </row>
    <row r="36" spans="2:4" x14ac:dyDescent="0.25">
      <c r="B36" s="15"/>
      <c r="C36" s="15"/>
      <c r="D36" s="15"/>
    </row>
    <row r="37" spans="2:4" x14ac:dyDescent="0.25">
      <c r="B37" s="15"/>
      <c r="C37" s="15"/>
      <c r="D37" s="15"/>
    </row>
    <row r="38" spans="2:4" x14ac:dyDescent="0.25">
      <c r="B38" s="15"/>
      <c r="C38" s="15"/>
      <c r="D38" s="15"/>
    </row>
    <row r="39" spans="2:4" x14ac:dyDescent="0.25">
      <c r="B39" s="15"/>
      <c r="C39" s="15"/>
      <c r="D39" s="15"/>
    </row>
    <row r="40" spans="2:4" x14ac:dyDescent="0.25">
      <c r="B40" s="15"/>
      <c r="C40" s="15"/>
      <c r="D40" s="15"/>
    </row>
    <row r="41" spans="2:4" x14ac:dyDescent="0.25">
      <c r="B41" s="15"/>
      <c r="C41" s="15"/>
      <c r="D41" s="15"/>
    </row>
    <row r="42" spans="2:4" x14ac:dyDescent="0.25">
      <c r="B42" s="15"/>
      <c r="C42" s="15"/>
      <c r="D42" s="15"/>
    </row>
    <row r="43" spans="2:4" x14ac:dyDescent="0.25">
      <c r="B43" s="15"/>
      <c r="C43" s="15"/>
      <c r="D43" s="15"/>
    </row>
    <row r="44" spans="2:4" x14ac:dyDescent="0.25">
      <c r="B44" s="15"/>
      <c r="C44" s="15"/>
      <c r="D44" s="15"/>
    </row>
    <row r="45" spans="2:4" x14ac:dyDescent="0.25">
      <c r="B45" s="15"/>
      <c r="C45" s="15"/>
      <c r="D45" s="15"/>
    </row>
    <row r="46" spans="2:4" x14ac:dyDescent="0.25">
      <c r="B46" s="15"/>
      <c r="C46" s="15"/>
      <c r="D46" s="15"/>
    </row>
    <row r="47" spans="2:4" x14ac:dyDescent="0.25">
      <c r="B47" s="15"/>
      <c r="C47" s="15"/>
      <c r="D47" s="15"/>
    </row>
    <row r="48" spans="2:4" x14ac:dyDescent="0.25">
      <c r="B48" s="15"/>
      <c r="C48" s="15"/>
      <c r="D48" s="15"/>
    </row>
    <row r="49" spans="2:4" x14ac:dyDescent="0.25">
      <c r="B49" s="15"/>
      <c r="C49" s="15"/>
      <c r="D49" s="15"/>
    </row>
    <row r="50" spans="2:4" x14ac:dyDescent="0.25">
      <c r="B50" s="15"/>
      <c r="C50" s="15"/>
      <c r="D50" s="15"/>
    </row>
    <row r="51" spans="2:4" x14ac:dyDescent="0.25">
      <c r="B51" s="15"/>
      <c r="C51" s="15"/>
      <c r="D51" s="15"/>
    </row>
    <row r="52" spans="2:4" x14ac:dyDescent="0.25">
      <c r="B52" s="15"/>
      <c r="C52" s="15"/>
      <c r="D52" s="15"/>
    </row>
    <row r="53" spans="2:4" x14ac:dyDescent="0.25">
      <c r="B53" s="15"/>
      <c r="C53" s="15"/>
      <c r="D53" s="15"/>
    </row>
    <row r="54" spans="2:4" x14ac:dyDescent="0.25">
      <c r="B54" s="15"/>
      <c r="C54" s="15"/>
      <c r="D54" s="15"/>
    </row>
    <row r="55" spans="2:4" x14ac:dyDescent="0.25">
      <c r="B55" s="15"/>
      <c r="C55" s="15"/>
      <c r="D55" s="15"/>
    </row>
    <row r="56" spans="2:4" x14ac:dyDescent="0.25">
      <c r="B56" s="15"/>
      <c r="C56" s="15"/>
      <c r="D56" s="15"/>
    </row>
    <row r="57" spans="2:4" x14ac:dyDescent="0.25">
      <c r="B57" s="15"/>
      <c r="C57" s="15"/>
      <c r="D57" s="15"/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workbookViewId="0">
      <selection activeCell="B2" sqref="B2:E3"/>
    </sheetView>
  </sheetViews>
  <sheetFormatPr baseColWidth="10" defaultRowHeight="15" x14ac:dyDescent="0.25"/>
  <cols>
    <col min="2" max="2" width="13.85546875" customWidth="1"/>
    <col min="3" max="3" width="18.42578125" customWidth="1"/>
    <col min="4" max="4" width="21.28515625" style="15" customWidth="1"/>
    <col min="5" max="5" width="31.140625" style="24" customWidth="1"/>
  </cols>
  <sheetData>
    <row r="2" spans="2:5" x14ac:dyDescent="0.25">
      <c r="B2" s="56" t="s">
        <v>11</v>
      </c>
      <c r="C2" s="56"/>
      <c r="D2" s="56"/>
      <c r="E2" s="56"/>
    </row>
    <row r="3" spans="2:5" ht="15.75" thickBot="1" x14ac:dyDescent="0.3">
      <c r="B3" s="57"/>
      <c r="C3" s="58"/>
      <c r="D3" s="58"/>
      <c r="E3" s="57"/>
    </row>
    <row r="4" spans="2:5" x14ac:dyDescent="0.25">
      <c r="B4" s="41"/>
      <c r="C4" s="42" t="s">
        <v>2</v>
      </c>
      <c r="D4" s="47">
        <v>39448</v>
      </c>
      <c r="E4" s="44"/>
    </row>
    <row r="5" spans="2:5" x14ac:dyDescent="0.25">
      <c r="C5" s="5" t="s">
        <v>0</v>
      </c>
      <c r="D5" s="6" t="s">
        <v>12</v>
      </c>
      <c r="E5" s="45"/>
    </row>
    <row r="6" spans="2:5" x14ac:dyDescent="0.25">
      <c r="C6" s="3" t="s">
        <v>131</v>
      </c>
      <c r="D6" s="48"/>
      <c r="E6" s="45"/>
    </row>
    <row r="7" spans="2:5" x14ac:dyDescent="0.25">
      <c r="C7" s="5" t="s">
        <v>7</v>
      </c>
      <c r="D7" s="50">
        <v>43583</v>
      </c>
      <c r="E7" s="46"/>
    </row>
    <row r="8" spans="2:5" x14ac:dyDescent="0.25">
      <c r="C8" s="3" t="s">
        <v>130</v>
      </c>
      <c r="D8" s="49"/>
      <c r="E8" s="46"/>
    </row>
    <row r="9" spans="2:5" ht="15.75" thickBot="1" x14ac:dyDescent="0.3">
      <c r="C9" s="4" t="s">
        <v>129</v>
      </c>
      <c r="D9" s="51">
        <v>43600</v>
      </c>
      <c r="E9" s="46"/>
    </row>
    <row r="11" spans="2:5" x14ac:dyDescent="0.25">
      <c r="B11" s="1" t="s">
        <v>3</v>
      </c>
      <c r="C11" s="1" t="s">
        <v>6</v>
      </c>
      <c r="D11" s="12" t="s">
        <v>4</v>
      </c>
      <c r="E11" s="22" t="s">
        <v>5</v>
      </c>
    </row>
    <row r="12" spans="2:5" x14ac:dyDescent="0.25">
      <c r="B12" s="11">
        <v>39882</v>
      </c>
      <c r="C12" s="21">
        <v>9619</v>
      </c>
      <c r="D12" s="12" t="s">
        <v>67</v>
      </c>
      <c r="E12" s="23" t="s">
        <v>68</v>
      </c>
    </row>
    <row r="13" spans="2:5" ht="60" x14ac:dyDescent="0.25">
      <c r="B13" s="14">
        <v>39899</v>
      </c>
      <c r="C13" s="15"/>
      <c r="D13" s="15" t="s">
        <v>67</v>
      </c>
      <c r="E13" s="23" t="s">
        <v>69</v>
      </c>
    </row>
    <row r="14" spans="2:5" ht="60" x14ac:dyDescent="0.25">
      <c r="B14" s="14">
        <v>40138</v>
      </c>
      <c r="C14" s="15"/>
      <c r="D14" s="15" t="s">
        <v>67</v>
      </c>
      <c r="E14" s="23" t="s">
        <v>70</v>
      </c>
    </row>
    <row r="15" spans="2:5" ht="60" x14ac:dyDescent="0.25">
      <c r="B15" s="14">
        <v>40527</v>
      </c>
      <c r="C15" s="15"/>
      <c r="D15" s="15" t="s">
        <v>71</v>
      </c>
      <c r="E15" s="23" t="s">
        <v>72</v>
      </c>
    </row>
    <row r="16" spans="2:5" x14ac:dyDescent="0.25">
      <c r="B16" s="14">
        <v>41067</v>
      </c>
      <c r="C16" s="16">
        <v>36706</v>
      </c>
      <c r="D16" s="15" t="s">
        <v>73</v>
      </c>
      <c r="E16" s="23" t="s">
        <v>74</v>
      </c>
    </row>
    <row r="17" spans="2:5" x14ac:dyDescent="0.25">
      <c r="B17" s="14">
        <v>41075</v>
      </c>
      <c r="C17" s="15"/>
      <c r="D17" s="15" t="s">
        <v>71</v>
      </c>
      <c r="E17" s="23" t="s">
        <v>75</v>
      </c>
    </row>
    <row r="18" spans="2:5" ht="105" x14ac:dyDescent="0.25">
      <c r="B18" s="14">
        <v>41305</v>
      </c>
      <c r="C18" s="16">
        <v>41683</v>
      </c>
      <c r="D18" s="15" t="s">
        <v>67</v>
      </c>
      <c r="E18" s="23" t="s">
        <v>76</v>
      </c>
    </row>
    <row r="19" spans="2:5" ht="30" x14ac:dyDescent="0.25">
      <c r="B19" s="14">
        <v>41333</v>
      </c>
      <c r="C19" s="16">
        <v>42188</v>
      </c>
      <c r="D19" s="15" t="s">
        <v>67</v>
      </c>
      <c r="E19" s="23" t="s">
        <v>77</v>
      </c>
    </row>
    <row r="20" spans="2:5" ht="75" x14ac:dyDescent="0.25">
      <c r="B20" s="14">
        <v>41363</v>
      </c>
      <c r="C20" s="15">
        <v>43590</v>
      </c>
      <c r="D20" s="15" t="s">
        <v>67</v>
      </c>
      <c r="E20" s="23" t="s">
        <v>78</v>
      </c>
    </row>
    <row r="21" spans="2:5" ht="60" x14ac:dyDescent="0.25">
      <c r="B21" s="14">
        <v>41486</v>
      </c>
      <c r="C21" s="15"/>
      <c r="D21" s="15" t="s">
        <v>67</v>
      </c>
      <c r="E21" s="23" t="s">
        <v>79</v>
      </c>
    </row>
    <row r="22" spans="2:5" ht="180" x14ac:dyDescent="0.25">
      <c r="B22" s="14">
        <v>41517</v>
      </c>
      <c r="C22" s="16">
        <v>48427</v>
      </c>
      <c r="D22" s="15" t="s">
        <v>80</v>
      </c>
      <c r="E22" s="23" t="s">
        <v>81</v>
      </c>
    </row>
    <row r="23" spans="2:5" ht="30" x14ac:dyDescent="0.25">
      <c r="B23" s="14">
        <v>41570</v>
      </c>
      <c r="C23" s="16">
        <v>49763</v>
      </c>
      <c r="D23" s="15" t="s">
        <v>59</v>
      </c>
      <c r="E23" s="23" t="s">
        <v>82</v>
      </c>
    </row>
    <row r="24" spans="2:5" ht="75" x14ac:dyDescent="0.25">
      <c r="B24" s="14">
        <v>41578</v>
      </c>
      <c r="C24" s="16">
        <v>49950</v>
      </c>
      <c r="D24" s="15" t="s">
        <v>59</v>
      </c>
      <c r="E24" s="23" t="s">
        <v>83</v>
      </c>
    </row>
    <row r="25" spans="2:5" ht="30" x14ac:dyDescent="0.25">
      <c r="B25" s="14">
        <v>41621</v>
      </c>
      <c r="C25" s="16">
        <v>50984</v>
      </c>
      <c r="D25" s="15" t="s">
        <v>59</v>
      </c>
      <c r="E25" s="23" t="s">
        <v>84</v>
      </c>
    </row>
    <row r="26" spans="2:5" ht="45" x14ac:dyDescent="0.25">
      <c r="B26" s="14">
        <v>41694</v>
      </c>
      <c r="C26" s="15"/>
      <c r="D26" s="15" t="s">
        <v>59</v>
      </c>
      <c r="E26" s="23" t="s">
        <v>85</v>
      </c>
    </row>
    <row r="27" spans="2:5" ht="75" x14ac:dyDescent="0.25">
      <c r="B27" s="14">
        <v>41815</v>
      </c>
      <c r="C27" s="16">
        <v>55305</v>
      </c>
      <c r="D27" s="15" t="s">
        <v>59</v>
      </c>
      <c r="E27" s="23" t="s">
        <v>86</v>
      </c>
    </row>
    <row r="28" spans="2:5" ht="45" x14ac:dyDescent="0.25">
      <c r="B28" s="14">
        <v>41927</v>
      </c>
      <c r="C28" s="16">
        <v>58329</v>
      </c>
      <c r="D28" s="15" t="s">
        <v>59</v>
      </c>
      <c r="E28" s="23" t="s">
        <v>87</v>
      </c>
    </row>
    <row r="29" spans="2:5" ht="120" x14ac:dyDescent="0.25">
      <c r="B29" s="14">
        <v>42061</v>
      </c>
      <c r="C29" s="16">
        <v>61419</v>
      </c>
      <c r="D29" s="15" t="s">
        <v>59</v>
      </c>
      <c r="E29" s="23" t="s">
        <v>88</v>
      </c>
    </row>
    <row r="30" spans="2:5" ht="30" x14ac:dyDescent="0.25">
      <c r="B30" s="14">
        <v>42152</v>
      </c>
      <c r="C30" s="16">
        <v>63879</v>
      </c>
      <c r="E30" s="23" t="s">
        <v>89</v>
      </c>
    </row>
    <row r="31" spans="2:5" ht="45" x14ac:dyDescent="0.25">
      <c r="B31" s="14">
        <v>42390</v>
      </c>
      <c r="C31" s="16">
        <v>68261</v>
      </c>
      <c r="D31" s="15" t="s">
        <v>59</v>
      </c>
      <c r="E31" s="23" t="s">
        <v>90</v>
      </c>
    </row>
    <row r="32" spans="2:5" ht="60" x14ac:dyDescent="0.25">
      <c r="B32" s="14">
        <v>42613</v>
      </c>
      <c r="C32" s="16">
        <v>74240</v>
      </c>
      <c r="D32" s="15" t="s">
        <v>91</v>
      </c>
      <c r="E32" s="23" t="s">
        <v>92</v>
      </c>
    </row>
    <row r="33" spans="2:5" ht="30" x14ac:dyDescent="0.25">
      <c r="B33" s="14">
        <v>42703</v>
      </c>
      <c r="C33" s="16">
        <v>76447</v>
      </c>
      <c r="D33" s="15" t="s">
        <v>93</v>
      </c>
      <c r="E33" s="23" t="s">
        <v>94</v>
      </c>
    </row>
    <row r="34" spans="2:5" ht="135" x14ac:dyDescent="0.25">
      <c r="B34" s="14">
        <v>42704</v>
      </c>
      <c r="C34" s="16">
        <v>76755</v>
      </c>
      <c r="D34" s="15" t="s">
        <v>95</v>
      </c>
      <c r="E34" s="23" t="s">
        <v>96</v>
      </c>
    </row>
    <row r="35" spans="2:5" x14ac:dyDescent="0.25">
      <c r="B35" s="14">
        <v>42766</v>
      </c>
      <c r="C35" s="16">
        <v>78070</v>
      </c>
      <c r="D35" s="15" t="s">
        <v>95</v>
      </c>
      <c r="E35" s="23" t="s">
        <v>97</v>
      </c>
    </row>
    <row r="36" spans="2:5" ht="45" x14ac:dyDescent="0.25">
      <c r="B36" s="14">
        <v>42979</v>
      </c>
      <c r="C36" s="16">
        <v>80876</v>
      </c>
      <c r="D36" s="15" t="s">
        <v>95</v>
      </c>
      <c r="E36" s="23" t="s">
        <v>98</v>
      </c>
    </row>
    <row r="37" spans="2:5" ht="75" x14ac:dyDescent="0.25">
      <c r="B37" s="14">
        <v>43008</v>
      </c>
      <c r="C37" s="16">
        <v>83144</v>
      </c>
      <c r="D37" s="15" t="s">
        <v>95</v>
      </c>
      <c r="E37" s="23" t="s">
        <v>99</v>
      </c>
    </row>
    <row r="38" spans="2:5" ht="120" x14ac:dyDescent="0.25">
      <c r="B38" s="14">
        <v>43400</v>
      </c>
      <c r="C38" s="16">
        <v>88128</v>
      </c>
      <c r="D38" s="15" t="s">
        <v>95</v>
      </c>
      <c r="E38" s="23" t="s">
        <v>100</v>
      </c>
    </row>
    <row r="39" spans="2:5" ht="75" x14ac:dyDescent="0.25">
      <c r="B39" s="14">
        <v>43465</v>
      </c>
      <c r="C39" s="16">
        <v>90549</v>
      </c>
      <c r="D39" s="15" t="s">
        <v>95</v>
      </c>
      <c r="E39" s="23" t="s">
        <v>101</v>
      </c>
    </row>
    <row r="40" spans="2:5" x14ac:dyDescent="0.25">
      <c r="B40" s="15"/>
      <c r="C40" s="15"/>
      <c r="E40" s="23"/>
    </row>
    <row r="41" spans="2:5" x14ac:dyDescent="0.25">
      <c r="B41" s="15"/>
      <c r="C41" s="15"/>
      <c r="E41" s="23"/>
    </row>
    <row r="42" spans="2:5" x14ac:dyDescent="0.25">
      <c r="B42" s="15"/>
      <c r="C42" s="15"/>
      <c r="E42" s="23"/>
    </row>
    <row r="43" spans="2:5" x14ac:dyDescent="0.25">
      <c r="B43" s="15"/>
      <c r="C43" s="15"/>
      <c r="E43" s="23"/>
    </row>
    <row r="44" spans="2:5" x14ac:dyDescent="0.25">
      <c r="B44" s="15"/>
      <c r="C44" s="15"/>
      <c r="E44" s="23"/>
    </row>
    <row r="45" spans="2:5" x14ac:dyDescent="0.25">
      <c r="B45" s="15"/>
      <c r="C45" s="15"/>
      <c r="E45" s="23"/>
    </row>
    <row r="46" spans="2:5" x14ac:dyDescent="0.25">
      <c r="B46" s="15"/>
      <c r="C46" s="15"/>
      <c r="E46" s="23"/>
    </row>
    <row r="47" spans="2:5" x14ac:dyDescent="0.25">
      <c r="B47" s="15"/>
      <c r="C47" s="15"/>
      <c r="E47" s="23"/>
    </row>
    <row r="48" spans="2:5" x14ac:dyDescent="0.25">
      <c r="B48" s="15"/>
      <c r="C48" s="15"/>
      <c r="E48" s="23"/>
    </row>
    <row r="49" spans="2:5" x14ac:dyDescent="0.25">
      <c r="B49" s="15"/>
      <c r="C49" s="15"/>
      <c r="E49" s="23"/>
    </row>
    <row r="50" spans="2:5" x14ac:dyDescent="0.25">
      <c r="B50" s="15"/>
      <c r="C50" s="15"/>
      <c r="E50" s="23"/>
    </row>
    <row r="51" spans="2:5" x14ac:dyDescent="0.25">
      <c r="B51" s="15"/>
      <c r="C51" s="15"/>
      <c r="E51" s="23"/>
    </row>
    <row r="52" spans="2:5" x14ac:dyDescent="0.25">
      <c r="B52" s="15"/>
      <c r="C52" s="15"/>
      <c r="E52" s="23"/>
    </row>
    <row r="53" spans="2:5" x14ac:dyDescent="0.25">
      <c r="B53" s="15"/>
      <c r="C53" s="15"/>
      <c r="E53" s="23"/>
    </row>
    <row r="54" spans="2:5" x14ac:dyDescent="0.25">
      <c r="B54" s="15"/>
      <c r="C54" s="15"/>
      <c r="E54" s="23"/>
    </row>
    <row r="55" spans="2:5" x14ac:dyDescent="0.25">
      <c r="B55" s="15"/>
      <c r="C55" s="15"/>
      <c r="E55" s="23"/>
    </row>
    <row r="56" spans="2:5" x14ac:dyDescent="0.25">
      <c r="B56" s="15"/>
      <c r="C56" s="15"/>
      <c r="E56" s="23"/>
    </row>
    <row r="57" spans="2:5" x14ac:dyDescent="0.25">
      <c r="B57" s="15"/>
      <c r="C57" s="15"/>
      <c r="E57" s="23"/>
    </row>
    <row r="58" spans="2:5" x14ac:dyDescent="0.25">
      <c r="B58" s="15"/>
      <c r="C58" s="15"/>
      <c r="E58" s="23"/>
    </row>
    <row r="59" spans="2:5" x14ac:dyDescent="0.25">
      <c r="B59" s="15"/>
      <c r="C59" s="15"/>
      <c r="E59" s="23"/>
    </row>
    <row r="60" spans="2:5" x14ac:dyDescent="0.25">
      <c r="B60" s="15"/>
      <c r="C60" s="15"/>
      <c r="E60" s="23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7"/>
  <sheetViews>
    <sheetView workbookViewId="0">
      <selection activeCell="B4" sqref="B4"/>
    </sheetView>
  </sheetViews>
  <sheetFormatPr baseColWidth="10" defaultRowHeight="15" x14ac:dyDescent="0.25"/>
  <cols>
    <col min="3" max="3" width="20.140625" customWidth="1"/>
    <col min="4" max="4" width="17.7109375" customWidth="1"/>
    <col min="5" max="5" width="39.140625" style="17" customWidth="1"/>
  </cols>
  <sheetData>
    <row r="2" spans="2:5" x14ac:dyDescent="0.25">
      <c r="B2" s="56" t="s">
        <v>139</v>
      </c>
      <c r="C2" s="56"/>
      <c r="D2" s="56"/>
      <c r="E2" s="56"/>
    </row>
    <row r="3" spans="2:5" ht="15.75" thickBot="1" x14ac:dyDescent="0.3">
      <c r="B3" s="57"/>
      <c r="C3" s="58"/>
      <c r="D3" s="58"/>
      <c r="E3" s="57"/>
    </row>
    <row r="4" spans="2:5" x14ac:dyDescent="0.25">
      <c r="B4" s="41"/>
      <c r="C4" s="42" t="s">
        <v>2</v>
      </c>
      <c r="D4" s="32" t="s">
        <v>14</v>
      </c>
      <c r="E4" s="52"/>
    </row>
    <row r="5" spans="2:5" x14ac:dyDescent="0.25">
      <c r="C5" s="5" t="s">
        <v>0</v>
      </c>
      <c r="D5" s="6" t="s">
        <v>13</v>
      </c>
      <c r="E5" s="38"/>
    </row>
    <row r="6" spans="2:5" x14ac:dyDescent="0.25">
      <c r="C6" s="54" t="s">
        <v>131</v>
      </c>
      <c r="D6" s="48"/>
      <c r="E6" s="38"/>
    </row>
    <row r="7" spans="2:5" x14ac:dyDescent="0.25">
      <c r="C7" s="5" t="s">
        <v>7</v>
      </c>
      <c r="D7" s="55"/>
      <c r="E7" s="53"/>
    </row>
    <row r="8" spans="2:5" x14ac:dyDescent="0.25">
      <c r="C8" s="3" t="s">
        <v>128</v>
      </c>
      <c r="D8" s="35">
        <v>43413</v>
      </c>
      <c r="E8" s="53"/>
    </row>
    <row r="9" spans="2:5" ht="15.75" thickBot="1" x14ac:dyDescent="0.3">
      <c r="C9" s="4" t="s">
        <v>129</v>
      </c>
      <c r="D9" s="36">
        <f>EDATE(D8,24)</f>
        <v>44144</v>
      </c>
      <c r="E9" s="53"/>
    </row>
    <row r="11" spans="2:5" x14ac:dyDescent="0.25">
      <c r="B11" s="1" t="s">
        <v>3</v>
      </c>
      <c r="C11" s="1" t="s">
        <v>6</v>
      </c>
      <c r="D11" s="1" t="s">
        <v>4</v>
      </c>
      <c r="E11" s="25" t="s">
        <v>5</v>
      </c>
    </row>
    <row r="12" spans="2:5" ht="45" x14ac:dyDescent="0.25">
      <c r="B12" s="11">
        <v>39851</v>
      </c>
      <c r="C12" s="21">
        <v>16697</v>
      </c>
      <c r="D12" s="12" t="s">
        <v>102</v>
      </c>
      <c r="E12" s="17" t="s">
        <v>103</v>
      </c>
    </row>
    <row r="13" spans="2:5" ht="60" x14ac:dyDescent="0.25">
      <c r="B13" s="14">
        <v>40081</v>
      </c>
      <c r="C13" s="16">
        <v>21205</v>
      </c>
      <c r="D13" s="15" t="s">
        <v>67</v>
      </c>
      <c r="E13" s="17" t="s">
        <v>104</v>
      </c>
    </row>
    <row r="14" spans="2:5" x14ac:dyDescent="0.25">
      <c r="B14" s="14">
        <v>40147</v>
      </c>
      <c r="C14" s="16">
        <v>22488</v>
      </c>
      <c r="D14" s="15" t="s">
        <v>71</v>
      </c>
      <c r="E14" s="17" t="s">
        <v>105</v>
      </c>
    </row>
    <row r="15" spans="2:5" ht="105" x14ac:dyDescent="0.25">
      <c r="B15" s="14">
        <v>40474</v>
      </c>
      <c r="C15" s="16">
        <v>28174</v>
      </c>
      <c r="D15" s="15" t="s">
        <v>67</v>
      </c>
      <c r="E15" s="17" t="s">
        <v>106</v>
      </c>
    </row>
    <row r="16" spans="2:5" x14ac:dyDescent="0.25">
      <c r="B16" s="14">
        <v>40540</v>
      </c>
      <c r="C16" s="15"/>
      <c r="D16" s="15" t="s">
        <v>71</v>
      </c>
      <c r="E16" s="17" t="s">
        <v>107</v>
      </c>
    </row>
    <row r="17" spans="2:5" ht="30" x14ac:dyDescent="0.25">
      <c r="B17" s="14">
        <v>40542</v>
      </c>
      <c r="C17" s="15"/>
      <c r="D17" s="15" t="s">
        <v>67</v>
      </c>
      <c r="E17" s="17" t="s">
        <v>108</v>
      </c>
    </row>
    <row r="18" spans="2:5" ht="105" x14ac:dyDescent="0.25">
      <c r="B18" s="14">
        <v>40907</v>
      </c>
      <c r="C18" s="15"/>
      <c r="D18" s="15" t="s">
        <v>67</v>
      </c>
      <c r="E18" s="17" t="s">
        <v>109</v>
      </c>
    </row>
    <row r="19" spans="2:5" ht="45" x14ac:dyDescent="0.25">
      <c r="B19" s="14">
        <v>41193</v>
      </c>
      <c r="C19" s="16">
        <v>46837</v>
      </c>
      <c r="D19" s="15" t="s">
        <v>67</v>
      </c>
      <c r="E19" s="17" t="s">
        <v>110</v>
      </c>
    </row>
    <row r="20" spans="2:5" ht="150" x14ac:dyDescent="0.25">
      <c r="B20" s="14">
        <v>41305</v>
      </c>
      <c r="C20" s="16">
        <v>49118</v>
      </c>
      <c r="D20" s="15" t="s">
        <v>67</v>
      </c>
      <c r="E20" s="17" t="s">
        <v>111</v>
      </c>
    </row>
    <row r="21" spans="2:5" ht="30" x14ac:dyDescent="0.25">
      <c r="B21" s="14">
        <v>41546</v>
      </c>
      <c r="C21" s="15"/>
      <c r="D21" s="15" t="s">
        <v>67</v>
      </c>
      <c r="E21" s="17" t="s">
        <v>112</v>
      </c>
    </row>
    <row r="22" spans="2:5" x14ac:dyDescent="0.25">
      <c r="B22" s="14">
        <v>41517</v>
      </c>
      <c r="C22" s="15"/>
      <c r="D22" s="15" t="s">
        <v>80</v>
      </c>
      <c r="E22" s="17" t="s">
        <v>66</v>
      </c>
    </row>
    <row r="23" spans="2:5" ht="60" x14ac:dyDescent="0.25">
      <c r="B23" s="14">
        <v>41649</v>
      </c>
      <c r="C23" s="15"/>
      <c r="D23" s="15" t="s">
        <v>80</v>
      </c>
      <c r="E23" s="17" t="s">
        <v>113</v>
      </c>
    </row>
    <row r="24" spans="2:5" ht="30" x14ac:dyDescent="0.25">
      <c r="B24" s="14">
        <v>41815</v>
      </c>
      <c r="C24" s="16">
        <v>64087</v>
      </c>
      <c r="D24" s="15" t="s">
        <v>80</v>
      </c>
      <c r="E24" s="17" t="s">
        <v>114</v>
      </c>
    </row>
    <row r="25" spans="2:5" ht="90" x14ac:dyDescent="0.25">
      <c r="B25" s="14">
        <v>41972</v>
      </c>
      <c r="C25" s="16">
        <v>67595</v>
      </c>
      <c r="D25" s="15" t="s">
        <v>80</v>
      </c>
      <c r="E25" s="17" t="s">
        <v>115</v>
      </c>
    </row>
    <row r="26" spans="2:5" ht="30" x14ac:dyDescent="0.25">
      <c r="B26" s="14">
        <v>42055</v>
      </c>
      <c r="C26" s="16">
        <v>69186</v>
      </c>
      <c r="D26" s="15" t="s">
        <v>80</v>
      </c>
      <c r="E26" s="17" t="s">
        <v>116</v>
      </c>
    </row>
    <row r="27" spans="2:5" ht="30" x14ac:dyDescent="0.25">
      <c r="B27" s="14">
        <v>42202</v>
      </c>
      <c r="C27" s="16">
        <v>73378</v>
      </c>
      <c r="D27" s="15" t="s">
        <v>80</v>
      </c>
      <c r="E27" s="26" t="s">
        <v>117</v>
      </c>
    </row>
    <row r="28" spans="2:5" ht="90" x14ac:dyDescent="0.25">
      <c r="B28" s="14">
        <v>42216</v>
      </c>
      <c r="C28" s="16">
        <v>73779</v>
      </c>
      <c r="D28" s="15" t="s">
        <v>59</v>
      </c>
      <c r="E28" s="17" t="s">
        <v>118</v>
      </c>
    </row>
    <row r="29" spans="2:5" ht="60" x14ac:dyDescent="0.25">
      <c r="B29" s="14">
        <v>42390</v>
      </c>
      <c r="C29" s="16">
        <v>76151</v>
      </c>
      <c r="D29" s="15" t="s">
        <v>59</v>
      </c>
      <c r="E29" s="17" t="s">
        <v>119</v>
      </c>
    </row>
    <row r="30" spans="2:5" ht="45" x14ac:dyDescent="0.25">
      <c r="B30" s="14">
        <v>42551</v>
      </c>
      <c r="C30" s="16">
        <v>80222</v>
      </c>
      <c r="D30" s="15" t="s">
        <v>59</v>
      </c>
      <c r="E30" s="17" t="s">
        <v>120</v>
      </c>
    </row>
    <row r="31" spans="2:5" ht="45" x14ac:dyDescent="0.25">
      <c r="B31" s="14">
        <v>42643</v>
      </c>
      <c r="C31" s="16">
        <v>82539</v>
      </c>
      <c r="D31" s="15" t="s">
        <v>59</v>
      </c>
      <c r="E31" s="17" t="s">
        <v>121</v>
      </c>
    </row>
    <row r="32" spans="2:5" x14ac:dyDescent="0.25">
      <c r="B32" s="14">
        <v>42734</v>
      </c>
      <c r="C32" s="15"/>
      <c r="D32" s="15" t="s">
        <v>53</v>
      </c>
      <c r="E32" s="17" t="s">
        <v>122</v>
      </c>
    </row>
    <row r="33" spans="2:5" ht="30" x14ac:dyDescent="0.25">
      <c r="B33" s="14">
        <v>42766</v>
      </c>
      <c r="C33" s="16">
        <v>84587</v>
      </c>
      <c r="D33" s="15" t="s">
        <v>59</v>
      </c>
      <c r="E33" s="17" t="s">
        <v>123</v>
      </c>
    </row>
    <row r="34" spans="2:5" x14ac:dyDescent="0.25">
      <c r="B34" s="14">
        <v>42794</v>
      </c>
      <c r="C34" s="16">
        <v>85532</v>
      </c>
      <c r="D34" s="15" t="s">
        <v>59</v>
      </c>
      <c r="E34" s="17" t="s">
        <v>124</v>
      </c>
    </row>
    <row r="35" spans="2:5" ht="45" x14ac:dyDescent="0.25">
      <c r="B35" s="14">
        <v>42979</v>
      </c>
      <c r="C35" s="16">
        <v>87816</v>
      </c>
      <c r="D35" s="15" t="s">
        <v>51</v>
      </c>
      <c r="E35" s="17" t="s">
        <v>132</v>
      </c>
    </row>
    <row r="36" spans="2:5" ht="45" x14ac:dyDescent="0.25">
      <c r="B36" s="14">
        <v>43008</v>
      </c>
      <c r="C36" s="16">
        <v>89763</v>
      </c>
      <c r="D36" s="15" t="s">
        <v>59</v>
      </c>
      <c r="E36" s="17" t="s">
        <v>125</v>
      </c>
    </row>
    <row r="37" spans="2:5" ht="30" x14ac:dyDescent="0.25">
      <c r="B37" s="14">
        <v>43038</v>
      </c>
      <c r="C37" s="16">
        <v>90409</v>
      </c>
      <c r="D37" s="15" t="s">
        <v>51</v>
      </c>
      <c r="E37" s="17" t="s">
        <v>133</v>
      </c>
    </row>
    <row r="38" spans="2:5" ht="45" x14ac:dyDescent="0.25">
      <c r="B38" s="14">
        <v>42783</v>
      </c>
      <c r="C38" s="16">
        <v>92294</v>
      </c>
      <c r="D38" s="15" t="s">
        <v>51</v>
      </c>
      <c r="E38" s="17" t="s">
        <v>134</v>
      </c>
    </row>
    <row r="39" spans="2:5" ht="30" x14ac:dyDescent="0.25">
      <c r="B39" s="14">
        <v>43190</v>
      </c>
      <c r="C39" s="16">
        <v>92294</v>
      </c>
      <c r="D39" s="15" t="s">
        <v>51</v>
      </c>
      <c r="E39" s="17" t="s">
        <v>135</v>
      </c>
    </row>
    <row r="40" spans="2:5" ht="45" x14ac:dyDescent="0.25">
      <c r="B40" s="14">
        <v>43312</v>
      </c>
      <c r="C40" s="16">
        <v>95780</v>
      </c>
      <c r="D40" s="15" t="s">
        <v>51</v>
      </c>
      <c r="E40" s="17" t="s">
        <v>136</v>
      </c>
    </row>
    <row r="41" spans="2:5" ht="157.5" customHeight="1" x14ac:dyDescent="0.25">
      <c r="B41" s="14">
        <v>43465</v>
      </c>
      <c r="C41" s="16">
        <v>98150</v>
      </c>
      <c r="D41" s="15" t="s">
        <v>51</v>
      </c>
      <c r="E41" s="17" t="s">
        <v>137</v>
      </c>
    </row>
    <row r="42" spans="2:5" x14ac:dyDescent="0.25">
      <c r="B42" s="15"/>
      <c r="C42" s="15"/>
      <c r="D42" s="15"/>
    </row>
    <row r="43" spans="2:5" x14ac:dyDescent="0.25">
      <c r="B43" s="15"/>
      <c r="C43" s="15"/>
      <c r="D43" s="15"/>
    </row>
    <row r="44" spans="2:5" x14ac:dyDescent="0.25">
      <c r="B44" s="15"/>
      <c r="C44" s="15"/>
      <c r="D44" s="15"/>
    </row>
    <row r="45" spans="2:5" x14ac:dyDescent="0.25">
      <c r="B45" s="15"/>
      <c r="C45" s="15"/>
      <c r="D45" s="15"/>
    </row>
    <row r="46" spans="2:5" x14ac:dyDescent="0.25">
      <c r="B46" s="15"/>
      <c r="C46" s="15"/>
      <c r="D46" s="15"/>
    </row>
    <row r="47" spans="2:5" x14ac:dyDescent="0.25">
      <c r="B47" s="15"/>
      <c r="C47" s="15"/>
      <c r="D47" s="15"/>
    </row>
    <row r="48" spans="2:5" x14ac:dyDescent="0.25">
      <c r="B48" s="15"/>
      <c r="C48" s="15"/>
      <c r="D48" s="15"/>
    </row>
    <row r="49" spans="2:4" x14ac:dyDescent="0.25">
      <c r="B49" s="15"/>
      <c r="C49" s="15"/>
      <c r="D49" s="15"/>
    </row>
    <row r="50" spans="2:4" x14ac:dyDescent="0.25">
      <c r="B50" s="15"/>
      <c r="C50" s="15"/>
      <c r="D50" s="15"/>
    </row>
    <row r="51" spans="2:4" x14ac:dyDescent="0.25">
      <c r="B51" s="15"/>
      <c r="C51" s="15"/>
      <c r="D51" s="15"/>
    </row>
    <row r="52" spans="2:4" x14ac:dyDescent="0.25">
      <c r="B52" s="15"/>
      <c r="C52" s="15"/>
      <c r="D52" s="15"/>
    </row>
    <row r="53" spans="2:4" x14ac:dyDescent="0.25">
      <c r="B53" s="15"/>
      <c r="C53" s="15"/>
      <c r="D53" s="15"/>
    </row>
    <row r="54" spans="2:4" x14ac:dyDescent="0.25">
      <c r="B54" s="15"/>
      <c r="C54" s="15"/>
      <c r="D54" s="15"/>
    </row>
    <row r="55" spans="2:4" x14ac:dyDescent="0.25">
      <c r="B55" s="15"/>
      <c r="C55" s="15"/>
      <c r="D55" s="15"/>
    </row>
    <row r="56" spans="2:4" x14ac:dyDescent="0.25">
      <c r="B56" s="15"/>
      <c r="C56" s="15"/>
      <c r="D56" s="15"/>
    </row>
    <row r="57" spans="2:4" x14ac:dyDescent="0.25">
      <c r="B57" s="15"/>
      <c r="C57" s="15"/>
      <c r="D57" s="15"/>
    </row>
    <row r="58" spans="2:4" x14ac:dyDescent="0.25">
      <c r="B58" s="15"/>
      <c r="C58" s="15"/>
      <c r="D58" s="15"/>
    </row>
    <row r="59" spans="2:4" x14ac:dyDescent="0.25">
      <c r="B59" s="15"/>
      <c r="C59" s="15"/>
      <c r="D59" s="15"/>
    </row>
    <row r="60" spans="2:4" x14ac:dyDescent="0.25">
      <c r="B60" s="15"/>
      <c r="C60" s="15"/>
      <c r="D60" s="15"/>
    </row>
    <row r="61" spans="2:4" x14ac:dyDescent="0.25">
      <c r="B61" s="15"/>
      <c r="C61" s="15"/>
      <c r="D61" s="15"/>
    </row>
    <row r="62" spans="2:4" x14ac:dyDescent="0.25">
      <c r="B62" s="15"/>
      <c r="C62" s="15"/>
      <c r="D62" s="15"/>
    </row>
    <row r="63" spans="2:4" x14ac:dyDescent="0.25">
      <c r="B63" s="15"/>
      <c r="C63" s="15"/>
      <c r="D63" s="15"/>
    </row>
    <row r="64" spans="2:4" x14ac:dyDescent="0.25">
      <c r="B64" s="15"/>
      <c r="C64" s="15"/>
      <c r="D64" s="15"/>
    </row>
    <row r="65" spans="2:4" x14ac:dyDescent="0.25">
      <c r="B65" s="15"/>
      <c r="C65" s="15"/>
      <c r="D65" s="15"/>
    </row>
    <row r="66" spans="2:4" x14ac:dyDescent="0.25">
      <c r="B66" s="15"/>
      <c r="C66" s="15"/>
      <c r="D66" s="15"/>
    </row>
    <row r="67" spans="2:4" x14ac:dyDescent="0.25">
      <c r="B67" s="15"/>
      <c r="C67" s="15"/>
      <c r="D67" s="15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2" sqref="B2:E3"/>
    </sheetView>
  </sheetViews>
  <sheetFormatPr baseColWidth="10" defaultRowHeight="15" x14ac:dyDescent="0.25"/>
  <cols>
    <col min="3" max="3" width="17.140625" customWidth="1"/>
    <col min="4" max="4" width="16.28515625" customWidth="1"/>
    <col min="5" max="5" width="28.85546875" customWidth="1"/>
  </cols>
  <sheetData>
    <row r="1" spans="2:5" x14ac:dyDescent="0.25">
      <c r="D1" s="8"/>
    </row>
    <row r="2" spans="2:5" ht="15" customHeight="1" x14ac:dyDescent="0.25">
      <c r="B2" s="56" t="s">
        <v>20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ht="15.75" customHeight="1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2" sqref="B2:E3"/>
    </sheetView>
  </sheetViews>
  <sheetFormatPr baseColWidth="10" defaultRowHeight="15" x14ac:dyDescent="0.25"/>
  <cols>
    <col min="3" max="3" width="16.7109375" customWidth="1"/>
    <col min="4" max="4" width="16.5703125" customWidth="1"/>
    <col min="5" max="5" width="28.140625" customWidth="1"/>
  </cols>
  <sheetData>
    <row r="1" spans="2:5" x14ac:dyDescent="0.25">
      <c r="D1" s="8"/>
    </row>
    <row r="2" spans="2:5" ht="15" customHeight="1" x14ac:dyDescent="0.25">
      <c r="B2" s="56" t="s">
        <v>21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4" width="11.42578125" customWidth="1"/>
    <col min="5" max="5" width="27.140625" customWidth="1"/>
  </cols>
  <sheetData>
    <row r="1" spans="2:5" x14ac:dyDescent="0.25">
      <c r="D1" s="8"/>
    </row>
    <row r="2" spans="2:5" ht="15" customHeight="1" x14ac:dyDescent="0.25">
      <c r="B2" s="56" t="s">
        <v>22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60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5703125" customWidth="1"/>
    <col min="4" max="4" width="17.140625" customWidth="1"/>
    <col min="5" max="5" width="28.28515625" customWidth="1"/>
  </cols>
  <sheetData>
    <row r="1" spans="2:5" x14ac:dyDescent="0.25">
      <c r="D1" s="8"/>
    </row>
    <row r="2" spans="2:5" ht="15" customHeight="1" x14ac:dyDescent="0.25">
      <c r="B2" s="56" t="s">
        <v>23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7109375" customWidth="1"/>
  </cols>
  <sheetData>
    <row r="1" spans="2:5" x14ac:dyDescent="0.25">
      <c r="D1" s="8"/>
    </row>
    <row r="2" spans="2:5" ht="15" customHeight="1" x14ac:dyDescent="0.25">
      <c r="B2" s="56" t="s">
        <v>24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85546875" customWidth="1"/>
    <col min="4" max="4" width="17.28515625" customWidth="1"/>
    <col min="5" max="5" width="29" customWidth="1"/>
  </cols>
  <sheetData>
    <row r="1" spans="2:5" x14ac:dyDescent="0.25">
      <c r="D1" s="8"/>
    </row>
    <row r="2" spans="2:5" ht="15" customHeight="1" x14ac:dyDescent="0.25">
      <c r="B2" s="56" t="s">
        <v>25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2" sqref="B2:E3"/>
    </sheetView>
  </sheetViews>
  <sheetFormatPr baseColWidth="10" defaultRowHeight="15" x14ac:dyDescent="0.25"/>
  <cols>
    <col min="3" max="3" width="17.28515625" customWidth="1"/>
    <col min="4" max="4" width="15.5703125" customWidth="1"/>
    <col min="5" max="5" width="30.140625" customWidth="1"/>
  </cols>
  <sheetData>
    <row r="1" spans="2:5" x14ac:dyDescent="0.25">
      <c r="D1" s="8"/>
    </row>
    <row r="2" spans="2:5" ht="15" customHeight="1" x14ac:dyDescent="0.25">
      <c r="B2" s="56" t="s">
        <v>26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8.5703125" customWidth="1"/>
  </cols>
  <sheetData>
    <row r="1" spans="2:5" x14ac:dyDescent="0.25">
      <c r="D1" s="8"/>
    </row>
    <row r="2" spans="2:5" ht="15" customHeight="1" x14ac:dyDescent="0.25">
      <c r="B2" s="56" t="s">
        <v>27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C37" sqref="C37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140625" customWidth="1"/>
  </cols>
  <sheetData>
    <row r="1" spans="2:5" x14ac:dyDescent="0.25">
      <c r="D1" s="8"/>
    </row>
    <row r="2" spans="2:5" ht="15" customHeight="1" x14ac:dyDescent="0.25">
      <c r="B2" s="56" t="s">
        <v>28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5703125" customWidth="1"/>
    <col min="4" max="4" width="16" customWidth="1"/>
    <col min="5" max="5" width="29.140625" customWidth="1"/>
  </cols>
  <sheetData>
    <row r="1" spans="2:5" x14ac:dyDescent="0.25">
      <c r="D1" s="8"/>
    </row>
    <row r="2" spans="2:5" ht="15" customHeight="1" x14ac:dyDescent="0.25">
      <c r="B2" s="56" t="s">
        <v>29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85546875" customWidth="1"/>
    <col min="4" max="4" width="16.42578125" customWidth="1"/>
    <col min="5" max="5" width="28" customWidth="1"/>
    <col min="6" max="6" width="23" customWidth="1"/>
  </cols>
  <sheetData>
    <row r="1" spans="2:5" x14ac:dyDescent="0.25">
      <c r="D1" s="8"/>
    </row>
    <row r="2" spans="2:5" ht="15" customHeight="1" x14ac:dyDescent="0.25">
      <c r="B2" s="56" t="s">
        <v>30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2" sqref="B2:E3"/>
    </sheetView>
  </sheetViews>
  <sheetFormatPr baseColWidth="10" defaultRowHeight="15" x14ac:dyDescent="0.25"/>
  <cols>
    <col min="3" max="3" width="16.140625" customWidth="1"/>
    <col min="4" max="4" width="16" customWidth="1"/>
    <col min="5" max="5" width="28.7109375" customWidth="1"/>
  </cols>
  <sheetData>
    <row r="1" spans="2:5" x14ac:dyDescent="0.25">
      <c r="D1" s="8"/>
    </row>
    <row r="2" spans="2:5" ht="15" customHeight="1" x14ac:dyDescent="0.25">
      <c r="B2" s="56" t="s">
        <v>31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28515625" customWidth="1"/>
    <col min="4" max="4" width="16.42578125" customWidth="1"/>
    <col min="5" max="5" width="28.140625" customWidth="1"/>
  </cols>
  <sheetData>
    <row r="1" spans="2:5" x14ac:dyDescent="0.25">
      <c r="D1" s="8"/>
    </row>
    <row r="2" spans="2:5" ht="15" customHeight="1" x14ac:dyDescent="0.25">
      <c r="B2" s="56" t="s">
        <v>32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" customWidth="1"/>
    <col min="4" max="4" width="16.28515625" customWidth="1"/>
    <col min="5" max="5" width="27.7109375" customWidth="1"/>
  </cols>
  <sheetData>
    <row r="1" spans="2:5" x14ac:dyDescent="0.25">
      <c r="D1" s="8"/>
    </row>
    <row r="2" spans="2:5" ht="15" customHeight="1" x14ac:dyDescent="0.25">
      <c r="B2" s="56" t="s">
        <v>33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5703125" customWidth="1"/>
    <col min="4" max="4" width="16" customWidth="1"/>
    <col min="5" max="5" width="28.7109375" customWidth="1"/>
  </cols>
  <sheetData>
    <row r="1" spans="2:5" x14ac:dyDescent="0.25">
      <c r="D1" s="8"/>
    </row>
    <row r="2" spans="2:5" ht="15" customHeight="1" x14ac:dyDescent="0.25">
      <c r="B2" s="56" t="s">
        <v>34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2" sqref="B2:E3"/>
    </sheetView>
  </sheetViews>
  <sheetFormatPr baseColWidth="10" defaultRowHeight="15" x14ac:dyDescent="0.25"/>
  <cols>
    <col min="3" max="3" width="17" customWidth="1"/>
    <col min="4" max="4" width="16.7109375" customWidth="1"/>
    <col min="5" max="5" width="28.140625" customWidth="1"/>
    <col min="6" max="6" width="18.28515625" customWidth="1"/>
  </cols>
  <sheetData>
    <row r="1" spans="2:5" x14ac:dyDescent="0.25">
      <c r="D1" s="8"/>
    </row>
    <row r="2" spans="2:5" ht="15" customHeight="1" x14ac:dyDescent="0.25">
      <c r="B2" s="56" t="s">
        <v>35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140625" customWidth="1"/>
    <col min="4" max="4" width="16.42578125" customWidth="1"/>
    <col min="5" max="5" width="28.42578125" customWidth="1"/>
  </cols>
  <sheetData>
    <row r="1" spans="2:5" x14ac:dyDescent="0.25">
      <c r="D1" s="8"/>
    </row>
    <row r="2" spans="2:5" ht="15" customHeight="1" x14ac:dyDescent="0.25">
      <c r="B2" s="56" t="s">
        <v>36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1" spans="2:5" x14ac:dyDescent="0.25">
      <c r="D1" s="8"/>
    </row>
    <row r="2" spans="2:5" ht="15" customHeight="1" x14ac:dyDescent="0.25">
      <c r="B2" s="56" t="s">
        <v>37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sheetData>
    <row r="1" spans="2:5" x14ac:dyDescent="0.25">
      <c r="D1" s="8"/>
    </row>
    <row r="2" spans="2:5" ht="15" customHeight="1" x14ac:dyDescent="0.25">
      <c r="B2" s="56" t="s">
        <v>38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150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" customWidth="1"/>
    <col min="4" max="4" width="16.28515625" customWidth="1"/>
    <col min="5" max="5" width="28.42578125" customWidth="1"/>
  </cols>
  <sheetData>
    <row r="1" spans="2:5" x14ac:dyDescent="0.25">
      <c r="D1" s="8"/>
    </row>
    <row r="2" spans="2:5" ht="15" customHeight="1" x14ac:dyDescent="0.25">
      <c r="B2" s="56" t="s">
        <v>39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9.140625" customWidth="1"/>
  </cols>
  <sheetData>
    <row r="1" spans="2:5" x14ac:dyDescent="0.25">
      <c r="D1" s="8"/>
    </row>
    <row r="2" spans="2:5" ht="15" customHeight="1" x14ac:dyDescent="0.25">
      <c r="B2" s="56" t="s">
        <v>138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5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workbookViewId="0">
      <selection activeCell="B4" sqref="B4"/>
    </sheetView>
  </sheetViews>
  <sheetFormatPr baseColWidth="10" defaultRowHeight="15" x14ac:dyDescent="0.25"/>
  <cols>
    <col min="3" max="3" width="16" customWidth="1"/>
    <col min="4" max="5" width="17.42578125" customWidth="1"/>
  </cols>
  <sheetData>
    <row r="1" spans="2:5" x14ac:dyDescent="0.25">
      <c r="D1" s="8"/>
    </row>
    <row r="2" spans="2:5" ht="15" customHeight="1" x14ac:dyDescent="0.25">
      <c r="B2" s="56" t="s">
        <v>41</v>
      </c>
      <c r="C2" s="56"/>
      <c r="D2" s="56"/>
      <c r="E2" s="56"/>
    </row>
    <row r="3" spans="2:5" ht="15.75" customHeight="1" thickBot="1" x14ac:dyDescent="0.3">
      <c r="B3" s="57"/>
      <c r="C3" s="58"/>
      <c r="D3" s="58"/>
      <c r="E3" s="57"/>
    </row>
    <row r="4" spans="2:5" x14ac:dyDescent="0.25">
      <c r="B4" s="41"/>
      <c r="C4" s="31" t="s">
        <v>2</v>
      </c>
      <c r="D4" s="32">
        <v>42614</v>
      </c>
      <c r="E4" s="37"/>
    </row>
    <row r="5" spans="2:5" x14ac:dyDescent="0.25">
      <c r="C5" s="19" t="s">
        <v>0</v>
      </c>
      <c r="D5" s="27" t="s">
        <v>1</v>
      </c>
      <c r="E5" s="38"/>
    </row>
    <row r="6" spans="2:5" x14ac:dyDescent="0.25">
      <c r="C6" s="18" t="s">
        <v>45</v>
      </c>
      <c r="D6" s="35">
        <v>43119</v>
      </c>
      <c r="E6" s="40"/>
    </row>
    <row r="7" spans="2:5" x14ac:dyDescent="0.25">
      <c r="C7" s="19" t="s">
        <v>46</v>
      </c>
      <c r="D7" s="34">
        <f>EDATE(D6,14)</f>
        <v>43543</v>
      </c>
      <c r="E7" s="40"/>
    </row>
    <row r="8" spans="2:5" x14ac:dyDescent="0.25">
      <c r="C8" s="18" t="s">
        <v>127</v>
      </c>
      <c r="D8" s="35">
        <v>42768</v>
      </c>
      <c r="E8" s="40"/>
    </row>
    <row r="9" spans="2:5" ht="15.75" thickBot="1" x14ac:dyDescent="0.3">
      <c r="C9" s="20" t="s">
        <v>47</v>
      </c>
      <c r="D9" s="36">
        <f>EDATE(D8,24)</f>
        <v>43498</v>
      </c>
      <c r="E9" s="40"/>
    </row>
    <row r="10" spans="2:5" x14ac:dyDescent="0.25">
      <c r="D10" s="8"/>
      <c r="E10" s="9"/>
    </row>
    <row r="11" spans="2:5" x14ac:dyDescent="0.25">
      <c r="B11" s="1" t="s">
        <v>3</v>
      </c>
      <c r="C11" s="1" t="s">
        <v>6</v>
      </c>
      <c r="D11" s="7" t="s">
        <v>4</v>
      </c>
      <c r="E11" s="1" t="s">
        <v>5</v>
      </c>
    </row>
    <row r="12" spans="2:5" ht="90" x14ac:dyDescent="0.2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25">
      <c r="D13" s="8"/>
    </row>
    <row r="14" spans="2:5" x14ac:dyDescent="0.25">
      <c r="D14" s="8"/>
    </row>
    <row r="15" spans="2:5" x14ac:dyDescent="0.25">
      <c r="D15" s="8"/>
    </row>
    <row r="16" spans="2:5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Tableau de bord</vt:lpstr>
      <vt:lpstr>Crafter EF322QD</vt:lpstr>
      <vt:lpstr>Transporter VKW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</vt:lpstr>
      <vt:lpstr>Bétonnières</vt:lpstr>
      <vt:lpstr>Electroportatif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Jaumouille</cp:lastModifiedBy>
  <dcterms:created xsi:type="dcterms:W3CDTF">2019-04-08T08:17:32Z</dcterms:created>
  <dcterms:modified xsi:type="dcterms:W3CDTF">2019-04-26T15:27:32Z</dcterms:modified>
</cp:coreProperties>
</file>