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ol\Desktop\"/>
    </mc:Choice>
  </mc:AlternateContent>
  <xr:revisionPtr revIDLastSave="0" documentId="13_ncr:1_{764C089D-C139-4865-9168-0987C8EE4819}" xr6:coauthVersionLast="43" xr6:coauthVersionMax="43" xr10:uidLastSave="{00000000-0000-0000-0000-000000000000}"/>
  <bookViews>
    <workbookView xWindow="-120" yWindow="-120" windowWidth="24240" windowHeight="13140" activeTab="1" xr2:uid="{CE0EA57D-2551-4D33-8F7B-87AB1C56C525}"/>
  </bookViews>
  <sheets>
    <sheet name="Feuil1" sheetId="1" r:id="rId1"/>
    <sheet name="Feuil2" sheetId="2" r:id="rId2"/>
    <sheet name="Feuil3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2" l="1"/>
  <c r="F3" i="2" s="1"/>
  <c r="E4" i="2"/>
  <c r="F4" i="2" s="1"/>
  <c r="E2" i="2"/>
  <c r="F2" i="2" s="1"/>
  <c r="B3" i="1"/>
  <c r="B2" i="1"/>
  <c r="K4" i="2" l="1"/>
  <c r="C4" i="2"/>
  <c r="K3" i="2"/>
  <c r="C3" i="2"/>
  <c r="K2" i="2"/>
  <c r="C2" i="2"/>
</calcChain>
</file>

<file path=xl/sharedStrings.xml><?xml version="1.0" encoding="utf-8"?>
<sst xmlns="http://schemas.openxmlformats.org/spreadsheetml/2006/main" count="34" uniqueCount="28">
  <si>
    <t>Existe</t>
  </si>
  <si>
    <t>Réf Four</t>
  </si>
  <si>
    <t>Description FOX</t>
  </si>
  <si>
    <t>CODE FOURNISSEUR (6)</t>
  </si>
  <si>
    <t>P.A. Net</t>
  </si>
  <si>
    <t>P.V. FOX</t>
  </si>
  <si>
    <t>% TVA</t>
  </si>
  <si>
    <t>P.A.</t>
  </si>
  <si>
    <t>P.V. Conseillé</t>
  </si>
  <si>
    <t>Coeff</t>
  </si>
  <si>
    <t>Description</t>
  </si>
  <si>
    <t>EAN Code</t>
  </si>
  <si>
    <t>va rechercher dans un autre fichier si M2 existe déjà</t>
  </si>
  <si>
    <t>PELUCHE</t>
  </si>
  <si>
    <t>PUZZLE</t>
  </si>
  <si>
    <t>JOUET</t>
  </si>
  <si>
    <t>Fournisseurs</t>
  </si>
  <si>
    <t>Coefficient base</t>
  </si>
  <si>
    <t>Remise</t>
  </si>
  <si>
    <t>Calculé sur PN</t>
  </si>
  <si>
    <t>NumFourn</t>
  </si>
  <si>
    <t>Non</t>
  </si>
  <si>
    <t>001</t>
  </si>
  <si>
    <t>002</t>
  </si>
  <si>
    <t>003</t>
  </si>
  <si>
    <t>Fournisseur</t>
  </si>
  <si>
    <t>Remise sur facture</t>
  </si>
  <si>
    <t>Coefficient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</si>
</sst>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Arial"/>
      <family val="2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5">
    <xf numFmtId="0" fontId="0" fillId="0" borderId="0" xfId="0"/>
    <xf numFmtId="49" fontId="3" fillId="2" borderId="0" xfId="0" applyNumberFormat="1" applyFont="1" applyFill="1" applyAlignment="1">
      <alignment horizontal="left"/>
    </xf>
    <xf numFmtId="0" fontId="2" fillId="0" borderId="0" xfId="0" applyFont="1"/>
    <xf numFmtId="0" fontId="0" fillId="0" borderId="0" xfId="0" applyAlignment="1">
      <alignment horizontal="center"/>
    </xf>
    <xf numFmtId="0" fontId="4" fillId="5" borderId="1" xfId="0" applyFont="1" applyFill="1" applyBorder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left"/>
    </xf>
    <xf numFmtId="2" fontId="0" fillId="3" borderId="0" xfId="0" applyNumberFormat="1" applyFill="1" applyAlignment="1">
      <alignment horizontal="left"/>
    </xf>
    <xf numFmtId="0" fontId="0" fillId="2" borderId="0" xfId="0" applyFill="1" applyAlignment="1">
      <alignment horizontal="left"/>
    </xf>
    <xf numFmtId="0" fontId="0" fillId="4" borderId="0" xfId="0" applyFill="1" applyAlignment="1">
      <alignment horizontal="center"/>
    </xf>
    <xf numFmtId="0" fontId="4" fillId="5" borderId="2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/>
    </xf>
    <xf numFmtId="2" fontId="0" fillId="3" borderId="0" xfId="0" applyNumberFormat="1" applyFill="1"/>
    <xf numFmtId="0" fontId="4" fillId="5" borderId="2" xfId="0" applyFont="1" applyFill="1" applyBorder="1"/>
    <xf numFmtId="0" fontId="0" fillId="0" borderId="0" xfId="0" applyAlignment="1">
      <alignment horizontal="center" vertical="center"/>
    </xf>
    <xf numFmtId="0" fontId="4" fillId="5" borderId="4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/>
    </xf>
    <xf numFmtId="0" fontId="4" fillId="5" borderId="6" xfId="0" applyFont="1" applyFill="1" applyBorder="1" applyAlignment="1">
      <alignment horizontal="center"/>
    </xf>
    <xf numFmtId="0" fontId="4" fillId="5" borderId="5" xfId="0" applyFont="1" applyFill="1" applyBorder="1"/>
    <xf numFmtId="49" fontId="5" fillId="0" borderId="0" xfId="0" applyNumberFormat="1" applyFont="1"/>
    <xf numFmtId="0" fontId="4" fillId="6" borderId="4" xfId="0" applyFont="1" applyFill="1" applyBorder="1" applyAlignment="1">
      <alignment horizontal="center"/>
    </xf>
    <xf numFmtId="0" fontId="4" fillId="6" borderId="5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/>
    </xf>
    <xf numFmtId="0" fontId="4" fillId="6" borderId="5" xfId="0" applyFont="1" applyFill="1" applyBorder="1"/>
    <xf numFmtId="2" fontId="0" fillId="2" borderId="0" xfId="0" applyNumberFormat="1" applyFill="1" applyAlignment="1">
      <alignment horizontal="center"/>
    </xf>
    <xf numFmtId="2" fontId="0" fillId="2" borderId="0" xfId="0" applyNumberFormat="1" applyFill="1" applyAlignment="1">
      <alignment horizontal="right"/>
    </xf>
    <xf numFmtId="0" fontId="0" fillId="2" borderId="0" xfId="0" applyFill="1"/>
    <xf numFmtId="0" fontId="6" fillId="0" borderId="0" xfId="0" applyFont="1" applyAlignment="1">
      <alignment horizontal="center"/>
    </xf>
    <xf numFmtId="0" fontId="6" fillId="2" borderId="0" xfId="0" applyFont="1" applyFill="1" applyAlignment="1">
      <alignment horizontal="left"/>
    </xf>
    <xf numFmtId="2" fontId="6" fillId="3" borderId="0" xfId="0" applyNumberFormat="1" applyFont="1" applyFill="1"/>
    <xf numFmtId="0" fontId="7" fillId="3" borderId="0" xfId="0" applyFont="1" applyFill="1" applyAlignment="1">
      <alignment horizontal="left" wrapText="1"/>
    </xf>
    <xf numFmtId="4" fontId="6" fillId="3" borderId="0" xfId="0" applyNumberFormat="1" applyFont="1" applyFill="1" applyAlignment="1">
      <alignment horizontal="left"/>
    </xf>
    <xf numFmtId="2" fontId="6" fillId="3" borderId="0" xfId="0" applyNumberFormat="1" applyFont="1" applyFill="1" applyAlignment="1">
      <alignment horizontal="left"/>
    </xf>
    <xf numFmtId="0" fontId="6" fillId="4" borderId="0" xfId="0" applyFont="1" applyFill="1" applyAlignment="1">
      <alignment horizontal="center"/>
    </xf>
    <xf numFmtId="2" fontId="6" fillId="2" borderId="0" xfId="0" applyNumberFormat="1" applyFont="1" applyFill="1" applyAlignment="1">
      <alignment horizontal="center"/>
    </xf>
    <xf numFmtId="2" fontId="6" fillId="2" borderId="0" xfId="0" applyNumberFormat="1" applyFont="1" applyFill="1" applyAlignment="1">
      <alignment horizontal="right"/>
    </xf>
    <xf numFmtId="0" fontId="6" fillId="2" borderId="0" xfId="0" applyFont="1" applyFill="1"/>
    <xf numFmtId="49" fontId="8" fillId="2" borderId="0" xfId="0" applyNumberFormat="1" applyFont="1" applyFill="1" applyAlignment="1">
      <alignment horizontal="left"/>
    </xf>
    <xf numFmtId="0" fontId="6" fillId="0" borderId="0" xfId="0" applyFont="1"/>
    <xf numFmtId="49" fontId="0" fillId="0" borderId="0" xfId="0" applyNumberFormat="1"/>
    <xf numFmtId="9" fontId="0" fillId="0" borderId="0" xfId="0" applyNumberFormat="1"/>
    <xf numFmtId="9" fontId="0" fillId="0" borderId="0" xfId="1" applyFont="1"/>
    <xf numFmtId="2" fontId="0" fillId="0" borderId="0" xfId="1" applyNumberFormat="1" applyFont="1"/>
    <xf numFmtId="0" fontId="0" fillId="0" borderId="0" xfId="0" applyAlignment="1">
      <alignment horizontal="left" wrapText="1"/>
    </xf>
    <xf numFmtId="15" fontId="0" fillId="3" borderId="0" xfId="0" applyNumberFormat="1" applyFill="1" applyAlignment="1">
      <alignment horizontal="left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2BA884-FDE9-470A-931D-212A7122D951}">
  <dimension ref="A1:B5"/>
  <sheetViews>
    <sheetView workbookViewId="0">
      <selection activeCell="B4" sqref="B4"/>
    </sheetView>
  </sheetViews>
  <sheetFormatPr baseColWidth="10" defaultRowHeight="15" x14ac:dyDescent="0.25"/>
  <sheetData>
    <row r="1" spans="1:2" x14ac:dyDescent="0.25">
      <c r="A1" t="s">
        <v>25</v>
      </c>
      <c r="B1" t="s">
        <v>15</v>
      </c>
    </row>
    <row r="2" spans="1:2" x14ac:dyDescent="0.25">
      <c r="A2" t="s">
        <v>26</v>
      </c>
      <c r="B2" s="41">
        <f>VLOOKUP(B1,Feuil3!B:D,3,FALSE)</f>
        <v>0.05</v>
      </c>
    </row>
    <row r="3" spans="1:2" x14ac:dyDescent="0.25">
      <c r="A3" t="s">
        <v>27</v>
      </c>
      <c r="B3" s="42">
        <f>VLOOKUP(B1,Feuil3!B:C,2,FALSE)</f>
        <v>2</v>
      </c>
    </row>
    <row r="5" spans="1:2" x14ac:dyDescent="0.25">
      <c r="A5" s="4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BFFC9-6C32-4AD2-93B3-B56911C4B17A}">
  <dimension ref="A1:M5"/>
  <sheetViews>
    <sheetView tabSelected="1" workbookViewId="0">
      <selection activeCell="E4" sqref="E4"/>
    </sheetView>
  </sheetViews>
  <sheetFormatPr baseColWidth="10" defaultRowHeight="15" x14ac:dyDescent="0.25"/>
  <cols>
    <col min="3" max="3" width="44" customWidth="1"/>
  </cols>
  <sheetData>
    <row r="1" spans="1:13" s="38" customFormat="1" ht="34.5" thickBot="1" x14ac:dyDescent="0.25">
      <c r="A1" s="27" t="s">
        <v>0</v>
      </c>
      <c r="B1" s="28" t="s">
        <v>1</v>
      </c>
      <c r="C1" s="29" t="s">
        <v>2</v>
      </c>
      <c r="D1" s="30" t="s">
        <v>3</v>
      </c>
      <c r="E1" s="31" t="s">
        <v>4</v>
      </c>
      <c r="F1" s="32" t="s">
        <v>5</v>
      </c>
      <c r="G1" s="28" t="s">
        <v>6</v>
      </c>
      <c r="H1" s="33"/>
      <c r="I1" s="34" t="s">
        <v>7</v>
      </c>
      <c r="J1" s="35" t="s">
        <v>8</v>
      </c>
      <c r="K1" s="29" t="s">
        <v>9</v>
      </c>
      <c r="L1" s="36" t="s">
        <v>10</v>
      </c>
      <c r="M1" s="37" t="s">
        <v>11</v>
      </c>
    </row>
    <row r="2" spans="1:13" x14ac:dyDescent="0.25">
      <c r="A2" s="3" t="s">
        <v>12</v>
      </c>
      <c r="B2" s="4"/>
      <c r="C2" s="5" t="str">
        <f>CONCATENATE(D2," - ",B2," - ",L2)</f>
        <v xml:space="preserve">JOUET -  - </v>
      </c>
      <c r="D2" s="44" t="s">
        <v>15</v>
      </c>
      <c r="E2" s="7">
        <f>I2*(1-(VLOOKUP(D2,Feuil3!B:D,3,FALSE)))</f>
        <v>4.75</v>
      </c>
      <c r="F2" s="7">
        <f>MROUND(E2*(VLOOKUP(D2,Feuil3!B:C,2,FALSE)),0.5)</f>
        <v>9.5</v>
      </c>
      <c r="G2" s="8"/>
      <c r="H2" s="9"/>
      <c r="I2" s="10">
        <v>5</v>
      </c>
      <c r="J2" s="11">
        <v>10</v>
      </c>
      <c r="K2" s="12">
        <f>F2/E2</f>
        <v>2</v>
      </c>
      <c r="L2" s="13"/>
      <c r="M2" s="14"/>
    </row>
    <row r="3" spans="1:13" x14ac:dyDescent="0.25">
      <c r="A3" s="3"/>
      <c r="B3" s="15"/>
      <c r="C3" s="5" t="str">
        <f>CONCATENATE(D3," - ",B3," - ",L3)</f>
        <v xml:space="preserve">PELUCHE -  - </v>
      </c>
      <c r="D3" s="6" t="s">
        <v>13</v>
      </c>
      <c r="E3" s="7">
        <f>I3*(1-(VLOOKUP(D3,Feuil3!B:D,3,FALSE)))</f>
        <v>2.52</v>
      </c>
      <c r="F3" s="7">
        <f>MROUND(E3*(VLOOKUP(D3,Feuil3!B:C,2,FALSE)),0.5)</f>
        <v>5.5</v>
      </c>
      <c r="G3" s="8"/>
      <c r="H3" s="9"/>
      <c r="I3" s="16">
        <v>2.8</v>
      </c>
      <c r="J3" s="17">
        <v>6</v>
      </c>
      <c r="K3" s="12">
        <f>F3/E3</f>
        <v>2.1825396825396823</v>
      </c>
      <c r="L3" s="18"/>
      <c r="M3" s="19"/>
    </row>
    <row r="4" spans="1:13" x14ac:dyDescent="0.25">
      <c r="A4" s="3"/>
      <c r="B4" s="20"/>
      <c r="C4" s="5" t="str">
        <f>CONCATENATE(D4," - ",B4," - ",L4)</f>
        <v xml:space="preserve">PUZZLE -  - </v>
      </c>
      <c r="D4" s="6" t="s">
        <v>14</v>
      </c>
      <c r="E4" s="7">
        <f>I4*(1-(VLOOKUP(D4,Feuil3!B:D,3,FALSE)))</f>
        <v>9.74</v>
      </c>
      <c r="F4" s="7">
        <f>MROUND(E4*(VLOOKUP(D4,Feuil3!B:C,2,FALSE)),0.5)</f>
        <v>22.5</v>
      </c>
      <c r="G4" s="8"/>
      <c r="H4" s="9"/>
      <c r="I4" s="21">
        <v>9.74</v>
      </c>
      <c r="J4" s="22">
        <v>19</v>
      </c>
      <c r="K4" s="12">
        <f>F4/E4</f>
        <v>2.3100616016427105</v>
      </c>
      <c r="L4" s="23"/>
      <c r="M4" s="19"/>
    </row>
    <row r="5" spans="1:13" x14ac:dyDescent="0.25">
      <c r="A5" s="3"/>
      <c r="B5" s="8"/>
      <c r="C5" s="5"/>
      <c r="D5" s="6"/>
      <c r="E5" s="7"/>
      <c r="F5" s="7"/>
      <c r="G5" s="8"/>
      <c r="H5" s="9"/>
      <c r="I5" s="24"/>
      <c r="J5" s="25"/>
      <c r="K5" s="12"/>
      <c r="L5" s="26"/>
      <c r="M5" s="1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35EF6-E13B-4B20-B88C-CC9E2C51604C}">
  <dimension ref="B1:F8"/>
  <sheetViews>
    <sheetView workbookViewId="0">
      <selection sqref="A1:G8"/>
    </sheetView>
  </sheetViews>
  <sheetFormatPr baseColWidth="10" defaultRowHeight="15" x14ac:dyDescent="0.25"/>
  <sheetData>
    <row r="1" spans="2:6" x14ac:dyDescent="0.25">
      <c r="B1" s="2" t="s">
        <v>16</v>
      </c>
      <c r="C1" s="2" t="s">
        <v>17</v>
      </c>
      <c r="D1" s="2" t="s">
        <v>18</v>
      </c>
      <c r="E1" s="2" t="s">
        <v>19</v>
      </c>
      <c r="F1" s="39" t="s">
        <v>20</v>
      </c>
    </row>
    <row r="2" spans="2:6" x14ac:dyDescent="0.25">
      <c r="B2" t="s">
        <v>15</v>
      </c>
      <c r="C2">
        <v>2</v>
      </c>
      <c r="D2" s="40">
        <v>0.05</v>
      </c>
      <c r="E2" t="s">
        <v>21</v>
      </c>
      <c r="F2" s="39" t="s">
        <v>22</v>
      </c>
    </row>
    <row r="3" spans="2:6" x14ac:dyDescent="0.25">
      <c r="B3" t="s">
        <v>13</v>
      </c>
      <c r="C3">
        <v>2.2000000000000002</v>
      </c>
      <c r="D3" s="40">
        <v>0.1</v>
      </c>
      <c r="E3" t="s">
        <v>21</v>
      </c>
      <c r="F3" s="39" t="s">
        <v>23</v>
      </c>
    </row>
    <row r="4" spans="2:6" x14ac:dyDescent="0.25">
      <c r="B4" t="s">
        <v>14</v>
      </c>
      <c r="C4">
        <v>2.2999999999999998</v>
      </c>
      <c r="D4" s="40">
        <v>0</v>
      </c>
      <c r="E4" t="s">
        <v>21</v>
      </c>
      <c r="F4" s="39" t="s">
        <v>24</v>
      </c>
    </row>
    <row r="5" spans="2:6" x14ac:dyDescent="0.25">
      <c r="D5" s="40"/>
      <c r="F5" s="39"/>
    </row>
    <row r="6" spans="2:6" x14ac:dyDescent="0.25">
      <c r="F6" s="39"/>
    </row>
    <row r="7" spans="2:6" x14ac:dyDescent="0.25">
      <c r="D7" s="40"/>
      <c r="F7" s="39"/>
    </row>
    <row r="8" spans="2:6" x14ac:dyDescent="0.25">
      <c r="D8" s="40"/>
      <c r="F8" s="3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Helguera</dc:creator>
  <cp:lastModifiedBy>Caroline Helguera</cp:lastModifiedBy>
  <dcterms:created xsi:type="dcterms:W3CDTF">2019-04-07T09:40:49Z</dcterms:created>
  <dcterms:modified xsi:type="dcterms:W3CDTF">2019-04-07T09:45:08Z</dcterms:modified>
</cp:coreProperties>
</file>