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ccuia\Desktop\"/>
    </mc:Choice>
  </mc:AlternateContent>
  <bookViews>
    <workbookView xWindow="0" yWindow="0" windowWidth="19200" windowHeight="10995" activeTab="1"/>
  </bookViews>
  <sheets>
    <sheet name="Calcul pour graphes" sheetId="3" r:id="rId1"/>
    <sheet name="graph" sheetId="1" r:id="rId2"/>
    <sheet name="Feuil2" sheetId="2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" i="3" l="1"/>
  <c r="L16" i="3"/>
  <c r="K16" i="3"/>
  <c r="J16" i="3"/>
  <c r="I16" i="3"/>
  <c r="H16" i="3"/>
  <c r="G16" i="3"/>
  <c r="F16" i="3"/>
  <c r="E16" i="3"/>
  <c r="D16" i="3"/>
  <c r="C16" i="3"/>
  <c r="B16" i="3"/>
  <c r="N16" i="3" s="1"/>
  <c r="M15" i="3"/>
  <c r="L15" i="3"/>
  <c r="K15" i="3"/>
  <c r="J15" i="3"/>
  <c r="I15" i="3"/>
  <c r="H15" i="3"/>
  <c r="G15" i="3"/>
  <c r="F15" i="3"/>
  <c r="E15" i="3"/>
  <c r="D15" i="3"/>
  <c r="C15" i="3"/>
  <c r="B15" i="3"/>
  <c r="M14" i="3"/>
  <c r="L14" i="3"/>
  <c r="K14" i="3"/>
  <c r="J14" i="3"/>
  <c r="I14" i="3"/>
  <c r="H14" i="3"/>
  <c r="G14" i="3"/>
  <c r="F14" i="3"/>
  <c r="E14" i="3"/>
  <c r="D14" i="3"/>
  <c r="C14" i="3"/>
  <c r="B14" i="3"/>
  <c r="M13" i="3"/>
  <c r="L13" i="3"/>
  <c r="K13" i="3"/>
  <c r="J13" i="3"/>
  <c r="I13" i="3"/>
  <c r="H13" i="3"/>
  <c r="G13" i="3"/>
  <c r="F13" i="3"/>
  <c r="E13" i="3"/>
  <c r="D13" i="3"/>
  <c r="C13" i="3"/>
  <c r="B13" i="3"/>
  <c r="M12" i="3"/>
  <c r="L12" i="3"/>
  <c r="K12" i="3"/>
  <c r="J12" i="3"/>
  <c r="I12" i="3"/>
  <c r="H12" i="3"/>
  <c r="G12" i="3"/>
  <c r="F12" i="3"/>
  <c r="E12" i="3"/>
  <c r="D12" i="3"/>
  <c r="C12" i="3"/>
  <c r="B12" i="3"/>
  <c r="M11" i="3"/>
  <c r="L11" i="3"/>
  <c r="K11" i="3"/>
  <c r="J11" i="3"/>
  <c r="I11" i="3"/>
  <c r="H11" i="3"/>
  <c r="G11" i="3"/>
  <c r="F11" i="3"/>
  <c r="E11" i="3"/>
  <c r="D11" i="3"/>
  <c r="C11" i="3"/>
  <c r="B11" i="3"/>
  <c r="N11" i="3" s="1"/>
  <c r="M7" i="3"/>
  <c r="L7" i="3"/>
  <c r="K7" i="3"/>
  <c r="J7" i="3"/>
  <c r="I7" i="3"/>
  <c r="H7" i="3"/>
  <c r="G7" i="3"/>
  <c r="F7" i="3"/>
  <c r="E7" i="3"/>
  <c r="D7" i="3"/>
  <c r="C7" i="3"/>
  <c r="B7" i="3"/>
  <c r="M6" i="3"/>
  <c r="L6" i="3"/>
  <c r="K6" i="3"/>
  <c r="J6" i="3"/>
  <c r="I6" i="3"/>
  <c r="H6" i="3"/>
  <c r="G6" i="3"/>
  <c r="F6" i="3"/>
  <c r="E6" i="3"/>
  <c r="D6" i="3"/>
  <c r="C6" i="3"/>
  <c r="B6" i="3"/>
  <c r="M5" i="3"/>
  <c r="L5" i="3"/>
  <c r="K5" i="3"/>
  <c r="J5" i="3"/>
  <c r="I5" i="3"/>
  <c r="H5" i="3"/>
  <c r="G5" i="3"/>
  <c r="F5" i="3"/>
  <c r="E5" i="3"/>
  <c r="D5" i="3"/>
  <c r="C5" i="3"/>
  <c r="B5" i="3"/>
  <c r="M4" i="3"/>
  <c r="L4" i="3"/>
  <c r="K4" i="3"/>
  <c r="J4" i="3"/>
  <c r="I4" i="3"/>
  <c r="H4" i="3"/>
  <c r="G4" i="3"/>
  <c r="F4" i="3"/>
  <c r="E4" i="3"/>
  <c r="D4" i="3"/>
  <c r="C4" i="3"/>
  <c r="B4" i="3"/>
  <c r="M3" i="3"/>
  <c r="L3" i="3"/>
  <c r="K3" i="3"/>
  <c r="J3" i="3"/>
  <c r="I3" i="3"/>
  <c r="H3" i="3"/>
  <c r="G3" i="3"/>
  <c r="F3" i="3"/>
  <c r="E3" i="3"/>
  <c r="D3" i="3"/>
  <c r="C3" i="3"/>
  <c r="B3" i="3"/>
  <c r="M2" i="3"/>
  <c r="L2" i="3"/>
  <c r="K2" i="3"/>
  <c r="J2" i="3"/>
  <c r="I2" i="3"/>
  <c r="H2" i="3"/>
  <c r="G2" i="3"/>
  <c r="F2" i="3"/>
  <c r="E2" i="3"/>
  <c r="D2" i="3"/>
  <c r="C2" i="3"/>
  <c r="B2" i="3"/>
  <c r="N2" i="3" s="1"/>
  <c r="N7" i="3" l="1"/>
  <c r="B20" i="3"/>
  <c r="C20" i="3" s="1"/>
  <c r="D20" i="3" s="1"/>
  <c r="E20" i="3" s="1"/>
  <c r="F20" i="3" s="1"/>
  <c r="G20" i="3" s="1"/>
  <c r="H20" i="3" s="1"/>
  <c r="I20" i="3" s="1"/>
  <c r="J20" i="3" s="1"/>
  <c r="K20" i="3" s="1"/>
  <c r="L20" i="3" s="1"/>
  <c r="M20" i="3" s="1"/>
  <c r="B21" i="3"/>
  <c r="C21" i="3" s="1"/>
  <c r="D21" i="3" s="1"/>
  <c r="E21" i="3" s="1"/>
  <c r="F21" i="3" s="1"/>
  <c r="G21" i="3" s="1"/>
  <c r="H21" i="3" s="1"/>
  <c r="I21" i="3" s="1"/>
  <c r="J21" i="3" s="1"/>
  <c r="K21" i="3" s="1"/>
  <c r="L21" i="3" s="1"/>
  <c r="M21" i="3" s="1"/>
  <c r="B9" i="1" l="1"/>
  <c r="C7" i="1"/>
  <c r="D7" i="1"/>
  <c r="E7" i="1"/>
  <c r="F7" i="1"/>
  <c r="G7" i="1"/>
  <c r="H7" i="1"/>
  <c r="I7" i="1"/>
  <c r="J7" i="1"/>
  <c r="K7" i="1"/>
  <c r="L7" i="1"/>
  <c r="M7" i="1"/>
  <c r="B7" i="1" l="1"/>
  <c r="K8" i="1" l="1"/>
  <c r="L8" i="1"/>
  <c r="I8" i="1"/>
  <c r="M8" i="1"/>
  <c r="J8" i="1"/>
  <c r="B8" i="1"/>
  <c r="F8" i="1"/>
  <c r="C8" i="1"/>
  <c r="G8" i="1"/>
  <c r="D8" i="1"/>
  <c r="H8" i="1"/>
  <c r="E8" i="1"/>
</calcChain>
</file>

<file path=xl/sharedStrings.xml><?xml version="1.0" encoding="utf-8"?>
<sst xmlns="http://schemas.openxmlformats.org/spreadsheetml/2006/main" count="46" uniqueCount="20">
  <si>
    <t>Forecast</t>
  </si>
  <si>
    <t>mois/12</t>
  </si>
  <si>
    <t>mois m</t>
  </si>
  <si>
    <t>mois en cours</t>
  </si>
  <si>
    <t>AOP cum</t>
  </si>
  <si>
    <t>WC cum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</si>
  <si>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</si>
  <si>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</si>
  <si>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</si>
  <si>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</si>
  <si>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</si>
  <si>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</si>
  <si>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</si>
  <si>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</si>
  <si>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</si>
  <si>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</si>
  <si>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</si>
  <si>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</si>
  <si>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June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</si>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</sst>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0.0"/>
  </numFmts>
  <fonts count="8" x14ac:knownFonts="1">
    <font>
      <sz val="11"/>
      <color theme="1"/>
      <name val="Calibri"/>
      <family val="2"/>
      <scheme val="minor"/>
    </font>
    <font>
      <sz val="10"/>
      <color rgb="FF323232"/>
      <name val="Tahoma"/>
      <family val="2"/>
    </font>
    <font>
      <sz val="12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14" fontId="0" fillId="0" borderId="4" xfId="0" applyNumberFormat="1" applyBorder="1"/>
    <xf numFmtId="3" fontId="0" fillId="0" borderId="5" xfId="0" applyNumberFormat="1" applyBorder="1" applyAlignment="1">
      <alignment horizontal="center"/>
    </xf>
    <xf numFmtId="3" fontId="0" fillId="0" borderId="6" xfId="0" applyNumberFormat="1" applyBorder="1" applyAlignment="1">
      <alignment horizontal="center"/>
    </xf>
    <xf numFmtId="14" fontId="0" fillId="0" borderId="7" xfId="0" applyNumberFormat="1" applyBorder="1"/>
    <xf numFmtId="3" fontId="0" fillId="0" borderId="8" xfId="0" applyNumberForma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14" fontId="0" fillId="0" borderId="10" xfId="0" applyNumberFormat="1" applyBorder="1"/>
    <xf numFmtId="3" fontId="0" fillId="0" borderId="11" xfId="0" applyNumberFormat="1" applyBorder="1" applyAlignment="1">
      <alignment horizontal="center"/>
    </xf>
    <xf numFmtId="3" fontId="0" fillId="0" borderId="12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164" fontId="0" fillId="0" borderId="0" xfId="0" applyNumberFormat="1"/>
    <xf numFmtId="164" fontId="0" fillId="0" borderId="2" xfId="0" applyNumberFormat="1" applyBorder="1" applyAlignment="1">
      <alignment horizontal="center"/>
    </xf>
    <xf numFmtId="0" fontId="0" fillId="0" borderId="0" xfId="0" applyNumberFormat="1"/>
    <xf numFmtId="0" fontId="1" fillId="0" borderId="0" xfId="0" applyNumberFormat="1" applyFont="1"/>
    <xf numFmtId="164" fontId="0" fillId="0" borderId="13" xfId="0" applyNumberFormat="1" applyBorder="1"/>
    <xf numFmtId="14" fontId="1" fillId="0" borderId="0" xfId="0" applyNumberFormat="1" applyFont="1"/>
    <xf numFmtId="0" fontId="0" fillId="0" borderId="0" xfId="0" applyBorder="1"/>
    <xf numFmtId="0" fontId="0" fillId="0" borderId="0" xfId="0" applyNumberFormat="1" applyBorder="1"/>
    <xf numFmtId="164" fontId="0" fillId="0" borderId="0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15" xfId="0" applyNumberFormat="1" applyBorder="1"/>
    <xf numFmtId="0" fontId="0" fillId="0" borderId="16" xfId="0" applyNumberFormat="1" applyBorder="1"/>
    <xf numFmtId="0" fontId="0" fillId="0" borderId="17" xfId="0" applyBorder="1"/>
    <xf numFmtId="0" fontId="0" fillId="0" borderId="18" xfId="0" applyBorder="1"/>
    <xf numFmtId="0" fontId="0" fillId="0" borderId="19" xfId="0" applyNumberFormat="1" applyBorder="1"/>
    <xf numFmtId="0" fontId="0" fillId="0" borderId="20" xfId="0" applyNumberFormat="1" applyBorder="1"/>
    <xf numFmtId="0" fontId="2" fillId="0" borderId="21" xfId="0" applyNumberFormat="1" applyFont="1" applyBorder="1"/>
    <xf numFmtId="0" fontId="0" fillId="0" borderId="21" xfId="0" applyBorder="1"/>
    <xf numFmtId="0" fontId="2" fillId="0" borderId="22" xfId="0" applyNumberFormat="1" applyFont="1" applyBorder="1"/>
    <xf numFmtId="0" fontId="0" fillId="0" borderId="23" xfId="0" applyNumberFormat="1" applyBorder="1"/>
    <xf numFmtId="0" fontId="4" fillId="2" borderId="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Fill="1"/>
    <xf numFmtId="165" fontId="6" fillId="2" borderId="24" xfId="0" applyNumberFormat="1" applyFont="1" applyFill="1" applyBorder="1" applyAlignment="1">
      <alignment horizontal="center"/>
    </xf>
    <xf numFmtId="165" fontId="5" fillId="0" borderId="0" xfId="0" applyNumberFormat="1" applyFont="1" applyFill="1"/>
    <xf numFmtId="165" fontId="5" fillId="0" borderId="0" xfId="0" applyNumberFormat="1" applyFont="1" applyFill="1" applyBorder="1" applyAlignment="1">
      <alignment horizontal="center" vertical="center"/>
    </xf>
    <xf numFmtId="165" fontId="4" fillId="0" borderId="25" xfId="0" applyNumberFormat="1" applyFont="1" applyFill="1" applyBorder="1" applyAlignment="1">
      <alignment horizontal="center"/>
    </xf>
    <xf numFmtId="0" fontId="7" fillId="0" borderId="25" xfId="0" applyFont="1" applyFill="1" applyBorder="1" applyAlignment="1">
      <alignment horizontal="center"/>
    </xf>
    <xf numFmtId="165" fontId="5" fillId="0" borderId="26" xfId="0" applyNumberFormat="1" applyFont="1" applyFill="1" applyBorder="1" applyAlignment="1">
      <alignment horizontal="center" vertical="center"/>
    </xf>
    <xf numFmtId="165" fontId="5" fillId="0" borderId="27" xfId="0" applyNumberFormat="1" applyFont="1" applyFill="1" applyBorder="1" applyAlignment="1">
      <alignment horizontal="center" vertical="center"/>
    </xf>
    <xf numFmtId="165" fontId="5" fillId="0" borderId="28" xfId="0" applyNumberFormat="1" applyFont="1" applyFill="1" applyBorder="1" applyAlignment="1">
      <alignment horizontal="center"/>
    </xf>
    <xf numFmtId="165" fontId="5" fillId="0" borderId="8" xfId="0" applyNumberFormat="1" applyFont="1" applyFill="1" applyBorder="1" applyAlignment="1">
      <alignment horizontal="center" vertical="center"/>
    </xf>
    <xf numFmtId="165" fontId="5" fillId="0" borderId="14" xfId="0" applyNumberFormat="1" applyFont="1" applyFill="1" applyBorder="1" applyAlignment="1">
      <alignment horizontal="center"/>
    </xf>
    <xf numFmtId="0" fontId="0" fillId="0" borderId="29" xfId="0" applyBorder="1"/>
    <xf numFmtId="0" fontId="4" fillId="2" borderId="1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 wrapText="1"/>
    </xf>
    <xf numFmtId="3" fontId="6" fillId="2" borderId="30" xfId="0" applyNumberFormat="1" applyFont="1" applyFill="1" applyBorder="1" applyAlignment="1">
      <alignment horizontal="center"/>
    </xf>
    <xf numFmtId="3" fontId="6" fillId="2" borderId="24" xfId="0" applyNumberFormat="1" applyFont="1" applyFill="1" applyBorder="1" applyAlignment="1">
      <alignment horizontal="center"/>
    </xf>
    <xf numFmtId="3" fontId="6" fillId="2" borderId="31" xfId="0" applyNumberFormat="1" applyFont="1" applyFill="1" applyBorder="1" applyAlignment="1">
      <alignment horizontal="center"/>
    </xf>
    <xf numFmtId="3" fontId="6" fillId="2" borderId="32" xfId="0" applyNumberFormat="1" applyFont="1" applyFill="1" applyBorder="1" applyAlignment="1">
      <alignment horizontal="center"/>
    </xf>
    <xf numFmtId="3" fontId="6" fillId="2" borderId="33" xfId="0" applyNumberFormat="1" applyFont="1" applyFill="1" applyBorder="1" applyAlignment="1">
      <alignment horizontal="center"/>
    </xf>
    <xf numFmtId="3" fontId="6" fillId="2" borderId="34" xfId="0" applyNumberFormat="1" applyFont="1" applyFill="1" applyBorder="1" applyAlignment="1">
      <alignment horizontal="center"/>
    </xf>
    <xf numFmtId="0" fontId="7" fillId="0" borderId="0" xfId="0" applyFont="1" applyFill="1" applyBorder="1"/>
    <xf numFmtId="0" fontId="7" fillId="0" borderId="14" xfId="0" applyFont="1" applyFill="1" applyBorder="1"/>
    <xf numFmtId="0" fontId="5" fillId="0" borderId="14" xfId="0" applyFont="1" applyFill="1" applyBorder="1"/>
    <xf numFmtId="0" fontId="4" fillId="2" borderId="25" xfId="0" applyFont="1" applyFill="1" applyBorder="1" applyAlignment="1">
      <alignment horizontal="center"/>
    </xf>
    <xf numFmtId="0" fontId="4" fillId="2" borderId="25" xfId="0" applyFont="1" applyFill="1" applyBorder="1" applyAlignment="1">
      <alignment horizontal="center" vertical="center" wrapText="1"/>
    </xf>
    <xf numFmtId="165" fontId="6" fillId="2" borderId="27" xfId="0" applyNumberFormat="1" applyFont="1" applyFill="1" applyBorder="1" applyAlignment="1">
      <alignment horizontal="center"/>
    </xf>
    <xf numFmtId="165" fontId="6" fillId="2" borderId="36" xfId="0" applyNumberFormat="1" applyFont="1" applyFill="1" applyBorder="1" applyAlignment="1">
      <alignment horizontal="center"/>
    </xf>
    <xf numFmtId="165" fontId="6" fillId="2" borderId="25" xfId="0" applyNumberFormat="1" applyFont="1" applyFill="1" applyBorder="1" applyAlignment="1">
      <alignment horizontal="center"/>
    </xf>
    <xf numFmtId="165" fontId="4" fillId="0" borderId="36" xfId="0" applyNumberFormat="1" applyFont="1" applyFill="1" applyBorder="1" applyAlignment="1">
      <alignment horizontal="left"/>
    </xf>
    <xf numFmtId="165" fontId="4" fillId="0" borderId="37" xfId="0" applyNumberFormat="1" applyFont="1" applyFill="1" applyBorder="1" applyAlignment="1">
      <alignment horizontal="left"/>
    </xf>
    <xf numFmtId="165" fontId="4" fillId="0" borderId="35" xfId="0" applyNumberFormat="1" applyFont="1" applyFill="1" applyBorder="1" applyAlignment="1">
      <alignment horizontal="left"/>
    </xf>
    <xf numFmtId="165" fontId="5" fillId="0" borderId="38" xfId="0" applyNumberFormat="1" applyFont="1" applyFill="1" applyBorder="1" applyAlignment="1">
      <alignment horizontal="center" vertical="center"/>
    </xf>
    <xf numFmtId="165" fontId="5" fillId="0" borderId="39" xfId="0" applyNumberFormat="1" applyFont="1" applyFill="1" applyBorder="1" applyAlignment="1">
      <alignment horizontal="center" vertical="center"/>
    </xf>
    <xf numFmtId="165" fontId="5" fillId="0" borderId="40" xfId="0" applyNumberFormat="1" applyFont="1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/>
    <xf numFmtId="3" fontId="6" fillId="0" borderId="0" xfId="0" applyNumberFormat="1" applyFont="1" applyFill="1" applyBorder="1" applyAlignment="1">
      <alignment horizontal="center"/>
    </xf>
    <xf numFmtId="0" fontId="4" fillId="0" borderId="14" xfId="0" applyFont="1" applyFill="1" applyBorder="1"/>
    <xf numFmtId="14" fontId="5" fillId="0" borderId="14" xfId="0" applyNumberFormat="1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14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9193514502578958E-2"/>
          <c:y val="0.10144272411949939"/>
          <c:w val="0.80934991846424509"/>
          <c:h val="0.77254461026506649"/>
        </c:manualLayout>
      </c:layout>
      <c:lineChart>
        <c:grouping val="standard"/>
        <c:varyColors val="0"/>
        <c:ser>
          <c:idx val="0"/>
          <c:order val="0"/>
          <c:tx>
            <c:strRef>
              <c:f>graph!$A$2</c:f>
              <c:strCache>
                <c:ptCount val="1"/>
                <c:pt idx="0">
                  <c:v>AOP cum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numRef>
              <c:f>graph!$B$1:$M$1</c:f>
              <c:numCache>
                <c:formatCode>mmmm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graph!$B$2:$M$2</c:f>
              <c:numCache>
                <c:formatCode>#,##0</c:formatCode>
                <c:ptCount val="12"/>
                <c:pt idx="0">
                  <c:v>390</c:v>
                </c:pt>
                <c:pt idx="1">
                  <c:v>817</c:v>
                </c:pt>
                <c:pt idx="2">
                  <c:v>1325</c:v>
                </c:pt>
                <c:pt idx="3">
                  <c:v>1753</c:v>
                </c:pt>
                <c:pt idx="4">
                  <c:v>2218</c:v>
                </c:pt>
                <c:pt idx="5">
                  <c:v>2747</c:v>
                </c:pt>
                <c:pt idx="6">
                  <c:v>3258</c:v>
                </c:pt>
                <c:pt idx="7">
                  <c:v>3579</c:v>
                </c:pt>
                <c:pt idx="8">
                  <c:v>4183</c:v>
                </c:pt>
                <c:pt idx="9">
                  <c:v>4705</c:v>
                </c:pt>
                <c:pt idx="10">
                  <c:v>5238</c:v>
                </c:pt>
                <c:pt idx="11">
                  <c:v>5700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graph!$A$3</c:f>
              <c:strCache>
                <c:ptCount val="1"/>
                <c:pt idx="0">
                  <c:v>Forecast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dash"/>
              <a:round/>
            </a:ln>
            <a:effectLst/>
          </c:spPr>
          <c:marker>
            <c:symbol val="none"/>
          </c:marker>
          <c:cat>
            <c:numRef>
              <c:f>graph!$B$1:$M$1</c:f>
              <c:numCache>
                <c:formatCode>mmmm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graph!$B$3:$M$3</c:f>
              <c:numCache>
                <c:formatCode>mmmm</c:formatCode>
                <c:ptCount val="12"/>
                <c:pt idx="3" formatCode="General">
                  <c:v>1940</c:v>
                </c:pt>
                <c:pt idx="4" formatCode="General">
                  <c:v>2470</c:v>
                </c:pt>
                <c:pt idx="5" formatCode="#,##0">
                  <c:v>3020</c:v>
                </c:pt>
                <c:pt idx="6" formatCode="#,##0">
                  <c:v>3500</c:v>
                </c:pt>
                <c:pt idx="7" formatCode="#,##0">
                  <c:v>3880</c:v>
                </c:pt>
                <c:pt idx="8" formatCode="#,##0">
                  <c:v>4230</c:v>
                </c:pt>
                <c:pt idx="9" formatCode="#,##0">
                  <c:v>4590</c:v>
                </c:pt>
                <c:pt idx="10" formatCode="#,##0">
                  <c:v>4930</c:v>
                </c:pt>
                <c:pt idx="11" formatCode="#,##0">
                  <c:v>5360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graph!$A$4</c:f>
              <c:strCache>
                <c:ptCount val="1"/>
                <c:pt idx="0">
                  <c:v>WC cum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numRef>
              <c:f>graph!$B$1:$M$1</c:f>
              <c:numCache>
                <c:formatCode>mmmm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graph!$B$4:$M$4</c:f>
              <c:numCache>
                <c:formatCode>#,##0</c:formatCode>
                <c:ptCount val="12"/>
                <c:pt idx="0">
                  <c:v>380</c:v>
                </c:pt>
                <c:pt idx="1">
                  <c:v>810</c:v>
                </c:pt>
                <c:pt idx="2">
                  <c:v>1410</c:v>
                </c:pt>
                <c:pt idx="3">
                  <c:v>1940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1925984"/>
        <c:axId val="151926376"/>
      </c:lineChart>
      <c:dateAx>
        <c:axId val="151925984"/>
        <c:scaling>
          <c:orientation val="minMax"/>
        </c:scaling>
        <c:delete val="0"/>
        <c:axPos val="b"/>
        <c:numFmt formatCode="mmmm" sourceLinked="1"/>
        <c:majorTickMark val="in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926376"/>
        <c:crosses val="autoZero"/>
        <c:auto val="1"/>
        <c:lblOffset val="100"/>
        <c:baseTimeUnit val="months"/>
      </c:dateAx>
      <c:valAx>
        <c:axId val="151926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925984"/>
        <c:crosses val="autoZero"/>
        <c:crossBetween val="between"/>
      </c:valAx>
      <c:spPr>
        <a:noFill/>
        <a:ln>
          <a:solidFill>
            <a:schemeClr val="tx1"/>
          </a:solidFill>
          <a:prstDash val="solid"/>
        </a:ln>
        <a:effectLst/>
      </c:spPr>
    </c:plotArea>
    <c:legend>
      <c:legendPos val="b"/>
      <c:layout>
        <c:manualLayout>
          <c:xMode val="edge"/>
          <c:yMode val="edge"/>
          <c:x val="0.88462572127465067"/>
          <c:y val="0.33846128665872138"/>
          <c:w val="0.10329748083355603"/>
          <c:h val="0.2321370501770455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419098</xdr:colOff>
      <xdr:row>12</xdr:row>
      <xdr:rowOff>100012</xdr:rowOff>
    </xdr:from>
    <xdr:to>
      <xdr:col>12</xdr:col>
      <xdr:colOff>342899</xdr:colOff>
      <xdr:row>36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3/AO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OP"/>
      <sheetName val="Calcul pour graphes"/>
      <sheetName val="Epinal"/>
      <sheetName val="Full scope"/>
    </sheetNames>
    <sheetDataSet>
      <sheetData sheetId="0">
        <row r="17">
          <cell r="B17">
            <v>390</v>
          </cell>
          <cell r="D17">
            <v>427</v>
          </cell>
          <cell r="F17">
            <v>508</v>
          </cell>
          <cell r="H17">
            <v>428</v>
          </cell>
          <cell r="J17">
            <v>465</v>
          </cell>
          <cell r="L17">
            <v>529</v>
          </cell>
          <cell r="N17">
            <v>511</v>
          </cell>
          <cell r="P17">
            <v>321</v>
          </cell>
          <cell r="R17">
            <v>604</v>
          </cell>
          <cell r="T17">
            <v>522</v>
          </cell>
          <cell r="V17">
            <v>533</v>
          </cell>
          <cell r="X17">
            <v>462</v>
          </cell>
        </row>
        <row r="18">
          <cell r="B18">
            <v>38</v>
          </cell>
          <cell r="D18">
            <v>38</v>
          </cell>
          <cell r="F18">
            <v>38</v>
          </cell>
          <cell r="H18">
            <v>38</v>
          </cell>
          <cell r="J18">
            <v>38</v>
          </cell>
          <cell r="L18">
            <v>38</v>
          </cell>
          <cell r="N18">
            <v>38</v>
          </cell>
          <cell r="P18">
            <v>38</v>
          </cell>
          <cell r="R18">
            <v>38</v>
          </cell>
          <cell r="T18">
            <v>38</v>
          </cell>
          <cell r="V18">
            <v>38</v>
          </cell>
          <cell r="X18">
            <v>38</v>
          </cell>
        </row>
        <row r="19">
          <cell r="B19">
            <v>12.117999999999999</v>
          </cell>
          <cell r="D19">
            <v>4.4419999999999966</v>
          </cell>
          <cell r="F19">
            <v>44.522091538929153</v>
          </cell>
          <cell r="H19">
            <v>2.6030000000000051</v>
          </cell>
          <cell r="J19">
            <v>100.90812645</v>
          </cell>
          <cell r="L19">
            <v>15.672653540200001</v>
          </cell>
          <cell r="N19">
            <v>90.535641293067386</v>
          </cell>
          <cell r="P19">
            <v>11.29271891264001</v>
          </cell>
          <cell r="R19">
            <v>-2.5406911647816699</v>
          </cell>
          <cell r="T19">
            <v>9.7299999999999986</v>
          </cell>
          <cell r="V19">
            <v>6.5599999999999978</v>
          </cell>
          <cell r="X19">
            <v>8.166000000000011</v>
          </cell>
        </row>
        <row r="20">
          <cell r="B20">
            <v>36</v>
          </cell>
          <cell r="D20">
            <v>41</v>
          </cell>
          <cell r="F20">
            <v>125</v>
          </cell>
          <cell r="H20">
            <v>-29</v>
          </cell>
          <cell r="J20">
            <v>-46</v>
          </cell>
          <cell r="L20">
            <v>121</v>
          </cell>
          <cell r="N20">
            <v>15</v>
          </cell>
          <cell r="P20">
            <v>-9</v>
          </cell>
          <cell r="R20">
            <v>0</v>
          </cell>
          <cell r="T20">
            <v>-8</v>
          </cell>
          <cell r="V20">
            <v>-4</v>
          </cell>
          <cell r="X20">
            <v>-8</v>
          </cell>
        </row>
        <row r="21">
          <cell r="B21">
            <v>0</v>
          </cell>
          <cell r="D21">
            <v>0</v>
          </cell>
          <cell r="F21">
            <v>0</v>
          </cell>
          <cell r="H21">
            <v>0</v>
          </cell>
          <cell r="J21">
            <v>0</v>
          </cell>
          <cell r="L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V21">
            <v>0</v>
          </cell>
          <cell r="X21">
            <v>0</v>
          </cell>
        </row>
        <row r="22">
          <cell r="B22">
            <v>476.11799999999999</v>
          </cell>
          <cell r="D22">
            <v>510.44200000000001</v>
          </cell>
          <cell r="F22">
            <v>715.5220915389292</v>
          </cell>
          <cell r="H22">
            <v>439.60300000000001</v>
          </cell>
          <cell r="J22">
            <v>557.90812645000005</v>
          </cell>
          <cell r="L22">
            <v>703.67265354020003</v>
          </cell>
          <cell r="N22">
            <v>654.53564129306733</v>
          </cell>
          <cell r="P22">
            <v>361.29271891264</v>
          </cell>
          <cell r="R22">
            <v>639.45930883521828</v>
          </cell>
          <cell r="T22">
            <v>561.73</v>
          </cell>
          <cell r="V22">
            <v>573.55999999999995</v>
          </cell>
          <cell r="X22">
            <v>500.166</v>
          </cell>
        </row>
        <row r="26">
          <cell r="B26">
            <v>380</v>
          </cell>
          <cell r="D26">
            <v>430</v>
          </cell>
          <cell r="F26">
            <v>600</v>
          </cell>
          <cell r="H26">
            <v>530</v>
          </cell>
          <cell r="J26">
            <v>530</v>
          </cell>
          <cell r="L26">
            <v>550</v>
          </cell>
          <cell r="N26">
            <v>480</v>
          </cell>
          <cell r="P26">
            <v>380</v>
          </cell>
          <cell r="R26">
            <v>350</v>
          </cell>
          <cell r="T26">
            <v>360</v>
          </cell>
          <cell r="V26">
            <v>340</v>
          </cell>
          <cell r="X26">
            <v>430</v>
          </cell>
        </row>
        <row r="28">
          <cell r="B28">
            <v>10</v>
          </cell>
          <cell r="D28">
            <v>-20</v>
          </cell>
          <cell r="F28">
            <v>0</v>
          </cell>
          <cell r="H28">
            <v>-10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V28">
            <v>0</v>
          </cell>
          <cell r="X28">
            <v>0</v>
          </cell>
        </row>
        <row r="30">
          <cell r="B30">
            <v>80</v>
          </cell>
          <cell r="D30">
            <v>130</v>
          </cell>
          <cell r="F30">
            <v>60</v>
          </cell>
          <cell r="H30">
            <v>-3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V30">
            <v>0</v>
          </cell>
          <cell r="X30">
            <v>0</v>
          </cell>
        </row>
        <row r="31">
          <cell r="B31">
            <v>30</v>
          </cell>
          <cell r="D31">
            <v>140</v>
          </cell>
          <cell r="F31">
            <v>-10</v>
          </cell>
          <cell r="H31">
            <v>40</v>
          </cell>
          <cell r="J31">
            <v>0</v>
          </cell>
          <cell r="L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V31">
            <v>0</v>
          </cell>
          <cell r="X31">
            <v>0</v>
          </cell>
        </row>
        <row r="32">
          <cell r="B32">
            <v>20</v>
          </cell>
          <cell r="D32">
            <v>30</v>
          </cell>
          <cell r="F32">
            <v>60</v>
          </cell>
          <cell r="H32">
            <v>70</v>
          </cell>
          <cell r="J32">
            <v>0</v>
          </cell>
          <cell r="L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V32">
            <v>0</v>
          </cell>
          <cell r="X32">
            <v>0</v>
          </cell>
        </row>
        <row r="33">
          <cell r="B33">
            <v>520</v>
          </cell>
          <cell r="D33">
            <v>710</v>
          </cell>
          <cell r="F33">
            <v>710</v>
          </cell>
          <cell r="H33">
            <v>627</v>
          </cell>
          <cell r="J33">
            <v>530</v>
          </cell>
          <cell r="L33">
            <v>550</v>
          </cell>
          <cell r="N33">
            <v>480</v>
          </cell>
          <cell r="P33">
            <v>380</v>
          </cell>
          <cell r="R33">
            <v>350</v>
          </cell>
          <cell r="T33">
            <v>360</v>
          </cell>
          <cell r="V33">
            <v>340</v>
          </cell>
          <cell r="X33">
            <v>430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workbookViewId="0">
      <selection activeCell="C32" sqref="C32"/>
    </sheetView>
  </sheetViews>
  <sheetFormatPr baseColWidth="10" defaultRowHeight="15" x14ac:dyDescent="0.25"/>
  <cols>
    <col min="1" max="1" width="24.85546875" bestFit="1" customWidth="1"/>
  </cols>
  <sheetData>
    <row r="1" spans="1:14" s="34" customFormat="1" ht="15" customHeight="1" x14ac:dyDescent="0.2">
      <c r="A1" s="73"/>
      <c r="B1" s="57" t="s">
        <v>6</v>
      </c>
      <c r="C1" s="57" t="s">
        <v>7</v>
      </c>
      <c r="D1" s="57" t="s">
        <v>8</v>
      </c>
      <c r="E1" s="58" t="s">
        <v>9</v>
      </c>
      <c r="F1" s="58" t="s">
        <v>10</v>
      </c>
      <c r="G1" s="58" t="s">
        <v>11</v>
      </c>
      <c r="H1" s="58" t="s">
        <v>12</v>
      </c>
      <c r="I1" s="58" t="s">
        <v>13</v>
      </c>
      <c r="J1" s="58" t="s">
        <v>14</v>
      </c>
      <c r="K1" s="58" t="s">
        <v>15</v>
      </c>
      <c r="L1" s="58" t="s">
        <v>16</v>
      </c>
      <c r="M1" s="58" t="s">
        <v>17</v>
      </c>
    </row>
    <row r="2" spans="1:14" s="34" customFormat="1" ht="15" customHeight="1" x14ac:dyDescent="0.2">
      <c r="A2" s="73"/>
      <c r="B2" s="35">
        <f>[1]AOP!B17</f>
        <v>390</v>
      </c>
      <c r="C2" s="35">
        <f>[1]AOP!D17</f>
        <v>427</v>
      </c>
      <c r="D2" s="35">
        <f>[1]AOP!F17</f>
        <v>508</v>
      </c>
      <c r="E2" s="35">
        <f>[1]AOP!H17</f>
        <v>428</v>
      </c>
      <c r="F2" s="35">
        <f>[1]AOP!J17</f>
        <v>465</v>
      </c>
      <c r="G2" s="35">
        <f>[1]AOP!L17</f>
        <v>529</v>
      </c>
      <c r="H2" s="35">
        <f>[1]AOP!N17</f>
        <v>511</v>
      </c>
      <c r="I2" s="35">
        <f>[1]AOP!P17</f>
        <v>321</v>
      </c>
      <c r="J2" s="35">
        <f>[1]AOP!R17</f>
        <v>604</v>
      </c>
      <c r="K2" s="35">
        <f>[1]AOP!T17</f>
        <v>522</v>
      </c>
      <c r="L2" s="35">
        <f>[1]AOP!V17</f>
        <v>533</v>
      </c>
      <c r="M2" s="59">
        <f>[1]AOP!X17</f>
        <v>462</v>
      </c>
      <c r="N2" s="36">
        <f>SUM(B2:M2)</f>
        <v>5700</v>
      </c>
    </row>
    <row r="3" spans="1:14" s="34" customFormat="1" ht="15" customHeight="1" x14ac:dyDescent="0.2">
      <c r="A3" s="73"/>
      <c r="B3" s="35">
        <f>[1]AOP!B18</f>
        <v>38</v>
      </c>
      <c r="C3" s="35">
        <f>[1]AOP!D18</f>
        <v>38</v>
      </c>
      <c r="D3" s="35">
        <f>[1]AOP!F18</f>
        <v>38</v>
      </c>
      <c r="E3" s="35">
        <f>[1]AOP!H18</f>
        <v>38</v>
      </c>
      <c r="F3" s="35">
        <f>[1]AOP!J18</f>
        <v>38</v>
      </c>
      <c r="G3" s="35">
        <f>[1]AOP!L18</f>
        <v>38</v>
      </c>
      <c r="H3" s="35">
        <f>[1]AOP!N18</f>
        <v>38</v>
      </c>
      <c r="I3" s="35">
        <f>[1]AOP!P18</f>
        <v>38</v>
      </c>
      <c r="J3" s="35">
        <f>[1]AOP!R18</f>
        <v>38</v>
      </c>
      <c r="K3" s="35">
        <f>[1]AOP!T18</f>
        <v>38</v>
      </c>
      <c r="L3" s="35">
        <f>[1]AOP!V18</f>
        <v>38</v>
      </c>
      <c r="M3" s="59">
        <f>[1]AOP!X18</f>
        <v>38</v>
      </c>
    </row>
    <row r="4" spans="1:14" s="34" customFormat="1" ht="15" customHeight="1" x14ac:dyDescent="0.2">
      <c r="A4" s="73"/>
      <c r="B4" s="35">
        <f>[1]AOP!B19</f>
        <v>12.117999999999999</v>
      </c>
      <c r="C4" s="35">
        <f>[1]AOP!D19</f>
        <v>4.4419999999999966</v>
      </c>
      <c r="D4" s="35">
        <f>[1]AOP!F19</f>
        <v>44.522091538929153</v>
      </c>
      <c r="E4" s="35">
        <f>[1]AOP!H19</f>
        <v>2.6030000000000051</v>
      </c>
      <c r="F4" s="35">
        <f>[1]AOP!J19</f>
        <v>100.90812645</v>
      </c>
      <c r="G4" s="35">
        <f>[1]AOP!L19</f>
        <v>15.672653540200001</v>
      </c>
      <c r="H4" s="35">
        <f>[1]AOP!N19</f>
        <v>90.535641293067386</v>
      </c>
      <c r="I4" s="35">
        <f>[1]AOP!P19</f>
        <v>11.29271891264001</v>
      </c>
      <c r="J4" s="35">
        <f>[1]AOP!R19</f>
        <v>-2.5406911647816699</v>
      </c>
      <c r="K4" s="35">
        <f>[1]AOP!T19</f>
        <v>9.7299999999999986</v>
      </c>
      <c r="L4" s="35">
        <f>[1]AOP!V19</f>
        <v>6.5599999999999978</v>
      </c>
      <c r="M4" s="59">
        <f>[1]AOP!X19</f>
        <v>8.166000000000011</v>
      </c>
    </row>
    <row r="5" spans="1:14" s="34" customFormat="1" ht="15" customHeight="1" x14ac:dyDescent="0.2">
      <c r="A5" s="73"/>
      <c r="B5" s="35">
        <f>[1]AOP!B20</f>
        <v>36</v>
      </c>
      <c r="C5" s="35">
        <f>[1]AOP!D20</f>
        <v>41</v>
      </c>
      <c r="D5" s="35">
        <f>[1]AOP!F20</f>
        <v>125</v>
      </c>
      <c r="E5" s="35">
        <f>[1]AOP!H20</f>
        <v>-29</v>
      </c>
      <c r="F5" s="35">
        <f>[1]AOP!J20</f>
        <v>-46</v>
      </c>
      <c r="G5" s="35">
        <f>[1]AOP!L20</f>
        <v>121</v>
      </c>
      <c r="H5" s="35">
        <f>[1]AOP!N20</f>
        <v>15</v>
      </c>
      <c r="I5" s="35">
        <f>[1]AOP!P20</f>
        <v>-9</v>
      </c>
      <c r="J5" s="35">
        <f>[1]AOP!R20</f>
        <v>0</v>
      </c>
      <c r="K5" s="35">
        <f>[1]AOP!T20</f>
        <v>-8</v>
      </c>
      <c r="L5" s="35">
        <f>[1]AOP!V20</f>
        <v>-4</v>
      </c>
      <c r="M5" s="59">
        <f>[1]AOP!X20</f>
        <v>-8</v>
      </c>
    </row>
    <row r="6" spans="1:14" s="34" customFormat="1" ht="15" customHeight="1" x14ac:dyDescent="0.2">
      <c r="A6" s="73"/>
      <c r="B6" s="35">
        <f>[1]AOP!B21</f>
        <v>0</v>
      </c>
      <c r="C6" s="35">
        <f>[1]AOP!D21</f>
        <v>0</v>
      </c>
      <c r="D6" s="35">
        <f>[1]AOP!F21</f>
        <v>0</v>
      </c>
      <c r="E6" s="35">
        <f>[1]AOP!H21</f>
        <v>0</v>
      </c>
      <c r="F6" s="35">
        <f>[1]AOP!J21</f>
        <v>0</v>
      </c>
      <c r="G6" s="35">
        <f>[1]AOP!L21</f>
        <v>0</v>
      </c>
      <c r="H6" s="35">
        <f>[1]AOP!N21</f>
        <v>0</v>
      </c>
      <c r="I6" s="35">
        <f>[1]AOP!P21</f>
        <v>0</v>
      </c>
      <c r="J6" s="35">
        <f>[1]AOP!R21</f>
        <v>0</v>
      </c>
      <c r="K6" s="35">
        <f>[1]AOP!T21</f>
        <v>0</v>
      </c>
      <c r="L6" s="35">
        <f>[1]AOP!V21</f>
        <v>0</v>
      </c>
      <c r="M6" s="59">
        <f>[1]AOP!X21</f>
        <v>0</v>
      </c>
    </row>
    <row r="7" spans="1:14" s="34" customFormat="1" ht="15.75" customHeight="1" x14ac:dyDescent="0.2">
      <c r="A7" s="73"/>
      <c r="B7" s="60">
        <f>[1]AOP!B22</f>
        <v>476.11799999999999</v>
      </c>
      <c r="C7" s="60">
        <f>[1]AOP!D22</f>
        <v>510.44200000000001</v>
      </c>
      <c r="D7" s="60">
        <f>[1]AOP!F22</f>
        <v>715.5220915389292</v>
      </c>
      <c r="E7" s="60">
        <f>[1]AOP!H22</f>
        <v>439.60300000000001</v>
      </c>
      <c r="F7" s="60">
        <f>[1]AOP!J22</f>
        <v>557.90812645000005</v>
      </c>
      <c r="G7" s="60">
        <f>[1]AOP!L22</f>
        <v>703.67265354020003</v>
      </c>
      <c r="H7" s="60">
        <f>[1]AOP!N22</f>
        <v>654.53564129306733</v>
      </c>
      <c r="I7" s="60">
        <f>[1]AOP!P22</f>
        <v>361.29271891264</v>
      </c>
      <c r="J7" s="60">
        <f>[1]AOP!R22</f>
        <v>639.45930883521828</v>
      </c>
      <c r="K7" s="60">
        <f>[1]AOP!T22</f>
        <v>561.73</v>
      </c>
      <c r="L7" s="60">
        <f>[1]AOP!V22</f>
        <v>573.55999999999995</v>
      </c>
      <c r="M7" s="61">
        <f>[1]AOP!X22</f>
        <v>500.166</v>
      </c>
      <c r="N7" s="36">
        <f>SUM(B7:M7)</f>
        <v>6694.0095405700549</v>
      </c>
    </row>
    <row r="8" spans="1:14" s="34" customFormat="1" ht="12" x14ac:dyDescent="0.2">
      <c r="A8" s="54"/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</row>
    <row r="9" spans="1:14" s="34" customFormat="1" ht="15" customHeight="1" x14ac:dyDescent="0.2">
      <c r="A9" s="74"/>
      <c r="B9" s="62"/>
      <c r="C9" s="63"/>
      <c r="D9" s="63"/>
      <c r="E9" s="63"/>
      <c r="F9" s="63"/>
      <c r="G9" s="63"/>
      <c r="H9" s="63"/>
      <c r="I9" s="63"/>
      <c r="J9" s="63"/>
      <c r="K9" s="63"/>
      <c r="L9" s="63"/>
      <c r="M9" s="64"/>
    </row>
    <row r="10" spans="1:14" s="34" customFormat="1" ht="12" x14ac:dyDescent="0.2">
      <c r="A10" s="56"/>
      <c r="B10" s="38" t="s">
        <v>6</v>
      </c>
      <c r="C10" s="38" t="s">
        <v>7</v>
      </c>
      <c r="D10" s="38" t="s">
        <v>8</v>
      </c>
      <c r="E10" s="38" t="s">
        <v>9</v>
      </c>
      <c r="F10" s="38" t="s">
        <v>10</v>
      </c>
      <c r="G10" s="38" t="s">
        <v>18</v>
      </c>
      <c r="H10" s="38" t="s">
        <v>12</v>
      </c>
      <c r="I10" s="38" t="s">
        <v>13</v>
      </c>
      <c r="J10" s="39" t="s">
        <v>14</v>
      </c>
      <c r="K10" s="39" t="s">
        <v>15</v>
      </c>
      <c r="L10" s="39" t="s">
        <v>16</v>
      </c>
      <c r="M10" s="39" t="s">
        <v>17</v>
      </c>
    </row>
    <row r="11" spans="1:14" s="34" customFormat="1" ht="12" x14ac:dyDescent="0.2">
      <c r="A11" s="55"/>
      <c r="B11" s="40">
        <f>[1]AOP!B26</f>
        <v>380</v>
      </c>
      <c r="C11" s="40">
        <f>[1]AOP!D26</f>
        <v>430</v>
      </c>
      <c r="D11" s="40">
        <f>[1]AOP!F26</f>
        <v>600</v>
      </c>
      <c r="E11" s="40">
        <f>[1]AOP!H26</f>
        <v>530</v>
      </c>
      <c r="F11" s="40">
        <f>[1]AOP!J26</f>
        <v>530</v>
      </c>
      <c r="G11" s="41">
        <f>[1]AOP!L26</f>
        <v>550</v>
      </c>
      <c r="H11" s="42">
        <f>[1]AOP!N26</f>
        <v>480</v>
      </c>
      <c r="I11" s="42">
        <f>[1]AOP!P26</f>
        <v>380</v>
      </c>
      <c r="J11" s="42">
        <f>[1]AOP!R26</f>
        <v>350</v>
      </c>
      <c r="K11" s="42">
        <f>[1]AOP!T26</f>
        <v>360</v>
      </c>
      <c r="L11" s="42">
        <f>[1]AOP!V26</f>
        <v>340</v>
      </c>
      <c r="M11" s="42">
        <f>[1]AOP!X26</f>
        <v>430</v>
      </c>
      <c r="N11" s="36">
        <f>SUM(B11:M11)</f>
        <v>5360</v>
      </c>
    </row>
    <row r="12" spans="1:14" s="34" customFormat="1" ht="12" x14ac:dyDescent="0.2">
      <c r="A12" s="55"/>
      <c r="B12" s="40">
        <f>[1]AOP!B32</f>
        <v>20</v>
      </c>
      <c r="C12" s="40">
        <f>[1]AOP!D32</f>
        <v>30</v>
      </c>
      <c r="D12" s="40">
        <f>[1]AOP!F32</f>
        <v>60</v>
      </c>
      <c r="E12" s="40">
        <f>[1]AOP!H32</f>
        <v>70</v>
      </c>
      <c r="F12" s="40">
        <f>[1]AOP!J32</f>
        <v>0</v>
      </c>
      <c r="G12" s="43">
        <f>[1]AOP!L32</f>
        <v>0</v>
      </c>
      <c r="H12" s="44">
        <f>[1]AOP!N32</f>
        <v>0</v>
      </c>
      <c r="I12" s="44">
        <f>[1]AOP!P32</f>
        <v>0</v>
      </c>
      <c r="J12" s="44">
        <f>[1]AOP!R32</f>
        <v>0</v>
      </c>
      <c r="K12" s="44">
        <f>[1]AOP!T32</f>
        <v>0</v>
      </c>
      <c r="L12" s="44">
        <f>[1]AOP!V32</f>
        <v>0</v>
      </c>
      <c r="M12" s="44">
        <f>[1]AOP!X32</f>
        <v>0</v>
      </c>
    </row>
    <row r="13" spans="1:14" s="34" customFormat="1" ht="12" x14ac:dyDescent="0.2">
      <c r="A13" s="55"/>
      <c r="B13" s="40">
        <f>[1]AOP!B28</f>
        <v>10</v>
      </c>
      <c r="C13" s="40">
        <f>[1]AOP!D28</f>
        <v>-20</v>
      </c>
      <c r="D13" s="40">
        <f>[1]AOP!F28</f>
        <v>0</v>
      </c>
      <c r="E13" s="40">
        <f>[1]AOP!H28</f>
        <v>-10</v>
      </c>
      <c r="F13" s="40">
        <f>[1]AOP!J28</f>
        <v>0</v>
      </c>
      <c r="G13" s="43">
        <f>[1]AOP!L28</f>
        <v>0</v>
      </c>
      <c r="H13" s="44">
        <f>[1]AOP!N28</f>
        <v>0</v>
      </c>
      <c r="I13" s="44">
        <f>[1]AOP!P28</f>
        <v>0</v>
      </c>
      <c r="J13" s="44">
        <f>[1]AOP!R28</f>
        <v>0</v>
      </c>
      <c r="K13" s="44">
        <f>[1]AOP!T28</f>
        <v>0</v>
      </c>
      <c r="L13" s="44">
        <f>[1]AOP!V28</f>
        <v>0</v>
      </c>
      <c r="M13" s="44">
        <f>[1]AOP!X28</f>
        <v>0</v>
      </c>
    </row>
    <row r="14" spans="1:14" s="34" customFormat="1" ht="12" x14ac:dyDescent="0.2">
      <c r="A14" s="55"/>
      <c r="B14" s="40">
        <f>[1]AOP!B30</f>
        <v>80</v>
      </c>
      <c r="C14" s="40">
        <f>[1]AOP!D30</f>
        <v>130</v>
      </c>
      <c r="D14" s="40">
        <f>[1]AOP!F30</f>
        <v>60</v>
      </c>
      <c r="E14" s="40">
        <f>[1]AOP!H30</f>
        <v>-3</v>
      </c>
      <c r="F14" s="40">
        <f>[1]AOP!J30</f>
        <v>0</v>
      </c>
      <c r="G14" s="43">
        <f>[1]AOP!L30</f>
        <v>0</v>
      </c>
      <c r="H14" s="44">
        <f>[1]AOP!N30</f>
        <v>0</v>
      </c>
      <c r="I14" s="44">
        <f>[1]AOP!P30</f>
        <v>0</v>
      </c>
      <c r="J14" s="44">
        <f>[1]AOP!R30</f>
        <v>0</v>
      </c>
      <c r="K14" s="44">
        <f>[1]AOP!T30</f>
        <v>0</v>
      </c>
      <c r="L14" s="44">
        <f>[1]AOP!V30</f>
        <v>0</v>
      </c>
      <c r="M14" s="44">
        <f>[1]AOP!X30</f>
        <v>0</v>
      </c>
    </row>
    <row r="15" spans="1:14" s="34" customFormat="1" ht="12" x14ac:dyDescent="0.2">
      <c r="A15" s="55"/>
      <c r="B15" s="40">
        <f>[1]AOP!B31</f>
        <v>30</v>
      </c>
      <c r="C15" s="40">
        <f>[1]AOP!D31</f>
        <v>140</v>
      </c>
      <c r="D15" s="40">
        <f>[1]AOP!F31</f>
        <v>-10</v>
      </c>
      <c r="E15" s="40">
        <f>[1]AOP!H31</f>
        <v>40</v>
      </c>
      <c r="F15" s="40">
        <f>[1]AOP!J31</f>
        <v>0</v>
      </c>
      <c r="G15" s="43">
        <f>[1]AOP!L31</f>
        <v>0</v>
      </c>
      <c r="H15" s="44">
        <f>[1]AOP!N31</f>
        <v>0</v>
      </c>
      <c r="I15" s="44">
        <f>[1]AOP!P31</f>
        <v>0</v>
      </c>
      <c r="J15" s="44">
        <f>[1]AOP!R31</f>
        <v>0</v>
      </c>
      <c r="K15" s="44">
        <f>[1]AOP!T31</f>
        <v>0</v>
      </c>
      <c r="L15" s="44">
        <f>[1]AOP!V31</f>
        <v>0</v>
      </c>
      <c r="M15" s="44">
        <f>[1]AOP!X31</f>
        <v>0</v>
      </c>
    </row>
    <row r="16" spans="1:14" s="34" customFormat="1" ht="12" x14ac:dyDescent="0.2">
      <c r="A16" s="55"/>
      <c r="B16" s="65">
        <f>[1]AOP!B33</f>
        <v>520</v>
      </c>
      <c r="C16" s="65">
        <f>[1]AOP!D33</f>
        <v>710</v>
      </c>
      <c r="D16" s="65">
        <f>[1]AOP!F33</f>
        <v>710</v>
      </c>
      <c r="E16" s="65">
        <f>[1]AOP!H33</f>
        <v>627</v>
      </c>
      <c r="F16" s="65">
        <f>[1]AOP!J33</f>
        <v>530</v>
      </c>
      <c r="G16" s="66">
        <f>[1]AOP!L33</f>
        <v>550</v>
      </c>
      <c r="H16" s="67">
        <f>[1]AOP!N33</f>
        <v>480</v>
      </c>
      <c r="I16" s="67">
        <f>[1]AOP!P33</f>
        <v>380</v>
      </c>
      <c r="J16" s="67">
        <f>[1]AOP!R33</f>
        <v>350</v>
      </c>
      <c r="K16" s="67">
        <f>[1]AOP!T33</f>
        <v>360</v>
      </c>
      <c r="L16" s="67">
        <f>[1]AOP!V33</f>
        <v>340</v>
      </c>
      <c r="M16" s="67">
        <f>[1]AOP!X33</f>
        <v>430</v>
      </c>
      <c r="N16" s="36">
        <f>SUM(B16:M16)</f>
        <v>5987</v>
      </c>
    </row>
    <row r="17" spans="1:14" x14ac:dyDescent="0.25">
      <c r="A17" s="17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</row>
    <row r="18" spans="1:14" ht="15.75" thickBot="1" x14ac:dyDescent="0.3"/>
    <row r="19" spans="1:14" x14ac:dyDescent="0.25">
      <c r="A19" s="76" t="s">
        <v>19</v>
      </c>
      <c r="B19" s="46" t="s">
        <v>6</v>
      </c>
      <c r="C19" s="32" t="s">
        <v>7</v>
      </c>
      <c r="D19" s="32" t="s">
        <v>8</v>
      </c>
      <c r="E19" s="33" t="s">
        <v>9</v>
      </c>
      <c r="F19" s="33" t="s">
        <v>10</v>
      </c>
      <c r="G19" s="33" t="s">
        <v>11</v>
      </c>
      <c r="H19" s="33" t="s">
        <v>12</v>
      </c>
      <c r="I19" s="33" t="s">
        <v>13</v>
      </c>
      <c r="J19" s="33" t="s">
        <v>14</v>
      </c>
      <c r="K19" s="33" t="s">
        <v>15</v>
      </c>
      <c r="L19" s="33" t="s">
        <v>16</v>
      </c>
      <c r="M19" s="47" t="s">
        <v>17</v>
      </c>
    </row>
    <row r="20" spans="1:14" x14ac:dyDescent="0.25">
      <c r="A20" t="s">
        <v>4</v>
      </c>
      <c r="B20" s="48">
        <f>B2</f>
        <v>390</v>
      </c>
      <c r="C20" s="49">
        <f t="shared" ref="C20:M20" si="0">B20+C2</f>
        <v>817</v>
      </c>
      <c r="D20" s="49">
        <f t="shared" si="0"/>
        <v>1325</v>
      </c>
      <c r="E20" s="49">
        <f t="shared" si="0"/>
        <v>1753</v>
      </c>
      <c r="F20" s="49">
        <f t="shared" si="0"/>
        <v>2218</v>
      </c>
      <c r="G20" s="49">
        <f t="shared" si="0"/>
        <v>2747</v>
      </c>
      <c r="H20" s="49">
        <f t="shared" si="0"/>
        <v>3258</v>
      </c>
      <c r="I20" s="49">
        <f t="shared" si="0"/>
        <v>3579</v>
      </c>
      <c r="J20" s="49">
        <f t="shared" si="0"/>
        <v>4183</v>
      </c>
      <c r="K20" s="49">
        <f t="shared" si="0"/>
        <v>4705</v>
      </c>
      <c r="L20" s="49">
        <f t="shared" si="0"/>
        <v>5238</v>
      </c>
      <c r="M20" s="50">
        <f t="shared" si="0"/>
        <v>5700</v>
      </c>
    </row>
    <row r="21" spans="1:14" ht="15.75" thickBot="1" x14ac:dyDescent="0.3">
      <c r="A21" t="s">
        <v>5</v>
      </c>
      <c r="B21" s="51">
        <f>B11</f>
        <v>380</v>
      </c>
      <c r="C21" s="52">
        <f t="shared" ref="C21:M21" si="1">B21+C11</f>
        <v>810</v>
      </c>
      <c r="D21" s="52">
        <f t="shared" si="1"/>
        <v>1410</v>
      </c>
      <c r="E21" s="52">
        <f t="shared" si="1"/>
        <v>1940</v>
      </c>
      <c r="F21" s="52">
        <f t="shared" si="1"/>
        <v>2470</v>
      </c>
      <c r="G21" s="52">
        <f t="shared" si="1"/>
        <v>3020</v>
      </c>
      <c r="H21" s="52">
        <f t="shared" si="1"/>
        <v>3500</v>
      </c>
      <c r="I21" s="52">
        <f t="shared" si="1"/>
        <v>3880</v>
      </c>
      <c r="J21" s="52">
        <f t="shared" si="1"/>
        <v>4230</v>
      </c>
      <c r="K21" s="52">
        <f t="shared" si="1"/>
        <v>4590</v>
      </c>
      <c r="L21" s="52">
        <f t="shared" si="1"/>
        <v>4930</v>
      </c>
      <c r="M21" s="53">
        <f t="shared" si="1"/>
        <v>5360</v>
      </c>
    </row>
    <row r="23" spans="1:14" x14ac:dyDescent="0.25">
      <c r="A23" s="68"/>
      <c r="B23" s="69"/>
      <c r="C23" s="69"/>
      <c r="D23" s="69"/>
      <c r="E23" s="70"/>
      <c r="F23" s="70"/>
      <c r="G23" s="70"/>
      <c r="H23" s="70"/>
      <c r="I23" s="70"/>
      <c r="J23" s="70"/>
      <c r="K23" s="70"/>
      <c r="L23" s="70"/>
      <c r="M23" s="70"/>
      <c r="N23" s="71"/>
    </row>
    <row r="24" spans="1:14" x14ac:dyDescent="0.25">
      <c r="A24" s="68"/>
      <c r="B24" s="72"/>
      <c r="C24" s="72"/>
      <c r="D24" s="72"/>
      <c r="E24" s="72"/>
      <c r="F24" s="72"/>
      <c r="G24" s="72"/>
      <c r="H24" s="72"/>
      <c r="I24" s="72"/>
      <c r="J24" s="72"/>
      <c r="K24" s="72"/>
      <c r="L24" s="72"/>
      <c r="M24" s="72"/>
      <c r="N24" s="71"/>
    </row>
    <row r="25" spans="1:14" x14ac:dyDescent="0.25">
      <c r="A25" s="68"/>
      <c r="B25" s="72"/>
      <c r="C25" s="72"/>
      <c r="D25" s="72"/>
      <c r="E25" s="72"/>
      <c r="F25" s="72"/>
      <c r="G25" s="72"/>
      <c r="H25" s="72"/>
      <c r="I25" s="72"/>
      <c r="J25" s="72"/>
      <c r="K25" s="72"/>
      <c r="L25" s="72"/>
      <c r="M25" s="72"/>
      <c r="N25" s="71"/>
    </row>
    <row r="26" spans="1:14" x14ac:dyDescent="0.25">
      <c r="A26" s="71"/>
      <c r="B26" s="71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71"/>
    </row>
  </sheetData>
  <mergeCells count="1">
    <mergeCell ref="B9:M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8"/>
  <sheetViews>
    <sheetView tabSelected="1" workbookViewId="0">
      <selection activeCell="B12" sqref="B12"/>
    </sheetView>
  </sheetViews>
  <sheetFormatPr baseColWidth="10" defaultRowHeight="15" x14ac:dyDescent="0.25"/>
  <sheetData>
    <row r="1" spans="1:17" x14ac:dyDescent="0.25">
      <c r="A1" s="75" t="s">
        <v>19</v>
      </c>
      <c r="B1" s="12">
        <v>42370</v>
      </c>
      <c r="C1" s="12">
        <v>42401</v>
      </c>
      <c r="D1" s="12">
        <v>42430</v>
      </c>
      <c r="E1" s="12">
        <v>42461</v>
      </c>
      <c r="F1" s="12">
        <v>42491</v>
      </c>
      <c r="G1" s="12">
        <v>42522</v>
      </c>
      <c r="H1" s="12">
        <v>42552</v>
      </c>
      <c r="I1" s="12">
        <v>42583</v>
      </c>
      <c r="J1" s="12">
        <v>42614</v>
      </c>
      <c r="K1" s="12">
        <v>42644</v>
      </c>
      <c r="L1" s="12">
        <v>42675</v>
      </c>
      <c r="M1" s="12">
        <v>42705</v>
      </c>
      <c r="N1" s="11"/>
    </row>
    <row r="2" spans="1:17" x14ac:dyDescent="0.25">
      <c r="A2" s="1" t="s">
        <v>4</v>
      </c>
      <c r="B2" s="2">
        <v>390</v>
      </c>
      <c r="C2" s="2">
        <v>817</v>
      </c>
      <c r="D2" s="2">
        <v>1325</v>
      </c>
      <c r="E2" s="2">
        <v>1753</v>
      </c>
      <c r="F2" s="2">
        <v>2218</v>
      </c>
      <c r="G2" s="2">
        <v>2747</v>
      </c>
      <c r="H2" s="2">
        <v>3258</v>
      </c>
      <c r="I2" s="2">
        <v>3579</v>
      </c>
      <c r="J2" s="2">
        <v>4183</v>
      </c>
      <c r="K2" s="2">
        <v>4705</v>
      </c>
      <c r="L2" s="2">
        <v>5238</v>
      </c>
      <c r="M2" s="3">
        <v>5700</v>
      </c>
    </row>
    <row r="3" spans="1:17" x14ac:dyDescent="0.25">
      <c r="A3" s="4" t="s">
        <v>0</v>
      </c>
      <c r="B3" s="15"/>
      <c r="C3" s="11"/>
      <c r="D3" s="10"/>
      <c r="E3" s="10">
        <v>1940</v>
      </c>
      <c r="F3" s="10">
        <v>2470</v>
      </c>
      <c r="G3" s="5">
        <v>3020</v>
      </c>
      <c r="H3" s="5">
        <v>3500</v>
      </c>
      <c r="I3" s="5">
        <v>3880</v>
      </c>
      <c r="J3" s="5">
        <v>4230</v>
      </c>
      <c r="K3" s="5">
        <v>4590</v>
      </c>
      <c r="L3" s="5">
        <v>4930</v>
      </c>
      <c r="M3" s="6">
        <v>5360</v>
      </c>
    </row>
    <row r="4" spans="1:17" ht="15.75" thickBot="1" x14ac:dyDescent="0.3">
      <c r="A4" s="7" t="s">
        <v>5</v>
      </c>
      <c r="B4" s="8">
        <v>380</v>
      </c>
      <c r="C4" s="8">
        <v>810</v>
      </c>
      <c r="D4" s="8">
        <v>1410</v>
      </c>
      <c r="E4" s="8">
        <v>1940</v>
      </c>
      <c r="F4" s="8"/>
      <c r="G4" s="8"/>
      <c r="H4" s="8"/>
      <c r="I4" s="8"/>
      <c r="J4" s="8"/>
      <c r="K4" s="8"/>
      <c r="L4" s="8"/>
      <c r="M4" s="9"/>
    </row>
    <row r="5" spans="1:17" s="13" customFormat="1" x14ac:dyDescent="0.25">
      <c r="A5" s="14"/>
      <c r="B5" s="14"/>
      <c r="C5" s="14"/>
      <c r="D5" s="14"/>
      <c r="E5" s="14"/>
      <c r="F5" s="14"/>
      <c r="G5" s="14"/>
      <c r="H5" s="14"/>
    </row>
    <row r="6" spans="1:17" s="13" customFormat="1" ht="15.75" thickBot="1" x14ac:dyDescent="0.3">
      <c r="A6" s="14"/>
      <c r="B6" s="14"/>
      <c r="C6" s="14"/>
      <c r="D6" s="14"/>
      <c r="E6" s="14"/>
      <c r="F6" s="16"/>
      <c r="G6" s="14"/>
      <c r="H6" s="14"/>
    </row>
    <row r="7" spans="1:17" s="13" customFormat="1" x14ac:dyDescent="0.25">
      <c r="A7" s="22" t="s">
        <v>1</v>
      </c>
      <c r="B7" s="26" t="str">
        <f>TEXT(B1,"mmmm")</f>
        <v>janvier</v>
      </c>
      <c r="C7" s="26" t="str">
        <f t="shared" ref="C7:M7" si="0">TEXT(C1,"mmmm")</f>
        <v>février</v>
      </c>
      <c r="D7" s="26" t="str">
        <f t="shared" si="0"/>
        <v>mars</v>
      </c>
      <c r="E7" s="26" t="str">
        <f t="shared" si="0"/>
        <v>avril</v>
      </c>
      <c r="F7" s="26" t="str">
        <f t="shared" si="0"/>
        <v>mai</v>
      </c>
      <c r="G7" s="26" t="str">
        <f t="shared" si="0"/>
        <v>juin</v>
      </c>
      <c r="H7" s="26" t="str">
        <f t="shared" si="0"/>
        <v>juillet</v>
      </c>
      <c r="I7" s="26" t="str">
        <f t="shared" si="0"/>
        <v>août</v>
      </c>
      <c r="J7" s="26" t="str">
        <f t="shared" si="0"/>
        <v>septembre</v>
      </c>
      <c r="K7" s="26" t="str">
        <f t="shared" si="0"/>
        <v>octobre</v>
      </c>
      <c r="L7" s="26" t="str">
        <f t="shared" si="0"/>
        <v>novembre</v>
      </c>
      <c r="M7" s="23" t="str">
        <f t="shared" si="0"/>
        <v>décembre</v>
      </c>
    </row>
    <row r="8" spans="1:17" s="13" customFormat="1" ht="15.75" x14ac:dyDescent="0.25">
      <c r="A8" s="30" t="s">
        <v>3</v>
      </c>
      <c r="B8" s="27" t="str">
        <f t="shared" ref="B8:M8" ca="1" si="1">IF(B7=$B$9,"ok","pas ok")</f>
        <v>pas ok</v>
      </c>
      <c r="C8" s="27" t="str">
        <f t="shared" ca="1" si="1"/>
        <v>pas ok</v>
      </c>
      <c r="D8" s="27" t="str">
        <f t="shared" ca="1" si="1"/>
        <v>pas ok</v>
      </c>
      <c r="E8" s="27" t="str">
        <f t="shared" ca="1" si="1"/>
        <v>pas ok</v>
      </c>
      <c r="F8" s="27" t="str">
        <f t="shared" ca="1" si="1"/>
        <v>ok</v>
      </c>
      <c r="G8" s="27" t="str">
        <f t="shared" ca="1" si="1"/>
        <v>pas ok</v>
      </c>
      <c r="H8" s="27" t="str">
        <f t="shared" ca="1" si="1"/>
        <v>pas ok</v>
      </c>
      <c r="I8" s="27" t="str">
        <f t="shared" ca="1" si="1"/>
        <v>pas ok</v>
      </c>
      <c r="J8" s="27" t="str">
        <f t="shared" ca="1" si="1"/>
        <v>pas ok</v>
      </c>
      <c r="K8" s="27" t="str">
        <f t="shared" ca="1" si="1"/>
        <v>pas ok</v>
      </c>
      <c r="L8" s="27" t="str">
        <f t="shared" ca="1" si="1"/>
        <v>pas ok</v>
      </c>
      <c r="M8" s="31" t="str">
        <f t="shared" ca="1" si="1"/>
        <v>pas ok</v>
      </c>
    </row>
    <row r="9" spans="1:17" ht="16.5" thickBot="1" x14ac:dyDescent="0.3">
      <c r="A9" s="24" t="s">
        <v>2</v>
      </c>
      <c r="B9" s="28" t="str">
        <f ca="1">TEXT(TODAY(),"mmmm")</f>
        <v>mai</v>
      </c>
      <c r="C9" s="29"/>
      <c r="D9" s="29"/>
      <c r="E9" s="29"/>
      <c r="F9" s="29"/>
      <c r="G9" s="29"/>
      <c r="H9" s="29"/>
      <c r="I9" s="29"/>
      <c r="J9" s="29"/>
      <c r="K9" s="29"/>
      <c r="L9" s="29"/>
      <c r="M9" s="25"/>
    </row>
    <row r="11" spans="1:17" x14ac:dyDescent="0.25">
      <c r="A11" s="18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</row>
    <row r="12" spans="1:17" x14ac:dyDescent="0.25">
      <c r="A12" s="18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</row>
    <row r="13" spans="1:17" x14ac:dyDescent="0.25">
      <c r="A13" s="18"/>
      <c r="B13" s="17"/>
      <c r="C13" s="21"/>
      <c r="D13" s="21"/>
      <c r="E13" s="21"/>
      <c r="F13" s="21"/>
      <c r="G13" s="20"/>
      <c r="H13" s="20"/>
      <c r="I13" s="20"/>
      <c r="J13" s="20"/>
      <c r="K13" s="20"/>
      <c r="L13" s="20"/>
      <c r="M13" s="20"/>
    </row>
    <row r="14" spans="1:17" x14ac:dyDescent="0.25">
      <c r="A14" s="18"/>
      <c r="B14" s="20"/>
      <c r="C14" s="21"/>
      <c r="D14" s="20"/>
      <c r="E14" s="20"/>
      <c r="F14" s="20"/>
      <c r="G14" s="20"/>
      <c r="H14" s="20"/>
      <c r="I14" s="20"/>
      <c r="J14" s="20"/>
      <c r="K14" s="20"/>
      <c r="L14" s="20"/>
      <c r="M14" s="20"/>
    </row>
    <row r="15" spans="1:17" x14ac:dyDescent="0.25"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</row>
    <row r="16" spans="1:17" x14ac:dyDescent="0.25"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</row>
    <row r="17" spans="5:17" x14ac:dyDescent="0.25"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</row>
    <row r="18" spans="5:17" x14ac:dyDescent="0.25"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M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pour graphes</vt:lpstr>
      <vt:lpstr>graph</vt:lpstr>
      <vt:lpstr>Feuil2</vt:lpstr>
    </vt:vector>
  </TitlesOfParts>
  <Company>Ingersoll Rand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Launay, Romaric</dc:creator>
  <cp:lastModifiedBy>De Launay, Romaric</cp:lastModifiedBy>
  <dcterms:created xsi:type="dcterms:W3CDTF">2016-05-26T09:35:39Z</dcterms:created>
  <dcterms:modified xsi:type="dcterms:W3CDTF">2016-05-26T13:50:41Z</dcterms:modified>
</cp:coreProperties>
</file>